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29.xml"/>
  <Override ContentType="application/vnd.openxmlformats-officedocument.spreadsheetml.table+xml" PartName="/xl/tables/table28.xml"/>
  <Override ContentType="application/vnd.openxmlformats-officedocument.spreadsheetml.table+xml" PartName="/xl/tables/table15.xml"/>
  <Override ContentType="application/vnd.openxmlformats-officedocument.spreadsheetml.table+xml" PartName="/xl/tables/table8.xml"/>
  <Override ContentType="application/vnd.openxmlformats-officedocument.spreadsheetml.table+xml" PartName="/xl/tables/table24.xml"/>
  <Override ContentType="application/vnd.openxmlformats-officedocument.spreadsheetml.table+xml" PartName="/xl/tables/table11.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19.xml"/>
  <Override ContentType="application/vnd.openxmlformats-officedocument.spreadsheetml.table+xml" PartName="/xl/tables/table10.xml"/>
  <Override ContentType="application/vnd.openxmlformats-officedocument.spreadsheetml.table+xml" PartName="/xl/tables/table27.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9.xml"/>
  <Override ContentType="application/vnd.openxmlformats-officedocument.spreadsheetml.table+xml" PartName="/xl/tables/table18.xml"/>
  <Override ContentType="application/vnd.openxmlformats-officedocument.spreadsheetml.table+xml" PartName="/xl/tables/table13.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2.xml"/>
  <Override ContentType="application/vnd.openxmlformats-officedocument.spreadsheetml.table+xml" PartName="/xl/tables/table2.xml"/>
  <Override ContentType="application/vnd.openxmlformats-officedocument.spreadsheetml.table+xml" PartName="/xl/tables/table26.xml"/>
  <Override ContentType="application/vnd.openxmlformats-officedocument.spreadsheetml.table+xml" PartName="/xl/tables/table6.xml"/>
  <Override ContentType="application/vnd.openxmlformats-officedocument.spreadsheetml.table+xml" PartName="/xl/tables/table20.xml"/>
  <Override ContentType="application/vnd.openxmlformats-officedocument.spreadsheetml.table+xml" PartName="/xl/tables/table3.xml"/>
  <Override ContentType="application/vnd.openxmlformats-officedocument.spreadsheetml.table+xml" PartName="/xl/tables/table17.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4.xml"/>
  <Override ContentType="application/vnd.openxmlformats-officedocument.drawingml.chart+xml" PartName="/xl/charts/chart9.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Large language models (2023)" sheetId="1" r:id="rId4"/>
    <sheet state="visible" name="Chinese LLMs (2023)" sheetId="2" r:id="rId5"/>
    <sheet state="visible" name="Datasets (2023)" sheetId="3" r:id="rId6"/>
    <sheet state="visible" name="Humanoids (2023)" sheetId="4" r:id="rId7"/>
    <sheet state="visible" name="ChatGPT achievements (2023)" sheetId="5" r:id="rId8"/>
    <sheet state="visible" name="GPT-4 Enterprise Customers" sheetId="6" r:id="rId9"/>
    <sheet state="visible" name="Labs" sheetId="7" r:id="rId10"/>
    <sheet state="visible" name="Contents of GPT-3PileMegatronCC" sheetId="8" r:id="rId11"/>
    <sheet state="visible" name="Contents of Chinese models" sheetId="9" r:id="rId12"/>
    <sheet state="visible" name="Leta template" sheetId="10" r:id="rId13"/>
    <sheet state="visible" name="IQ testing AI Q32022" sheetId="11" r:id="rId14"/>
    <sheet state="visible" name="IQ testing AI Q12022" sheetId="12" r:id="rId15"/>
    <sheet state="visible" name="GPT23J questions" sheetId="13" r:id="rId16"/>
    <sheet state="visible" name="Video playlist" sheetId="14" r:id="rId17"/>
    <sheet state="visible" name="ACS prompts" sheetId="15" r:id="rId18"/>
    <sheet state="visible" name="ACS results" sheetId="16" r:id="rId19"/>
    <sheet state="visible" name="BMI" sheetId="17" r:id="rId20"/>
    <sheet state="visible" name="Watson vs GPT-3" sheetId="18" r:id="rId21"/>
    <sheet state="visible" name="Leta-prompt-explain" sheetId="19" r:id="rId22"/>
    <sheet state="visible" name="WebGPT sample questions" sheetId="20" r:id="rId23"/>
    <sheet state="visible" name="BMI vs BCI" sheetId="21" r:id="rId24"/>
    <sheet state="visible" name="PaLM Explaining jokes" sheetId="22" r:id="rId25"/>
    <sheet state="visible" name="LLM languages" sheetId="23" r:id="rId26"/>
    <sheet state="visible" name="Model sizes" sheetId="24" r:id="rId27"/>
    <sheet state="visible" name="ChatGPT v Bard NPR" sheetId="25" r:id="rId28"/>
    <sheet state="visible" name="Context windows 2023" sheetId="26" r:id="rId29"/>
  </sheets>
  <definedNames/>
  <calcPr/>
</workbook>
</file>

<file path=xl/comments1.xml><?xml version="1.0" encoding="utf-8"?>
<comments xmlns:r="http://schemas.openxmlformats.org/officeDocument/2006/relationships" xmlns="http://schemas.openxmlformats.org/spreadsheetml/2006/main">
  <authors>
    <author/>
  </authors>
  <commentList>
    <comment authorId="0" ref="C17">
      <text>
        <t xml:space="preserve">Hey you completely ignored MNBVC, https://mnbvc.253874.net/ it is 18461GB as of October 8, 2023 and still growing.
	-Anonymous</t>
      </text>
    </comment>
  </commentList>
</comments>
</file>

<file path=xl/sharedStrings.xml><?xml version="1.0" encoding="utf-8"?>
<sst xmlns="http://schemas.openxmlformats.org/spreadsheetml/2006/main" count="5567" uniqueCount="3765">
  <si>
    <t>Permalink:</t>
  </si>
  <si>
    <t>https://lifearchitect.ai/models-table/</t>
  </si>
  <si>
    <t>Timeline view:</t>
  </si>
  <si>
    <t>https://lifearchitect.ai/timeline</t>
  </si>
  <si>
    <t>The Memo:</t>
  </si>
  <si>
    <t>https://lifearchitect.ai/memo</t>
  </si>
  <si>
    <t>Model</t>
  </si>
  <si>
    <t>Lab</t>
  </si>
  <si>
    <t>Playground</t>
  </si>
  <si>
    <t>Parameters 
(B)</t>
  </si>
  <si>
    <t>Tokens 
trained (B)</t>
  </si>
  <si>
    <t>Ratio Tokens:Params
(Chinchilla scaling≥20:1)</t>
  </si>
  <si>
    <t>ALScore 
"ALScore" is a quick and dirty rating of the model's power. The formula is:
Sqr Root of (Parameters x Tokens) ÷ 300.
Any ALScore ≥ 1.0 is a powerful model in mid-2023.</t>
  </si>
  <si>
    <t>Training dataset</t>
  </si>
  <si>
    <t>Announced
▼</t>
  </si>
  <si>
    <t>Public?</t>
  </si>
  <si>
    <t>Paper / Repo</t>
  </si>
  <si>
    <t>Notes</t>
  </si>
  <si>
    <t>Meta GPT</t>
  </si>
  <si>
    <t>Meta AI</t>
  </si>
  <si>
    <t>https://www.theverge.com/2023/9/10/23867323/meta-new-ai-model-gpt-4-openai-chatbot-google-apple</t>
  </si>
  <si>
    <t>TBA</t>
  </si>
  <si>
    <t>https://archive.md/twAV7</t>
  </si>
  <si>
    <t>Training in Q1 2024 on H100s. No project/model name yet.</t>
  </si>
  <si>
    <t>Ajax GPT</t>
  </si>
  <si>
    <t>Apple</t>
  </si>
  <si>
    <t>https://www.theverge.com/2023/9/6/23861763/apple-ai-language-models-ajax-gpt-training-spending</t>
  </si>
  <si>
    <t>Internal use.</t>
  </si>
  <si>
    <t>GPT-5</t>
  </si>
  <si>
    <t>OpenAI</t>
  </si>
  <si>
    <t>https://lifearchitect.ai/gpt-5/</t>
  </si>
  <si>
    <t>Due mid-2024.</t>
  </si>
  <si>
    <t>Claude-Next</t>
  </si>
  <si>
    <t>Anthropic</t>
  </si>
  <si>
    <t>https://techcrunch.com/2023/04/06/anthropics-5b-4-year-plan-to-take-on-openai/</t>
  </si>
  <si>
    <t>2T params estimated</t>
  </si>
  <si>
    <t>OLMo</t>
  </si>
  <si>
    <t>Allen AI</t>
  </si>
  <si>
    <t>https://allenai.org/olmo</t>
  </si>
  <si>
    <t>🟢</t>
  </si>
  <si>
    <t>Open source. Due Q1 2024.</t>
  </si>
  <si>
    <t>G3PO</t>
  </si>
  <si>
    <t>https://lifearchitect.substack.com/p/the-memo-5aug2023</t>
  </si>
  <si>
    <t>Open source version, probably 70B parameters equivalent. Internal codename only</t>
  </si>
  <si>
    <t>Arrakis (GPT-4.5?)</t>
  </si>
  <si>
    <t>🔴</t>
  </si>
  <si>
    <t>True multimodal (anything in &gt; anything out)</t>
  </si>
  <si>
    <t>Gobi (GPT-5?)</t>
  </si>
  <si>
    <t>Gemini</t>
  </si>
  <si>
    <t>Google DeepMind</t>
  </si>
  <si>
    <t>https://lifearchitect.ai/gemini-report/</t>
  </si>
  <si>
    <t>Due Dec/2023. 8T params estimated</t>
  </si>
  <si>
    <t>Olympus</t>
  </si>
  <si>
    <t>Amazon</t>
  </si>
  <si>
    <t>https://lifearchitect.ai/olympus/</t>
  </si>
  <si>
    <t>AuroraGPT (ScienceGPT)</t>
  </si>
  <si>
    <t>ANL</t>
  </si>
  <si>
    <t>https://www.hpcwire.com/2023/11/13/training-of-1-trillion-parameter-scientific-ai-begins/</t>
  </si>
  <si>
    <t>https://tpc.dev/2023/11/10/tpc-announced-with-founding-partners/</t>
  </si>
  <si>
    <t>https://deepmind.google/technologies/gemini/</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</si>
  <si>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</si>
  <si>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https://storage.googleapis.com/deepmind-media/gemini/gemini_1_report.pdf</t>
  </si>
  <si>
    <t>Chinchilla (20:1), maybe dense 600B-2000T.</t>
  </si>
  <si>
    <t>LVM-3B</t>
  </si>
  <si>
    <t>Berkeley/JHU</t>
  </si>
  <si>
    <t>🖼</t>
  </si>
  <si>
    <t>https://arxiv.org/abs/2312.00785</t>
  </si>
  <si>
    <t>Paper is 25MB. First Large Vision Model (LVM); no text. Based on Llama and LAION 5B (1.49B).</t>
  </si>
  <si>
    <t>pplx-70b-online</t>
  </si>
  <si>
    <t>Perplexity</t>
  </si>
  <si>
    <t>https://labs.perplexity.ai/</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</si>
  <si>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</si>
  <si>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https://blog.perplexity.ai/blog/introducing-pplx-online-llms</t>
  </si>
  <si>
    <t>Web access. Higher 'freshness' and 'truth' scores.</t>
  </si>
  <si>
    <t>SeamlessM4T-Large v2</t>
  </si>
  <si>
    <t>https://seamless.metademolab.com/expressive/</t>
  </si>
  <si>
    <t xml:space="preserve">🌋 </t>
  </si>
  <si>
    <t>https://ai.meta.com/research/publications/seamless-multilingual-expressive-and-streaming-speech-translation/</t>
  </si>
  <si>
    <r>
      <rPr>
        <rFont val="Calibri"/>
        <sz val="14.0"/>
      </rPr>
      <t xml:space="preserve">Based on NLLB and older models. </t>
    </r>
    <r>
      <rPr>
        <rFont val="Calibri"/>
        <color rgb="FF1155CC"/>
        <sz val="14.0"/>
        <u/>
      </rPr>
      <t>https://github.com/facebookresearch/seamless_communication</t>
    </r>
  </si>
  <si>
    <t>Q-Transformer</t>
  </si>
  <si>
    <t>https://qtransformer.github.io/</t>
  </si>
  <si>
    <t>https://qtransformer.github.io/assets/qtransformer.pdf</t>
  </si>
  <si>
    <t>Robotics, builds on RT-1</t>
  </si>
  <si>
    <t>Yuan 2.0</t>
  </si>
  <si>
    <t>IEIT</t>
  </si>
  <si>
    <t>https://github.com/IEIT-Yuan/Yuan-2.0/blob/main/README-EN.md</t>
  </si>
  <si>
    <r>
      <rPr>
        <rFont val="Calibri,Arial"/>
        <color rgb="FF34A853"/>
        <sz val="14.0"/>
      </rPr>
      <t>🆆 📚</t>
    </r>
    <r>
      <rPr>
        <rFont val="Calibri,Arial"/>
        <color rgb="FFFF6D01"/>
        <sz val="14.0"/>
      </rPr>
      <t>⬆</t>
    </r>
    <r>
      <rPr>
        <rFont val="Calibri,Arial"/>
        <color rgb="FF34A853"/>
        <sz val="14.0"/>
      </rPr>
      <t xml:space="preserve"> </t>
    </r>
    <r>
      <rPr>
        <rFont val="Calibri,Arial"/>
        <color rgb="FF4285F4"/>
        <sz val="14.0"/>
      </rPr>
      <t xml:space="preserve">🕸 🌋 </t>
    </r>
  </si>
  <si>
    <t>https://arxiv.org/abs/2311.15786</t>
  </si>
  <si>
    <t xml:space="preserve">Chinese + EN dataset include The Pile: DM, arxiv, wikipedia, book3, stack exchange, Freelaw and medical </t>
  </si>
  <si>
    <t>MEDITRON</t>
  </si>
  <si>
    <t>EPFL</t>
  </si>
  <si>
    <t>https://huggingface.co/epfl-llm/meditron-70b</t>
  </si>
  <si>
    <r>
      <rPr>
        <rFont val="Calibri,Arial"/>
        <color rgb="FF34A853"/>
        <sz val="14.0"/>
      </rPr>
      <t>🆆 📚</t>
    </r>
    <r>
      <rPr>
        <rFont val="Calibri,Arial"/>
        <color rgb="FFFF6D01"/>
        <sz val="14.0"/>
      </rPr>
      <t>⬆</t>
    </r>
    <r>
      <rPr>
        <rFont val="Calibri,Arial"/>
        <color rgb="FF34A853"/>
        <sz val="14.0"/>
      </rPr>
      <t xml:space="preserve"> </t>
    </r>
    <r>
      <rPr>
        <rFont val="Calibri,Arial"/>
        <color rgb="FF4285F4"/>
        <sz val="14.0"/>
      </rPr>
      <t xml:space="preserve">🕸 🌋 </t>
    </r>
  </si>
  <si>
    <t>https://arxiv.org/abs/2311.16079</t>
  </si>
  <si>
    <t>Llama 2 trained on med data using NVIDIA Megatron-LM. "outperforms Llama-2-70B, GPT-3.5 (text-davinci-003, 8-shot), and Flan-PaLM on multiple medical reasoning tasks."</t>
  </si>
  <si>
    <t>Transformers-Arithmetic</t>
  </si>
  <si>
    <t>Microsoft</t>
  </si>
  <si>
    <t>⬆</t>
  </si>
  <si>
    <t>https://arxiv.org/abs/2311.14737</t>
  </si>
  <si>
    <t>Proving maths is not memorized. Uses GPT-2-style model. Sébastien Bubeck</t>
  </si>
  <si>
    <t>Starling-7B</t>
  </si>
  <si>
    <t>Berkeley</t>
  </si>
  <si>
    <t>https://huggingface.co/berkeley-nest/Starling-LM-7B-alpha</t>
  </si>
  <si>
    <r>
      <rPr>
        <rFont val="Calibri,Arial"/>
        <color rgb="FF34A853"/>
        <sz val="14.0"/>
      </rPr>
      <t>🆆 📚</t>
    </r>
    <r>
      <rPr>
        <rFont val="Calibri,Arial"/>
        <color rgb="FFFF6D01"/>
        <sz val="14.0"/>
      </rPr>
      <t>⬆</t>
    </r>
    <r>
      <rPr>
        <rFont val="Calibri,Arial"/>
        <color rgb="FF34A853"/>
        <sz val="14.0"/>
      </rPr>
      <t xml:space="preserve"> </t>
    </r>
    <r>
      <rPr>
        <rFont val="Calibri,Arial"/>
        <color rgb="FF4285F4"/>
        <sz val="14.0"/>
      </rPr>
      <t>🕸 🌋</t>
    </r>
  </si>
  <si>
    <t>https://starling.cs.berkeley.edu/</t>
  </si>
  <si>
    <t>Llama 2 7B -&gt; OpenChat 7B -&gt; Starling-7B (RLAIF)</t>
  </si>
  <si>
    <t>Inflection-2</t>
  </si>
  <si>
    <t>Inflection AI</t>
  </si>
  <si>
    <t>https://inflection.ai/inflection-2</t>
  </si>
  <si>
    <r>
      <rPr>
        <rFont val="Calibri,Arial"/>
        <color rgb="FF34A853"/>
        <sz val="14.0"/>
      </rPr>
      <t xml:space="preserve">🆆 📚 </t>
    </r>
    <r>
      <rPr>
        <rFont val="Calibri,Arial"/>
        <color rgb="FFFF6D01"/>
        <sz val="14.0"/>
      </rPr>
      <t>⬆</t>
    </r>
    <r>
      <rPr>
        <rFont val="Calibri,Arial"/>
        <color rgb="FF34A853"/>
        <sz val="14.0"/>
      </rPr>
      <t xml:space="preserve"> </t>
    </r>
    <r>
      <rPr>
        <rFont val="Calibri,Arial"/>
        <color rgb="FF4285F4"/>
        <sz val="14.0"/>
      </rPr>
      <t>🕸</t>
    </r>
  </si>
  <si>
    <t>“now the 2nd best LLM in the world”. Finished training 19/Nov/2023, waiting for fine-tuning and release.</t>
  </si>
  <si>
    <t>Claude 2.1</t>
  </si>
  <si>
    <t>https://claude.ai/</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</si>
  <si>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</si>
  <si>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https://www.anthropic.com/index/claude-2-1</t>
  </si>
  <si>
    <t>Less hallucinations, 200k context length, tool use</t>
  </si>
  <si>
    <t>TÜLU 2</t>
  </si>
  <si>
    <t>https://huggingface.co/allenai/tulu-2-dpo-70b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</si>
  <si>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</si>
  <si>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https://arxiv.org/abs/2311.10702</t>
  </si>
  <si>
    <t>Llama 2 finetune with RLHF direct preference optimization (DPO).</t>
  </si>
  <si>
    <t>Orca 2</t>
  </si>
  <si>
    <r>
      <rPr>
        <rFont val="Calibri,Arial"/>
        <color rgb="FF34A853"/>
        <sz val="14.0"/>
      </rPr>
      <t>🆆 📚</t>
    </r>
    <r>
      <rPr>
        <rFont val="Calibri,Arial"/>
        <color rgb="FFFF6D01"/>
        <sz val="14.0"/>
      </rPr>
      <t>⬆</t>
    </r>
    <r>
      <rPr>
        <rFont val="Calibri,Arial"/>
        <color rgb="FF34A853"/>
        <sz val="14.0"/>
      </rPr>
      <t xml:space="preserve"> </t>
    </r>
    <r>
      <rPr>
        <rFont val="Calibri,Arial"/>
        <color rgb="FF4285F4"/>
        <sz val="14.0"/>
      </rPr>
      <t>🕸 🌋</t>
    </r>
  </si>
  <si>
    <t>🟡</t>
  </si>
  <si>
    <t>https://arxiv.org/abs/2311.11045</t>
  </si>
  <si>
    <r>
      <rPr>
        <rFont val="Calibri,Arial"/>
        <color rgb="FF073763"/>
        <sz val="14.0"/>
      </rPr>
      <t xml:space="preserve">LLaMA 2 13B (2T) -&gt; Orca 2 (GPT-4 finetune). Still an imitation model, overhyped: The False Promise of Imitating Proprietary LLMs </t>
    </r>
    <r>
      <rPr>
        <rFont val="Calibri,Arial"/>
        <color rgb="FF1155CC"/>
        <sz val="14.0"/>
        <u/>
      </rPr>
      <t>https://arxiv.org/abs/2305.15717</t>
    </r>
    <r>
      <rPr>
        <rFont val="Calibri,Arial"/>
        <color rgb="FF073763"/>
        <sz val="14.0"/>
      </rPr>
      <t xml:space="preserve"> </t>
    </r>
  </si>
  <si>
    <t>phi-2</t>
  </si>
  <si>
    <t>https://ml.azure.com/model/catalog</t>
  </si>
  <si>
    <r>
      <rPr>
        <rFont val="Calibri,Arial"/>
        <color rgb="FF34A853"/>
        <sz val="14.0"/>
      </rPr>
      <t>🆆 📚</t>
    </r>
    <r>
      <rPr>
        <rFont val="Calibri,Arial"/>
        <color rgb="FFFF6D01"/>
        <sz val="14.0"/>
      </rPr>
      <t>⬆</t>
    </r>
    <r>
      <rPr>
        <rFont val="Calibri,Arial"/>
        <color rgb="FF34A853"/>
        <sz val="14.0"/>
      </rPr>
      <t xml:space="preserve"> 🕸 🌋</t>
    </r>
  </si>
  <si>
    <t>https://twitter.com/SebastienBubeck/status/1724854157004190095</t>
  </si>
  <si>
    <t>Florence-2</t>
  </si>
  <si>
    <t>🌋</t>
  </si>
  <si>
    <t>https://arxiv.org/abs/2311.06242</t>
  </si>
  <si>
    <t>VLM</t>
  </si>
  <si>
    <t>Mirasol3B</t>
  </si>
  <si>
    <t>https://arxiv.org/abs/2311.05698</t>
  </si>
  <si>
    <t>Combiner + autoregressive transformer for video/audio/text</t>
  </si>
  <si>
    <t>OtterHD-8B</t>
  </si>
  <si>
    <t>NTU</t>
  </si>
  <si>
    <t>https://github.com/Luodian/Otter</t>
  </si>
  <si>
    <r>
      <rPr>
        <rFont val="Calibri,Arial"/>
        <color rgb="FF34A853"/>
        <sz val="14.0"/>
      </rPr>
      <t>🆆 📚</t>
    </r>
    <r>
      <rPr>
        <rFont val="Calibri,Arial"/>
        <color rgb="FFFF6D01"/>
        <sz val="14.0"/>
      </rPr>
      <t>⬆</t>
    </r>
    <r>
      <rPr>
        <rFont val="Calibri,Arial"/>
        <color rgb="FF34A853"/>
        <sz val="14.0"/>
      </rPr>
      <t xml:space="preserve"> 🕸 🌋</t>
    </r>
  </si>
  <si>
    <t>https://arxiv.org/abs/2311.04219</t>
  </si>
  <si>
    <t>Evolution of Persimmon-9.3B and Fuyu 8B</t>
  </si>
  <si>
    <t>Gauss</t>
  </si>
  <si>
    <t>Samsung</t>
  </si>
  <si>
    <t>https://koreajoongangdaily.joins.com/news/2023-11-08/business/tech/Samsung-unveils-generative-AI-model-Gauss/1908889</t>
  </si>
  <si>
    <t>7?</t>
  </si>
  <si>
    <t xml:space="preserve">Gauss Language specializing in generating texts, Gauss Code on software and code description and Gauss Image for image creation.  </t>
  </si>
  <si>
    <t>Grok-1</t>
  </si>
  <si>
    <t>xAI</t>
  </si>
  <si>
    <t>https://grok.x.ai/</t>
  </si>
  <si>
    <t>70?</t>
  </si>
  <si>
    <r>
      <rPr>
        <rFont val="Calibri,Arial"/>
        <color rgb="FF34A853"/>
        <sz val="14.0"/>
      </rPr>
      <t>🆆 📚</t>
    </r>
    <r>
      <rPr>
        <rFont val="Calibri,Arial"/>
        <color rgb="FFFF6D01"/>
        <sz val="14.0"/>
      </rPr>
      <t>⬆</t>
    </r>
    <r>
      <rPr>
        <rFont val="Calibri,Arial"/>
        <color rgb="FF34A853"/>
        <sz val="14.0"/>
      </rPr>
      <t xml:space="preserve"> 🕸 🌋</t>
    </r>
  </si>
  <si>
    <t>https://x.ai/model-card/</t>
  </si>
  <si>
    <r>
      <rPr>
        <rFont val="Calibri"/>
        <color rgb="FF073763"/>
        <sz val="14.0"/>
      </rPr>
      <t xml:space="preserve">Context window=8192. UI: </t>
    </r>
    <r>
      <rPr>
        <rFont val="Calibri"/>
        <color rgb="FF1155CC"/>
        <sz val="14.0"/>
        <u/>
      </rPr>
      <t>https://twitter.com/TobyPhln/status/1721053802235621734</t>
    </r>
    <r>
      <rPr>
        <rFont val="Calibri"/>
        <color rgb="FF073763"/>
        <sz val="14.0"/>
      </rPr>
      <t xml:space="preserve"> </t>
    </r>
  </si>
  <si>
    <t>Grok-0</t>
  </si>
  <si>
    <r>
      <rPr>
        <rFont val="Calibri,Arial"/>
        <color rgb="FF34A853"/>
        <sz val="14.0"/>
      </rPr>
      <t>🆆 📚</t>
    </r>
    <r>
      <rPr>
        <rFont val="Calibri,Arial"/>
        <color rgb="FFFF6D01"/>
        <sz val="14.0"/>
      </rPr>
      <t>⬆</t>
    </r>
    <r>
      <rPr>
        <rFont val="Calibri,Arial"/>
        <color rgb="FF34A853"/>
        <sz val="14.0"/>
      </rPr>
      <t xml:space="preserve"> 🕸 🌋</t>
    </r>
  </si>
  <si>
    <t>https://web.archive.org/web/20231105051542/https://x.ai/</t>
  </si>
  <si>
    <t>Announced Nov/2023, trained Jul/2023</t>
  </si>
  <si>
    <t>Yi-34B</t>
  </si>
  <si>
    <t>01-ai</t>
  </si>
  <si>
    <t>https://huggingface.co/01-ai/Yi-34B</t>
  </si>
  <si>
    <r>
      <rPr>
        <rFont val="Calibri,Arial"/>
        <color rgb="FF34A853"/>
        <sz val="14.0"/>
      </rPr>
      <t>🆆 📚</t>
    </r>
    <r>
      <rPr>
        <rFont val="Calibri,Arial"/>
        <color rgb="FFFF6D01"/>
        <sz val="14.0"/>
      </rPr>
      <t>⬆</t>
    </r>
    <r>
      <rPr>
        <rFont val="Calibri,Arial"/>
        <color rgb="FF34A853"/>
        <sz val="14.0"/>
      </rPr>
      <t xml:space="preserve"> 🕸 🌋</t>
    </r>
  </si>
  <si>
    <t>https://github.com/01-ai/Yi</t>
  </si>
  <si>
    <r>
      <rPr>
        <rFont val="Calibri"/>
        <color rgb="FF073763"/>
        <sz val="14.0"/>
      </rPr>
      <t xml:space="preserve">Controversy about Llama 2 base. </t>
    </r>
    <r>
      <rPr>
        <rFont val="Calibri"/>
        <color rgb="FF1155CC"/>
        <sz val="14.0"/>
        <u/>
      </rPr>
      <t>https://twitter.com/kaifulee/status/1724673131875377465</t>
    </r>
    <r>
      <rPr>
        <rFont val="Calibri"/>
        <color rgb="FF073763"/>
        <sz val="14.0"/>
      </rPr>
      <t xml:space="preserve"> MMLU=76.3 (PaLM 2=78.3) Outperforms Llama 2. Chinese and English. https://www.bloomberg.com/news/articles/2023-11-05/kai-fu-lee-s-open-source-01-ai-bests-llama-2-according-to-hugging-face</t>
    </r>
  </si>
  <si>
    <t>jina-embeddings-v2</t>
  </si>
  <si>
    <t>Jina AI</t>
  </si>
  <si>
    <t>https://huggingface.co/jinaai/jina-embeddings-v2-base-en</t>
  </si>
  <si>
    <t>🕸</t>
  </si>
  <si>
    <t>https://jina.ai/news/jina-ai-launches-worlds-first-open-source-8k-text-embedding-rivaling-openai/</t>
  </si>
  <si>
    <r>
      <rPr>
        <rFont val="Calibri"/>
        <color rgb="FF073763"/>
        <sz val="14.0"/>
      </rPr>
      <t xml:space="preserve">Alternative to text-embedding-ada-002. Related v1 paper: </t>
    </r>
    <r>
      <rPr>
        <rFont val="Calibri"/>
        <color rgb="FF1155CC"/>
        <sz val="14.0"/>
        <u/>
      </rPr>
      <t>https://arxiv.org/abs/2307.11224</t>
    </r>
  </si>
  <si>
    <t>Fuyu</t>
  </si>
  <si>
    <t>Adept</t>
  </si>
  <si>
    <t>https://huggingface.co/adept/fuyu-8b</t>
  </si>
  <si>
    <r>
      <rPr>
        <rFont val="Calibri,Arial"/>
        <color rgb="FF34A853"/>
        <sz val="14.0"/>
      </rPr>
      <t>🆆 📚</t>
    </r>
    <r>
      <rPr>
        <rFont val="Calibri,Arial"/>
        <color rgb="FFFF6D01"/>
        <sz val="14.0"/>
      </rPr>
      <t>⬆</t>
    </r>
    <r>
      <rPr>
        <rFont val="Calibri,Arial"/>
        <color rgb="FF34A853"/>
        <sz val="14.0"/>
      </rPr>
      <t xml:space="preserve"> 🕸 🌋</t>
    </r>
  </si>
  <si>
    <t>https://www.adept.ai/blog/fuyu-8b</t>
  </si>
  <si>
    <t>VLM. 8B available under open licence, Medium size is closed</t>
  </si>
  <si>
    <t>ERNIE 4.0</t>
  </si>
  <si>
    <t>Baidu</t>
  </si>
  <si>
    <r>
      <rPr>
        <rFont val="Calibri,Arial"/>
        <color rgb="FF34A853"/>
        <sz val="14.0"/>
      </rPr>
      <t>🆆 📚</t>
    </r>
    <r>
      <rPr>
        <rFont val="Calibri,Arial"/>
        <color rgb="FFFF6D01"/>
        <sz val="14.0"/>
      </rPr>
      <t>⬆</t>
    </r>
    <r>
      <rPr>
        <rFont val="Calibri,Arial"/>
        <color rgb="FF34A853"/>
        <sz val="14.0"/>
      </rPr>
      <t xml:space="preserve"> 🕸 🌋</t>
    </r>
  </si>
  <si>
    <t>https://reuters.com/technology/chinas-baidu-unveils-latest-version-its-ernie-ai-model-2023-10-17/</t>
  </si>
  <si>
    <t xml:space="preserve">Dense (confirmed). English-dubbed launch video (2h52m): https://twitter.com/i/broadcasts/1yNGaZaeallJj &amp; https://youtu.be/wYozcsavRuM </t>
  </si>
  <si>
    <t>Zephyr</t>
  </si>
  <si>
    <t>Hugging Face H4</t>
  </si>
  <si>
    <t>https://huggingface.co/HuggingFaceH4/zephyr-7b-alpha</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</si>
  <si>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</si>
  <si>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Mistral with 'aligned' data removed from dataset</t>
  </si>
  <si>
    <t>PaLI-3</t>
  </si>
  <si>
    <t>https://arxiv.org/abs/2310.09199</t>
  </si>
  <si>
    <r>
      <rPr>
        <rFont val="Calibri"/>
        <sz val="14.0"/>
      </rPr>
      <t xml:space="preserve">VLM. Next iteration of PaLI via Pathways. </t>
    </r>
    <r>
      <rPr>
        <rFont val="Calibri"/>
        <color rgb="FF1155CC"/>
        <sz val="14.0"/>
        <u/>
      </rPr>
      <t>https://lifearchitect.ai/pathways/</t>
    </r>
  </si>
  <si>
    <t>NVIDIA</t>
  </si>
  <si>
    <t>Retro 48B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</si>
  <si>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</si>
  <si>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https://arxiv.org/abs/2310.07713</t>
  </si>
  <si>
    <t>the largest LLM pretrained with retrieval before instruction tuning.'</t>
  </si>
  <si>
    <t>Lemur</t>
  </si>
  <si>
    <t>XLANG Lab</t>
  </si>
  <si>
    <t>https://github.com/OpenLemur/Lemur</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</si>
  <si>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</si>
  <si>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https://arxiv.org/abs/2310.06830</t>
  </si>
  <si>
    <t>Llama 2 + The Stack (code)</t>
  </si>
  <si>
    <t>AceGPT</t>
  </si>
  <si>
    <t>KAUST/Shenzhen</t>
  </si>
  <si>
    <t>https://huggingface.co/FreedomIntelligence/AceGPT-13B</t>
  </si>
  <si>
    <r>
      <rPr>
        <rFont val="Calibri,Arial"/>
        <color rgb="FF34A853"/>
        <sz val="14.0"/>
      </rPr>
      <t>🆆 📚</t>
    </r>
    <r>
      <rPr>
        <rFont val="Calibri,Arial"/>
        <color rgb="FFFF6D01"/>
        <sz val="14.0"/>
      </rPr>
      <t>⬆</t>
    </r>
    <r>
      <rPr>
        <rFont val="Calibri,Arial"/>
        <color rgb="FF34A853"/>
        <sz val="14.0"/>
      </rPr>
      <t xml:space="preserve"> </t>
    </r>
    <r>
      <rPr>
        <rFont val="Calibri,Arial"/>
        <color rgb="FF4285F4"/>
        <sz val="14.0"/>
      </rPr>
      <t xml:space="preserve">🕸 🌋 </t>
    </r>
  </si>
  <si>
    <t>https://github.com/FreedomIntelligence/AceGPT/tree/main</t>
  </si>
  <si>
    <t>Arabic. Llama 2 + RLAIF</t>
  </si>
  <si>
    <t>Yasa-1</t>
  </si>
  <si>
    <t>Reka AI</t>
  </si>
  <si>
    <t>https://reka.ai/announcing-our-multimodal-ai-assistant/</t>
  </si>
  <si>
    <t>https://reka.ai/product/</t>
  </si>
  <si>
    <t>Multi-modal. No public arch info. Researchers from DeepMind, Google, Baidu and Meta building enterprise models</t>
  </si>
  <si>
    <t>RT-X</t>
  </si>
  <si>
    <t>https://robotics-transformer-x.github.io/</t>
  </si>
  <si>
    <t>https://robotics-transformer-x.github.io/paper.pdf</t>
  </si>
  <si>
    <t>Robotics using UL2. 'RT-1 model trained using the robotic data mixture as RT-1-X, and the RT-2 model trained using the robotic data mixture as RT-2-X.'</t>
  </si>
  <si>
    <t>MotionLM</t>
  </si>
  <si>
    <t>Waymo</t>
  </si>
  <si>
    <t>https://arxiv.org/abs/2309.16534</t>
  </si>
  <si>
    <r>
      <rPr>
        <rFont val="Calibri"/>
        <sz val="14.0"/>
      </rPr>
      <t xml:space="preserve">LLM for autonomous vehicle forecasting. </t>
    </r>
    <r>
      <rPr>
        <rFont val="Calibri"/>
        <color rgb="FF1155CC"/>
        <sz val="14.0"/>
        <u/>
      </rPr>
      <t>https://youtu.be/jrMMNmN21I8?t=1560</t>
    </r>
  </si>
  <si>
    <t>GAIA-1</t>
  </si>
  <si>
    <t>Wayve</t>
  </si>
  <si>
    <t>https://wayve.ai/thinking/scaling-gaia-1/</t>
  </si>
  <si>
    <t>https://arxiv.org/abs/2309.17080</t>
  </si>
  <si>
    <t>World model, generates video. Uses T5-large 770M for language + all vision parameters</t>
  </si>
  <si>
    <t>Qwen</t>
  </si>
  <si>
    <t>Alibaba</t>
  </si>
  <si>
    <t>https://huggingface.co/Qwen</t>
  </si>
  <si>
    <r>
      <rPr>
        <rFont val="Calibri,Arial"/>
        <color rgb="FF34A853"/>
        <sz val="14.0"/>
      </rPr>
      <t>🆆 📚</t>
    </r>
    <r>
      <rPr>
        <rFont val="Calibri,Arial"/>
        <color rgb="FFFF6D01"/>
        <sz val="14.0"/>
      </rPr>
      <t>⬆</t>
    </r>
    <r>
      <rPr>
        <rFont val="Calibri,Arial"/>
        <color rgb="FF34A853"/>
        <sz val="14.0"/>
      </rPr>
      <t xml:space="preserve"> </t>
    </r>
    <r>
      <rPr>
        <rFont val="Calibri,Arial"/>
        <color rgb="FF4285F4"/>
        <sz val="14.0"/>
      </rPr>
      <t xml:space="preserve">🕸 🌋 </t>
    </r>
  </si>
  <si>
    <t>https://arxiv.org/abs/2309.16609</t>
  </si>
  <si>
    <t>Chinese. 'lags behind both GPT-3.5 and GPT-4'</t>
  </si>
  <si>
    <t>Llama 2 Long</t>
  </si>
  <si>
    <r>
      <rPr>
        <rFont val="Calibri,Arial"/>
        <color rgb="FF34A853"/>
        <sz val="14.0"/>
      </rPr>
      <t>🆆 📚</t>
    </r>
    <r>
      <rPr>
        <rFont val="Calibri,Arial"/>
        <color rgb="FFFF6D01"/>
        <sz val="14.0"/>
      </rPr>
      <t>⬆</t>
    </r>
    <r>
      <rPr>
        <rFont val="Calibri,Arial"/>
        <color rgb="FF34A853"/>
        <sz val="14.0"/>
      </rPr>
      <t xml:space="preserve"> </t>
    </r>
    <r>
      <rPr>
        <rFont val="Calibri,Arial"/>
        <color rgb="FF4285F4"/>
        <sz val="14.0"/>
      </rPr>
      <t xml:space="preserve">🕸 🌋 </t>
    </r>
  </si>
  <si>
    <t>https://arxiv.org/abs/2309.16039</t>
  </si>
  <si>
    <t>Unreleased to date. Context window=32,768 tokens (compare to Llama 2=4096 tokens)</t>
  </si>
  <si>
    <t>LeoLM</t>
  </si>
  <si>
    <t>Hessian AI/LAION</t>
  </si>
  <si>
    <t>https://huggingface.co/LeoLM/leo-hessianai-13b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</si>
  <si>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</si>
  <si>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https://laion.ai/blog/leo-lm/</t>
  </si>
  <si>
    <t>Llama 2 'extended' and pretrained on 2000B Llama 2 tokens + 65B tokens of German</t>
  </si>
  <si>
    <t>Mistral 7B</t>
  </si>
  <si>
    <t>Mistral AI</t>
  </si>
  <si>
    <t>https://huggingface.co/mistralai</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</si>
  <si>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</si>
  <si>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https://mistral.ai/news/announcing-mistral-7b/</t>
  </si>
  <si>
    <t>Apache 2.0, Sliding Window Attention (SWA) to handle longer sequences at smaller cost</t>
  </si>
  <si>
    <t>Kosmos-2.5</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</si>
  <si>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</si>
  <si>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https://arxiv.org/abs/2309.11419</t>
  </si>
  <si>
    <t>Baichuan 2</t>
  </si>
  <si>
    <t>Baichuan</t>
  </si>
  <si>
    <t>https://github.com/baichuan-inc/Baichuan2/blob/main/README_EN.md</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</si>
  <si>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</si>
  <si>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https://cdn.baichuan-ai.com/paper/Baichuan2-technical-report.pdf</t>
  </si>
  <si>
    <t>Great paper. Chinese-English bilingual dataset</t>
  </si>
  <si>
    <t>BOLT2.5B</t>
  </si>
  <si>
    <t>ThirdAI</t>
  </si>
  <si>
    <t>https://huggingface.co/spaces/thirdai/BOLT2.5B</t>
  </si>
  <si>
    <t>https://medium.com/thirdai-blog/introducing-the-worlds-first-generative-llm-pre-trained-only-on-cpus-meet-thirdai-s-bolt2-5b-10c0600e1af4</t>
  </si>
  <si>
    <t>CPU trained</t>
  </si>
  <si>
    <t>DeciLM</t>
  </si>
  <si>
    <t>Deci</t>
  </si>
  <si>
    <t>https://huggingface.co/Deci/DeciLM-6b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</si>
  <si>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</si>
  <si>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https://deci.ai/blog/decilm-15-times-faster-than-llama2-nas-generated-llm-with-variable-gqa/</t>
  </si>
  <si>
    <t>Faster inference (4.8× throughput of Llama 2)</t>
  </si>
  <si>
    <t>MoLM</t>
  </si>
  <si>
    <t>IBM</t>
  </si>
  <si>
    <t>https://github.com/ibm/moduleformer</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</si>
  <si>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</si>
  <si>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https://arxiv.org/abs/2306.04640</t>
  </si>
  <si>
    <t>ModuleFormer is based on the Sparse Mixture of Experts (MoE).</t>
  </si>
  <si>
    <t>NExT-GPT</t>
  </si>
  <si>
    <t>Singapore</t>
  </si>
  <si>
    <t>https://next-gpt.github.io/</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</si>
  <si>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</si>
  <si>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https://arxiv.org/abs/2309.05519</t>
  </si>
  <si>
    <t>Multimodal. Vicuna 7B + other modalities</t>
  </si>
  <si>
    <t>phi-1.5</t>
  </si>
  <si>
    <t>https://huggingface.co/microsoft/phi-1_5</t>
  </si>
  <si>
    <t>📚</t>
  </si>
  <si>
    <t>https://arxiv.org/abs/2309.05463</t>
  </si>
  <si>
    <t>Textbooks only. 30B-token dataset</t>
  </si>
  <si>
    <t>UniLM</t>
  </si>
  <si>
    <t>https://jackcook.com/2023/09/08/predictive-text.html</t>
  </si>
  <si>
    <t>https://github.com/jackcook/predictive-spy</t>
  </si>
  <si>
    <t>Apple's Transformer model for iOS 17 + macOS Sonoma. Announce is actually Jun/2023. GPT-2 base? 128 token context window</t>
  </si>
  <si>
    <t>Persimmon-8B</t>
  </si>
  <si>
    <t>https://www.adept.ai/blog/persimmon-8b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</si>
  <si>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</si>
  <si>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https://github.com/persimmon-ai-labs/adept-inference</t>
  </si>
  <si>
    <t xml:space="preserve">Open Apache license and publicly accessible weights. </t>
  </si>
  <si>
    <t>FLM-101B</t>
  </si>
  <si>
    <t>BAAI</t>
  </si>
  <si>
    <t>https://huggingface.co/CofeAI/FLM-101B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</si>
  <si>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</si>
  <si>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https://arxiv.org/abs/2309.03852</t>
  </si>
  <si>
    <t>Train for $100k compute budget (on a cluster of 24 DGX-A800 GPU 8×80G servers for 21 days)</t>
  </si>
  <si>
    <t>Falcon 180B</t>
  </si>
  <si>
    <t>TII</t>
  </si>
  <si>
    <t>https://huggingface.co/spaces/tiiuae/falcon-180b-demo</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</si>
  <si>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</si>
  <si>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https://huggingface.co/blog/falcon-180b</t>
  </si>
  <si>
    <t>Major milestone for open source models (largest open dense model to date).</t>
  </si>
  <si>
    <t>TinyLlama</t>
  </si>
  <si>
    <t>SUTD/Independent</t>
  </si>
  <si>
    <t>https://github.com/jzhang38/TinyLlama</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</si>
  <si>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</si>
  <si>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Overtrained' using 2,727 tokens per parameter. Dataset was 1T: 3 epochs to 3T seen. Singapore</t>
  </si>
  <si>
    <t>Jais</t>
  </si>
  <si>
    <t>Inception</t>
  </si>
  <si>
    <t>https://huggingface.co/inception-mbzuai</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</si>
  <si>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</si>
  <si>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https://arxiv.org/abs/2308.16149</t>
  </si>
  <si>
    <t>Arabic, trained in Abu Dhabi, UAE using Cerebras.</t>
  </si>
  <si>
    <t>Code Llama</t>
  </si>
  <si>
    <t>https://github.com/facebookresearch/codellama</t>
  </si>
  <si>
    <t>🆆 🕸</t>
  </si>
  <si>
    <t>https://ai.meta.com/research/publications/code-llama-open-foundation-models-for-code/</t>
  </si>
  <si>
    <t>Outperforms GPT-3.5. Initial Llama 2 (2T tokens) trained on 500B tokens of code, 100B tokens of python</t>
  </si>
  <si>
    <t>IDEFICS</t>
  </si>
  <si>
    <t>Hugging Face</t>
  </si>
  <si>
    <t>https://huggingface.co/spaces/HuggingFaceM4/idefics_playground</t>
  </si>
  <si>
    <t>https://huggingface.co/blog/idefics</t>
  </si>
  <si>
    <t>Clone of Flamingo using Llama-1 65B. Named after Asterix and Obelix's dog Idefix (Image-aware Decoder Enhanced à la Flamingo with Interleaved Cross-attentionS)</t>
  </si>
  <si>
    <t>Raven</t>
  </si>
  <si>
    <t>UI/NVIDIA</t>
  </si>
  <si>
    <t>https://arxiv.org/abs/2308.07922</t>
  </si>
  <si>
    <t>RAG Atlas</t>
  </si>
  <si>
    <t>DukunLM</t>
  </si>
  <si>
    <t>AzaleAI</t>
  </si>
  <si>
    <t>https://huggingface.co/azale-ai/DukunLM-13B-V1.0-Uncensored</t>
  </si>
  <si>
    <r>
      <rPr>
        <rFont val="Calibri,Arial"/>
        <color rgb="FF34A853"/>
        <sz val="14.0"/>
      </rPr>
      <t>🆆 📚</t>
    </r>
    <r>
      <rPr>
        <rFont val="Calibri,Arial"/>
        <color rgb="FFFF6D01"/>
        <sz val="14.0"/>
      </rPr>
      <t>⬆</t>
    </r>
    <r>
      <rPr>
        <rFont val="Calibri,Arial"/>
        <color rgb="FF34A853"/>
        <sz val="14.0"/>
      </rPr>
      <t xml:space="preserve"> 🕸 👥</t>
    </r>
  </si>
  <si>
    <t>Indonesian fine-tune of WizardLM (which is a Llama fine-tune).</t>
  </si>
  <si>
    <t>WizardLM</t>
  </si>
  <si>
    <t>https://huggingface.co/WizardLM/WizardLM-70B-V1.0</t>
  </si>
  <si>
    <r>
      <rPr>
        <rFont val="Calibri,Arial"/>
        <color rgb="FF34A853"/>
        <sz val="14.0"/>
      </rPr>
      <t>🆆 📚</t>
    </r>
    <r>
      <rPr>
        <rFont val="Calibri,Arial"/>
        <color rgb="FFFF6D01"/>
        <sz val="14.0"/>
      </rPr>
      <t>⬆</t>
    </r>
    <r>
      <rPr>
        <rFont val="Calibri,Arial"/>
        <color rgb="FF34A853"/>
        <sz val="14.0"/>
      </rPr>
      <t xml:space="preserve"> 🕸 👥</t>
    </r>
  </si>
  <si>
    <t>https://github.com/nlpxucan/WizardLM</t>
  </si>
  <si>
    <t>Assume Llama-2 fine-tune. Outperforms text-davinci-003. May merge this entry with the Apr/2023 7B release</t>
  </si>
  <si>
    <t>Platypus</t>
  </si>
  <si>
    <t>Boston University</t>
  </si>
  <si>
    <t>https://platypus-llm.github.io/</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</si>
  <si>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</si>
  <si>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https://platypus-llm.github.io/Platypus.pdf</t>
  </si>
  <si>
    <t>Fine-tune of Llama 2, family includes merges with Beluga, Dolphin, and Camel fine-tunes.</t>
  </si>
  <si>
    <t>Japanese StableLM Alpha 7B</t>
  </si>
  <si>
    <t>Stability AI</t>
  </si>
  <si>
    <t>https://huggingface.co/stabilityai/japanese-stablelm-base-alpha-7b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</si>
  <si>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</si>
  <si>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https://stability.ai/blog/stability-ai-new-jplm-japanese-language-model-stablelm</t>
  </si>
  <si>
    <t>Best-performing openly available language model for Japanese speakers.</t>
  </si>
  <si>
    <t>StableCode</t>
  </si>
  <si>
    <t>https://huggingface.co/stabilityai/stablecode-completion-alpha-3b-4k</t>
  </si>
  <si>
    <t>https://stability.ai/blog/stablecode-llm-generative-ai-coding</t>
  </si>
  <si>
    <t>Context window=16,384. Trained on The Stack dataset.</t>
  </si>
  <si>
    <t>Med-Flamingo</t>
  </si>
  <si>
    <t>Stanford</t>
  </si>
  <si>
    <t>https://github.com/snap-stanford/med-flamingo</t>
  </si>
  <si>
    <t>🕸 🌋</t>
  </si>
  <si>
    <t>https://arxiv.org/abs/2307.15189</t>
  </si>
  <si>
    <t>Uses LAION OpenFlamingo 9B, based on LLaMA-7B text + 1.3B vision</t>
  </si>
  <si>
    <t>Alfred-40B-0723</t>
  </si>
  <si>
    <t>LightOn</t>
  </si>
  <si>
    <t>https://huggingface.co/lightonai/alfred-40b-0723</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</si>
  <si>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</si>
  <si>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https://www.lighton.ai/blog/lighton-s-blog-4/introducing-alfred-40b-0723-38</t>
  </si>
  <si>
    <t>First finetuned version of Falcon with RLHF. Enterprise: https://www.lighton.ai/paradigm</t>
  </si>
  <si>
    <t>LLaMA-2-7B-32K</t>
  </si>
  <si>
    <t>Together</t>
  </si>
  <si>
    <t>https://huggingface.co/togethercomputer/LLaMA-2-7B-32K</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</si>
  <si>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</si>
  <si>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https://together.ai/blog/llama-2-7b-32k</t>
  </si>
  <si>
    <t>32k context window instead of 4k (Llama 2)</t>
  </si>
  <si>
    <t>Med-PaLM M</t>
  </si>
  <si>
    <r>
      <rPr>
        <rFont val="Calibri, Arial"/>
        <color rgb="FF34A853"/>
        <sz val="14.0"/>
      </rPr>
      <t>🆆 📚</t>
    </r>
    <r>
      <rPr>
        <rFont val="Calibri, Arial"/>
        <color rgb="FFFF6D01"/>
        <sz val="14.0"/>
      </rPr>
      <t>⬆</t>
    </r>
    <r>
      <rPr>
        <rFont val="Calibri, Arial"/>
        <color rgb="FF34A853"/>
        <sz val="14.0"/>
      </rPr>
      <t xml:space="preserve"> 🕸 👥</t>
    </r>
  </si>
  <si>
    <t>https://arxiv.org/abs/2307.14334</t>
  </si>
  <si>
    <t>Uses PaLM 1. Already outperformed by Med-PaLM 2. Med-PaLM Multimodal (Med-PaLM M).</t>
  </si>
  <si>
    <t>BTLM-3B-8K</t>
  </si>
  <si>
    <t>Cerebras</t>
  </si>
  <si>
    <t>https://huggingface.co/cerebras/btlm-3b-8k-base</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</si>
  <si>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</si>
  <si>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https://www.cerebras.net/blog/btlm-3b-8k-7b-performance-in-a-3-billion-parameter-model/</t>
  </si>
  <si>
    <t>Runs on devices with as little as 3GB of memory [iPhone, Macbook] when quantized to 4-bit</t>
  </si>
  <si>
    <t>Stable Beluga 2</t>
  </si>
  <si>
    <t>https://huggingface.co/stabilityai/FreeWilly2</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</si>
  <si>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</si>
  <si>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https://stability.ai/blog/stable-beluga-large-instruction-fine-tuned-models</t>
  </si>
  <si>
    <t>Fine-tuned Llama 2. Non-commercial use license. Codename was FreeWilly2</t>
  </si>
  <si>
    <t>Stable Beluga 1</t>
  </si>
  <si>
    <t>https://huggingface.co/stabilityai/FreeWilly1-Delta-SafeTensor</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</si>
  <si>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</si>
  <si>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Fine-tuned LLaMA-1. Non-commercial use license. Codename was FreeWilly1</t>
  </si>
  <si>
    <t>Meta-Transformer</t>
  </si>
  <si>
    <t>Shanghai AI Laboratory/CUHK</t>
  </si>
  <si>
    <t>https://github.com/invictus717/MetaTransformer</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</si>
  <si>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</si>
  <si>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https://arxiv.org/abs/2307.10802</t>
  </si>
  <si>
    <t>Proto-AGI. 12 modalities (text, image, point cloud, audio, video, infrared, hyperspectral, X-ray, time-series, tabular, Inertial Measurement Unit (IMU), and graph data).</t>
  </si>
  <si>
    <t>Llama 2</t>
  </si>
  <si>
    <t>https://www.llama2.ai/</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</si>
  <si>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 </t>
    </r>
  </si>
  <si>
    <t>https://ai.meta.com/research/publications/llama-2-open-foundation-and-fine-tuned-chat-models/</t>
  </si>
  <si>
    <t>Context window=4096. MMLU=68.9 (GPT-3.5=70.0, GPT-4=86.4)</t>
  </si>
  <si>
    <t>WormGPT</t>
  </si>
  <si>
    <t>(Undisclosed)</t>
  </si>
  <si>
    <r>
      <rPr>
        <rFont val="Calibri, Arial"/>
        <color rgb="FF34A853"/>
        <sz val="14.0"/>
      </rPr>
      <t>🆆 📚</t>
    </r>
    <r>
      <rPr>
        <rFont val="Calibri, Arial"/>
        <color rgb="FFFF6D01"/>
        <sz val="14.0"/>
      </rPr>
      <t>⬆</t>
    </r>
    <r>
      <rPr>
        <rFont val="Calibri, Arial"/>
        <color rgb="FF34A853"/>
        <sz val="14.0"/>
      </rPr>
      <t xml:space="preserve"> 🕸 🌋</t>
    </r>
  </si>
  <si>
    <t>https://slashnext.com/blog/wormgpt-the-generative-ai-tool-cybercriminals-are-using-to-launch-business-email-compromise-attacks/</t>
  </si>
  <si>
    <t>GPT-J (2021) finetune/module.</t>
  </si>
  <si>
    <t>Claude 2</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</si>
  <si>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</si>
  <si>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https://www-files.anthropic.com/production/images/Model-Card-Claude-2.pdf</t>
  </si>
  <si>
    <t>More HHH, 200k context length</t>
  </si>
  <si>
    <t>LongLLaMA</t>
  </si>
  <si>
    <t>IDEAS/DeepMind</t>
  </si>
  <si>
    <t>https://github.com/CStanKonrad/long_llama</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</si>
  <si>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</si>
  <si>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https://arxiv.org/abs/2307.03170</t>
  </si>
  <si>
    <t>256k context length</t>
  </si>
  <si>
    <t>xTrimoPGLM</t>
  </si>
  <si>
    <t>Tsinghua/BioMap</t>
  </si>
  <si>
    <t>https://www.biorxiv.org/content/10.1101/2023.07.05.547496v1</t>
  </si>
  <si>
    <t>Protein language model</t>
  </si>
  <si>
    <t>XGen</t>
  </si>
  <si>
    <t>Salesforce</t>
  </si>
  <si>
    <t>https://github.com/salesforce/xgen</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</si>
  <si>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</si>
  <si>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https://blog.salesforceairesearch.com/xgen/</t>
  </si>
  <si>
    <t>8K sequence length. Released under Apache-2.0.</t>
  </si>
  <si>
    <t>Yasa</t>
  </si>
  <si>
    <t>No public arch info. Researchers from DeepMind, Google, Baidu and Meta building enterprise models</t>
  </si>
  <si>
    <t>Kosmos-2</t>
  </si>
  <si>
    <t>https://44e505515af066f4.gradio.app/</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</si>
  <si>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</si>
  <si>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https://arxiv.org/abs/2306.14824</t>
  </si>
  <si>
    <t>Proto-AGI. Multimodal large language model (MLLM).  a multimodal large language model with grounding capability built upon KOSMOS-1</t>
  </si>
  <si>
    <t>AudioPaLM</t>
  </si>
  <si>
    <t>Google</t>
  </si>
  <si>
    <t>https://google-research.github.io/seanet/audiopalm/examples/</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</si>
  <si>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t>
    </r>
    <r>
      <rPr>
        <rFont val="Calibri, Arial"/>
        <color rgb="FF34A853"/>
        <sz val="14.0"/>
      </rPr>
      <t>👥</t>
    </r>
  </si>
  <si>
    <t>https://arxiv.org/abs/2306.12925</t>
  </si>
  <si>
    <t>a unified multimodal architecture that can process and generate text and speech with applications including speech recognition and speech-to-speech translation</t>
  </si>
  <si>
    <t>Inflection-1</t>
  </si>
  <si>
    <t>https://docs.google.com/forms/d/e/1FAIpQLScM9Iz1KzaRlfgDrYrldoPDnXbhO5LW3-hqmQCd56YpheEN7g/viewform</t>
  </si>
  <si>
    <r>
      <rPr>
        <rFont val="Calibri,Arial"/>
        <color rgb="FF34A853"/>
        <sz val="14.0"/>
      </rPr>
      <t xml:space="preserve">🆆 📚 </t>
    </r>
    <r>
      <rPr>
        <rFont val="Calibri,Arial"/>
        <color rgb="FFFF6D01"/>
        <sz val="14.0"/>
      </rPr>
      <t>⬆</t>
    </r>
    <r>
      <rPr>
        <rFont val="Calibri,Arial"/>
        <color rgb="FF34A853"/>
        <sz val="14.0"/>
      </rPr>
      <t xml:space="preserve"> </t>
    </r>
    <r>
      <rPr>
        <rFont val="Calibri,Arial"/>
        <color rgb="FF4285F4"/>
        <sz val="14.0"/>
      </rPr>
      <t>🕸</t>
    </r>
  </si>
  <si>
    <t>https://inflection.ai/assets/Inflection-1_0622.pdf</t>
  </si>
  <si>
    <t>Comparable with benchmarking results from InternLM 104B, 1-2% better. ‘Inflection-1 was trained using thousands of NVIDIA H100 GPUs on a very large dataset.’</t>
  </si>
  <si>
    <t>phi-1</t>
  </si>
  <si>
    <t>https://arxiv.org/abs/2306.11644</t>
  </si>
  <si>
    <t>Code model. ‘breaking existing scaling laws by training a 1.3B-parameter model, which we call phi-1, for roughly 8 passes over 7B tokens (slightly over 50B total tokens seen) followed by finetuning on less than 200M tokens.’</t>
  </si>
  <si>
    <t>InternLM</t>
  </si>
  <si>
    <t>Shanghai AI Laboratory/SenseTime</t>
  </si>
  <si>
    <t>https://internlm-org.translate.goog/?_x_tr_sl=zh&amp;_x_tr_tl=en</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</si>
  <si>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</si>
  <si>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https://github.com/InternLM/InternLM-techreport</t>
  </si>
  <si>
    <t>Outperforms ChatGPT, LLaMA on RACE-h, Chinese + English</t>
  </si>
  <si>
    <t>BlenderBot 3x</t>
  </si>
  <si>
    <t>https://parl.ai/projects/bb3x/</t>
  </si>
  <si>
    <r>
      <rPr>
        <rFont val="Calibri,Arial"/>
        <color rgb="FF34A853"/>
        <sz val="14.0"/>
      </rPr>
      <t xml:space="preserve">🆆 📚 </t>
    </r>
    <r>
      <rPr>
        <rFont val="Calibri,Arial"/>
        <color rgb="FFFF6D01"/>
        <sz val="14.0"/>
      </rPr>
      <t>⬆</t>
    </r>
    <r>
      <rPr>
        <rFont val="Calibri,Arial"/>
        <color rgb="FF34A853"/>
        <sz val="14.0"/>
      </rPr>
      <t xml:space="preserve"> </t>
    </r>
    <r>
      <rPr>
        <rFont val="Calibri,Arial"/>
        <color rgb="FF4285F4"/>
        <sz val="14.0"/>
      </rPr>
      <t>🕸</t>
    </r>
  </si>
  <si>
    <t>https://arxiv.org/abs/2306.04707</t>
  </si>
  <si>
    <t>OPT-175B with new dialogue data</t>
  </si>
  <si>
    <t>Orca</t>
  </si>
  <si>
    <t>https://aka.ms/orca-lm</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</si>
  <si>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</si>
  <si>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https://arxiv.org/abs/2306.02707</t>
  </si>
  <si>
    <r>
      <rPr>
        <rFont val="Calibri"/>
        <color rgb="FF073763"/>
        <sz val="14.0"/>
      </rPr>
      <t xml:space="preserve">LLaMA -&gt; Vicuna -&gt; Orca (GPT-4 finetune). Still an imitation model, overhyped: The False Promise of Imitating Proprietary LLMs </t>
    </r>
    <r>
      <rPr>
        <rFont val="Calibri"/>
        <color rgb="FF1155CC"/>
        <sz val="14.0"/>
        <u/>
      </rPr>
      <t>https://arxiv.org/abs/2305.15717</t>
    </r>
    <r>
      <rPr>
        <rFont val="Calibri"/>
        <color rgb="FF073763"/>
        <sz val="14.0"/>
      </rPr>
      <t xml:space="preserve"> </t>
    </r>
  </si>
  <si>
    <t>PassGPT</t>
  </si>
  <si>
    <t>ETH Zürich</t>
  </si>
  <si>
    <t>https://arxiv.org/abs/2306.01545</t>
  </si>
  <si>
    <t>GPT-2 trained on leaked passwords</t>
  </si>
  <si>
    <t>DIDACT</t>
  </si>
  <si>
    <t>https://ai.googleblog.com/2023/05/large-sequence-models-for-software.html</t>
  </si>
  <si>
    <t>Iterative coding model trained on Google's monorepo. Jacob: https://twitter.com/jacobaustin132/status/1663972128176128002</t>
  </si>
  <si>
    <t>GPT-4 MathMix</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</si>
  <si>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</si>
  <si>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https://arxiv.org/abs/2305.20050</t>
  </si>
  <si>
    <t>Unreleased, includes step by step research</t>
  </si>
  <si>
    <t>PandaGPT</t>
  </si>
  <si>
    <t>Cambridge/Tencent</t>
  </si>
  <si>
    <t>https://panda-gpt.github.io/</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</si>
  <si>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</si>
  <si>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https://github.com/yxuansu/PandaGPT/blob/main/PandaGPT.pdf</t>
  </si>
  <si>
    <t>Proto-AGI. 6 modalities (text, image/video, audio, depth, thermal, and IMU/accelerometer/gyroscope/compass). Based on Vicuna.</t>
  </si>
  <si>
    <t>Falcon</t>
  </si>
  <si>
    <t>TS</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</si>
  <si>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</si>
  <si>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https://www.tii.ae/news/uaes-technology-innovation-institute-launches-open-source-falcon-40b-large-language-model</t>
  </si>
  <si>
    <t>Abu Dhabi</t>
  </si>
  <si>
    <t>202305-refact2b-mqa-lion</t>
  </si>
  <si>
    <t>Refact</t>
  </si>
  <si>
    <t>https://refact.ai/blog/2023/applying-recent-innovations-to-train-model/</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</si>
  <si>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</si>
  <si>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LiON vs Adam, code, RedPajama+The Stack</t>
  </si>
  <si>
    <t>Guanaco</t>
  </si>
  <si>
    <t>UW</t>
  </si>
  <si>
    <t>https://huggingface.co/spaces/uwnlp/guanaco-playground-tgi</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</si>
  <si>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</si>
  <si>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https://arxiv.org/abs/2305.14314</t>
  </si>
  <si>
    <t>LLaMA-65B via QLoRA</t>
  </si>
  <si>
    <t>LIMA</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</si>
  <si>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</si>
  <si>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https://arxiv.org/abs/2305.11206</t>
  </si>
  <si>
    <t>LLaMA-65B with nearly no fine-tuning, no RLHF</t>
  </si>
  <si>
    <t>Formosa (FFM)</t>
  </si>
  <si>
    <t>Asus/TWS</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</si>
  <si>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</si>
  <si>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https://www.asus.com/news/xxifirl2s2tzesl0/</t>
  </si>
  <si>
    <r>
      <rPr>
        <rFont val="Calibri"/>
        <color rgb="FF073763"/>
        <sz val="14.0"/>
      </rPr>
      <t xml:space="preserve">BLOOMZ finetune? Chinese, Taiwan's first LLM. Subscription hardware: </t>
    </r>
    <r>
      <rPr>
        <rFont val="Calibri"/>
        <color rgb="FF1155CC"/>
        <sz val="14.0"/>
        <u/>
      </rPr>
      <t>https://archive.md/cVdJt</t>
    </r>
    <r>
      <rPr>
        <rFont val="Calibri"/>
        <color rgb="FF073763"/>
        <sz val="14.0"/>
      </rPr>
      <t xml:space="preserve"> </t>
    </r>
  </si>
  <si>
    <t>CodeT5+</t>
  </si>
  <si>
    <t>https://huggingface.co/Salesforce/codet5p-16b</t>
  </si>
  <si>
    <t>https://arxiv.org/abs/2305.07922</t>
  </si>
  <si>
    <t>InstructCodeT5+ 16B sets new SoTA results of 35.0% pass@1 and 54.5% pass@10 against other open code LLMs, even surpassing the closed-source OpenAI code-cushman-001'</t>
  </si>
  <si>
    <t>PaLM 2</t>
  </si>
  <si>
    <t>https://console.cloud.google.com/vertex-ai/generative/language/create/chat</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</si>
  <si>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xml:space="preserve">🕸 </t>
    </r>
    <r>
      <rPr>
        <rFont val="Calibri, Arial"/>
        <color rgb="FF34A853"/>
        <sz val="14.0"/>
      </rPr>
      <t>👥</t>
    </r>
  </si>
  <si>
    <t>https://ai.google/static/documents/palm2techreport.pdf</t>
  </si>
  <si>
    <t>“What we found in our work is that it’s not really the sort of size of model — that the larger is not always better,” Deepmind VP Zoubin Ghahramani said in a press briefing ahead of today’s announcement. “That’s why we’ve provided a family of models of different sizes. We think that actually parameter count is not really a useful way of thinking about the capabilities of models and capabilities are really to be judged by people using the models and finding out  whether they’re useful in the tests that they try to achieve with these models.”</t>
  </si>
  <si>
    <t>StarCoder</t>
  </si>
  <si>
    <t>HF/ServiceNow</t>
  </si>
  <si>
    <t>https://huggingface.co/bigcode/starcoderbase</t>
  </si>
  <si>
    <t>https://drive.google.com/file/d/1cN-b9GnWtHzQRoE7M7gAEyivY0kl4BYs/view</t>
  </si>
  <si>
    <t>MPT</t>
  </si>
  <si>
    <t>MosaicML</t>
  </si>
  <si>
    <t>https://huggingface.co/mosaicml/mpt-7b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</si>
  <si>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</si>
  <si>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https://twitter.com/NaveenGRao/status/1654496162492084227</t>
  </si>
  <si>
    <t>Llongboi' -Apache 2.0 license suitable for commercial use. -Base 7B LLM trained on 1T tokens outperforms LLaMA and GPT3. -64K+ context length. -$200k to train from scratch.</t>
  </si>
  <si>
    <t>Pi</t>
  </si>
  <si>
    <t>https://pi.ai/talk</t>
  </si>
  <si>
    <t>60?</t>
  </si>
  <si>
    <r>
      <rPr>
        <rFont val="Calibri,Arial"/>
        <color rgb="FF34A853"/>
        <sz val="14.0"/>
      </rPr>
      <t>🆆 📚</t>
    </r>
    <r>
      <rPr>
        <rFont val="Calibri,Arial"/>
        <color rgb="FFFF6D01"/>
        <sz val="14.0"/>
      </rPr>
      <t>⬆</t>
    </r>
    <r>
      <rPr>
        <rFont val="Calibri,Arial"/>
        <color rgb="FF34A853"/>
        <sz val="14.0"/>
      </rPr>
      <t xml:space="preserve"> 🕸 👥</t>
    </r>
  </si>
  <si>
    <t>https://www-cnbc-com.cdn.ampproject.org/c/s/www.cnbc.com/amp/2022/03/08/reid-hoffman-has-set-up-a-new-ai-company-with-deepminds-co-founder.html</t>
  </si>
  <si>
    <t>No indication of params/tokens. Devs from DeepMind.</t>
  </si>
  <si>
    <t>GPT-2B-001</t>
  </si>
  <si>
    <t>https://huggingface.co/nvidia/GPT-2B-001</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</si>
  <si>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</si>
  <si>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No paper yet</t>
  </si>
  <si>
    <t>Titan</t>
  </si>
  <si>
    <t>https://aws.amazon.com/bedrock/titan/</t>
  </si>
  <si>
    <r>
      <rPr>
        <rFont val="Calibri,Arial"/>
        <color rgb="FF34A853"/>
        <sz val="14.0"/>
      </rPr>
      <t>🆆 📚</t>
    </r>
    <r>
      <rPr>
        <rFont val="Calibri,Arial"/>
        <color rgb="FFFF6D01"/>
        <sz val="14.0"/>
      </rPr>
      <t>⬆</t>
    </r>
    <r>
      <rPr>
        <rFont val="Calibri,Arial"/>
        <color rgb="FF34A853"/>
        <sz val="14.0"/>
      </rPr>
      <t xml:space="preserve"> 🕸 👥</t>
    </r>
  </si>
  <si>
    <t>https://www.techrepublic.com/article/amazon-bedrock-titan-cloud-artificial-intelligence/</t>
  </si>
  <si>
    <t>No official information at all</t>
  </si>
  <si>
    <t>https://6f8173a3550ed441ab.gradio.live/</t>
  </si>
  <si>
    <r>
      <rPr>
        <rFont val="Calibri,Arial"/>
        <color rgb="FF34A853"/>
        <sz val="14.0"/>
      </rPr>
      <t>🆆 📚</t>
    </r>
    <r>
      <rPr>
        <rFont val="Calibri,Arial"/>
        <color rgb="FFFF6D01"/>
        <sz val="14.0"/>
      </rPr>
      <t>⬆</t>
    </r>
    <r>
      <rPr>
        <rFont val="Calibri,Arial"/>
        <color rgb="FF34A853"/>
        <sz val="14.0"/>
      </rPr>
      <t xml:space="preserve"> 🕸 👥</t>
    </r>
  </si>
  <si>
    <t>https://arxiv.org/abs/2304.12244</t>
  </si>
  <si>
    <t>LLaMA 7B self-instructed fine-tune.</t>
  </si>
  <si>
    <t>https://huggingface.co/mosaicml/mpt-1b-redpajama-200b-dolly</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</si>
  <si>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</si>
  <si>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https://twitter.com/jefrankle/status/1649060478910357504</t>
  </si>
  <si>
    <t>More 1B models coming with different datasets. Many more.</t>
  </si>
  <si>
    <t>StableLM</t>
  </si>
  <si>
    <t>https://huggingface.co/spaces/stabilityai/stablelm-tuned-alpha-chat</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</si>
  <si>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</si>
  <si>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https://github.com/stability-AI/stableLM/</t>
  </si>
  <si>
    <t>contains 1.5 trillion tokens, roughly 3x the size of The Pile. These models will be trained on up to 1.5 trillion tokens. The context length for these models is 4096 tokens.</t>
  </si>
  <si>
    <t>Dolly 2.0</t>
  </si>
  <si>
    <t>Databricks</t>
  </si>
  <si>
    <t>https://huggingface.co/databricks/dolly-v2-12b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</si>
  <si>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</si>
  <si>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https://www.databricks.com/blog/2023/04/12/dolly-first-open-commercially-viable-instruction-tuned-llm</t>
  </si>
  <si>
    <t>Fine-tuned Pythia 12B</t>
  </si>
  <si>
    <t>Pythia</t>
  </si>
  <si>
    <t>EleutherAI</t>
  </si>
  <si>
    <t>https://huggingface.co/EleutherAI/pythia-12b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</si>
  <si>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</si>
  <si>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https://arxiv.org/abs/2304.01373</t>
  </si>
  <si>
    <t>Koala-13B</t>
  </si>
  <si>
    <t>https://chat.lmsys.org/?model=koala-13b</t>
  </si>
  <si>
    <r>
      <rPr>
        <rFont val="Calibri,Arial"/>
        <color rgb="FF34A853"/>
        <sz val="14.0"/>
      </rPr>
      <t>🆆 📚</t>
    </r>
    <r>
      <rPr>
        <rFont val="Calibri,Arial"/>
        <color rgb="FFFF6D01"/>
        <sz val="14.0"/>
      </rPr>
      <t>⬆</t>
    </r>
    <r>
      <rPr>
        <rFont val="Calibri,Arial"/>
        <color rgb="FF34A853"/>
        <sz val="14.0"/>
      </rPr>
      <t xml:space="preserve"> 🕸 👥</t>
    </r>
  </si>
  <si>
    <t>https://bair.berkeley.edu/blog/2023/04/03/koala/</t>
  </si>
  <si>
    <t>LLaMA base. Academic licence only.</t>
  </si>
  <si>
    <t>BloombergGPT</t>
  </si>
  <si>
    <t>Bloomberg</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</si>
  <si>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</si>
  <si>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https://arxiv.org/abs/2303.17564</t>
  </si>
  <si>
    <r>
      <rPr>
        <rFont val="Calibri"/>
        <color rgb="FF073763"/>
        <sz val="14.0"/>
      </rPr>
      <t xml:space="preserve">Video: </t>
    </r>
    <r>
      <rPr>
        <rFont val="Calibri"/>
        <color rgb="FF1155CC"/>
        <sz val="14.0"/>
        <u/>
      </rPr>
      <t>https://youtu.be/m2Scj2SO85Y</t>
    </r>
    <r>
      <rPr>
        <rFont val="Calibri"/>
        <color rgb="FF073763"/>
        <sz val="14.0"/>
      </rPr>
      <t xml:space="preserve"> Underperforms GPT-3, based on BLOOM. Tokens: 'We select a model size motivated by Hoffmann et al. (2022) and train a 50 billion parameter model on 569 billion tokens from our corpus of over 700 billion tokens to produce a model that is competitive with larger models.'</t>
    </r>
  </si>
  <si>
    <t>OpenFlamingo-9B</t>
  </si>
  <si>
    <t>LAION</t>
  </si>
  <si>
    <t>https://huggingface.co/openflamingo/OpenFlamingo-9B</t>
  </si>
  <si>
    <t>https://laion.ai/blog/open-flamingo/</t>
  </si>
  <si>
    <r>
      <rPr>
        <rFont val="Calibri"/>
        <color rgb="FF073763"/>
        <sz val="14.0"/>
      </rPr>
      <t xml:space="preserve">Uses LLaMA-7B. Demo: </t>
    </r>
    <r>
      <rPr>
        <rFont val="Calibri"/>
        <color rgb="FF1155CC"/>
        <sz val="14.0"/>
        <u/>
      </rPr>
      <t>https://7164d2142d11.ngrok.app/</t>
    </r>
  </si>
  <si>
    <t>GPT4All-LoRa</t>
  </si>
  <si>
    <t>Nomic</t>
  </si>
  <si>
    <t>https://github.com/nomic-ai/gpt4all</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</si>
  <si>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</si>
  <si>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https://s3.amazonaws.com/static.nomic.ai/gpt4all/2023_GPT4All_Technical_Report.pdf</t>
  </si>
  <si>
    <t>chatbot trained on ~800k GPT-3.5-Turbo Generations based on LLaMa</t>
  </si>
  <si>
    <t>Cerebras-GPT</t>
  </si>
  <si>
    <t>https://huggingface.co/cerebras</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</si>
  <si>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</si>
  <si>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https://www.cerebras.net/blog/cerebras-gpt-a-family-of-open-compute-efficient-large-language-models/</t>
  </si>
  <si>
    <r>
      <rPr>
        <rFont val="Calibri"/>
        <color rgb="FF073763"/>
        <sz val="14.0"/>
      </rPr>
      <t xml:space="preserve">20:1 tokens to parameters as per </t>
    </r>
    <r>
      <rPr>
        <rFont val="Calibri"/>
        <color rgb="FF1155CC"/>
        <sz val="14.0"/>
        <u/>
      </rPr>
      <t>https://lifearchitect.ai/chinchilla/</t>
    </r>
  </si>
  <si>
    <t>PanGu-Sigma</t>
  </si>
  <si>
    <t>Huawei</t>
  </si>
  <si>
    <t>https://arxiv.org/abs/2303.10845</t>
  </si>
  <si>
    <t>Sparse. 1.085T parameters named PanGu-Σ.</t>
  </si>
  <si>
    <t>CoLT5</t>
  </si>
  <si>
    <t xml:space="preserve"> 🆀🅰 🕸</t>
  </si>
  <si>
    <t>https://arxiv.org/abs/2303.09752</t>
  </si>
  <si>
    <t>up to 64k context window [48k words or about 96 pages -Alan]</t>
  </si>
  <si>
    <t>Med-PaLM 2</t>
  </si>
  <si>
    <r>
      <rPr>
        <rFont val="Calibri,Arial"/>
        <color rgb="FF34A853"/>
        <sz val="14.0"/>
      </rPr>
      <t>🆆 📚</t>
    </r>
    <r>
      <rPr>
        <rFont val="Calibri,Arial"/>
        <color rgb="FFFF6D01"/>
        <sz val="14.0"/>
      </rPr>
      <t>⬆</t>
    </r>
    <r>
      <rPr>
        <rFont val="Calibri,Arial"/>
        <color rgb="FF34A853"/>
        <sz val="14.0"/>
      </rPr>
      <t xml:space="preserve"> 🕸 👥</t>
    </r>
  </si>
  <si>
    <t>https://blog.google/technology/health/ai-llm-medpalm-research-thecheckup/</t>
  </si>
  <si>
    <t>Recently, our next iteration, Med-PaLM 2, consistently performed at an “expert” doctor level on medical exam questions, scoring 85%. This is an 18% improvement from Med-PaLM’s previous performance and far surpasses similar AI models.</t>
  </si>
  <si>
    <t>GPT-4</t>
  </si>
  <si>
    <t>https://chat.openai.com/</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</si>
  <si>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</si>
  <si>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https://cdn.openai.com/papers/gpt-4.pdf</t>
  </si>
  <si>
    <r>
      <rPr>
        <rFont val="Calibri"/>
        <sz val="14.0"/>
      </rPr>
      <t xml:space="preserve">Proto-AGI. Parameter + token count not released. 'Semafor spoke to eight people familiar with the inside story, and is revealing the details here for the first time... The latest language model, GPT-4, has 1 trillion parameters.' </t>
    </r>
    <r>
      <rPr>
        <rFont val="Calibri"/>
        <color rgb="FF1155CC"/>
        <sz val="14.0"/>
        <u/>
      </rPr>
      <t>https://www.semafor.com/article/03/24/2023/the-secret-history-of-elon-musk-sam-altman-and-openai</t>
    </r>
  </si>
  <si>
    <t>Alpaca</t>
  </si>
  <si>
    <t>https://crfm.stanford.edu/alpaca/</t>
  </si>
  <si>
    <r>
      <rPr>
        <rFont val="Calibri,Arial"/>
        <color rgb="FF34A853"/>
        <sz val="14.0"/>
      </rPr>
      <t>🆆 📚</t>
    </r>
    <r>
      <rPr>
        <rFont val="Calibri,Arial"/>
        <color rgb="FFFF6D01"/>
        <sz val="14.0"/>
      </rPr>
      <t>⬆</t>
    </r>
    <r>
      <rPr>
        <rFont val="Calibri,Arial"/>
        <color rgb="FF34A853"/>
        <sz val="14.0"/>
      </rPr>
      <t xml:space="preserve"> 🕸 👥</t>
    </r>
  </si>
  <si>
    <t>https://github.com/tatsu-lab/stanford_alpaca</t>
  </si>
  <si>
    <t>Stanford Alpaca: An Instruction-following LLaMA model'</t>
  </si>
  <si>
    <t>Jurassic-2</t>
  </si>
  <si>
    <t>AI21</t>
  </si>
  <si>
    <t>Studio</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</si>
  <si>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</si>
  <si>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https://www.ai21.com/blog/introducing-j2</t>
  </si>
  <si>
    <t>GPT-NeoX-Chat-Base-20B</t>
  </si>
  <si>
    <t>https://huggingface.co/spaces/togethercomputer/OpenChatKit</t>
  </si>
  <si>
    <r>
      <rPr>
        <rFont val="Calibri,Arial"/>
        <color rgb="FF34A853"/>
        <sz val="14.0"/>
      </rPr>
      <t xml:space="preserve">🆆 📚 </t>
    </r>
    <r>
      <rPr>
        <rFont val="Calibri,Arial"/>
        <color rgb="FFFF6D01"/>
        <sz val="14.0"/>
      </rPr>
      <t>⬆</t>
    </r>
    <r>
      <rPr>
        <rFont val="Calibri,Arial"/>
        <color rgb="FF34A853"/>
        <sz val="14.0"/>
      </rPr>
      <t xml:space="preserve"> </t>
    </r>
    <r>
      <rPr>
        <rFont val="Calibri,Arial"/>
        <color rgb="FF4285F4"/>
        <sz val="14.0"/>
      </rPr>
      <t>🕸 🌋</t>
    </r>
  </si>
  <si>
    <t>https://github.com/togethercomputer/OpenChatKit</t>
  </si>
  <si>
    <t>instruction-tuned 20 billion parameter language model, a 6 billion parameter moderation model, and an extensible retrieval system for including up-to-date responses from custom repositories. It was trained on the OIG-43M training dataset, which was a collaboration between Together, LAION, and Ontocord.ai. '</t>
  </si>
  <si>
    <t>Kosmos-1</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</si>
  <si>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</si>
  <si>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https://arxiv.org/abs/2302.14045</t>
  </si>
  <si>
    <t>Proto-AGI. Multimodal large language model (MLLM). Raven’s Progressive Matrices as real images, not digits as in testing of text-davinci-003 at https://lifearchitect.ai/ravens/</t>
  </si>
  <si>
    <t>LLaMA-65B</t>
  </si>
  <si>
    <r>
      <rPr>
        <rFont val="Calibri"/>
        <sz val="14.0"/>
        <u/>
      </rPr>
      <t xml:space="preserve">Weights leaked: </t>
    </r>
    <r>
      <rPr>
        <rFont val="Calibri"/>
        <sz val="14.0"/>
        <u/>
      </rPr>
      <t>https://github.com/facebookresearch/llama/pull/73/files</t>
    </r>
    <r>
      <rPr>
        <rFont val="Calibri"/>
        <sz val="14.0"/>
        <u/>
      </rPr>
      <t xml:space="preserve"> </t>
    </r>
  </si>
  <si>
    <r>
      <rPr>
        <rFont val="Calibri,Arial"/>
        <color rgb="FF34A853"/>
        <sz val="14.0"/>
      </rPr>
      <t>🆆 📚</t>
    </r>
    <r>
      <rPr>
        <rFont val="Calibri,Arial"/>
        <color rgb="FFFF6D01"/>
        <sz val="14.0"/>
      </rPr>
      <t>⬆</t>
    </r>
    <r>
      <rPr>
        <rFont val="Calibri,Arial"/>
        <color rgb="FF34A853"/>
        <sz val="14.0"/>
      </rPr>
      <t xml:space="preserve"> 🕸 👥</t>
    </r>
  </si>
  <si>
    <t>https://research.facebook.com/publications/llama-open-and-efficient-foundation-language-models/</t>
  </si>
  <si>
    <t>Researchers only, noncommercial only. 'LLaMA-65B is competitive with the best models, Chinchilla70B and PaLM-540B.'</t>
  </si>
  <si>
    <t>MOSS</t>
  </si>
  <si>
    <t>Fudan University</t>
  </si>
  <si>
    <t>https://moss.fastnlp.top/</t>
  </si>
  <si>
    <t>https://txsun1997.github.io/blogs/moss.html</t>
  </si>
  <si>
    <t>Major bandwidth issues: https://www.reuters.com/technology/china-fudan-university-team-apologises-after-chatgpt-style-platform-crashes-2023-02-21/</t>
  </si>
  <si>
    <t>Palmyra</t>
  </si>
  <si>
    <t>Writer</t>
  </si>
  <si>
    <t>https://huggingface.co/models?search=palmyra</t>
  </si>
  <si>
    <t>https://writer.com/blog/palmyra/</t>
  </si>
  <si>
    <t>Only up to 5B available open-source 'trained on over 300 billion tokens of text data, and the size of the resulting model is over 20 billion parameters. ' https://writer.com/product/cowrite/</t>
  </si>
  <si>
    <t>Luminous Supreme Control</t>
  </si>
  <si>
    <t>Aleph Alpha</t>
  </si>
  <si>
    <t>https://app.aleph-alpha.com/playground/completion</t>
  </si>
  <si>
    <r>
      <rPr>
        <rFont val="Calibri, Arial"/>
        <color rgb="FF34A853"/>
        <sz val="14.0"/>
      </rPr>
      <t>🆆 📚</t>
    </r>
    <r>
      <rPr>
        <rFont val="Calibri, Arial"/>
        <color rgb="FFFF6D01"/>
        <sz val="14.0"/>
      </rPr>
      <t>⬆</t>
    </r>
    <r>
      <rPr>
        <rFont val="Calibri, Arial"/>
        <color rgb="FF34A853"/>
        <sz val="14.0"/>
      </rPr>
      <t xml:space="preserve"> 🕸 👥</t>
    </r>
  </si>
  <si>
    <t>https://www.aleph-alpha.com/pdf/2023_02_AA_Benchmarks_doc.pdf</t>
  </si>
  <si>
    <t>‘Control’ means instruction tuned</t>
  </si>
  <si>
    <t>Toolformer+Atlas 11B+NLLB 54B</t>
  </si>
  <si>
    <r>
      <rPr>
        <rFont val="Calibri"/>
        <sz val="14.0"/>
        <u/>
      </rPr>
      <t xml:space="preserve">Replicated: </t>
    </r>
    <r>
      <rPr>
        <rFont val="Calibri"/>
        <sz val="14.0"/>
        <u/>
      </rPr>
      <t>https://github.com/conceptofmind/toolformer</t>
    </r>
  </si>
  <si>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</si>
  <si>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https://arxiv.org/abs/2302.04761</t>
  </si>
  <si>
    <t>Based on GPT-J 6.7B + access to other models via API</t>
  </si>
  <si>
    <t>Multimodal-CoT</t>
  </si>
  <si>
    <t>https://github.com/amazon-science/mm-cot</t>
  </si>
  <si>
    <t>https://arxiv.org/abs/2302.00923</t>
  </si>
  <si>
    <t>Models &lt;1B with vision CoT</t>
  </si>
  <si>
    <t>FLAME</t>
  </si>
  <si>
    <t>https://arxiv.org/abs/2301.13779</t>
  </si>
  <si>
    <t>T5 for Excel formulas, very small 60M params, "We start from a dataset of 927M formulas" estimate 10x multiplier for 9B tokens</t>
  </si>
  <si>
    <t>Med-PaLM 1</t>
  </si>
  <si>
    <r>
      <rPr>
        <rFont val="Calibri, Arial"/>
        <color rgb="FF34A853"/>
        <sz val="14.0"/>
      </rPr>
      <t>🆆 📚</t>
    </r>
    <r>
      <rPr>
        <rFont val="Calibri, Arial"/>
        <color rgb="FFFF6D01"/>
        <sz val="14.0"/>
      </rPr>
      <t>⬆</t>
    </r>
    <r>
      <rPr>
        <rFont val="Calibri, Arial"/>
        <color rgb="FF34A853"/>
        <sz val="14.0"/>
      </rPr>
      <t xml:space="preserve"> 🕸 👥</t>
    </r>
  </si>
  <si>
    <t>https://arxiv.org/abs/2212.13138</t>
  </si>
  <si>
    <t>Collab between Google &amp; DeepMind. Makes 1% less errors than humans</t>
  </si>
  <si>
    <t>OPT-IML</t>
  </si>
  <si>
    <t>https://github.com/facebookresearch/metaseq/tree/main/projects/OPT-IML</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</si>
  <si>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t>
    </r>
  </si>
  <si>
    <t>https://arxiv.org/abs/2212.12017</t>
  </si>
  <si>
    <t>Instruct</t>
  </si>
  <si>
    <t>RL-CAI</t>
  </si>
  <si>
    <r>
      <rPr>
        <rFont val="Calibri"/>
        <color rgb="FF34A853"/>
        <sz val="14.0"/>
      </rPr>
      <t>🆆 📚</t>
    </r>
    <r>
      <rPr>
        <rFont val="Calibri"/>
        <color rgb="FFFF6D01"/>
        <sz val="14.0"/>
      </rPr>
      <t>⬆</t>
    </r>
    <r>
      <rPr>
        <rFont val="Calibri"/>
        <color rgb="FF34A853"/>
        <sz val="14.0"/>
      </rPr>
      <t xml:space="preserve"> 🕸 👥</t>
    </r>
  </si>
  <si>
    <t>https://arxiv.org/abs/2212.08073</t>
  </si>
  <si>
    <t>RLAIF=reinforcement learning with AI feedback</t>
  </si>
  <si>
    <t>ERNIE-Code</t>
  </si>
  <si>
    <t>https://arxiv.org/abs/2212.06742#baidu</t>
  </si>
  <si>
    <t>RT-1</t>
  </si>
  <si>
    <t>https://robotics-transformer.github.io/assets/rt1.pdf</t>
  </si>
  <si>
    <t>ChatGPT</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</si>
  <si>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</si>
  <si>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https://openai.com/blog/chatgpt</t>
  </si>
  <si>
    <t>Instruct with strict policies ("extremely limited")</t>
  </si>
  <si>
    <t>GPT-JT</t>
  </si>
  <si>
    <t>https://huggingface.co/spaces/togethercomputer/GPT-JT</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</si>
  <si>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 🌋</t>
    </r>
  </si>
  <si>
    <t>https://www.together.xyz/blog/releasing-v1-of-gpt-jt-powered-by-open-source-ai</t>
  </si>
  <si>
    <t>RWKV-4</t>
  </si>
  <si>
    <t>https://huggingface.co/BlinkDL</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</si>
  <si>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 🌋</t>
    </r>
  </si>
  <si>
    <t>https://github.com/BlinkDL/RWKV-LM</t>
  </si>
  <si>
    <r>
      <rPr>
        <rFont val="Calibri"/>
        <color rgb="FF000000"/>
        <sz val="14.0"/>
      </rPr>
      <t xml:space="preserve">RNN, not transformer: </t>
    </r>
    <r>
      <rPr>
        <rFont val="Calibri"/>
        <color rgb="FF1155CC"/>
        <sz val="14.0"/>
        <u/>
      </rPr>
      <t>https://www.reddit.com/r/MachineLearning/comments/yxt8sa/r_rwkv4_7b_release_an_attentionfree_rnn_language/</t>
    </r>
  </si>
  <si>
    <t>Galactica</t>
  </si>
  <si>
    <t>https://galactica.org/</t>
  </si>
  <si>
    <t xml:space="preserve">📚 </t>
  </si>
  <si>
    <t>https://galactica.org/static/paper.pdf</t>
  </si>
  <si>
    <t>scientific only</t>
  </si>
  <si>
    <t>SED</t>
  </si>
  <si>
    <t>DeepMind</t>
  </si>
  <si>
    <t>https://arxiv.org/abs/2211.04236</t>
  </si>
  <si>
    <t>SED 420M (diffusion text model)</t>
  </si>
  <si>
    <t>mT0</t>
  </si>
  <si>
    <t>BigScience</t>
  </si>
  <si>
    <t>https://github.com/bigscience-workshop/xmtf</t>
  </si>
  <si>
    <t>https://arxiv.org/abs/2211.01786</t>
  </si>
  <si>
    <t>fine-tuned</t>
  </si>
  <si>
    <t>BLOOMZ</t>
  </si>
  <si>
    <r>
      <rPr>
        <rFont val="Calibri,Arial"/>
        <color theme="8"/>
        <sz val="14.0"/>
      </rPr>
      <t>⬆</t>
    </r>
    <r>
      <rPr>
        <rFont val="Calibri,Arial"/>
        <color rgb="FFFF6D01"/>
        <sz val="14.0"/>
      </rPr>
      <t xml:space="preserve"> 🕸</t>
    </r>
  </si>
  <si>
    <t>PACT</t>
  </si>
  <si>
    <t>https://github.com/microsoft/PACT</t>
  </si>
  <si>
    <t>https://arxiv.org/abs/2209.11133</t>
  </si>
  <si>
    <t>Trained on ~5TB data, 2GB model download. 'In general we see an improvement in model performance as we increase the number of training tokens. Interestingly, larger models did not necessarily result in better performance for robot navigation. Even though larger models consistently presented better loss values for action prediction on a static dataset, (Fig. 7 b), when it comes to real-time deployment the larger network capacity introduces inference delays that become a disadvantage and lead to earlier crashes. For example, while LiDAR perception measurements arrive to the vehicle every 0.077s (13Hz), the largest model of 24 layers takes on average 0.023s for inference with a RTX3090 GPU, roughly 40% longer the 3 layer model (0.016s). These time differences can amount to even larger performance gaps in small embedded systems, and further emphasize the importance of multiple downstream task architectures sharing a common representation branch for real-time robotics applications.'</t>
  </si>
  <si>
    <t>Flan-T5</t>
  </si>
  <si>
    <t>https://arxiv.org/abs/2210.11416</t>
  </si>
  <si>
    <t>T5=34B tokens + LM-adapted T5 as 100B tokens</t>
  </si>
  <si>
    <t>Flan-PaLM</t>
  </si>
  <si>
    <r>
      <rPr>
        <rFont val="Calibri, Arial"/>
        <color rgb="FF34A853"/>
        <sz val="14.0"/>
      </rPr>
      <t>🆆 📚</t>
    </r>
    <r>
      <rPr>
        <rFont val="Calibri, Arial"/>
        <color rgb="FFFF6D01"/>
        <sz val="14.0"/>
      </rPr>
      <t>⬆</t>
    </r>
    <r>
      <rPr>
        <rFont val="Calibri, Arial"/>
        <color rgb="FF34A853"/>
        <sz val="14.0"/>
      </rPr>
      <t xml:space="preserve"> 🕸 👥</t>
    </r>
  </si>
  <si>
    <t>U-PaLM</t>
  </si>
  <si>
    <r>
      <rPr>
        <rFont val="Calibri, Arial"/>
        <color rgb="FF34A853"/>
        <sz val="14.0"/>
      </rPr>
      <t>🆆 📚</t>
    </r>
    <r>
      <rPr>
        <rFont val="Calibri, Arial"/>
        <color rgb="FFFF6D01"/>
        <sz val="14.0"/>
      </rPr>
      <t>⬆</t>
    </r>
    <r>
      <rPr>
        <rFont val="Calibri, Arial"/>
        <color rgb="FF34A853"/>
        <sz val="14.0"/>
      </rPr>
      <t xml:space="preserve"> 🕸 👥</t>
    </r>
  </si>
  <si>
    <t>https://arxiv.org/abs/2210.11399</t>
  </si>
  <si>
    <t>VIMA</t>
  </si>
  <si>
    <r>
      <rPr>
        <rFont val="Calibri"/>
        <sz val="14.0"/>
      </rPr>
      <t xml:space="preserve">Open: </t>
    </r>
    <r>
      <rPr>
        <rFont val="Calibri"/>
        <sz val="14.0"/>
        <u/>
      </rPr>
      <t>https://vimalabs.github.io/</t>
    </r>
  </si>
  <si>
    <t>https://arxiv.org/abs/2210.03094</t>
  </si>
  <si>
    <t>OpenChat</t>
  </si>
  <si>
    <t>Tsinghua</t>
  </si>
  <si>
    <t>https://huggingface.co/openchat/openchat_3.5</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</si>
  <si>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</si>
  <si>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https://arxiv.org/abs/2309.11235</t>
  </si>
  <si>
    <t>Llama 2 13B -&gt; OpenChat 13B</t>
  </si>
  <si>
    <t>WeLM</t>
  </si>
  <si>
    <t>Wechat</t>
  </si>
  <si>
    <t>https://welm.weixin.qq.com/docs/playground/</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</si>
  <si>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</si>
  <si>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https://arxiv.org/abs/2209.10372</t>
  </si>
  <si>
    <t>13% English tokens and 87% Chinese</t>
  </si>
  <si>
    <t>CodeGeeX</t>
  </si>
  <si>
    <t>https://github.com/THUDM/CodeGeeX</t>
  </si>
  <si>
    <t>Sparrow</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</si>
  <si>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</si>
  <si>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https://storage.googleapis.com/deepmind-media/DeepMind.com/Authors-Notes/sparrow/sparrow-final.pdf</t>
  </si>
  <si>
    <t>Chatbot as a fine-tuned version of Chinchilla 70B</t>
  </si>
  <si>
    <t>PaLI</t>
  </si>
  <si>
    <t>https://arxiv.org/abs/2209.06794</t>
  </si>
  <si>
    <t>PaLM Vision model, new datasets of 10B multilingual text-image pairs</t>
  </si>
  <si>
    <t>NeMo Megatron-GPT 20B</t>
  </si>
  <si>
    <t>https://huggingface.co/nvidia/nemo-megatron-gpt-20B</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</si>
  <si>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 🌋</t>
    </r>
  </si>
  <si>
    <t>Z-Code++</t>
  </si>
  <si>
    <t>https://arxiv.org/abs/2208.09770v1</t>
  </si>
  <si>
    <t>abstractive text summarization, 710M, outperforms PaLM 540B. "Due to the limited computational resource, Z-Code++LARGE is trained with only 500B tokens instead of 1T tokens as that for mT5 training."</t>
  </si>
  <si>
    <t>Atlas</t>
  </si>
  <si>
    <t>https://arxiv.org/abs/2208.03299</t>
  </si>
  <si>
    <t>BlenderBot 3</t>
  </si>
  <si>
    <r>
      <rPr>
        <rFont val="Calibri"/>
        <sz val="14.0"/>
        <u/>
      </rPr>
      <t>blenderbot.ai</t>
    </r>
    <r>
      <rPr>
        <rFont val="Calibri"/>
        <sz val="14.0"/>
      </rPr>
      <t xml:space="preserve"> (US only)</t>
    </r>
  </si>
  <si>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</si>
  <si>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https://github.com/facebookresearch/ParlAI/blob/main/projects/bb3/BB3_main_tech_report.pdf</t>
  </si>
  <si>
    <t>GLM-130B</t>
  </si>
  <si>
    <t>Tsinghua &amp; Zhipu</t>
  </si>
  <si>
    <t>https://huggingface.co/spaces/THUDM/GLM-130B</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</si>
  <si>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</si>
  <si>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https://arxiv.org/abs/2210.02414</t>
  </si>
  <si>
    <t>50% English (200B tokens), so included here</t>
  </si>
  <si>
    <t>AlexaTM 20B</t>
  </si>
  <si>
    <t>Amazon Alexa AI</t>
  </si>
  <si>
    <r>
      <rPr>
        <rFont val="Calibri"/>
        <sz val="14.0"/>
        <u/>
      </rPr>
      <t>Github</t>
    </r>
    <r>
      <rPr>
        <rFont val="Calibri"/>
        <sz val="14.0"/>
      </rPr>
      <t xml:space="preserve"> (train/deploy)</t>
    </r>
  </si>
  <si>
    <t>https://assets.amazon.science/ee/20/3abcf2304d9b8d68da2006ff7107/alexatm-20b-few-shot-learning-using-a-large-scale-multilingual-seq2seq-model.pdf</t>
  </si>
  <si>
    <t>Wikipedia and mC4 only. seq2seq</t>
  </si>
  <si>
    <t>6.9B FIM</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</si>
  <si>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</si>
  <si>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https://arxiv.org/pdf/2207.14255.pdf</t>
  </si>
  <si>
    <t>Several models: 8 sizes, NLP, Code, FIM/non-FIM. 100B tokens for 6.9B params... beyond chinchilla</t>
  </si>
  <si>
    <t>‘monorepo-Transformer’</t>
  </si>
  <si>
    <t>https://ai.googleblog.com/2022/07/ml-enhanced-code-completion-improves.html</t>
  </si>
  <si>
    <t>Unnamed. Writes &gt;3% of internal google code.</t>
  </si>
  <si>
    <t>PanGu-Coder</t>
  </si>
  <si>
    <t>https://arxiv.org/abs/2207.11280</t>
  </si>
  <si>
    <t>Python via GH</t>
  </si>
  <si>
    <t>NLLB</t>
  </si>
  <si>
    <r>
      <rPr>
        <rFont val="Calibri"/>
        <sz val="14.0"/>
        <u/>
      </rPr>
      <t>Github</t>
    </r>
    <r>
      <rPr>
        <rFont val="Calibri"/>
        <sz val="14.0"/>
      </rPr>
      <t xml:space="preserve"> (train/deploy)</t>
    </r>
  </si>
  <si>
    <t>https://research.facebook.com/publications/no-language-left-behind/</t>
  </si>
  <si>
    <t>54.5B MOE, 3.3B dense. 200+ languages</t>
  </si>
  <si>
    <t>J-1 RBG</t>
  </si>
  <si>
    <t>ask-rbg.ai</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</si>
  <si>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</si>
  <si>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https://www.ai21.com/blog/announcing-ai21-studio-and-jurassic-1</t>
  </si>
  <si>
    <t>J-1 fine-tuned with RBG law corpus</t>
  </si>
  <si>
    <t>BLOOM (tr11-176B-ml)</t>
  </si>
  <si>
    <t>https://huggingface.co/spaces/huggingface/bloom_demo</t>
  </si>
  <si>
    <r>
      <rPr>
        <rFont val="Calibri, Arial"/>
        <color theme="8"/>
        <sz val="14.0"/>
      </rPr>
      <t>⬆</t>
    </r>
    <r>
      <rPr>
        <rFont val="Calibri, Arial"/>
        <color rgb="FF34A853"/>
        <sz val="14.0"/>
      </rPr>
      <t xml:space="preserve"> 🕸</t>
    </r>
  </si>
  <si>
    <t>https://github.com/bigscience-workshop/bigscience/tree/master/train/tr11-176B-ml</t>
  </si>
  <si>
    <t>Minerva</t>
  </si>
  <si>
    <r>
      <rPr>
        <rFont val="Calibri, Arial"/>
        <color rgb="FF34A853"/>
        <sz val="14.0"/>
      </rPr>
      <t>🆆 📚</t>
    </r>
    <r>
      <rPr>
        <rFont val="Calibri, Arial"/>
        <color rgb="FFFF6D01"/>
        <sz val="14.0"/>
      </rPr>
      <t>⬆</t>
    </r>
    <r>
      <rPr>
        <rFont val="Calibri, Arial"/>
        <color rgb="FF34A853"/>
        <sz val="14.0"/>
      </rPr>
      <t xml:space="preserve"> 🕸 🌋</t>
    </r>
  </si>
  <si>
    <t>https://ai.googleblog.com/2022/06/minerva-solving-quantitative-reasoning.html</t>
  </si>
  <si>
    <t>PaLM finetuned on LaTeX/arXiv maths</t>
  </si>
  <si>
    <t>GODEL-XL</t>
  </si>
  <si>
    <r>
      <rPr>
        <rFont val="Calibri, Arial"/>
        <color rgb="FF34A853"/>
        <sz val="14.0"/>
      </rPr>
      <t>🆆 📚</t>
    </r>
    <r>
      <rPr>
        <rFont val="Calibri, Arial"/>
        <color rgb="FFFF6D01"/>
        <sz val="14.0"/>
      </rPr>
      <t>⬆</t>
    </r>
    <r>
      <rPr>
        <rFont val="Calibri, Arial"/>
        <color rgb="FF34A853"/>
        <sz val="14.0"/>
      </rPr>
      <t xml:space="preserve"> 🕸 👥</t>
    </r>
  </si>
  <si>
    <t>https://arxiv.org/abs/2206.11309#microsoft</t>
  </si>
  <si>
    <t>XL: GPT-3 175B in paper, GPT-J 2.7B released</t>
  </si>
  <si>
    <t>YaLM 100B</t>
  </si>
  <si>
    <t>Yandex</t>
  </si>
  <si>
    <r>
      <rPr>
        <rFont val="Calibri"/>
        <sz val="14.0"/>
        <u/>
      </rPr>
      <t>Github</t>
    </r>
    <r>
      <rPr>
        <rFont val="Calibri"/>
        <sz val="14.0"/>
      </rPr>
      <t xml:space="preserve"> (train/deploy)</t>
    </r>
  </si>
  <si>
    <r>
      <rPr>
        <rFont val="Calibri, Arial"/>
        <color rgb="FF34A853"/>
        <sz val="14.0"/>
      </rPr>
      <t>🆆 📚</t>
    </r>
    <r>
      <rPr>
        <rFont val="Calibri, Arial"/>
        <color rgb="FFFF6D01"/>
        <sz val="14.0"/>
      </rPr>
      <t>⬆</t>
    </r>
    <r>
      <rPr>
        <rFont val="Calibri, Arial"/>
        <color rgb="FF34A853"/>
        <sz val="14.0"/>
      </rPr>
      <t xml:space="preserve"> 🕸</t>
    </r>
  </si>
  <si>
    <t>https://github.com/yandex/YaLM-100B</t>
  </si>
  <si>
    <r>
      <rPr>
        <rFont val="Calibri"/>
        <color rgb="FF073763"/>
        <sz val="14.0"/>
      </rPr>
      <t xml:space="preserve">Megatron-LM clone, Russian/English: </t>
    </r>
    <r>
      <rPr>
        <rFont val="Calibri"/>
        <color rgb="FF1155CC"/>
        <sz val="14.0"/>
        <u/>
      </rPr>
      <t>https://medium.com/yandex/yandex-publishes-yalm-100b-its-the-largest-gpt-like-neural-network-in-open-source-d1df53d0e9a6</t>
    </r>
  </si>
  <si>
    <t>Unified-IO</t>
  </si>
  <si>
    <t>Limited demo</t>
  </si>
  <si>
    <r>
      <rPr>
        <rFont val="Calibri, Arial"/>
        <color rgb="FF34A853"/>
        <sz val="14.0"/>
      </rPr>
      <t>🆆 📚</t>
    </r>
    <r>
      <rPr>
        <rFont val="Calibri, Arial"/>
        <color rgb="FFFF6D01"/>
        <sz val="14.0"/>
      </rPr>
      <t>⬆</t>
    </r>
    <r>
      <rPr>
        <rFont val="Calibri, Arial"/>
        <color rgb="FF34A853"/>
        <sz val="14.0"/>
      </rPr>
      <t xml:space="preserve"> 🕸 🌋</t>
    </r>
  </si>
  <si>
    <t>https://github.com/jiasenlu/unified-io/blob/main/UnifiedIOv1.pdf</t>
  </si>
  <si>
    <t>Based on T5. Demo only</t>
  </si>
  <si>
    <t>Perceiver AR</t>
  </si>
  <si>
    <r>
      <rPr>
        <rFont val="Calibri, Arial"/>
        <color rgb="FF34A853"/>
        <sz val="14.0"/>
      </rPr>
      <t>🆆 📚</t>
    </r>
    <r>
      <rPr>
        <rFont val="Calibri, Arial"/>
        <color rgb="FFFF6D01"/>
        <sz val="14.0"/>
      </rPr>
      <t>⬆</t>
    </r>
    <r>
      <rPr>
        <rFont val="Calibri, Arial"/>
        <color rgb="FF34A853"/>
        <sz val="14.0"/>
      </rPr>
      <t xml:space="preserve"> 🕸 🌋</t>
    </r>
  </si>
  <si>
    <t>https://arxiv.org/abs/2202.07765</t>
  </si>
  <si>
    <t xml:space="preserve">Context window=100,000. Params=364m wiki, 975M pg-19, 826M books, music=?, imagenet=770M, </t>
  </si>
  <si>
    <t>LIMoE</t>
  </si>
  <si>
    <r>
      <rPr>
        <rFont val="Calibri, Arial"/>
        <color rgb="FF34A853"/>
        <sz val="14.0"/>
      </rPr>
      <t>🆆 📚</t>
    </r>
    <r>
      <rPr>
        <rFont val="Calibri, Arial"/>
        <color rgb="FFFF6D01"/>
        <sz val="14.0"/>
      </rPr>
      <t>⬆</t>
    </r>
    <r>
      <rPr>
        <rFont val="Calibri, Arial"/>
        <color rgb="FF34A853"/>
        <sz val="14.0"/>
      </rPr>
      <t xml:space="preserve"> 🕸 👥</t>
    </r>
  </si>
  <si>
    <t>https://ai.googleblog.com/2022/06/limoe-learning-multiple-modalities-with.html</t>
  </si>
  <si>
    <t>MoE.</t>
  </si>
  <si>
    <t>GPT-4chan</t>
  </si>
  <si>
    <t>Independent</t>
  </si>
  <si>
    <t>https://huggingface.co/ykilcher/gpt-4chan/discussions/4</t>
  </si>
  <si>
    <r>
      <rPr>
        <rFont val="Calibri, Arial"/>
        <color rgb="FF34A853"/>
        <sz val="14.0"/>
      </rPr>
      <t>🆆 📚</t>
    </r>
    <r>
      <rPr>
        <rFont val="Calibri, Arial"/>
        <color rgb="FFFF6D01"/>
        <sz val="14.0"/>
      </rPr>
      <t>⬆</t>
    </r>
    <r>
      <rPr>
        <rFont val="Calibri, Arial"/>
        <color rgb="FF34A853"/>
        <sz val="14.0"/>
      </rPr>
      <t xml:space="preserve"> 🕸 🌋</t>
    </r>
  </si>
  <si>
    <t>https://arxiv.org/abs/2001.07487</t>
  </si>
  <si>
    <t>Warning for inappropriate content. GPT-J.</t>
  </si>
  <si>
    <t>Diffusion-LM</t>
  </si>
  <si>
    <r>
      <rPr>
        <rFont val="Calibri"/>
        <sz val="14.0"/>
        <u/>
      </rPr>
      <t>Github</t>
    </r>
    <r>
      <rPr>
        <rFont val="Calibri"/>
        <sz val="14.0"/>
      </rPr>
      <t xml:space="preserve"> (train/deploy)</t>
    </r>
  </si>
  <si>
    <t>🌋 👥</t>
  </si>
  <si>
    <t>https://arxiv.org/abs/2205.14217</t>
  </si>
  <si>
    <t>GPT-J with synthetic data</t>
  </si>
  <si>
    <t>UL2 20B</t>
  </si>
  <si>
    <t>https://arxiv.org/abs/2205.05131</t>
  </si>
  <si>
    <t>Unifying Language model. C4 only.</t>
  </si>
  <si>
    <t>Gato (Cat)</t>
  </si>
  <si>
    <r>
      <rPr>
        <rFont val="Calibri, Arial"/>
        <color rgb="FF34A853"/>
        <sz val="14.0"/>
      </rPr>
      <t>🆆 📚</t>
    </r>
    <r>
      <rPr>
        <rFont val="Calibri, Arial"/>
        <color rgb="FFFF6D01"/>
        <sz val="14.0"/>
      </rPr>
      <t>⬆</t>
    </r>
    <r>
      <rPr>
        <rFont val="Calibri, Arial"/>
        <color rgb="FF34A853"/>
        <sz val="14.0"/>
      </rPr>
      <t xml:space="preserve"> 🕸 🌋</t>
    </r>
  </si>
  <si>
    <t>https://storage.googleapis.com/deepmind-media/A%20Generalist%20Agent/Generalist%20Agent.pdf</t>
  </si>
  <si>
    <t>Proto-AGI. Generalist agent (LLM, VLM, robot)</t>
  </si>
  <si>
    <t>LaMDA 2</t>
  </si>
  <si>
    <r>
      <rPr>
        <rFont val="Calibri,Arial"/>
        <i/>
        <sz val="14.0"/>
        <u/>
      </rPr>
      <t>YouTube</t>
    </r>
    <r>
      <rPr>
        <rFont val="Calibri,Arial"/>
        <i/>
        <sz val="14.0"/>
        <u/>
      </rPr>
      <t xml:space="preserve"> (video only)</t>
    </r>
  </si>
  <si>
    <r>
      <rPr>
        <rFont val="Calibri,Arial"/>
        <color rgb="FFFF6D01"/>
        <sz val="14.0"/>
      </rPr>
      <t>⬆</t>
    </r>
    <r>
      <rPr>
        <rFont val="Calibri,Arial"/>
        <color rgb="FFFF6D01"/>
        <sz val="14.0"/>
      </rPr>
      <t xml:space="preserve"> </t>
    </r>
    <r>
      <rPr>
        <rFont val="Calibri,Arial"/>
        <color rgb="FF4285F4"/>
        <sz val="14.0"/>
      </rPr>
      <t xml:space="preserve">🕸 </t>
    </r>
    <r>
      <rPr>
        <rFont val="Calibri,Arial"/>
        <color rgb="FFFF6D01"/>
        <sz val="14.0"/>
      </rPr>
      <t>👥</t>
    </r>
  </si>
  <si>
    <t>https://arxiv.org/abs/2201.08239</t>
  </si>
  <si>
    <t>Chatbot with tiny walled garden demo TBA</t>
  </si>
  <si>
    <t>OPT-175B</t>
  </si>
  <si>
    <r>
      <rPr>
        <rFont val="Calibri"/>
        <sz val="14.0"/>
        <u/>
      </rPr>
      <t>HF</t>
    </r>
    <r>
      <rPr>
        <rFont val="Calibri"/>
        <sz val="14.0"/>
      </rPr>
      <t xml:space="preserve"> (train/deploy)</t>
    </r>
  </si>
  <si>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</si>
  <si>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https://arxiv.org/abs/2205.01068</t>
  </si>
  <si>
    <t>Only 30B available (Jun/2022)</t>
  </si>
  <si>
    <t>Tk-Instruct</t>
  </si>
  <si>
    <t>https://instructions.apps.allenai.org/demo</t>
  </si>
  <si>
    <t>https://arxiv.org/abs/2204.07705</t>
  </si>
  <si>
    <t>Based on T5.</t>
  </si>
  <si>
    <t>InCoder</t>
  </si>
  <si>
    <t>https://huggingface.co/spaces/facebook/incoder-demo</t>
  </si>
  <si>
    <t>GH, StackOverflow</t>
  </si>
  <si>
    <t>https://arxiv.org/abs/2204.05999</t>
  </si>
  <si>
    <t>Python and JavaScript</t>
  </si>
  <si>
    <t>NOOR</t>
  </si>
  <si>
    <t>🆆 📚 🕸 🇦🇪</t>
  </si>
  <si>
    <t>https://www.tii.ae/news/technology-innovation-institute-announces-launch-noor-worlds-largest-arabic-nlp-model</t>
  </si>
  <si>
    <t>Arabic. "World’s largest high-quality cross-domain Arabic dataset, combining web data with books, poetry, news articles, and technical information"</t>
  </si>
  <si>
    <t>mGPT</t>
  </si>
  <si>
    <t>Sber</t>
  </si>
  <si>
    <t>https://arxiv.org/abs/2204.07580</t>
  </si>
  <si>
    <t>60 languages. Only 1.3B model available</t>
  </si>
  <si>
    <t>PaLM-Coder</t>
  </si>
  <si>
    <t xml:space="preserve">🕸 </t>
  </si>
  <si>
    <t>https://storage.googleapis.com/pathways-language-model/PaLM-paper.pdf</t>
  </si>
  <si>
    <t>PaLM</t>
  </si>
  <si>
    <r>
      <rPr>
        <rFont val="Calibri, Arial"/>
        <color rgb="FF34A853"/>
        <sz val="14.0"/>
      </rPr>
      <t>🆆 📚</t>
    </r>
    <r>
      <rPr>
        <rFont val="Calibri, Arial"/>
        <color rgb="FFFF6D01"/>
        <sz val="14.0"/>
      </rPr>
      <t>⬆</t>
    </r>
    <r>
      <rPr>
        <rFont val="Calibri, Arial"/>
        <color rgb="FF34A853"/>
        <sz val="14.0"/>
      </rPr>
      <t xml:space="preserve"> 🕸 👥</t>
    </r>
  </si>
  <si>
    <r>
      <rPr>
        <rFont val="Calibri"/>
        <color rgb="FF1155CC"/>
        <u/>
      </rPr>
      <t>https://storage.googleapis.com/pathways-language-model/PaLM-paper.pdf</t>
    </r>
    <r>
      <rPr>
        <rFont val="Calibri"/>
        <color rgb="FF1155CC"/>
        <u/>
      </rPr>
      <t>f</t>
    </r>
  </si>
  <si>
    <t>SeeKeR</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</si>
  <si>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</si>
  <si>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https://arxiv.org/abs/2203.13224</t>
  </si>
  <si>
    <t>BART and compared to GPT-2</t>
  </si>
  <si>
    <t>CodeGen</t>
  </si>
  <si>
    <t>TS, Goose</t>
  </si>
  <si>
    <t>🕸 BigQuery, BigPython</t>
  </si>
  <si>
    <t>https://arxiv.org/abs/2203.13474</t>
  </si>
  <si>
    <t>Code</t>
  </si>
  <si>
    <t>VLM-4</t>
  </si>
  <si>
    <t>Muse</t>
  </si>
  <si>
    <t>Params corrected 25/Apr/2022</t>
  </si>
  <si>
    <t>CM3</t>
  </si>
  <si>
    <t>https://arxiv.org/abs/2201.0752</t>
  </si>
  <si>
    <t>LLM with multimodal capabilities</t>
  </si>
  <si>
    <t>Luminous</t>
  </si>
  <si>
    <t>AA playground</t>
  </si>
  <si>
    <t>https://www.aleph-alpha.de/pricing</t>
  </si>
  <si>
    <t>Devs from EleutherAI</t>
  </si>
  <si>
    <t>Chinchilla</t>
  </si>
  <si>
    <r>
      <rPr>
        <rFont val="Calibri, Arial"/>
        <color rgb="FF34A853"/>
        <sz val="14.0"/>
      </rPr>
      <t>🆆 📚</t>
    </r>
    <r>
      <rPr>
        <rFont val="Calibri, Arial"/>
        <color rgb="FFFF6D01"/>
        <sz val="14.0"/>
      </rPr>
      <t>⬆</t>
    </r>
    <r>
      <rPr>
        <rFont val="Calibri, Arial"/>
        <color rgb="FF34A853"/>
        <sz val="14.0"/>
      </rPr>
      <t xml:space="preserve"> 🕸 🌋</t>
    </r>
  </si>
  <si>
    <t>https://arxiv.org/abs/2203.15556</t>
  </si>
  <si>
    <t>First to double tokens per size increase</t>
  </si>
  <si>
    <t>GPT-NeoX-20B</t>
  </si>
  <si>
    <r>
      <rPr>
        <rFont val="Calibri"/>
        <sz val="14.0"/>
        <u/>
      </rPr>
      <t>TS</t>
    </r>
    <r>
      <rPr>
        <rFont val="Calibri"/>
        <sz val="14.0"/>
      </rPr>
      <t xml:space="preserve">, </t>
    </r>
    <r>
      <rPr>
        <rFont val="Calibri"/>
        <sz val="14.0"/>
        <u/>
      </rPr>
      <t>Goose</t>
    </r>
  </si>
  <si>
    <r>
      <rPr>
        <rFont val="Calibri, Arial"/>
        <color rgb="FF34A853"/>
        <sz val="14.0"/>
      </rPr>
      <t>🆆 📚</t>
    </r>
    <r>
      <rPr>
        <rFont val="Calibri, Arial"/>
        <color rgb="FFFF6D01"/>
        <sz val="14.0"/>
      </rPr>
      <t>⬆</t>
    </r>
    <r>
      <rPr>
        <rFont val="Calibri, Arial"/>
        <color rgb="FF34A853"/>
        <sz val="14.0"/>
      </rPr>
      <t xml:space="preserve"> 🕸 🌋</t>
    </r>
  </si>
  <si>
    <t>https://github.com/EleutherAI/gpt-neox</t>
  </si>
  <si>
    <t>Latest model to Feb/2022</t>
  </si>
  <si>
    <t>ERNIE 3.0 Titan</t>
  </si>
  <si>
    <r>
      <rPr>
        <rFont val="Calibri, Arial"/>
        <color rgb="FF34A853"/>
        <sz val="14.0"/>
      </rPr>
      <t>🆆 📚</t>
    </r>
    <r>
      <rPr>
        <rFont val="Calibri, Arial"/>
        <color rgb="FFFF6D01"/>
        <sz val="14.0"/>
      </rPr>
      <t>⬆</t>
    </r>
    <r>
      <rPr>
        <rFont val="Calibri, Arial"/>
        <color rgb="FF34A853"/>
        <sz val="14.0"/>
      </rPr>
      <t xml:space="preserve"> 🕸 🌋</t>
    </r>
  </si>
  <si>
    <t>https://arxiv.org/abs/2112.12731</t>
  </si>
  <si>
    <t>XGLM</t>
  </si>
  <si>
    <t>https://arxiv.org/abs/2112.10668</t>
  </si>
  <si>
    <t xml:space="preserve">Multilingual: 30 languages, 16 families. </t>
  </si>
  <si>
    <t>Fairseq</t>
  </si>
  <si>
    <r>
      <rPr>
        <rFont val="Calibri"/>
        <sz val="14.0"/>
        <u/>
      </rPr>
      <t>TS</t>
    </r>
    <r>
      <rPr>
        <rFont val="Calibri"/>
        <sz val="14.0"/>
      </rPr>
      <t xml:space="preserve">, </t>
    </r>
    <r>
      <rPr>
        <rFont val="Calibri"/>
        <sz val="14.0"/>
        <u/>
      </rPr>
      <t>Goose</t>
    </r>
  </si>
  <si>
    <t>13 &amp; 1100</t>
  </si>
  <si>
    <r>
      <rPr>
        <rFont val="Calibri, Arial"/>
        <color rgb="FF34A853"/>
        <sz val="14.0"/>
      </rPr>
      <t>🆆 📚</t>
    </r>
    <r>
      <rPr>
        <rFont val="Calibri, Arial"/>
        <color rgb="FFFF6D01"/>
        <sz val="14.0"/>
      </rPr>
      <t>⬆</t>
    </r>
    <r>
      <rPr>
        <rFont val="Calibri, Arial"/>
        <color rgb="FF34A853"/>
        <sz val="14.0"/>
      </rPr>
      <t xml:space="preserve"> </t>
    </r>
    <r>
      <rPr>
        <rFont val="Calibri, Arial"/>
        <color rgb="FF4285F4"/>
        <sz val="14.0"/>
      </rPr>
      <t>🕸</t>
    </r>
    <r>
      <rPr>
        <rFont val="Calibri, Arial"/>
        <color rgb="FFFF6D01"/>
        <sz val="14.0"/>
      </rPr>
      <t xml:space="preserve"> </t>
    </r>
    <r>
      <rPr>
        <rFont val="Calibri, Arial"/>
        <color rgb="FF34A853"/>
        <sz val="14.0"/>
      </rPr>
      <t xml:space="preserve">🕸 🕸 </t>
    </r>
  </si>
  <si>
    <t>https://arxiv.org/abs/2112.10684</t>
  </si>
  <si>
    <t>Gopher</t>
  </si>
  <si>
    <r>
      <rPr>
        <rFont val="Calibri, Arial"/>
        <color rgb="FF34A853"/>
        <sz val="14.0"/>
      </rPr>
      <t>🆆 📚</t>
    </r>
    <r>
      <rPr>
        <rFont val="Calibri, Arial"/>
        <color rgb="FFFF6D01"/>
        <sz val="14.0"/>
      </rPr>
      <t>⬆</t>
    </r>
    <r>
      <rPr>
        <rFont val="Calibri, Arial"/>
        <color rgb="FF34A853"/>
        <sz val="14.0"/>
      </rPr>
      <t xml:space="preserve"> 🕸 🌋</t>
    </r>
  </si>
  <si>
    <t>https://arxiv.org/abs/2112.11446</t>
  </si>
  <si>
    <r>
      <rPr>
        <rFont val="Calibri"/>
        <color rgb="FF073763"/>
        <sz val="14.0"/>
      </rPr>
      <t xml:space="preserve">Dataset: </t>
    </r>
    <r>
      <rPr>
        <rFont val="Calibri"/>
        <color rgb="FF1155CC"/>
        <sz val="14.0"/>
        <u/>
      </rPr>
      <t>https://lifearchitect.ai/whats-in-my-ai/</t>
    </r>
    <r>
      <rPr>
        <rFont val="Calibri"/>
        <color rgb="FF073763"/>
        <sz val="14.0"/>
      </rPr>
      <t xml:space="preserve"> </t>
    </r>
  </si>
  <si>
    <t>GLaM</t>
  </si>
  <si>
    <r>
      <rPr>
        <rFont val="Calibri"/>
        <color rgb="FF34A853"/>
        <sz val="14.0"/>
      </rPr>
      <t>🆆 📚</t>
    </r>
    <r>
      <rPr>
        <rFont val="Calibri"/>
        <color rgb="FFFF6D01"/>
        <sz val="14.0"/>
      </rPr>
      <t>⬆</t>
    </r>
    <r>
      <rPr>
        <rFont val="Calibri"/>
        <color rgb="FF34A853"/>
        <sz val="14.0"/>
      </rPr>
      <t xml:space="preserve"> 🕸 👥</t>
    </r>
  </si>
  <si>
    <t>https://arxiv.org/abs/2112.06905</t>
  </si>
  <si>
    <t>Anthropic-LM 52B</t>
  </si>
  <si>
    <r>
      <rPr>
        <rFont val="Calibri"/>
        <color rgb="FF34A853"/>
        <sz val="14.0"/>
      </rPr>
      <t>🆆 📚</t>
    </r>
    <r>
      <rPr>
        <rFont val="Calibri"/>
        <color rgb="FFFF6D01"/>
        <sz val="14.0"/>
      </rPr>
      <t>⬆</t>
    </r>
    <r>
      <rPr>
        <rFont val="Calibri"/>
        <color rgb="FF34A853"/>
        <sz val="14.0"/>
      </rPr>
      <t xml:space="preserve"> 🕸 👥</t>
    </r>
  </si>
  <si>
    <t>https://arxiv.org/abs/2112.00861</t>
  </si>
  <si>
    <t>Internal research only</t>
  </si>
  <si>
    <t>RETRO</t>
  </si>
  <si>
    <r>
      <rPr>
        <rFont val="Calibri, Arial"/>
        <color rgb="FF34A853"/>
        <sz val="14.0"/>
      </rPr>
      <t>🆆 📚</t>
    </r>
    <r>
      <rPr>
        <rFont val="Calibri, Arial"/>
        <color rgb="FFFF6D01"/>
        <sz val="14.0"/>
      </rPr>
      <t>⬆</t>
    </r>
    <r>
      <rPr>
        <rFont val="Calibri, Arial"/>
        <color rgb="FF34A853"/>
        <sz val="14.0"/>
      </rPr>
      <t xml:space="preserve"> 🕸 🌋</t>
    </r>
  </si>
  <si>
    <t>https://arxiv.org/abs/2112.04426</t>
  </si>
  <si>
    <t>with retrieval</t>
  </si>
  <si>
    <t>BERT-480</t>
  </si>
  <si>
    <r>
      <rPr>
        <rFont val="Calibri, Arial"/>
        <color rgb="FF34A853"/>
        <sz val="14.0"/>
      </rPr>
      <t xml:space="preserve">🆆 📚 </t>
    </r>
    <r>
      <rPr>
        <rFont val="Calibri, Arial"/>
        <color rgb="FF4285F4"/>
        <sz val="14.0"/>
      </rPr>
      <t>🕸</t>
    </r>
  </si>
  <si>
    <t>https://cloud.google.com/blog/topics/tpus/google-showcases-cloud-tpu-v4-pods-for-large-model-training</t>
  </si>
  <si>
    <r>
      <rPr>
        <rFont val="Calibri"/>
        <color rgb="FF073763"/>
        <sz val="14.0"/>
      </rPr>
      <t xml:space="preserve">Submission to benchmarks. Original dataset was BookCorpus + Wikipedia: </t>
    </r>
    <r>
      <rPr>
        <rFont val="Calibri"/>
        <color rgb="FF073763"/>
        <sz val="14.0"/>
        <u/>
      </rPr>
      <t>https://arxiv.org/pdf/1810.04805.pdf</t>
    </r>
  </si>
  <si>
    <t>BERT-200</t>
  </si>
  <si>
    <r>
      <rPr>
        <rFont val="Calibri, Arial"/>
        <color rgb="FF34A853"/>
        <sz val="14.0"/>
      </rPr>
      <t xml:space="preserve">🆆 📚 </t>
    </r>
    <r>
      <rPr>
        <rFont val="Calibri, Arial"/>
        <color rgb="FF4285F4"/>
        <sz val="14.0"/>
      </rPr>
      <t>🕸</t>
    </r>
  </si>
  <si>
    <r>
      <rPr>
        <rFont val="Calibri"/>
        <color rgb="FF1155CC"/>
        <u/>
      </rPr>
      <t>https://cloud.google.com/blog/topics/tpus/google-showcases-cloud-tpu-v4-pods-for-large-model-training</t>
    </r>
    <r>
      <rPr>
        <rFont val="Calibri"/>
        <color rgb="FF1155CC"/>
        <u/>
      </rPr>
      <t xml:space="preserve"> (same as above)</t>
    </r>
  </si>
  <si>
    <r>
      <rPr>
        <rFont val="Calibri"/>
        <color rgb="FF073763"/>
        <sz val="14.0"/>
      </rPr>
      <t xml:space="preserve">Submission to benchmarks. Original dataset was BookCorpus + Wikipedia: </t>
    </r>
    <r>
      <rPr>
        <rFont val="Calibri"/>
        <color rgb="FF073763"/>
        <sz val="14.0"/>
        <u/>
      </rPr>
      <t>https://arxiv.org/pdf/1810.04805.pdf</t>
    </r>
  </si>
  <si>
    <t>Cedille FR-Boris</t>
  </si>
  <si>
    <t>Coteries</t>
  </si>
  <si>
    <r>
      <rPr>
        <rFont val="Calibri"/>
        <sz val="14.0"/>
        <u/>
      </rPr>
      <t>Cedille</t>
    </r>
    <r>
      <rPr>
        <rFont val="Calibri"/>
        <sz val="14.0"/>
        <u/>
      </rPr>
      <t xml:space="preserve">, </t>
    </r>
    <r>
      <rPr>
        <rFont val="Calibri"/>
        <sz val="14.0"/>
        <u/>
      </rPr>
      <t>TS</t>
    </r>
  </si>
  <si>
    <t>🆆 📚 🕸 🇫🇷</t>
  </si>
  <si>
    <t>https://github.com/coteries/cedille-ai</t>
  </si>
  <si>
    <t>French only. GPT-J.</t>
  </si>
  <si>
    <t>MT-NLG</t>
  </si>
  <si>
    <t>Microsoft/NVIDIA</t>
  </si>
  <si>
    <r>
      <rPr>
        <rFont val="Calibri, Arial"/>
        <color rgb="FF34A853"/>
        <sz val="14.0"/>
      </rPr>
      <t>🆆 📚</t>
    </r>
    <r>
      <rPr>
        <rFont val="Calibri, Arial"/>
        <color rgb="FFFF6D01"/>
        <sz val="14.0"/>
      </rPr>
      <t>⬆</t>
    </r>
    <r>
      <rPr>
        <rFont val="Calibri, Arial"/>
        <color rgb="FF34A853"/>
        <sz val="14.0"/>
      </rPr>
      <t xml:space="preserve"> 🌋</t>
    </r>
    <r>
      <rPr>
        <rFont val="Calibri, Arial"/>
        <color rgb="FFFF6D01"/>
        <sz val="14.0"/>
      </rPr>
      <t xml:space="preserve"> </t>
    </r>
    <r>
      <rPr>
        <rFont val="Calibri, Arial"/>
        <color rgb="FF34A853"/>
        <sz val="14.0"/>
      </rPr>
      <t xml:space="preserve">🕸 🕸 </t>
    </r>
  </si>
  <si>
    <t>https://arxiv.org/abs/2201.11990</t>
  </si>
  <si>
    <t>FLAN</t>
  </si>
  <si>
    <r>
      <rPr>
        <rFont val="Calibri, Arial"/>
        <color rgb="FFFF6D01"/>
        <sz val="14.0"/>
      </rPr>
      <t>⬆</t>
    </r>
    <r>
      <rPr>
        <rFont val="Calibri, Arial"/>
        <color rgb="FF34A853"/>
        <sz val="14.0"/>
      </rPr>
      <t xml:space="preserve"> </t>
    </r>
    <r>
      <rPr>
        <rFont val="Calibri, Arial"/>
        <color rgb="FF4285F4"/>
        <sz val="14.0"/>
      </rPr>
      <t xml:space="preserve">🕸 </t>
    </r>
    <r>
      <rPr>
        <rFont val="Calibri, Arial"/>
        <color rgb="FF34A853"/>
        <sz val="14.0"/>
      </rPr>
      <t>👥</t>
    </r>
  </si>
  <si>
    <t>https://arxiv.org/abs/2109.01652</t>
  </si>
  <si>
    <t>Fine-tuned LaMDA</t>
  </si>
  <si>
    <t>xlarge</t>
  </si>
  <si>
    <t>Cohere</t>
  </si>
  <si>
    <r>
      <rPr>
        <rFont val="Calibri, Arial"/>
        <color rgb="FF34A853"/>
        <sz val="14.0"/>
      </rPr>
      <t xml:space="preserve">📚 </t>
    </r>
    <r>
      <rPr>
        <rFont val="Calibri, Arial"/>
        <color rgb="FF4285F4"/>
        <sz val="14.0"/>
      </rPr>
      <t xml:space="preserve">🕸 </t>
    </r>
  </si>
  <si>
    <t>https://arxiv.org/abs/2108.07790</t>
  </si>
  <si>
    <t>Stealth 'ebooks and webpages'. 52B: https://crfm.stanford.edu/helm/v1.0/?models=1</t>
  </si>
  <si>
    <t>PLATO-XL</t>
  </si>
  <si>
    <r>
      <rPr>
        <rFont val="Calibri, Arial"/>
        <color rgb="FFFF6D01"/>
        <sz val="14.0"/>
      </rPr>
      <t>⬆</t>
    </r>
    <r>
      <rPr>
        <rFont val="Calibri, Arial"/>
        <color rgb="FF34A853"/>
        <sz val="14.0"/>
      </rPr>
      <t xml:space="preserve"> 👥</t>
    </r>
  </si>
  <si>
    <t>https://arxiv.org/abs/2109.09519</t>
  </si>
  <si>
    <t>Chatbot. Reddit comments + CN social</t>
  </si>
  <si>
    <t>Macaw</t>
  </si>
  <si>
    <r>
      <rPr>
        <rFont val="Calibri"/>
        <i/>
        <sz val="14.0"/>
        <u/>
      </rPr>
      <t>Allen</t>
    </r>
    <r>
      <rPr>
        <rFont val="Calibri"/>
        <i/>
        <sz val="14.0"/>
        <u/>
      </rPr>
      <t xml:space="preserve"> (static demo only)</t>
    </r>
  </si>
  <si>
    <t>🆀🅰</t>
  </si>
  <si>
    <t>https://arxiv.org/abs/2109.02593</t>
  </si>
  <si>
    <t>Chatbot</t>
  </si>
  <si>
    <t>CodeT5</t>
  </si>
  <si>
    <t>https://arxiv.org/abs/2109.00859</t>
  </si>
  <si>
    <r>
      <rPr>
        <rFont val="Calibri"/>
        <color rgb="FF073763"/>
        <sz val="14.0"/>
      </rPr>
      <t xml:space="preserve">Code. Large introduced in </t>
    </r>
    <r>
      <rPr>
        <rFont val="Calibri"/>
        <color rgb="FF1155CC"/>
        <sz val="14.0"/>
        <u/>
      </rPr>
      <t>https://arxiv.org/pdf/2207.01780.pdf</t>
    </r>
  </si>
  <si>
    <t>Codex</t>
  </si>
  <si>
    <t>https://arxiv.org/abs/2107.03374</t>
  </si>
  <si>
    <t>Jurassic-1</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</si>
  <si>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</si>
  <si>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Emulated GPT-3 dataset</t>
  </si>
  <si>
    <t>BlenderBot 2.0</t>
  </si>
  <si>
    <t>👥 🌋</t>
  </si>
  <si>
    <t>https://parl.ai/projects/blenderbot2/</t>
  </si>
  <si>
    <t>GPT-J</t>
  </si>
  <si>
    <r>
      <rPr>
        <rFont val="Calibri"/>
        <color rgb="FF000000"/>
        <sz val="14.0"/>
        <u/>
      </rPr>
      <t>TS</t>
    </r>
    <r>
      <rPr>
        <rFont val="Calibri"/>
        <sz val="14.0"/>
      </rPr>
      <t xml:space="preserve">, </t>
    </r>
    <r>
      <rPr>
        <rFont val="Calibri"/>
        <color rgb="FF000000"/>
        <sz val="14.0"/>
        <u/>
      </rPr>
      <t>Goose</t>
    </r>
  </si>
  <si>
    <r>
      <rPr>
        <rFont val="Calibri, Arial"/>
        <color rgb="FF34A853"/>
        <sz val="14.0"/>
      </rPr>
      <t>🆆 📚</t>
    </r>
    <r>
      <rPr>
        <rFont val="Calibri, Arial"/>
        <color rgb="FFFF6D01"/>
        <sz val="14.0"/>
      </rPr>
      <t>⬆</t>
    </r>
    <r>
      <rPr>
        <rFont val="Calibri, Arial"/>
        <color rgb="FF34A853"/>
        <sz val="14.0"/>
      </rPr>
      <t xml:space="preserve"> 🕸 🌋</t>
    </r>
  </si>
  <si>
    <t>https://github.com/kingoflolz/mesh-transformer-jax</t>
  </si>
  <si>
    <t>Popular</t>
  </si>
  <si>
    <t>LaMDA</t>
  </si>
  <si>
    <r>
      <rPr>
        <rFont val="Calibri"/>
        <i/>
        <sz val="14.0"/>
        <u/>
      </rPr>
      <t>YouTube</t>
    </r>
    <r>
      <rPr>
        <rFont val="Calibri"/>
        <i/>
        <sz val="14.0"/>
        <u/>
      </rPr>
      <t xml:space="preserve"> (video only)</t>
    </r>
  </si>
  <si>
    <r>
      <rPr>
        <rFont val="Calibri, Arial"/>
        <color rgb="FFFF6D01"/>
        <sz val="14.0"/>
      </rPr>
      <t>⬆</t>
    </r>
    <r>
      <rPr>
        <rFont val="Calibri, Arial"/>
        <color rgb="FF34A853"/>
        <sz val="14.0"/>
      </rPr>
      <t xml:space="preserve"> </t>
    </r>
    <r>
      <rPr>
        <rFont val="Calibri, Arial"/>
        <color rgb="FF4285F4"/>
        <sz val="14.0"/>
      </rPr>
      <t xml:space="preserve">🕸 </t>
    </r>
    <r>
      <rPr>
        <rFont val="Calibri, Arial"/>
        <color rgb="FF34A853"/>
        <sz val="14.0"/>
      </rPr>
      <t>👥</t>
    </r>
  </si>
  <si>
    <t>ruGPT-3</t>
  </si>
  <si>
    <t>Huawei/Sberbank</t>
  </si>
  <si>
    <t>Sber Cloud</t>
  </si>
  <si>
    <t>🕸 "170GB data"</t>
  </si>
  <si>
    <t>https://github.com/sberbank-ai/ru-gpts</t>
  </si>
  <si>
    <t>Russian GPT-3 with input from Huawei</t>
  </si>
  <si>
    <t>Switch</t>
  </si>
  <si>
    <t>https://arxiv.org/abs/2101.03961</t>
  </si>
  <si>
    <t>GPT-3</t>
  </si>
  <si>
    <t>Sunset/deprecated :-(</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</si>
  <si>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</si>
  <si>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https://arxiv.org/abs/2005.14165</t>
  </si>
  <si>
    <r>
      <rPr>
        <rFont val="Calibri"/>
        <color rgb="FF073763"/>
        <sz val="14.0"/>
      </rPr>
      <t xml:space="preserve">No RLHF (base only). Popular: 3.1M wpm. Dataset: </t>
    </r>
    <r>
      <rPr>
        <rFont val="Calibri"/>
        <color rgb="FF1155CC"/>
        <sz val="14.0"/>
        <u/>
      </rPr>
      <t>https://lifearchitect.ai/whats-in-my-ai/</t>
    </r>
    <r>
      <rPr>
        <rFont val="Calibri"/>
        <color rgb="FF073763"/>
        <sz val="14.0"/>
      </rPr>
      <t xml:space="preserve"> </t>
    </r>
  </si>
  <si>
    <t>Megatron-11B</t>
  </si>
  <si>
    <t>InferKit</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</si>
  <si>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</si>
  <si>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https://github.com/pytorch/fairseq/tree/main/examples/megatron_11b</t>
  </si>
  <si>
    <r>
      <rPr>
        <rFont val="Calibri"/>
        <color rgb="FF073763"/>
        <sz val="14.0"/>
      </rPr>
      <t xml:space="preserve">My favourite model until GPT-3 and GPT-4 came along: </t>
    </r>
    <r>
      <rPr>
        <rFont val="Calibri"/>
        <color rgb="FF1155CC"/>
        <sz val="14.0"/>
        <u/>
      </rPr>
      <t>https://github.com/facebookresearch/fairseq/blob/main/examples/megatron_11b/README.md</t>
    </r>
  </si>
  <si>
    <t>Meena</t>
  </si>
  <si>
    <t>https://arxiv.org/abs/2001.09977</t>
  </si>
  <si>
    <t>Dialogue model. Trained 61B tokens for 164x epochs to 10T tokens!</t>
  </si>
  <si>
    <t>T5</t>
  </si>
  <si>
    <t>https://arxiv.org/abs/1910.10683</t>
  </si>
  <si>
    <t>C4 + NLP language problems</t>
  </si>
  <si>
    <t>RoBERTa</t>
  </si>
  <si>
    <r>
      <rPr>
        <rFont val="Calibri, Arial"/>
        <color rgb="FF34A853"/>
        <sz val="14.0"/>
      </rPr>
      <t xml:space="preserve">🆆 📚 </t>
    </r>
    <r>
      <rPr>
        <rFont val="Calibri, Arial"/>
        <color rgb="FFFF6D01"/>
        <sz val="14.0"/>
      </rPr>
      <t>⬆</t>
    </r>
    <r>
      <rPr>
        <rFont val="Calibri, Arial"/>
        <color rgb="FF34A853"/>
        <sz val="14.0"/>
      </rPr>
      <t xml:space="preserve"> </t>
    </r>
    <r>
      <rPr>
        <rFont val="Calibri, Arial"/>
        <color rgb="FF4285F4"/>
        <sz val="14.0"/>
      </rPr>
      <t>🕸</t>
    </r>
  </si>
  <si>
    <t>https://arxiv.org/abs/1907.11692</t>
  </si>
  <si>
    <r>
      <rPr>
        <rFont val="Calibri"/>
        <sz val="14.0"/>
      </rPr>
      <t xml:space="preserve">calcs: "In total, this batch size and number of steps corresponds to pre-training on 235 ≈ 34B tokens. This is considerably less than BERT (Devlin et al., 2018), which used roughly 137B tokens, or RoBERTa (Liu et al., 2019c), which used roughly 2.2T tokens. Using only 2 35 tokens results in a reasonable computational budget while still providing a sufficient amount of pre-training for acceptable performance. We consider the effect of pre-training for more steps in Sections 3.6 and 3.7. Note that 2 35 tokens only covers a fraction of the entire C4 data set, so we never repeat any data during pre-training." </t>
    </r>
    <r>
      <rPr>
        <rFont val="Calibri"/>
        <color rgb="FF1155CC"/>
        <sz val="14.0"/>
        <u/>
      </rPr>
      <t>https://arxiv.org/pdf/1910.10683.pdf</t>
    </r>
  </si>
  <si>
    <t>GPT-2</t>
  </si>
  <si>
    <t>https://openai.com/blog/better-language-models/</t>
  </si>
  <si>
    <t>Reddit outbound only</t>
  </si>
  <si>
    <t>BERT</t>
  </si>
  <si>
    <t>🆆 📚</t>
  </si>
  <si>
    <t>https://arxiv.org/abs/1810.04805</t>
  </si>
  <si>
    <t>GPT-1</t>
  </si>
  <si>
    <t>https://openai.com/blog/language-unsupervised/</t>
  </si>
  <si>
    <t>Books only</t>
  </si>
  <si>
    <t>ULMFiT</t>
  </si>
  <si>
    <t>Fast.ai</t>
  </si>
  <si>
    <t>🆆</t>
  </si>
  <si>
    <t>https://arxiv.org/abs/1801.06146</t>
  </si>
  <si>
    <t>Aussie Prof Jeremy Howard</t>
  </si>
  <si>
    <t>This Models Table shows:</t>
  </si>
  <si>
    <t>models (announced only)</t>
  </si>
  <si>
    <t>Key:</t>
  </si>
  <si>
    <t>Italics: estimates and hypothesis only based on current information.</t>
  </si>
  <si>
    <r>
      <rPr>
        <rFont val="Calibri"/>
        <b/>
        <sz val="9.0"/>
      </rPr>
      <t xml:space="preserve">Selected model highlights only. Alan D. Thompson. 2021-2024. </t>
    </r>
    <r>
      <rPr>
        <rFont val="Calibri"/>
        <b/>
        <color rgb="FF000000"/>
        <sz val="9.0"/>
        <u/>
      </rPr>
      <t>https://lifearchitect.ai/models/</t>
    </r>
    <r>
      <rPr>
        <rFont val="Calibri"/>
        <b/>
        <sz val="9.0"/>
      </rPr>
      <t xml:space="preserve"> </t>
    </r>
  </si>
  <si>
    <r>
      <rPr>
        <rFont val="Calibri"/>
        <color rgb="FF34A853"/>
        <sz val="9.0"/>
      </rPr>
      <t>🆆</t>
    </r>
    <r>
      <rPr>
        <rFont val="Calibri"/>
        <color theme="1"/>
        <sz val="9.0"/>
      </rPr>
      <t xml:space="preserve"> Wikipedia </t>
    </r>
  </si>
  <si>
    <t>👥 Dialogue</t>
  </si>
  <si>
    <r>
      <rPr>
        <rFont val="Calibri"/>
        <b/>
        <sz val="9.0"/>
      </rPr>
      <t xml:space="preserve">See the timeline: </t>
    </r>
    <r>
      <rPr>
        <rFont val="Calibri"/>
        <b/>
        <sz val="9.0"/>
        <u/>
      </rPr>
      <t>https://lifearchitect.ai/timeline/</t>
    </r>
    <r>
      <rPr>
        <rFont val="Calibri"/>
        <b/>
        <sz val="9.0"/>
      </rPr>
      <t xml:space="preserve"> </t>
    </r>
  </si>
  <si>
    <t>📚 Books</t>
  </si>
  <si>
    <r>
      <rPr>
        <rFont val="Calibri"/>
        <color theme="4"/>
        <sz val="9.0"/>
      </rPr>
      <t>🆀🅰</t>
    </r>
    <r>
      <rPr>
        <rFont val="Calibri"/>
        <color theme="1"/>
        <sz val="9.0"/>
      </rPr>
      <t xml:space="preserve"> Questions and answers</t>
    </r>
  </si>
  <si>
    <t>This sheet is owned and maintained by Dr Alan D. Thompson at LifeArchitect.ai. It should be up-to-date, but please see top model for latest date.</t>
  </si>
  <si>
    <r>
      <rPr>
        <rFont val="Calibri"/>
        <color rgb="FFFF6D01"/>
        <sz val="9.0"/>
      </rPr>
      <t>⬆</t>
    </r>
    <r>
      <rPr>
        <rFont val="Calibri"/>
        <color theme="1"/>
        <sz val="9.0"/>
      </rPr>
      <t xml:space="preserve"> Reddit outbound</t>
    </r>
  </si>
  <si>
    <t>🌋 Special</t>
  </si>
  <si>
    <t>🕸 Common Crawl</t>
  </si>
  <si>
    <t>🇫🇷 French</t>
  </si>
  <si>
    <r>
      <rPr>
        <rFont val="Calibri"/>
        <b/>
        <color theme="1"/>
        <sz val="9.0"/>
      </rPr>
      <t xml:space="preserve">Corrections are welcomed (with citations). When logged in via Google, select the cell, and then click </t>
    </r>
    <r>
      <rPr>
        <rFont val="Calibri"/>
        <b/>
        <color rgb="FF999999"/>
        <sz val="9.0"/>
      </rPr>
      <t>Insert &gt; Comment</t>
    </r>
  </si>
  <si>
    <t>Get a comma separated list of selected models from this table using GPT-4 via Poe:</t>
  </si>
  <si>
    <t>https://poe.com/TheMemoModelsBot</t>
  </si>
  <si>
    <t xml:space="preserve">Superseded/outdated and alternative sheets: </t>
  </si>
  <si>
    <t>Data for training cost trends in machine learning (Jul/2022)</t>
  </si>
  <si>
    <t>https://docs.google.com/spreadsheets/d/1beiholXkLpiYoeyDL64bOHLI-mXZ-_8ZnY1Ed6Sfjh0/edit#gid=0</t>
  </si>
  <si>
    <t>100+ Chinese LLMs (Jul/2023)</t>
  </si>
  <si>
    <t>https://twitter.com/AdeenaY8/status/1679435164747960320</t>
  </si>
  <si>
    <t>Alternative viz using some of this sheet data (Jul/2023)</t>
  </si>
  <si>
    <t>https://informationisbeautiful.net/visualizations/the-rise-of-generative-ai-large-language-models-llms-like-chatgpt/</t>
  </si>
  <si>
    <t>Anonymous (ends around Mar/2023)</t>
  </si>
  <si>
    <t>https://docs.google.com/spreadsheets/d/1kT4or6b0Fedd-W_jMwYpb63e1ZR3aePczz3zlbJW-Y4/edit#gid=0</t>
  </si>
  <si>
    <t>100+ imitation models with eval/rankings (Jun/2023)</t>
  </si>
  <si>
    <t>https://docs.google.com/spreadsheets/d/1ikqqIaptv2P4_15Ytzro46YysCldKY7Ub2wcX5H1jCQ/edit#gid=0</t>
  </si>
  <si>
    <t>Stella @ EleutherAI (seems to end Dec/2021)</t>
  </si>
  <si>
    <t>https://docs.google.com/spreadsheets/d/1gc6yse74XCwBx028HV_cvdxwXkmXejVjkO-Mz2uwE0k/edit#gid=0</t>
  </si>
  <si>
    <t>LLM chat leaderboard, only ~12 imitation models (May/2023)</t>
  </si>
  <si>
    <t>https://chat.lmsys.org/?leaderboard</t>
  </si>
  <si>
    <t>Jaime @ Epoch AI (seems to end Jun/2021)</t>
  </si>
  <si>
    <t>https://docs.google.com/spreadsheets/d/1AAIebjNsnJj_uKALHbXNfn3_YsT6sHXtCU0q7OIPuc4/edit#gid=0</t>
  </si>
  <si>
    <t>Limited paper; some inaccuracies (Jun/2023)</t>
  </si>
  <si>
    <t>https://arxiv.org/abs/2303.18223</t>
  </si>
  <si>
    <t xml:space="preserve">Table by Alan D. Thompson via GPT-4V + GPT-4 translation using data from: https://twitter.com/AdeenaY8/status/1679435164747960320 </t>
  </si>
  <si>
    <t>#</t>
  </si>
  <si>
    <t>Region</t>
  </si>
  <si>
    <t>General?</t>
  </si>
  <si>
    <t>Description</t>
  </si>
  <si>
    <t>公司 (Company)</t>
  </si>
  <si>
    <t>大模型名称 (Model Name)</t>
  </si>
  <si>
    <t>所属领域 (Region)</t>
  </si>
  <si>
    <t>通用 (General)</t>
  </si>
  <si>
    <t>说明 (Description)</t>
  </si>
  <si>
    <t>Wenxin Yiyen</t>
  </si>
  <si>
    <t>Beijing</t>
  </si>
  <si>
    <t>✓</t>
  </si>
  <si>
    <t>Trial, contact required</t>
  </si>
  <si>
    <t>百度</t>
  </si>
  <si>
    <t>文心一言</t>
  </si>
  <si>
    <t>北京</t>
  </si>
  <si>
    <t>试用,需要联系</t>
  </si>
  <si>
    <t>iFLYTEK</t>
  </si>
  <si>
    <t>Sibichi</t>
  </si>
  <si>
    <t>Anhui</t>
  </si>
  <si>
    <t>科大讯飞</t>
  </si>
  <si>
    <t>思必驰</t>
  </si>
  <si>
    <t>安徽</t>
  </si>
  <si>
    <t>DataGrand</t>
  </si>
  <si>
    <t>MOOC</t>
  </si>
  <si>
    <t>Shanghai</t>
  </si>
  <si>
    <t>达观数据</t>
  </si>
  <si>
    <t>慕课</t>
  </si>
  <si>
    <t>上海</t>
  </si>
  <si>
    <t>Huawei Cloud</t>
  </si>
  <si>
    <t>Daoyi Tianwen</t>
  </si>
  <si>
    <t>Xinjiang</t>
  </si>
  <si>
    <t>华为云</t>
  </si>
  <si>
    <t>道义天问</t>
  </si>
  <si>
    <t>新疆</t>
  </si>
  <si>
    <t>Chongqing Univ.</t>
  </si>
  <si>
    <t>Open source 6B, Smart AI</t>
  </si>
  <si>
    <t>重庆大学</t>
  </si>
  <si>
    <t>开源6B, 智慧AI</t>
  </si>
  <si>
    <t>Zhixin Technology</t>
  </si>
  <si>
    <t>ChatGLM</t>
  </si>
  <si>
    <t>Open source 6B</t>
  </si>
  <si>
    <t>智芯科技</t>
  </si>
  <si>
    <t>开源6B</t>
  </si>
  <si>
    <t>Qingmang</t>
  </si>
  <si>
    <t>Qingmang, Qing+Guang, Qing-Wang</t>
  </si>
  <si>
    <t>Undisclosed</t>
  </si>
  <si>
    <t>Qingmang's victory</t>
  </si>
  <si>
    <t>轻芒</t>
  </si>
  <si>
    <t>轻芒,轻芒+光锥,轻芒-王</t>
  </si>
  <si>
    <t>不详</t>
  </si>
  <si>
    <t>轻芒+胜场</t>
  </si>
  <si>
    <t>Intengine</t>
  </si>
  <si>
    <t>Recommend 3.0, AQUILA intelligence, Aquila-7B, AquilaChat-7B, AquilaCode-7B-NV, AquilaCode-7B-TS</t>
  </si>
  <si>
    <t>推荐3.0, 版本, AQUILA天智感, Aquila-7B, AquilaChat-7B, AquilaCode-7B-NV, AquilaCode-7B-TS</t>
  </si>
  <si>
    <t>Shanxi Univ.</t>
  </si>
  <si>
    <t>BenSe</t>
  </si>
  <si>
    <t>Jiangsu</t>
  </si>
  <si>
    <t>Medicine; Recommends LLaMa; Also has a Med-ChatGLM based on ChatGLM</t>
  </si>
  <si>
    <t>问答赛道山大学</t>
  </si>
  <si>
    <t>本色</t>
  </si>
  <si>
    <t>江苏</t>
  </si>
  <si>
    <t>医学; 推荐LLaMa; 另有基于 ChatGLM 的 Med-ChatGLM</t>
  </si>
  <si>
    <t>Shell</t>
  </si>
  <si>
    <t>BELLE</t>
  </si>
  <si>
    <t>Recommends multiple types of BLOOM interactive LaMa</t>
  </si>
  <si>
    <t>贝壳</t>
  </si>
  <si>
    <t>推荐BLOOM交互LaMa的多个类型</t>
  </si>
  <si>
    <t>Baichuan Intelligence</t>
  </si>
  <si>
    <t>百川智能</t>
  </si>
  <si>
    <t>baichuan</t>
  </si>
  <si>
    <t>OpenBMB</t>
  </si>
  <si>
    <t>CPM</t>
  </si>
  <si>
    <t>Recommends BLOOM</t>
  </si>
  <si>
    <t>推荐BLOOM</t>
  </si>
  <si>
    <t>Yingjie: Qingyuan, OpenMEDLab</t>
  </si>
  <si>
    <t>Technical report, Shanghai AI Summit recommended Chinese large models</t>
  </si>
  <si>
    <t>英杰:清源, OpenMEDLab</t>
  </si>
  <si>
    <t>技术报告,上海AI峰会相关推荐中文大量</t>
  </si>
  <si>
    <t>Yunhe Technology</t>
  </si>
  <si>
    <t>Shanhai</t>
  </si>
  <si>
    <t>Recommend communication</t>
  </si>
  <si>
    <t>云和智</t>
  </si>
  <si>
    <t>山海</t>
  </si>
  <si>
    <t>推荐交流</t>
  </si>
  <si>
    <t>Beijing University</t>
  </si>
  <si>
    <t>TechGPT</t>
  </si>
  <si>
    <t>Recommends BELLE-&gt;LLaMa, Image intelligence and context understanding Q&amp;A</t>
  </si>
  <si>
    <t>京北大学</t>
  </si>
  <si>
    <t>推荐BELLE-&gt;LLaMa, 图像智能和语境理解问答</t>
  </si>
  <si>
    <t>Zhongwen Shenzhen</t>
  </si>
  <si>
    <t>Ji Wei, Lv Ying</t>
  </si>
  <si>
    <t>Shenzhen</t>
  </si>
  <si>
    <t>University Chinese (Shenzhen) and Shenzhen Technical Alliance Research Institute, Medicine, Demo, Huazhi is based on BLOOMZ</t>
  </si>
  <si>
    <t>智中文深圳</t>
  </si>
  <si>
    <t>纪伟, 吕颖</t>
  </si>
  <si>
    <t>深圳</t>
  </si>
  <si>
    <t>高校中文大学（深圳）和深圳市技术联盟研究院, 医学,Demo,华和知源是基于 BLOOMZ</t>
  </si>
  <si>
    <t>Chinese Academy of Sciences</t>
  </si>
  <si>
    <t>Enhanced Liu</t>
  </si>
  <si>
    <t>Enhanced Liu 2.0 claims 100B parameters, worth attention</t>
  </si>
  <si>
    <t>中科院</t>
  </si>
  <si>
    <t>增强大刘</t>
  </si>
  <si>
    <t>增强大刘2.0号称100B参数, 值得关</t>
  </si>
  <si>
    <t>Ideal Science &amp; Tech.</t>
  </si>
  <si>
    <t>TigerBot</t>
  </si>
  <si>
    <t>理想科技</t>
  </si>
  <si>
    <t>IDEA Institute</t>
  </si>
  <si>
    <t>Little Philosopher MindBot</t>
  </si>
  <si>
    <t>Recommend the Tian series models</t>
  </si>
  <si>
    <t>IDEA研究院</t>
  </si>
  <si>
    <t>小哲科技MindBot</t>
  </si>
  <si>
    <t>推荐天系列模型</t>
  </si>
  <si>
    <t>Shanghai Jiao Tong Univ.</t>
  </si>
  <si>
    <t>K2, Magnolia</t>
  </si>
  <si>
    <t>Demo, GeoLLaMa, Recommends LLaMa, HuggingFace</t>
  </si>
  <si>
    <t>上海交通大学</t>
  </si>
  <si>
    <t>K2,白玉兰</t>
  </si>
  <si>
    <t>Demo, GeoLLaMa, 推荐LLaMa, HuggingFace</t>
  </si>
  <si>
    <t>Zhinai, Yijian</t>
  </si>
  <si>
    <t>智脑,一见</t>
  </si>
  <si>
    <t>Du Xiaoman Financial</t>
  </si>
  <si>
    <t>Qianyan</t>
  </si>
  <si>
    <t>度小满</t>
  </si>
  <si>
    <t>千言</t>
  </si>
  <si>
    <t>Dr. Science &amp; Tech. Institute</t>
  </si>
  <si>
    <t>ProactiveHealthGPT, Heihei, SoulChat</t>
  </si>
  <si>
    <t>Guangdong</t>
  </si>
  <si>
    <t>Recommends Guanaoo-&gt;English LLaMa, Use LoRA</t>
  </si>
  <si>
    <t>科学博士工程技术研究院</t>
  </si>
  <si>
    <t>ProactiveHealthGPT,嘿嘿,忽如SoulChat</t>
  </si>
  <si>
    <t>广东</t>
  </si>
  <si>
    <t>推荐Guanaoo-&gt;英LLaMa, 使用LoRA</t>
  </si>
  <si>
    <t>Wenzi Technology</t>
  </si>
  <si>
    <t>Anima</t>
  </si>
  <si>
    <t>Zhejiang</t>
  </si>
  <si>
    <t>文字科技</t>
  </si>
  <si>
    <t>浙江</t>
  </si>
  <si>
    <t>Peking University Law AI Institute</t>
  </si>
  <si>
    <t>ChatLaw</t>
  </si>
  <si>
    <t>ChatLaw-13B based on Ziya-LLaMa-13B-v1-&gt;LLaMa, ChatLaw-33B based on Anima33B-&gt;Guanaco-&gt;LLaMa</t>
  </si>
  <si>
    <t>北京大学法律人工智能研究院</t>
  </si>
  <si>
    <t>ChatLaw-13B基于Ziya-LLaMa-13B-v1-&gt;LLaMa,ChatLaw-33B基于Anima33B-&gt;Guanaco-&gt;LLaMa</t>
  </si>
  <si>
    <t>Xiangde Technology Co., Ltd.</t>
  </si>
  <si>
    <t>Mu Yuan</t>
  </si>
  <si>
    <t>想得科技有限公司</t>
  </si>
  <si>
    <t>慕元</t>
  </si>
  <si>
    <t>Horgos</t>
  </si>
  <si>
    <t>MiniMax</t>
  </si>
  <si>
    <t>GLOW social rendering</t>
  </si>
  <si>
    <t>霍尔果斯</t>
  </si>
  <si>
    <t>GLOW渲染社交</t>
  </si>
  <si>
    <t>Tencent Cloud</t>
  </si>
  <si>
    <t>Tencent</t>
  </si>
  <si>
    <t>腾讯云</t>
  </si>
  <si>
    <t>腾讯</t>
  </si>
  <si>
    <t>Competitive Tech + Chongqing Review Network</t>
  </si>
  <si>
    <t>Competitive XPT</t>
  </si>
  <si>
    <t>Sichuan</t>
  </si>
  <si>
    <t>✗</t>
  </si>
  <si>
    <t>比赛科技+重庆复盘网</t>
  </si>
  <si>
    <t>比赛型XPT</t>
  </si>
  <si>
    <t>四川</t>
  </si>
  <si>
    <t>Institute of Computing Technology, CAS</t>
  </si>
  <si>
    <t>White Horse</t>
  </si>
  <si>
    <t>Based on LLaMa, aims for Diff download of 7B and 13B, demo</t>
  </si>
  <si>
    <t>中国科学院计算技术研究所</t>
  </si>
  <si>
    <t>白马</t>
  </si>
  <si>
    <t>基于LLaMa, 目标Diff下载7B和13B,demo</t>
  </si>
  <si>
    <t>Beijing Language and Culture University</t>
  </si>
  <si>
    <t>Bang Bang</t>
  </si>
  <si>
    <t>Based on LLaMa, academic collaboration with Tsinghua, Peking University</t>
  </si>
  <si>
    <t>北京语言大学</t>
  </si>
  <si>
    <t>棒棒</t>
  </si>
  <si>
    <t>基于LLaMa,北语清华学术共同, 北京大学</t>
  </si>
  <si>
    <t>SenseTime</t>
  </si>
  <si>
    <t>Ri Ri Xin</t>
  </si>
  <si>
    <t>商汤科技</t>
  </si>
  <si>
    <t>日日新</t>
  </si>
  <si>
    <t>National Supercomputing Center in Tianjin</t>
  </si>
  <si>
    <t>Tianjin Tianyuan</t>
  </si>
  <si>
    <t>Tianjin</t>
  </si>
  <si>
    <t>国家超级计算天津中心</t>
  </si>
  <si>
    <t>天津天元</t>
  </si>
  <si>
    <t>天津</t>
  </si>
  <si>
    <t>Guoke Technology</t>
  </si>
  <si>
    <t>Weightless, Saisen</t>
  </si>
  <si>
    <t>Weightless - Finance; Saisen - Big data analysis</t>
  </si>
  <si>
    <t>国科科技</t>
  </si>
  <si>
    <t>无重量, 赛森</t>
  </si>
  <si>
    <t>无重量—金融; 赛森—大数据分析</t>
  </si>
  <si>
    <t>Competitive Tech + Tianjin University</t>
  </si>
  <si>
    <t>Haihe Mint</t>
  </si>
  <si>
    <t>比赛科技+天津大学</t>
  </si>
  <si>
    <t>海河·造币厂</t>
  </si>
  <si>
    <t>Bian Sheng Electronics</t>
  </si>
  <si>
    <t>LightGPT</t>
  </si>
  <si>
    <t>便生电子</t>
  </si>
  <si>
    <t>Telecom Smart Science</t>
  </si>
  <si>
    <t>Star Print</t>
  </si>
  <si>
    <t>General vision, China Telecom</t>
  </si>
  <si>
    <t>电信智科</t>
  </si>
  <si>
    <t>星印</t>
  </si>
  <si>
    <t>通用视觉, 中国电信</t>
  </si>
  <si>
    <t>Xiamen Yunji Technology</t>
  </si>
  <si>
    <t>Xiamen GPT</t>
  </si>
  <si>
    <t>Medical, Nursing Key</t>
  </si>
  <si>
    <t>厦门云集</t>
  </si>
  <si>
    <t>厦云GPT</t>
  </si>
  <si>
    <t>医疗, 护理Key</t>
  </si>
  <si>
    <t>Wisdom Eye</t>
  </si>
  <si>
    <t>Jing Shi</t>
  </si>
  <si>
    <t>Hunan</t>
  </si>
  <si>
    <t>Medically oriented</t>
  </si>
  <si>
    <t>智慧眼</t>
  </si>
  <si>
    <t>镜石</t>
  </si>
  <si>
    <t>湖南</t>
  </si>
  <si>
    <t>医疗导向</t>
  </si>
  <si>
    <t>TAL Education Group</t>
  </si>
  <si>
    <t>MathGPT</t>
  </si>
  <si>
    <t>Xueersi (a brand of TAL)</t>
  </si>
  <si>
    <t>好未来</t>
  </si>
  <si>
    <t>学而思</t>
  </si>
  <si>
    <t>Shugan Space-Time</t>
  </si>
  <si>
    <t>Great Wall</t>
  </si>
  <si>
    <t>Natural resources, remote sensing</t>
  </si>
  <si>
    <t>数感时空</t>
  </si>
  <si>
    <t>长城</t>
  </si>
  <si>
    <t>自然资源, 遥感</t>
  </si>
  <si>
    <t>Ideal Science &amp; Technology</t>
  </si>
  <si>
    <t>Da Dao</t>
  </si>
  <si>
    <t>Legal representative type</t>
  </si>
  <si>
    <t>大道Dao</t>
  </si>
  <si>
    <t>法律代表型</t>
  </si>
  <si>
    <t>Huisheng Intelligence</t>
  </si>
  <si>
    <t>Zhi Xin</t>
  </si>
  <si>
    <t>Liaoning</t>
  </si>
  <si>
    <t>慧生智能</t>
  </si>
  <si>
    <t>智芯</t>
  </si>
  <si>
    <t>辽宁</t>
  </si>
  <si>
    <t>China Internet Network</t>
  </si>
  <si>
    <t>Zhi Gong</t>
  </si>
  <si>
    <t>Cooperative with the National NLP Laboratory, Industrial intelligence</t>
  </si>
  <si>
    <t>中国互联网</t>
  </si>
  <si>
    <t>智工</t>
  </si>
  <si>
    <t>与全国NLP实验室联合, 工业智能</t>
  </si>
  <si>
    <t>Entrepreneurial Dark Horse</t>
  </si>
  <si>
    <t>Tian Qi</t>
  </si>
  <si>
    <t>Entrepreneurial Dark Horse in cooperation with 360, and venture capital services industry</t>
  </si>
  <si>
    <t>创业黑马</t>
  </si>
  <si>
    <t>天启</t>
  </si>
  <si>
    <t>创业黑马与360合作,和创投服务行业</t>
  </si>
  <si>
    <t>Together Technology</t>
  </si>
  <si>
    <t>Bowen</t>
  </si>
  <si>
    <t>Dongguan</t>
  </si>
  <si>
    <t>一起科技</t>
  </si>
  <si>
    <t>博文Bowen</t>
  </si>
  <si>
    <t>东莞</t>
  </si>
  <si>
    <t>NetEase Youdao</t>
  </si>
  <si>
    <t>Yu Chuan</t>
  </si>
  <si>
    <t>网易有道</t>
  </si>
  <si>
    <t>于川</t>
  </si>
  <si>
    <t>Wang Yan</t>
  </si>
  <si>
    <t>王言</t>
  </si>
  <si>
    <t>Undecided</t>
  </si>
  <si>
    <t>Tian Ji</t>
  </si>
  <si>
    <t>Five-dimensional interactive experience</t>
  </si>
  <si>
    <t>未定</t>
  </si>
  <si>
    <t>天玑</t>
  </si>
  <si>
    <t>5维智能互动体验</t>
  </si>
  <si>
    <t>Zhihu</t>
  </si>
  <si>
    <t>Zhihu Think Tank</t>
  </si>
  <si>
    <t>Collaboration between Zhihu and Think Tank Technology</t>
  </si>
  <si>
    <t>知乎</t>
  </si>
  <si>
    <t>知乎智库</t>
  </si>
  <si>
    <t>知乎和智库科技合作</t>
  </si>
  <si>
    <t>EasyGo Network Science</t>
  </si>
  <si>
    <t>Uni-talk</t>
  </si>
  <si>
    <t>Supported by Shanghai R&amp;D Center for Intelligent Vehicles, SJTU</t>
  </si>
  <si>
    <t>易行网科</t>
  </si>
  <si>
    <t>上海交通大学山西智能车上海研发中心支持</t>
  </si>
  <si>
    <t>Luwen Education</t>
  </si>
  <si>
    <t>Luwen</t>
  </si>
  <si>
    <t>Capable of voice and multimodal tasks simultaneously</t>
  </si>
  <si>
    <t>路文教育</t>
  </si>
  <si>
    <t>路文</t>
  </si>
  <si>
    <t>接活语音和多模态两不误</t>
  </si>
  <si>
    <t>Rubik's Cube</t>
  </si>
  <si>
    <t>中科创达</t>
  </si>
  <si>
    <t>魔方Rubik</t>
  </si>
  <si>
    <t>Bubble</t>
  </si>
  <si>
    <t>泡泡</t>
  </si>
  <si>
    <t>TikTok Vision</t>
  </si>
  <si>
    <t>DouTian</t>
  </si>
  <si>
    <t>抖音愿景</t>
  </si>
  <si>
    <t>抖天</t>
  </si>
  <si>
    <t>Leyan Technology</t>
  </si>
  <si>
    <t>Leyan</t>
  </si>
  <si>
    <t>TRSGPT</t>
  </si>
  <si>
    <t>乐言科技</t>
  </si>
  <si>
    <t>乐言</t>
  </si>
  <si>
    <t>DiDi Intelligence</t>
  </si>
  <si>
    <t>Xiang</t>
  </si>
  <si>
    <t>Based on Qiantang experience data</t>
  </si>
  <si>
    <t>滴滴智能</t>
  </si>
  <si>
    <t>先向</t>
  </si>
  <si>
    <t>基于钱塘体验数据</t>
  </si>
  <si>
    <t>ZhiZi Engine</t>
  </si>
  <si>
    <t>Metaverse</t>
  </si>
  <si>
    <t>智子引擎</t>
  </si>
  <si>
    <t>元宇宙</t>
  </si>
  <si>
    <t>TikTok Technology</t>
  </si>
  <si>
    <t>TikTok</t>
  </si>
  <si>
    <t>Jiangxi</t>
  </si>
  <si>
    <t>抖音科技</t>
  </si>
  <si>
    <t>抖音</t>
  </si>
  <si>
    <t>江西</t>
  </si>
  <si>
    <t>Micro Environment Intelligence</t>
  </si>
  <si>
    <t>RongGu</t>
  </si>
  <si>
    <t>Micro Environment Intelligence, iFLYTEK, Huawei</t>
  </si>
  <si>
    <t>微环智能</t>
  </si>
  <si>
    <t>融古</t>
  </si>
  <si>
    <t>微环智能,科大讯飞,华为</t>
  </si>
  <si>
    <t>Evernote</t>
  </si>
  <si>
    <t>Elephant GPT</t>
  </si>
  <si>
    <t>印象笔记</t>
  </si>
  <si>
    <t>大象GPT</t>
  </si>
  <si>
    <t>Hummingbird Unity</t>
  </si>
  <si>
    <t>Hummingbird</t>
  </si>
  <si>
    <t>蜂鸟团结</t>
  </si>
  <si>
    <t>蜂鸟</t>
  </si>
  <si>
    <t>Cosmos Leap</t>
  </si>
  <si>
    <t>Grace</t>
  </si>
  <si>
    <t>Internal code name</t>
  </si>
  <si>
    <t>宇宙跃动</t>
  </si>
  <si>
    <t>内部代号</t>
  </si>
  <si>
    <t>Aomen Nuomen</t>
  </si>
  <si>
    <t>Kang Jia Nuo</t>
  </si>
  <si>
    <t>凹门诺门</t>
  </si>
  <si>
    <t>康嘉诺</t>
  </si>
  <si>
    <t>Digital Tribe Technology</t>
  </si>
  <si>
    <t>SocialGPT</t>
  </si>
  <si>
    <t>数族技术</t>
  </si>
  <si>
    <t>CloudWalk Technology</t>
  </si>
  <si>
    <t>Cong Rong</t>
  </si>
  <si>
    <t>云从科技</t>
  </si>
  <si>
    <t>从容</t>
  </si>
  <si>
    <t>EKT University</t>
  </si>
  <si>
    <t>Xiao Ke</t>
  </si>
  <si>
    <t>Officially used by our institute for the industry</t>
  </si>
  <si>
    <t>电科大校</t>
  </si>
  <si>
    <t>小可</t>
  </si>
  <si>
    <t>我院正式业界用</t>
  </si>
  <si>
    <t>Agricultural Bank of China</t>
  </si>
  <si>
    <t>Honeybee ChatABC</t>
  </si>
  <si>
    <t>中国农业银行</t>
  </si>
  <si>
    <t>小蜜ChatABC</t>
  </si>
  <si>
    <t>Tencent Fusion</t>
  </si>
  <si>
    <t>Tianlai AllMe</t>
  </si>
  <si>
    <t>腾讯融合</t>
  </si>
  <si>
    <t>天籁AllMe</t>
  </si>
  <si>
    <t>Taiwan Liquor Cloud</t>
  </si>
  <si>
    <t>EnSpace FFM</t>
  </si>
  <si>
    <t>Taiwan</t>
  </si>
  <si>
    <t>Cross-border cloud company</t>
  </si>
  <si>
    <t>台酒云</t>
  </si>
  <si>
    <t>恩斯佩斯FFM</t>
  </si>
  <si>
    <t>台湾</t>
  </si>
  <si>
    <t>跨境云公司</t>
  </si>
  <si>
    <t>MedTech</t>
  </si>
  <si>
    <t>medGPT</t>
  </si>
  <si>
    <t>医医科技</t>
  </si>
  <si>
    <t>Super Thinking Science</t>
  </si>
  <si>
    <t>MindGPT</t>
  </si>
  <si>
    <t>超思科学</t>
  </si>
  <si>
    <t>Spirit Realm Multi-AI</t>
  </si>
  <si>
    <t>Dongni</t>
  </si>
  <si>
    <t>灵境多人工智能</t>
  </si>
  <si>
    <t>Changhong IT</t>
  </si>
  <si>
    <t>Changhong Totem</t>
  </si>
  <si>
    <t>Henan</t>
  </si>
  <si>
    <t>长红IT</t>
  </si>
  <si>
    <t>长红图腾</t>
  </si>
  <si>
    <t>河南</t>
  </si>
  <si>
    <t>KidsKing</t>
  </si>
  <si>
    <t>KidsGPT</t>
  </si>
  <si>
    <t>孩子王</t>
  </si>
  <si>
    <t>CAS Wenhao</t>
  </si>
  <si>
    <t>Dao Yi</t>
  </si>
  <si>
    <t>中科闻道</t>
  </si>
  <si>
    <t>道意</t>
  </si>
  <si>
    <t>DiDi Technology</t>
  </si>
  <si>
    <t>Lan Zi</t>
  </si>
  <si>
    <t>滴滴科技</t>
  </si>
  <si>
    <t>蓝子</t>
  </si>
  <si>
    <t>JD.com</t>
  </si>
  <si>
    <t>Ji Xing, ChatJD</t>
  </si>
  <si>
    <t>京东</t>
  </si>
  <si>
    <t>吉星,ChatJD</t>
  </si>
  <si>
    <t>Zhishuan Intelligence</t>
  </si>
  <si>
    <t>Hua Jun</t>
  </si>
  <si>
    <t>Novel-writing robot</t>
  </si>
  <si>
    <t>智算智能</t>
  </si>
  <si>
    <t>华峻</t>
  </si>
  <si>
    <t>小说机器人</t>
  </si>
  <si>
    <t>H3C New Hua III</t>
  </si>
  <si>
    <t>White Cloud House</t>
  </si>
  <si>
    <t>新华三H3C</t>
  </si>
  <si>
    <t>白山云屋</t>
  </si>
  <si>
    <t>Tencent Blue Whale</t>
  </si>
  <si>
    <t>Tencent Brain·Brainsea</t>
  </si>
  <si>
    <t>Peng Cheng Mind</t>
  </si>
  <si>
    <t>腾讯蓝鲸</t>
  </si>
  <si>
    <t>腾讯脑·脑海</t>
  </si>
  <si>
    <t>Uniview Technologies</t>
  </si>
  <si>
    <t>Wise Eye</t>
  </si>
  <si>
    <t>AIoT industry</t>
  </si>
  <si>
    <t>宇视科技</t>
  </si>
  <si>
    <t>慧目</t>
  </si>
  <si>
    <t>AIoT行业</t>
  </si>
  <si>
    <t>China Unicom</t>
  </si>
  <si>
    <t>Yu Xiang</t>
  </si>
  <si>
    <t>中国联通</t>
  </si>
  <si>
    <t>宇翔</t>
  </si>
  <si>
    <t>Meituan Technology</t>
  </si>
  <si>
    <t>Bumblebee</t>
  </si>
  <si>
    <t>Public safety</t>
  </si>
  <si>
    <t>美团技术</t>
  </si>
  <si>
    <t>大黄蜂</t>
  </si>
  <si>
    <t>公共安全</t>
  </si>
  <si>
    <t>Purple Power Technology</t>
  </si>
  <si>
    <t>Darwin</t>
  </si>
  <si>
    <t>Meituan Power, Triangle Research Institute with Tsinghua University, Tsinghua Bio-motion, Hexagonal District Innovation Service Center</t>
  </si>
  <si>
    <t>紫天动力科技</t>
  </si>
  <si>
    <t>达尔文</t>
  </si>
  <si>
    <t>美团动力,清华大校三角研究院,清华生物动,六角区科技创新服务中心</t>
  </si>
  <si>
    <t>Real Smart</t>
  </si>
  <si>
    <t>Zhao Bin</t>
  </si>
  <si>
    <t>TARS</t>
  </si>
  <si>
    <t>实在智能</t>
  </si>
  <si>
    <t>赵斌</t>
  </si>
  <si>
    <t>Jiadu Technology</t>
  </si>
  <si>
    <t>Jiadu Zhiyin</t>
  </si>
  <si>
    <t>Transportation domain</t>
  </si>
  <si>
    <t>佳都科技</t>
  </si>
  <si>
    <t>佳都知音</t>
  </si>
  <si>
    <t>交通领域</t>
  </si>
  <si>
    <t>Wisdom Environment Research Institute</t>
  </si>
  <si>
    <t>Wisdom</t>
  </si>
  <si>
    <t>Based on LLaMa, comprehensive insurance package</t>
  </si>
  <si>
    <t>智慧环境研究院</t>
  </si>
  <si>
    <t>智慧</t>
  </si>
  <si>
    <t>基于LLaMa, 团团包赔体</t>
  </si>
  <si>
    <t>Chip Cloud Research Institute</t>
  </si>
  <si>
    <t>EmoGPT, EduChat</t>
  </si>
  <si>
    <t>EmoGPT is supported by Shanghai's mental health and intelligence project, in cooperation with Smart Tech company, EduChat is based on BELLE (BELLE is based on LLaMa)</t>
  </si>
  <si>
    <t>芯云研究院科学</t>
  </si>
  <si>
    <t>EmoGPT,EduChat</t>
  </si>
  <si>
    <t>EmoGPT是上海市心理健康与智能机行项目点支撑与与智能科技公司合作完成, 教学教育大规模EduChat基于BELLE (BELLE基于LLaMa)</t>
  </si>
  <si>
    <t>Yandao Intelligent</t>
  </si>
  <si>
    <t>ArynGPT</t>
  </si>
  <si>
    <t>演道智能</t>
  </si>
  <si>
    <t>WAI</t>
  </si>
  <si>
    <t>Northwestern Polytechnical University</t>
  </si>
  <si>
    <t>Purple Light·Observation</t>
  </si>
  <si>
    <t>Shaanxi</t>
  </si>
  <si>
    <t>Fluid dynamics large model, aerospace</t>
  </si>
  <si>
    <t>西北工业大学华为技术</t>
  </si>
  <si>
    <t>紫光·观测</t>
  </si>
  <si>
    <t>陕西</t>
  </si>
  <si>
    <t>流体力学大模型,航空航天</t>
  </si>
  <si>
    <t>Singularity Intelligence</t>
  </si>
  <si>
    <t>Singularity OpenAPI</t>
  </si>
  <si>
    <t>Intelligence and balance scales</t>
  </si>
  <si>
    <t>奇点智能</t>
  </si>
  <si>
    <t>智机和天秤</t>
  </si>
  <si>
    <t>Lenovo Technology</t>
  </si>
  <si>
    <t>Lenovo</t>
  </si>
  <si>
    <t>OmModel Om Manufacturing Workshop (First Love Archive) large model</t>
  </si>
  <si>
    <t>联想科技</t>
  </si>
  <si>
    <t>联想</t>
  </si>
  <si>
    <t>OmModel欧姆智造坊（初恋档案）大模型</t>
  </si>
  <si>
    <t>ShanghaiTech University</t>
  </si>
  <si>
    <t>DoctorGLM</t>
  </si>
  <si>
    <t>Medical large model, iterative</t>
  </si>
  <si>
    <t>上海科技大学</t>
  </si>
  <si>
    <t>医学大模型, 迭次</t>
  </si>
  <si>
    <t>Xuanen High</t>
  </si>
  <si>
    <t>Zhiwei Couple System</t>
  </si>
  <si>
    <t>宣恩高</t>
  </si>
  <si>
    <t>知味夫妇系统</t>
  </si>
  <si>
    <t>Hong Kong University of Science and Technology</t>
  </si>
  <si>
    <t>Robin Robin</t>
  </si>
  <si>
    <t>Hong Kong</t>
  </si>
  <si>
    <t>Based on LLaMa, open-source LMFlow by HKUST</t>
  </si>
  <si>
    <t>香港科技大学</t>
  </si>
  <si>
    <t>罗宾Robin</t>
  </si>
  <si>
    <t>香港</t>
  </si>
  <si>
    <t>基于LLaMa,港科大开源LMFlow</t>
  </si>
  <si>
    <t>Shengong Communication</t>
  </si>
  <si>
    <t>Source</t>
  </si>
  <si>
    <t>Shandong</t>
  </si>
  <si>
    <t>深港通信</t>
  </si>
  <si>
    <t>源</t>
  </si>
  <si>
    <t>山东</t>
  </si>
  <si>
    <t>China Mobile</t>
  </si>
  <si>
    <t>Da Tian</t>
  </si>
  <si>
    <t>中国移动</t>
  </si>
  <si>
    <t>大天</t>
  </si>
  <si>
    <t>China Telecom</t>
  </si>
  <si>
    <t>TeleChat</t>
  </si>
  <si>
    <t>中国电信</t>
  </si>
  <si>
    <t>RongCloud</t>
  </si>
  <si>
    <t>Fan Ke</t>
  </si>
  <si>
    <t>Customer service, marketing</t>
  </si>
  <si>
    <t>融云云</t>
  </si>
  <si>
    <t>范克</t>
  </si>
  <si>
    <t>客服, 营销</t>
  </si>
  <si>
    <t>Cloud Flying Technology</t>
  </si>
  <si>
    <t>Heavenly Book</t>
  </si>
  <si>
    <t>云天励飞</t>
  </si>
  <si>
    <t>天书</t>
  </si>
  <si>
    <t>Smart Technology</t>
  </si>
  <si>
    <t>CityGPT</t>
  </si>
  <si>
    <t>City large model</t>
  </si>
  <si>
    <t>智能科技</t>
  </si>
  <si>
    <t>城市大模型</t>
  </si>
  <si>
    <t>Model/Lab</t>
  </si>
  <si>
    <t>Total tokens (T)</t>
  </si>
  <si>
    <r>
      <rPr>
        <rFont val="Calibri"/>
        <b/>
        <color rgb="FFFFFFFF"/>
        <sz val="14.0"/>
      </rPr>
      <t xml:space="preserve">Total size (GB) </t>
    </r>
    <r>
      <rPr>
        <rFont val="Calibri"/>
        <b/>
        <color rgb="FFFFFFFF"/>
        <sz val="12.0"/>
      </rPr>
      <t>▼</t>
    </r>
  </si>
  <si>
    <t>Wiki</t>
  </si>
  <si>
    <t>Books/Journals</t>
  </si>
  <si>
    <t>Discussion</t>
  </si>
  <si>
    <t>Web (CC/C4)</t>
  </si>
  <si>
    <t>Announced</t>
  </si>
  <si>
    <t>Model examples</t>
  </si>
  <si>
    <t>RedPajama-Data-v2</t>
  </si>
  <si>
    <t>https://together.ai/blog/redpajama-data-v2</t>
  </si>
  <si>
    <t>(Together AI)</t>
  </si>
  <si>
    <t>Piper monorepo</t>
  </si>
  <si>
    <r>
      <rPr>
        <rFont val="Calibri"/>
        <sz val="14.0"/>
      </rPr>
      <t xml:space="preserve">Piper PDF from 2016: </t>
    </r>
    <r>
      <rPr>
        <rFont val="Calibri"/>
        <color rgb="FF1155CC"/>
        <sz val="14.0"/>
        <u/>
      </rPr>
      <t>https://dl.acm.org/doi/pdf/10.1145/2854146</t>
    </r>
  </si>
  <si>
    <t>MNBVC (Massive Never-ending BT Vast Chinese corpus)</t>
  </si>
  <si>
    <t>Chinese only</t>
  </si>
  <si>
    <r>
      <rPr>
        <rFont val="Calibri"/>
        <sz val="14.0"/>
      </rPr>
      <t xml:space="preserve">Chinese only. </t>
    </r>
    <r>
      <rPr>
        <rFont val="Calibri"/>
        <color rgb="FF1155CC"/>
        <sz val="14.0"/>
        <u/>
      </rPr>
      <t>https://mnbvc.253874.net/</t>
    </r>
  </si>
  <si>
    <t>(MNBVC.253874)</t>
  </si>
  <si>
    <t>https://github.com/esbatmop/MNBVC</t>
  </si>
  <si>
    <t>-</t>
  </si>
  <si>
    <r>
      <rPr>
        <rFont val="Calibri"/>
        <sz val="14.0"/>
      </rPr>
      <t xml:space="preserve">My estimate: </t>
    </r>
    <r>
      <rPr>
        <rFont val="Calibri"/>
        <color rgb="FF1155CC"/>
        <sz val="14.0"/>
        <u/>
      </rPr>
      <t>https://lifearchitect.ai/gpt-4/#dataset</t>
    </r>
  </si>
  <si>
    <t>CulturaX</t>
  </si>
  <si>
    <t>https://arxiv.org/abs/2309.09400</t>
  </si>
  <si>
    <t>(UOregon)</t>
  </si>
  <si>
    <t>https://huggingface.co/datasets/uonlp/CulturaX</t>
  </si>
  <si>
    <t>RefinedWeb</t>
  </si>
  <si>
    <r>
      <rPr>
        <rFont val="Calibri"/>
        <sz val="14.0"/>
      </rPr>
      <t xml:space="preserve">Paper: </t>
    </r>
    <r>
      <rPr>
        <rFont val="Calibri"/>
        <color rgb="FF1155CC"/>
        <sz val="14.0"/>
        <u/>
      </rPr>
      <t>https://arxiv.org/pdf/2306.01116.pdf</t>
    </r>
  </si>
  <si>
    <t>(TII)</t>
  </si>
  <si>
    <t>MassiveText ML</t>
  </si>
  <si>
    <t>Retro</t>
  </si>
  <si>
    <r>
      <rPr>
        <rFont val="Calibri"/>
        <sz val="14.0"/>
      </rPr>
      <t xml:space="preserve">My estimate: </t>
    </r>
    <r>
      <rPr>
        <rFont val="Calibri"/>
        <color rgb="FF1155CC"/>
        <sz val="14.0"/>
        <u/>
      </rPr>
      <t>https://lifearchitect.ai/bard/#dataset</t>
    </r>
  </si>
  <si>
    <t>Dolma</t>
  </si>
  <si>
    <t>https://blog.allenai.org/dolma-3-trillion-tokens-open-llm-corpus-9a0ff4b8da64</t>
  </si>
  <si>
    <t>(AI2)</t>
  </si>
  <si>
    <t>Calcs for total size are very rough as unzipped file size = disclosed gzip file size x 2.5.</t>
  </si>
  <si>
    <t>Infiniset</t>
  </si>
  <si>
    <r>
      <rPr>
        <rFont val="Calibri"/>
        <sz val="14.0"/>
      </rPr>
      <t xml:space="preserve">My calcs: </t>
    </r>
    <r>
      <rPr>
        <rFont val="Calibri"/>
        <color rgb="FF1155CC"/>
        <sz val="14.0"/>
        <u/>
      </rPr>
      <t>https://lifearchitect.ai/bard/#dataset</t>
    </r>
  </si>
  <si>
    <t>It's not clear why Google chose to use 1.5TB of the ~14TB history within Wikipedia</t>
  </si>
  <si>
    <t>MADLAD-400</t>
  </si>
  <si>
    <t>MADLAD400-8B</t>
  </si>
  <si>
    <t>https://huggingface.co/datasets/allenai/MADLAD-400</t>
  </si>
  <si>
    <t>https://arxiv.org/abs/2309.04662</t>
  </si>
  <si>
    <t>MassiveText EN</t>
  </si>
  <si>
    <t>Chinchilla, Gopher</t>
  </si>
  <si>
    <t>Chinese/English. My rough estimates only by multiplying tokens (billions) by 3 to get GB</t>
  </si>
  <si>
    <t>(Shanghai AI)</t>
  </si>
  <si>
    <t>Stability New Pile</t>
  </si>
  <si>
    <t>Announced but not detailed</t>
  </si>
  <si>
    <t>(Stability AI)</t>
  </si>
  <si>
    <t>LLaMA</t>
  </si>
  <si>
    <t>LLaMA, Alpaca</t>
  </si>
  <si>
    <t>RedPajama</t>
  </si>
  <si>
    <t>Open</t>
  </si>
  <si>
    <t>SlimPajama</t>
  </si>
  <si>
    <r>
      <rPr>
        <rFont val="Calibri,Arial"/>
        <sz val="14.0"/>
      </rPr>
      <t xml:space="preserve">Announce: </t>
    </r>
    <r>
      <rPr>
        <rFont val="Calibri,Arial"/>
        <color rgb="FF1155CC"/>
        <sz val="14.0"/>
        <u/>
      </rPr>
      <t>https://www.cerebras.net/blog/slimpajama-a-627b-token-cleaned-and-deduplicated-version-of-redpajama</t>
    </r>
  </si>
  <si>
    <t>(Cerebras)</t>
  </si>
  <si>
    <t>The Pile v1</t>
  </si>
  <si>
    <t>GPT-Neo, GPT-J</t>
  </si>
  <si>
    <t>Some dupes in my older calcs</t>
  </si>
  <si>
    <t>(EleutherAI)</t>
  </si>
  <si>
    <t>RoBERTa, Megatron-11B</t>
  </si>
  <si>
    <t>(Meta AI)</t>
  </si>
  <si>
    <t>Todo (Oct/2023):</t>
  </si>
  <si>
    <t>https://news.err.ee/1609120697/finland-s-chatgpt-equivalent-begins-to-think-in-estonian-as-well</t>
  </si>
  <si>
    <t>See the paper:</t>
  </si>
  <si>
    <t>https://lifearchitect.ai/whats-in-my-ai/</t>
  </si>
  <si>
    <t>This sheet is owned and maintained by Dr Alan D. Thompson at LifeArchitect.ai. It should be up-to-date, but please see most recent dataset for latest date.</t>
  </si>
  <si>
    <t>Robot</t>
  </si>
  <si>
    <t>Country</t>
  </si>
  <si>
    <t>Release</t>
  </si>
  <si>
    <t>Height (cm)</t>
  </si>
  <si>
    <t>Weight (kg)</t>
  </si>
  <si>
    <t>Walk (km/h)</t>
  </si>
  <si>
    <t>Run (km/h)</t>
  </si>
  <si>
    <t>Payload/carry (kg)</t>
  </si>
  <si>
    <t>Power (hours)</t>
  </si>
  <si>
    <t>Link</t>
  </si>
  <si>
    <t>Video</t>
  </si>
  <si>
    <t>Clothed?</t>
  </si>
  <si>
    <t>$ ('000)</t>
  </si>
  <si>
    <t>1X</t>
  </si>
  <si>
    <t>NEO</t>
  </si>
  <si>
    <t>Norway</t>
  </si>
  <si>
    <t>https://www.1x.tech/neo</t>
  </si>
  <si>
    <t>Yes</t>
  </si>
  <si>
    <t>Due Dec/2023</t>
  </si>
  <si>
    <t>Figure</t>
  </si>
  <si>
    <t>01</t>
  </si>
  <si>
    <t>USA</t>
  </si>
  <si>
    <t>https://www.figure.ai/</t>
  </si>
  <si>
    <t>https://youtu.be/9sHUggKsWTk</t>
  </si>
  <si>
    <t>Fourier</t>
  </si>
  <si>
    <t>GR-1</t>
  </si>
  <si>
    <t>https://robots.fourierintelligence.com/</t>
  </si>
  <si>
    <t>https://youtu.be/SHPxcRBlXN0</t>
  </si>
  <si>
    <t>No</t>
  </si>
  <si>
    <t>100x units due 2023</t>
  </si>
  <si>
    <t>Tesla</t>
  </si>
  <si>
    <t>Optimus</t>
  </si>
  <si>
    <t>https://archive.md/QNvx9</t>
  </si>
  <si>
    <t>https://youtu.be/XiQkeWOFwmk</t>
  </si>
  <si>
    <t>Lift 68kg</t>
  </si>
  <si>
    <t>Boston Dynamics</t>
  </si>
  <si>
    <t>https://www.bostondynamics.com/atlas</t>
  </si>
  <si>
    <t>https://youtu.be/-e1_QhJ1EhQ</t>
  </si>
  <si>
    <t>Sanctuary AI</t>
  </si>
  <si>
    <t>Phoenix</t>
  </si>
  <si>
    <t>Canada</t>
  </si>
  <si>
    <t>https://sanctuary.ai/resources/news/sanctuary-ai-unveils-phoenix-a-humanoid-general-purpose-robot-designed-for-work/</t>
  </si>
  <si>
    <t>https://youtu.be/k2GhgO7SnZQ</t>
  </si>
  <si>
    <t>Agility</t>
  </si>
  <si>
    <t>Digit</t>
  </si>
  <si>
    <t>https://agilityrobotics.com/robots</t>
  </si>
  <si>
    <t>https://youtu.be/rnFZAB9ogEE</t>
  </si>
  <si>
    <t>Unitree</t>
  </si>
  <si>
    <t>H1</t>
  </si>
  <si>
    <t>China</t>
  </si>
  <si>
    <t>https://www.unitree.com/en/h1/</t>
  </si>
  <si>
    <t>https://youtu.be/GtPs_ygfaEA</t>
  </si>
  <si>
    <t>Apptronik</t>
  </si>
  <si>
    <t>Apollo</t>
  </si>
  <si>
    <t>https://apptronik.com/product-page</t>
  </si>
  <si>
    <t>Released</t>
  </si>
  <si>
    <t>This sheet is owned and maintained by Dr Alan D. Thompson at LifeArchitect.ai.</t>
  </si>
  <si>
    <t>Field</t>
  </si>
  <si>
    <t>Achievement</t>
  </si>
  <si>
    <t>Result</t>
  </si>
  <si>
    <t>Outperforms human avg?</t>
  </si>
  <si>
    <t>Engine</t>
  </si>
  <si>
    <t>Testing date</t>
  </si>
  <si>
    <t>Peer-
reviewed?</t>
  </si>
  <si>
    <t>Paper/
link</t>
  </si>
  <si>
    <t>Extract</t>
  </si>
  <si>
    <t>Academia</t>
  </si>
  <si>
    <t>GPT-4 writes better essays than humans</t>
  </si>
  <si>
    <t>🔗</t>
  </si>
  <si>
    <t>"ChatGPT generates essays that are rated higher regarding quality than human-written essays."</t>
  </si>
  <si>
    <t>Psychotherapy</t>
  </si>
  <si>
    <t>Seligman: “This is a rare moment in the history of scientific psychology: [GPT-4] now promises much more effective psychotherapy and coaching.”</t>
  </si>
  <si>
    <t>https://www.eurekalert.org/news-releases/1003232</t>
  </si>
  <si>
    <t>Legal</t>
  </si>
  <si>
    <t>ChatGPT officiates wedding</t>
  </si>
  <si>
    <t>‘ChatGPT planned the welcome, the speech, the closing remarks — everything except the vows — making ChatGPT, in essence, the wedding officiant.’</t>
  </si>
  <si>
    <t>Chemistry</t>
  </si>
  <si>
    <t>GPT-4 helps with ‘instructions, to robot actions, to synthesized molecule.’</t>
  </si>
  <si>
    <t>‘We report a model that can go from natural language instructions, to robot actions, to synthesized molecule with an LLM. We synthesized catalysts, a novel dye, and insect repellent from 1-2 sentence instructions. This has been a seemingly unreachable goal for years!’</t>
  </si>
  <si>
    <t>Chip design</t>
  </si>
  <si>
    <t>ChatGPT helps design an accumulator, part of a CPU</t>
  </si>
  <si>
    <r>
      <rPr>
        <rFont val="Calibri"/>
        <color rgb="FF000000"/>
        <sz val="14.0"/>
      </rPr>
      <t xml:space="preserve">‘two hardware engineers “talked” in standard English with ChatGPT-4 – a Large Language Model (LLM) built to understand and generate human-like text type – to design a new type of microprocessor architecture. The researchers then sent the designs to manufacture.’ Paper: </t>
    </r>
    <r>
      <rPr>
        <rFont val="Calibri"/>
        <color rgb="FF1155CC"/>
        <sz val="14.0"/>
        <u/>
      </rPr>
      <t>https://arxiv.org/abs/2305.13243</t>
    </r>
    <r>
      <rPr>
        <rFont val="Calibri"/>
        <color rgb="FF000000"/>
        <sz val="14.0"/>
      </rPr>
      <t xml:space="preserve"> </t>
    </r>
  </si>
  <si>
    <t>Medical</t>
  </si>
  <si>
    <t>ChatGPT 'higher quality' and 'more empathetic' than human doctors</t>
  </si>
  <si>
    <t>Chatbot responses were rated of significantly higher quality than physician responses…  9.8 times higher prevalence of empathetic or very empathetic responses for the chatbot.</t>
  </si>
  <si>
    <t>Lottery</t>
  </si>
  <si>
    <t>Human wins lottery with numbers provided by ChatGPT (this is tongue-in-cheek, but it did happen!)</t>
  </si>
  <si>
    <t>Patthawikorn Boonrin revealed that he put in a few hypothetical questions... and received the numbers 57, 27, 29, and 99 from the chatbot... the numbers ended up winning him a [lottery] prize...</t>
  </si>
  <si>
    <t>Quantum computing</t>
  </si>
  <si>
    <t>GPT-4 achieves a 'B' grade (73/100) on exam.</t>
  </si>
  <si>
    <t>73</t>
  </si>
  <si>
    <t>The result: GPT-4 scored 73 / 100. (Because of extra credits, the max score on the exam was 120, though the highest score that any student actually achieved was 108.) For comparison, the average among the students was 74.4 (though with a strong selection effect—many students who were struggling had dropped the course by then!). While there’s no formal mapping from final exam scores to letter grades (the latter depending on other stuff as well), GPT-4’s performance would correspond to a solid B.</t>
  </si>
  <si>
    <t>Jurisprudence/
legal rulings</t>
  </si>
  <si>
    <t>ChatGPT helps a judge with a verdict (India).</t>
  </si>
  <si>
    <t>‘Armed with [ChatGPT's] legal expertise, Chitkara ultimately rejected the defendant’s bail bid on the grounds that they did act cruelly before the victim died.’</t>
  </si>
  <si>
    <t>Japan: National Medical Licensure Examination</t>
  </si>
  <si>
    <t>Bing Chat would achieve 78% [above cut-off grade of 70%], ChatGPT would achieve 38%</t>
  </si>
  <si>
    <t>78</t>
  </si>
  <si>
    <t>Bing Chat</t>
  </si>
  <si>
    <t>‘The   accuracy  of   ChatGPT  was   lower   than  prior   studies   using  the   United  States Medical Licensing Examination. The limited amount of Japanese language data may have affected the ability of ChatGPT to correctly answer medical questions in Japanese... Bing has an accuracy level to pass the national medical licensing exam in Japan.’</t>
  </si>
  <si>
    <t>Spanish medical examination (MIR)</t>
  </si>
  <si>
    <t>Bing Chat would achieve 93%, ChatGPT would achieve 70%, both above cut-off grade</t>
  </si>
  <si>
    <t>93</t>
  </si>
  <si>
    <t>‘I asked 185 questions, excluding the 25 that required images, which I removed. To balance the exam, I added the 10 reserve questions for the challenges. Out of the 185 questions, Bing Chat answered 172 correctly and failed on 13, resulting in a success rate of 93%’</t>
  </si>
  <si>
    <t>Cover of TIME magazine</t>
  </si>
  <si>
    <t>ChatGPT made the 27/Feb/2023 cover of TIME magazine.</t>
  </si>
  <si>
    <t>Alan: this one is not really an ability, but definitely an achievement!</t>
  </si>
  <si>
    <t>CEO</t>
  </si>
  <si>
    <t>ChatGPT appointed to CEO of CS India.</t>
  </si>
  <si>
    <t>‘As CEO, ChatGPT will be responsible for overseeing the day-to-day operations of CS India and driving the organization's growth and expansion. ChatGPT will use its advanced language processing skills to analyze market trends, identify new impact opportunities, and develop strategies...’</t>
  </si>
  <si>
    <t>Software dev job</t>
  </si>
  <si>
    <t>ChatGPT would be hired as L3 Software Developer at Google: the role pays $183,000/year.</t>
  </si>
  <si>
    <r>
      <rPr>
        <rFont val="Calibri"/>
        <color rgb="FF1155CC"/>
        <sz val="14.0"/>
        <u/>
      </rPr>
      <t>https://www.pcmag.com/news/chatgpt-passes-google-coding-interview-for-level-3-engineer-with-183k-salary</t>
    </r>
    <r>
      <rPr>
        <rFont val="Calibri"/>
        <sz val="14.0"/>
      </rPr>
      <t xml:space="preserve"> </t>
    </r>
    <r>
      <rPr>
        <rFont val="Calibri"/>
        <color rgb="FF000000"/>
        <sz val="14.0"/>
      </rPr>
      <t xml:space="preserve">
</t>
    </r>
    <r>
      <rPr>
        <rFont val="Calibri"/>
        <color rgb="FF1155CC"/>
        <sz val="14.0"/>
        <u/>
      </rPr>
      <t xml:space="preserve">https://www.cnbc.com/2023/01/31/google-testing-chatgpt-like-chatbot-apprentice-bard-with-employees.html
</t>
    </r>
    <r>
      <rPr>
        <rFont val="Calibri"/>
        <sz val="14.0"/>
      </rPr>
      <t>"ChatGPT gets hired at L3 when interviewed for a coding position"</t>
    </r>
  </si>
  <si>
    <t>ChatGPT helps a judge with a verdict (Colombia).</t>
  </si>
  <si>
    <r>
      <rPr>
        <rFont val="Calibri"/>
        <sz val="14.0"/>
      </rPr>
      <t xml:space="preserve">English: </t>
    </r>
    <r>
      <rPr>
        <rFont val="Calibri"/>
        <color rgb="FF1155CC"/>
        <sz val="14.0"/>
        <u/>
      </rPr>
      <t xml:space="preserve">https://interestingengineering.com/innovation/chatgpt-makes-humane-decision-columbia
</t>
    </r>
    <r>
      <rPr>
        <rFont val="Calibri"/>
        <sz val="14.0"/>
      </rPr>
      <t xml:space="preserve">Spanish: </t>
    </r>
    <r>
      <rPr>
        <rFont val="Calibri"/>
        <color rgb="FF1155CC"/>
        <sz val="14.0"/>
        <u/>
      </rPr>
      <t>https://www.bluradio.com/judicial/sentencia-la-tome-yo-chatgpt-respaldo-argumentacion-juez-de-cartagena-uso-inteligencia-artificial-pr30</t>
    </r>
    <r>
      <rPr>
        <rFont val="Calibri"/>
        <sz val="14.0"/>
      </rPr>
      <t xml:space="preserve"> 
"On January 31, the first labor court of Cartagena resolved a guardianship action with the help of the famous artificial intelligence known as ChatGPT, arguing that it applied Law 2213 of 2022, which says that in certain cases these virtual tools can be used."</t>
    </r>
  </si>
  <si>
    <t>Politics</t>
  </si>
  <si>
    <t>ChatGPT writes several Bills (USA).</t>
  </si>
  <si>
    <r>
      <rPr>
        <rFont val="Calibri"/>
        <sz val="14.0"/>
      </rPr>
      <t xml:space="preserve">Regulate ChatGPT: </t>
    </r>
    <r>
      <rPr>
        <rFont val="Calibri"/>
        <color rgb="FF1155CC"/>
        <sz val="14.0"/>
        <u/>
      </rPr>
      <t>https://malegislature.gov/Bills/193/SD1827</t>
    </r>
    <r>
      <rPr>
        <rFont val="Calibri"/>
        <sz val="14.0"/>
      </rPr>
      <t xml:space="preserve"> 
Mental health &amp; ChatGPT:</t>
    </r>
    <r>
      <rPr>
        <rFont val="Calibri"/>
        <color rgb="FF000000"/>
        <sz val="14.0"/>
      </rPr>
      <t xml:space="preserve"> </t>
    </r>
    <r>
      <rPr>
        <rFont val="Calibri"/>
        <color rgb="FF1155CC"/>
        <sz val="14.0"/>
        <u/>
      </rPr>
      <t>https://malegislature.gov/Bills/193/HD676</t>
    </r>
  </si>
  <si>
    <t>MBA</t>
  </si>
  <si>
    <t>ChatGPT would pass an MBA degree exam at Wharton (UPenn).</t>
  </si>
  <si>
    <t>B/B-</t>
  </si>
  <si>
    <t>"Considering this performance, ChatGPT would have received a B to B- grade on the exam."</t>
  </si>
  <si>
    <t>Accounting</t>
  </si>
  <si>
    <t>GPT-3.5 would pass the US CPA exam.</t>
  </si>
  <si>
    <t>57.6%</t>
  </si>
  <si>
    <t>text-davinci-003</t>
  </si>
  <si>
    <t>"the model answers 57.6% of questions correctly"</t>
  </si>
  <si>
    <t>GPT-3.5 would pass the bar in the US.</t>
  </si>
  <si>
    <t>50.3%</t>
  </si>
  <si>
    <t>"GPT-3.5 achieves a headline correct rate of 50.3% on a complete NCBE MBE practice exam"</t>
  </si>
  <si>
    <t>ChatGPT would pass the United States Medical Licensing Exam (USMLE).</t>
  </si>
  <si>
    <t>&gt;60%</t>
  </si>
  <si>
    <t>"ChatGPT performed at &gt;50% accuracy across all examinations, exceeding 60% in most analyses. The USMLE pass threshold, while varying by year, is approximately 60%. Therefore, ChatGPT is now comfortably within the passing range."</t>
  </si>
  <si>
    <t>IQ (fluid/aptitude)</t>
  </si>
  <si>
    <t>ChatGPT outperforms college students on the Raven's Progressive Matrices aptitude test.</t>
  </si>
  <si>
    <t>&gt;98%</t>
  </si>
  <si>
    <r>
      <rPr>
        <rFont val="Calibri"/>
        <color rgb="FF073763"/>
        <sz val="14.0"/>
      </rPr>
      <t xml:space="preserve">More info at: </t>
    </r>
    <r>
      <rPr>
        <rFont val="Calibri"/>
        <color rgb="FF073763"/>
        <sz val="14.0"/>
        <u/>
      </rPr>
      <t>https://lifearchitect.ai/ravens/</t>
    </r>
  </si>
  <si>
    <t>AWS certificate</t>
  </si>
  <si>
    <t>ChatGPT would pass the AWS Certified Cloud Practitioner exam.</t>
  </si>
  <si>
    <t>80%</t>
  </si>
  <si>
    <t>"Final score: 800/1000; a pass is 720"</t>
  </si>
  <si>
    <t>IQ (verbal only)</t>
  </si>
  <si>
    <t>ChatGPT scores IQ=147, 99.9th %ile.</t>
  </si>
  <si>
    <t>&gt;99.9%</t>
  </si>
  <si>
    <t>"Psychology Today Verbal-Linguistic Intelligence IQ Test, it gets a score of 147!"</t>
  </si>
  <si>
    <t>SAT exam</t>
  </si>
  <si>
    <t>ChatGPT scores 1020/1600 on SAT exam.</t>
  </si>
  <si>
    <t>52%</t>
  </si>
  <si>
    <t>"According to collegeboard, a 1020/1600 score is ~52nd percentile."</t>
  </si>
  <si>
    <t>General knowledge</t>
  </si>
  <si>
    <r>
      <rPr>
        <rFont val="Calibri"/>
        <b/>
        <color rgb="FF073763"/>
        <sz val="14.0"/>
      </rPr>
      <t xml:space="preserve">GPT-3 would beat IBM Watson on </t>
    </r>
    <r>
      <rPr>
        <rFont val="Calibri"/>
        <b/>
        <i/>
        <color rgb="FF073763"/>
        <sz val="14.0"/>
      </rPr>
      <t xml:space="preserve">Jeopardy! </t>
    </r>
    <r>
      <rPr>
        <rFont val="Calibri"/>
        <b/>
        <color rgb="FF073763"/>
        <sz val="14.0"/>
      </rPr>
      <t>questions.</t>
    </r>
  </si>
  <si>
    <t>100%</t>
  </si>
  <si>
    <t>davinci</t>
  </si>
  <si>
    <t>Watson scored 88%, GPT-3 scored 100%.</t>
  </si>
  <si>
    <t>IQ (Binet-Simon Scale, verbal only)</t>
  </si>
  <si>
    <t>GPT-3 scores in 99.9th %ile (estimate only).</t>
  </si>
  <si>
    <t>99.9%</t>
  </si>
  <si>
    <t>"As of 2021, I expect that it would not be simple to assess the intelligence of an AI using current IQ instrument design... some subtests where the AI would be easily in the top 0.01% of the world population (processing speed, memory), while other subtests may be far lower."</t>
  </si>
  <si>
    <t>GPT-3 outperforms average humans on trivia.</t>
  </si>
  <si>
    <t>73%</t>
  </si>
  <si>
    <t>"GPT-3 got 73% of 156 trivia questions correct. This compares favorably to the 52% user average."</t>
  </si>
  <si>
    <t>Reasoning</t>
  </si>
  <si>
    <t>GPT-3 would pass the SAT Analogies subsection.</t>
  </si>
  <si>
    <t>65.2%</t>
  </si>
  <si>
    <t>"GPT-3 achieves 65.2% in the few-shot setting... average score among college applicants was 57% (random guessing yields 20%)."</t>
  </si>
  <si>
    <t xml:space="preserve">See more benchmarks for large language models 2020-2023: </t>
  </si>
  <si>
    <t xml:space="preserve">https://lifearchitect.ai/iq-testing-ai/ </t>
  </si>
  <si>
    <t>This sheet is owned and maintained by Dr Alan D. Thompson at LifeArchitect.ai. It should be up-to-date, but please see tab date and sheet header.</t>
  </si>
  <si>
    <t>Client name (first 50 only)</t>
  </si>
  <si>
    <t>Segment</t>
  </si>
  <si>
    <t>Notes (or app name)</t>
  </si>
  <si>
    <t>Date</t>
  </si>
  <si>
    <t>Source (primary source from client press release or similar)</t>
  </si>
  <si>
    <t>Archived source</t>
  </si>
  <si>
    <t>Allen &amp; Overy (A&amp;O)</t>
  </si>
  <si>
    <t>Professional services</t>
  </si>
  <si>
    <t>Harvey/GPT-4</t>
  </si>
  <si>
    <t>https://www.allenovery.com/en-gb/global/news-and-insights/news/ao-announces-exclusive-launch-partnership-with-harvey</t>
  </si>
  <si>
    <t>https://archive.is/NnYR6</t>
  </si>
  <si>
    <t>Bain</t>
  </si>
  <si>
    <t>https://www.bain.com/vector-digital/partnerships-alliance-ecosystem/openai-alliance/</t>
  </si>
  <si>
    <t>https://archive.is/OcnOL</t>
  </si>
  <si>
    <t>BCG</t>
  </si>
  <si>
    <t>BCG X</t>
  </si>
  <si>
    <t>https://www.bcg.com/x/artificial-intelligence/openai-collaboration</t>
  </si>
  <si>
    <t>https://archive.is/msx2o</t>
  </si>
  <si>
    <t>CaseText</t>
  </si>
  <si>
    <t>CoCounsel</t>
  </si>
  <si>
    <t>https://casetext.com/cocounsel/</t>
  </si>
  <si>
    <t>https://archive.is/5UrEV</t>
  </si>
  <si>
    <t>PwC Legal</t>
  </si>
  <si>
    <t>Exclusive Big-4 to Harvey</t>
  </si>
  <si>
    <t>pwc.com/gx/en/news-room/press-releases/2023/pwc-announces-strategic-alliance-with-harvey-positioning-pwcs-legal-business-solutions-at-the-forefront-of-legal-generative-ai.html</t>
  </si>
  <si>
    <t>https://archive.is/rOkTu</t>
  </si>
  <si>
    <t>Coke</t>
  </si>
  <si>
    <t>Other enterprise</t>
  </si>
  <si>
    <t>via Bain</t>
  </si>
  <si>
    <t>https://www.forbes.com/sites/martineparis/2023/02/27/ai-takeover-coca-cola-and-snap-embrace-chatgpt-while-banks-ban-it/?sh=44bcee681bc6</t>
  </si>
  <si>
    <t>https://archive.is/nkXMm</t>
  </si>
  <si>
    <t>Keeper</t>
  </si>
  <si>
    <t>https://twitter.com/jakozloski/status/1635778263787110401</t>
  </si>
  <si>
    <t>https://archive.is/fJBC9</t>
  </si>
  <si>
    <t>aiproduct.tools</t>
  </si>
  <si>
    <t>IT</t>
  </si>
  <si>
    <t>https://twitter.com/shubhamVerman/status/1637043041239199745</t>
  </si>
  <si>
    <t>https://archive.is/0wTkJ</t>
  </si>
  <si>
    <t>Bloop</t>
  </si>
  <si>
    <t>https://twitter.com/bloopdotai/status/1636851361844273152</t>
  </si>
  <si>
    <t>https://archive.is/hwcAb</t>
  </si>
  <si>
    <t>Botz</t>
  </si>
  <si>
    <t>https://www.getbotz.io/</t>
  </si>
  <si>
    <t>https://archive.is/bHrn0</t>
  </si>
  <si>
    <t>Code Snippets AI</t>
  </si>
  <si>
    <t>https://codesnippets.ai/</t>
  </si>
  <si>
    <t>https://archive.is/odnwk</t>
  </si>
  <si>
    <t>Chibi</t>
  </si>
  <si>
    <t>https://twitter.com/GetChibiAI/status/1636569538115321862</t>
  </si>
  <si>
    <t>https://archive.is/4P1a8</t>
  </si>
  <si>
    <t>Cursor</t>
  </si>
  <si>
    <t>https://www.cursor.so/</t>
  </si>
  <si>
    <t>https://archive.is/cyATR</t>
  </si>
  <si>
    <t>Descript*</t>
  </si>
  <si>
    <t>https://www.descript.com/gpt-4</t>
  </si>
  <si>
    <t>https://archive.is/jrhkQ</t>
  </si>
  <si>
    <t>DoNotPay</t>
  </si>
  <si>
    <t>https://twitter.com/jbrowder1/status/1635720431091974157</t>
  </si>
  <si>
    <t>https://archive.is/6YhUz</t>
  </si>
  <si>
    <t>Dover</t>
  </si>
  <si>
    <t>Recruiting Copilot</t>
  </si>
  <si>
    <t>https://www.producthunt.com/posts/recruiting-copilot-by-dover</t>
  </si>
  <si>
    <t>https://archive.is/7NKWu</t>
  </si>
  <si>
    <t>Ellie</t>
  </si>
  <si>
    <t>https://tryellie.com/</t>
  </si>
  <si>
    <t>https://archive.is/hNabr</t>
  </si>
  <si>
    <t>Groupthink</t>
  </si>
  <si>
    <t>https://twitter.com/groupthinkAI/status/1636442058494980101</t>
  </si>
  <si>
    <t>https://archive.is/WktOR</t>
  </si>
  <si>
    <t>Harvey*</t>
  </si>
  <si>
    <t>https://www.harvey.ai/</t>
  </si>
  <si>
    <t>https://archive.is/0WkJC</t>
  </si>
  <si>
    <t>Intercom</t>
  </si>
  <si>
    <t>Fin</t>
  </si>
  <si>
    <t>https://www.intercom.com/blog/announcing-intercoms-new-ai-chatbot/</t>
  </si>
  <si>
    <t>https://archive.is/qzE8Y</t>
  </si>
  <si>
    <t>Kraftful</t>
  </si>
  <si>
    <t>https://twitter.com/Kraftful/status/1635790627211472897</t>
  </si>
  <si>
    <t>https://archive.is/21EK0</t>
  </si>
  <si>
    <t>Latent Workers</t>
  </si>
  <si>
    <t>https://twitter.com/latentworkers/status/1637043512150720512</t>
  </si>
  <si>
    <t>https://archive.is/9yAqq</t>
  </si>
  <si>
    <t>LinkedIn</t>
  </si>
  <si>
    <t>https://www.linkedin.com/pulse/unlock-opportunities-elevate-your-career-power-ai-tomer-cohen/</t>
  </si>
  <si>
    <t>https://archive.is/bmWQy</t>
  </si>
  <si>
    <t>LongShot AI</t>
  </si>
  <si>
    <t>https://twitter.com/LongShot_ai/status/1637008528203186182</t>
  </si>
  <si>
    <t>https://archive.is/XcTyP</t>
  </si>
  <si>
    <t>Mem*</t>
  </si>
  <si>
    <t>Mem X</t>
  </si>
  <si>
    <t>https://get.mem.ai/mem-x</t>
  </si>
  <si>
    <t>https://archive.is/dyZct</t>
  </si>
  <si>
    <t>Bing, Microsoft 365 Copilot</t>
  </si>
  <si>
    <t>https://blogs.microsoft.com/blog/2023/03/16/introducing-microsoft-365-copilot-your-copilot-for-work/</t>
  </si>
  <si>
    <t>https://archive.is/t7xHe</t>
  </si>
  <si>
    <t>Milo</t>
  </si>
  <si>
    <t>https://www.joinmilo.com/</t>
  </si>
  <si>
    <t>https://archive.is/MLWca</t>
  </si>
  <si>
    <t>M.O.N.D.A.Y.</t>
  </si>
  <si>
    <t>https://twitter.com/greg_rog/status/1636466151751294991</t>
  </si>
  <si>
    <t>https://archive.is/QKUKQ</t>
  </si>
  <si>
    <t>Nerdo</t>
  </si>
  <si>
    <t>https://twitter.com/percentcer/status/1636812792857776128</t>
  </si>
  <si>
    <t>https://archive.is/SQeMe</t>
  </si>
  <si>
    <t>(internal)</t>
  </si>
  <si>
    <t>We've also been using GPT-4 internally, with great impact on functions like support, sales, content moderation, and programming.'</t>
  </si>
  <si>
    <t>PlotGPT</t>
  </si>
  <si>
    <t>https://twitter.com/alagraphy/status/1636789597769433089</t>
  </si>
  <si>
    <t>https://archive.is/kf98C</t>
  </si>
  <si>
    <t>Publer</t>
  </si>
  <si>
    <t>AI Assist</t>
  </si>
  <si>
    <t>https://publer.io/features/ai-assist</t>
  </si>
  <si>
    <t>https://archive.is/ThrEd</t>
  </si>
  <si>
    <t>Quora</t>
  </si>
  <si>
    <t>Poe</t>
  </si>
  <si>
    <t>https://quorablog.quora.com/Poe-subscriptions-access-GPT-4-and-Claude</t>
  </si>
  <si>
    <t>https://archive.is/wL6gW</t>
  </si>
  <si>
    <t>Relevance AI</t>
  </si>
  <si>
    <t>Ask</t>
  </si>
  <si>
    <t>https://www.producthunt.com/posts/ask-by-relevance-ai</t>
  </si>
  <si>
    <t>https://archive.is/MIKvH</t>
  </si>
  <si>
    <t>Retool</t>
  </si>
  <si>
    <t>Smart Block</t>
  </si>
  <si>
    <t>https://retool.com/blog/gpt4-in-retool/</t>
  </si>
  <si>
    <t>https://archive.is/hznYw</t>
  </si>
  <si>
    <t>RobotGPT4</t>
  </si>
  <si>
    <t>https://twitter.com/RobotGPT4</t>
  </si>
  <si>
    <t>https://archive.is/xv2dh</t>
  </si>
  <si>
    <t>Einstein</t>
  </si>
  <si>
    <t>https://www.salesforce.com/news/press-releases/2023/03/07/einstein-generative-ai/</t>
  </si>
  <si>
    <t>https://archive.is/NsGr2</t>
  </si>
  <si>
    <t>SupportAgent. ai</t>
  </si>
  <si>
    <t>https://twitter.com/thomaspetracco/status/1636999314172936193</t>
  </si>
  <si>
    <t>https://archive.is/TIEwc</t>
  </si>
  <si>
    <t>Upstage</t>
  </si>
  <si>
    <t>AskUp</t>
  </si>
  <si>
    <t>https://www.kedglobal.com/artificial-intelligence/newsView/ked202303170018</t>
  </si>
  <si>
    <t>https://archive.is/lriWW</t>
  </si>
  <si>
    <t>Zapier</t>
  </si>
  <si>
    <t>NLA</t>
  </si>
  <si>
    <t>https://community.zapier.com/show-tell-5/nla-natural-language-actions-with-ai-api-by-zapier-22084</t>
  </si>
  <si>
    <t>https://archive.is/a9aDD</t>
  </si>
  <si>
    <t>Iceland</t>
  </si>
  <si>
    <t>Government</t>
  </si>
  <si>
    <t>https://openai.com/customer-stories/government-of-iceland</t>
  </si>
  <si>
    <t>https://archive.is/CQbUx</t>
  </si>
  <si>
    <t>Morgan Stanley</t>
  </si>
  <si>
    <t>Finance</t>
  </si>
  <si>
    <t>https://openai.com/customer-stories/morgan-stanley</t>
  </si>
  <si>
    <t>https://archive.is/ZJddB</t>
  </si>
  <si>
    <t>Stripe</t>
  </si>
  <si>
    <t>https://openai.com/customer-stories/stripe</t>
  </si>
  <si>
    <t>https://archive.is/Nirbj</t>
  </si>
  <si>
    <t>Be My Eyes</t>
  </si>
  <si>
    <t>Education</t>
  </si>
  <si>
    <t>https://www.bemyeyes.com/blog/introducing-be-my-eyes-virtual-volunteer</t>
  </si>
  <si>
    <t>https://archive.is/sSpPq</t>
  </si>
  <si>
    <t>Duolingo</t>
  </si>
  <si>
    <t>Duolingo Max</t>
  </si>
  <si>
    <t>https://blog.duolingo.com/duolingo-max/</t>
  </si>
  <si>
    <t>https://archive.is/AZltU</t>
  </si>
  <si>
    <t>Khan Academy</t>
  </si>
  <si>
    <t>Khanmigo</t>
  </si>
  <si>
    <t>https://blog.khanacademy.org/harnessing-ai-so-that-all-students-benefit-a-nonprofit-approach-for-equal-access/</t>
  </si>
  <si>
    <t>https://archive.is/CgmVF</t>
  </si>
  <si>
    <t>QuizAnything</t>
  </si>
  <si>
    <t>https://twitter.com/theosanderson/status/1637068573674811393</t>
  </si>
  <si>
    <t>https://archive.is/gNGy5</t>
  </si>
  <si>
    <t>Semantic Scholar</t>
  </si>
  <si>
    <t>https://twitter.com/shauryr/status/1636377422374518785</t>
  </si>
  <si>
    <t>https://archive.is/Vk0cv</t>
  </si>
  <si>
    <t>Speak*</t>
  </si>
  <si>
    <t>AI Tutor</t>
  </si>
  <si>
    <t>https://www.speak.com/blog/speak-gpt-4</t>
  </si>
  <si>
    <t>https://archive.is/sgXGI</t>
  </si>
  <si>
    <t>WritePanda</t>
  </si>
  <si>
    <t>https://twitter.com/kamalkannan/status/1637038441421471745</t>
  </si>
  <si>
    <t>https://archive.is/5LCjr</t>
  </si>
  <si>
    <t>* OpenAI invested</t>
  </si>
  <si>
    <t xml:space="preserve">See more about GPT-4: </t>
  </si>
  <si>
    <t>https://lifearchitect.ai/gpt-4/</t>
  </si>
  <si>
    <t>This sheet was created by Dr Alan D. Thompson at LifeArchitect.ai. It ends at 50 organizations/apps (20/Mar/2023), and is no longer maintained.</t>
  </si>
  <si>
    <t>Lab name</t>
  </si>
  <si>
    <t>Abbrev</t>
  </si>
  <si>
    <t>Location</t>
  </si>
  <si>
    <t>Founded</t>
  </si>
  <si>
    <t>Headcount
estimated (2022)</t>
  </si>
  <si>
    <t>Focus</t>
  </si>
  <si>
    <t>Website</t>
  </si>
  <si>
    <t>Charter</t>
  </si>
  <si>
    <t>Baidu Research</t>
  </si>
  <si>
    <t>Beijing, China; USA</t>
  </si>
  <si>
    <t>Models</t>
  </si>
  <si>
    <t>research.baidu.com</t>
  </si>
  <si>
    <t>Baidu Research brings together top talents from around the world to focus on future-looking fundamental research in artificial intelligence.</t>
  </si>
  <si>
    <t>DM</t>
  </si>
  <si>
    <t>London, UK</t>
  </si>
  <si>
    <t>deepmind.com</t>
  </si>
  <si>
    <t>Our teams research and build safe AI systems. We're committed to solving intelligence, to advance science and benefit humanity.</t>
  </si>
  <si>
    <t>Meta</t>
  </si>
  <si>
    <t>Menlo Park, USA</t>
  </si>
  <si>
    <t>ai.facebook.com</t>
  </si>
  <si>
    <t>Bring the world closer together by advancing AI</t>
  </si>
  <si>
    <t>OAI</t>
  </si>
  <si>
    <t>San Francisco, USA</t>
  </si>
  <si>
    <t>openai.com</t>
  </si>
  <si>
    <t>OpenAI’s mission is to ensure that artificial general intelligence (AGI) benefits all of humanity.</t>
  </si>
  <si>
    <t>Microsoft Research</t>
  </si>
  <si>
    <t>MSR</t>
  </si>
  <si>
    <t>Redmond, USA</t>
  </si>
  <si>
    <t>General</t>
  </si>
  <si>
    <t>microsoft.com/en-us/research/lab/microsoft-research-redmond/</t>
  </si>
  <si>
    <t>Microsoft Research is doing foundational research, pursuing ambitious disruptions, and performing high-impact tech transfer. We want to create a better future for Microsoft and society through research.</t>
  </si>
  <si>
    <t>Google AI</t>
  </si>
  <si>
    <t>GAI</t>
  </si>
  <si>
    <t>Mountain View, USA</t>
  </si>
  <si>
    <t>ai.google</t>
  </si>
  <si>
    <t>Advancing AI for everyone</t>
  </si>
  <si>
    <t>Tencent AI Lab</t>
  </si>
  <si>
    <t>Shenzhen, China</t>
  </si>
  <si>
    <t>ai.tencent.com/ailab/en/index</t>
  </si>
  <si>
    <t>Make AI everywhere</t>
  </si>
  <si>
    <t>AI2</t>
  </si>
  <si>
    <t>Seattle, USA</t>
  </si>
  <si>
    <t>allenai.org</t>
  </si>
  <si>
    <t>AI2 is a non-profit research institute founded in 2014 with the mission of conducting high-impact AI research and engineering in service of the common good.</t>
  </si>
  <si>
    <t>Beijing, China</t>
  </si>
  <si>
    <t>www-pre.baai.ac.cn/en</t>
  </si>
  <si>
    <t>BAAI encourages scientists to explore “no man’s land”, to take on the most foundational and challenging problems, to promote revolutionary or disruptive breakthroughs in AI theories, methodologies, tools, systems and applications.</t>
  </si>
  <si>
    <t>Eleuther AI</t>
  </si>
  <si>
    <t>EAI</t>
  </si>
  <si>
    <t>Remote</t>
  </si>
  <si>
    <t>100 (vol)</t>
  </si>
  <si>
    <t>www.eleuther.ai</t>
  </si>
  <si>
    <t>EleutherAI is a decentralized collective of volunteer researchers, engineers, and developers focused on AI alignment, scaling, and open source AI research.</t>
  </si>
  <si>
    <t>AI21 Labs</t>
  </si>
  <si>
    <t>Tel Aviv, Israel</t>
  </si>
  <si>
    <t>ai21.com</t>
  </si>
  <si>
    <t>AI21 Labs is reimagining the way humans read and write, for the better. They say two heads are better than one. We say two heads - one human and one intelligent machine - are the best.</t>
  </si>
  <si>
    <t>Heidelberg, Germany</t>
  </si>
  <si>
    <t>aleph-alpha.com</t>
  </si>
  <si>
    <t>To be the leading European company researching and creating next-generation strong artificial intelligence.</t>
  </si>
  <si>
    <t>Anthropic AI</t>
  </si>
  <si>
    <t>Alignment</t>
  </si>
  <si>
    <t>anthropic.com</t>
  </si>
  <si>
    <t>Anthropic is an AI safety and research company that’s working to build reliable, interpretable, and steerable AI systems.</t>
  </si>
  <si>
    <t>Inflection</t>
  </si>
  <si>
    <t>Remote; SF; NYC; London</t>
  </si>
  <si>
    <t>Integration</t>
  </si>
  <si>
    <t>inflection.ai</t>
  </si>
  <si>
    <t>Inflection is an AI-first company, redefining human-computer interaction.</t>
  </si>
  <si>
    <t>Adept AI Labs</t>
  </si>
  <si>
    <t>adept.ai</t>
  </si>
  <si>
    <t>Adept is an ML research and product lab building general intelligence by enabling humans and computers to work together creatively.</t>
  </si>
  <si>
    <t>LifeArchitect.ai</t>
  </si>
  <si>
    <t>GPT-3 contents</t>
  </si>
  <si>
    <t>Raw size GB est</t>
  </si>
  <si>
    <t>Tokens (B)</t>
  </si>
  <si>
    <t>Epochs</t>
  </si>
  <si>
    <t>Effective size T</t>
  </si>
  <si>
    <t>Effective size %</t>
  </si>
  <si>
    <t>The Pile v1 contents</t>
  </si>
  <si>
    <t>Raw size GB</t>
  </si>
  <si>
    <t>Effective size GB</t>
  </si>
  <si>
    <t>MT-NLG contents</t>
  </si>
  <si>
    <t>Raw Size GB est</t>
  </si>
  <si>
    <t>Tokens</t>
  </si>
  <si>
    <t>Weight</t>
  </si>
  <si>
    <t>Effective size tokens</t>
  </si>
  <si>
    <t>C4 (Filtered Common Crawl) contents with Wikipedia removed for dedup...</t>
  </si>
  <si>
    <t>% of 156B</t>
  </si>
  <si>
    <t>URI</t>
  </si>
  <si>
    <t>Token count estimate</t>
  </si>
  <si>
    <t>Words</t>
  </si>
  <si>
    <t xml:space="preserve">SUPERSEDED by update Mar/2022, please see full documentation at: </t>
  </si>
  <si>
    <t>Common Crawl (www)</t>
  </si>
  <si>
    <t>Books3</t>
  </si>
  <si>
    <t>Google Patents (papers)</t>
  </si>
  <si>
    <t>patents.google.com</t>
  </si>
  <si>
    <t>~750M</t>
  </si>
  <si>
    <t>WebText (Reddit links)</t>
  </si>
  <si>
    <t>PubMed Central (papers)</t>
  </si>
  <si>
    <t>OpenWebText2</t>
  </si>
  <si>
    <t>The New York Times (news)</t>
  </si>
  <si>
    <t>nytimes.com</t>
  </si>
  <si>
    <t>~100M</t>
  </si>
  <si>
    <t>Google (www)</t>
  </si>
  <si>
    <t>Books3 (Bibliotik tracker)</t>
  </si>
  <si>
    <t>Stack Exchange</t>
  </si>
  <si>
    <t>Los Angeles Times (news)</t>
  </si>
  <si>
    <t>latimes.com</t>
  </si>
  <si>
    <t>~90M</t>
  </si>
  <si>
    <t>Archive (www)</t>
  </si>
  <si>
    <t>PubMed Abstracts</t>
  </si>
  <si>
    <t>The Guardian (news)</t>
  </si>
  <si>
    <t>theguardian.com</t>
  </si>
  <si>
    <t>Blogspot (blogs)</t>
  </si>
  <si>
    <t>ArXiv (papers)</t>
  </si>
  <si>
    <t>Wikipedia</t>
  </si>
  <si>
    <t>PLoS - Public Library of Science (papers)</t>
  </si>
  <si>
    <t>journals.plos.org</t>
  </si>
  <si>
    <t>GitHub (code)</t>
  </si>
  <si>
    <t>Github (code)</t>
  </si>
  <si>
    <t>Gutenberg (PG-19)</t>
  </si>
  <si>
    <t>Forbes (news)</t>
  </si>
  <si>
    <t>forbes.com</t>
  </si>
  <si>
    <t>~80M</t>
  </si>
  <si>
    <t>NYTimes (news)</t>
  </si>
  <si>
    <t>FreeLaw (papers)</t>
  </si>
  <si>
    <t>BookCorpus2</t>
  </si>
  <si>
    <t>HuffPost (news)</t>
  </si>
  <si>
    <t>huffpost.com</t>
  </si>
  <si>
    <t>~75M</t>
  </si>
  <si>
    <t>Wordpress (blogs)</t>
  </si>
  <si>
    <t>Stack Exchange (discussion)</t>
  </si>
  <si>
    <t>NIH ExPorter</t>
  </si>
  <si>
    <t>Patents.com – dead link (papers)</t>
  </si>
  <si>
    <t>patents.com</t>
  </si>
  <si>
    <t>~71M</t>
  </si>
  <si>
    <t>and 4.3M+ more domains…</t>
  </si>
  <si>
    <r>
      <rPr>
        <rFont val="Proxima Nova"/>
        <color rgb="FF000000"/>
        <sz val="12.0"/>
      </rPr>
      <t>The top 15 domains by volume in WebText are: Google, Archive, Blogspot, GitHub, NYTimes, Wordpress, Washington Post, Wikia, BBC, The Guardian, eBay, Pastebin, CNN, Yahoo!, and the Huffington Post.</t>
    </r>
    <r>
      <rPr>
        <rFont val="Proxima Nova"/>
        <color rgb="FF000000"/>
        <sz val="12.0"/>
      </rPr>
      <t xml:space="preserve">
</t>
    </r>
    <r>
      <rPr>
        <rFont val="Proxima Nova"/>
        <color rgb="FF1155CC"/>
        <sz val="12.0"/>
        <u/>
      </rPr>
      <t xml:space="preserve">https://github.com/openai/gpt-2/blob/master/domains.txt
</t>
    </r>
    <r>
      <rPr>
        <rFont val="Proxima Nova"/>
        <color rgb="FF000000"/>
        <sz val="12.0"/>
      </rPr>
      <t>McCarthy et al. (2021). Evolution of diversity and dominance of companies in online activity</t>
    </r>
    <r>
      <rPr>
        <rFont val="Proxima Nova"/>
        <color rgb="FF000000"/>
        <sz val="12.0"/>
      </rPr>
      <t xml:space="preserve">. </t>
    </r>
    <r>
      <rPr>
        <rFont val="Proxima Nova"/>
        <color rgb="FF1155CC"/>
        <sz val="12.0"/>
        <u/>
      </rPr>
      <t>https://www.researchgate.net/publication/351161533_Evolution_of_diversity_and_dominance_of_companies_in_online_activity
https://www.researchgate.net/publication/260089481_Evolution_of_Reddit_From_the_Front_Page_of_the_Internet_to_a_Self-referential_Community
https://firstmonday.org/ojs/index.php/fm/article/view/7013/5651
https://hoffa.medium.com/reddit-favorite-sources-the-most-linked-sites-expanded-and-interactive-79070d648573</t>
    </r>
  </si>
  <si>
    <t>USPTO Background (papers)</t>
  </si>
  <si>
    <t>Pile-CC</t>
  </si>
  <si>
    <t>Scribd (books)</t>
  </si>
  <si>
    <t>scribd.com</t>
  </si>
  <si>
    <t>~70M</t>
  </si>
  <si>
    <t>Books2 (Libgen or similar)</t>
  </si>
  <si>
    <t>PubMed Abstracts (papers)</t>
  </si>
  <si>
    <t>ArXiv</t>
  </si>
  <si>
    <t>The Washington Post (news)</t>
  </si>
  <si>
    <t>washingtonpost.com</t>
  </si>
  <si>
    <t>~65M</t>
  </si>
  <si>
    <t>Books1/BookCorpus (Smashwords)</t>
  </si>
  <si>
    <t>Gutenberg (books)</t>
  </si>
  <si>
    <t>GitHub</t>
  </si>
  <si>
    <t>The Motley Fool (opinion)</t>
  </si>
  <si>
    <t>fool.com</t>
  </si>
  <si>
    <t>~61M</t>
  </si>
  <si>
    <t>Wikipedia (facts)</t>
  </si>
  <si>
    <t>OpenSubtitles (movies)</t>
  </si>
  <si>
    <t>CC-2020-50</t>
  </si>
  <si>
    <t>InterPlanetary File System (mix)</t>
  </si>
  <si>
    <t>ipfs.io</t>
  </si>
  <si>
    <t>~60M</t>
  </si>
  <si>
    <t>CC-2021-04</t>
  </si>
  <si>
    <t>Frontiers Media (papers)</t>
  </si>
  <si>
    <t>frontiersin.org</t>
  </si>
  <si>
    <t>https://gist.github.com/alvations/4d2278e5a5fbcf2e07f49315c4ec1110</t>
  </si>
  <si>
    <t>DM Mathematics (papers)</t>
  </si>
  <si>
    <t>RealNews</t>
  </si>
  <si>
    <t>Business Insider (news)</t>
  </si>
  <si>
    <t>businessinsider.com</t>
  </si>
  <si>
    <t>Ubuntu IRC (discussion)</t>
  </si>
  <si>
    <t>CC-Stories</t>
  </si>
  <si>
    <t>Chicago Tribune (news)</t>
  </si>
  <si>
    <t>chicagotribune.com</t>
  </si>
  <si>
    <t>~59M</t>
  </si>
  <si>
    <t>Italics = estimated</t>
  </si>
  <si>
    <t>GB (est)</t>
  </si>
  <si>
    <t>Booking.com (discussion)</t>
  </si>
  <si>
    <t>booking.com</t>
  </si>
  <si>
    <t>~58M</t>
  </si>
  <si>
    <t>EuroParl (formal discussion)</t>
  </si>
  <si>
    <t>TB (est)</t>
  </si>
  <si>
    <t>The Atlantic (news)</t>
  </si>
  <si>
    <t>theatlantic.com</t>
  </si>
  <si>
    <t>~57M</t>
  </si>
  <si>
    <t>HackerNews (discussion)</t>
  </si>
  <si>
    <t>Springer Link (papers)</t>
  </si>
  <si>
    <t>link.springer.com</t>
  </si>
  <si>
    <t>~56M</t>
  </si>
  <si>
    <t>YoutubeSubtitles (movies)</t>
  </si>
  <si>
    <t>Al Jazeera (news)</t>
  </si>
  <si>
    <t>aljazeera.com</t>
  </si>
  <si>
    <t>~55M</t>
  </si>
  <si>
    <t>PhilPapers (papers)</t>
  </si>
  <si>
    <t>Kickstarter (discussion)</t>
  </si>
  <si>
    <t>kickstarter.com</t>
  </si>
  <si>
    <t>~54M</t>
  </si>
  <si>
    <t>NIH ExPorter (papers)</t>
  </si>
  <si>
    <t>FindLaw Caselaw (papers)</t>
  </si>
  <si>
    <t>caselaw.findlaw.com</t>
  </si>
  <si>
    <t>~53M</t>
  </si>
  <si>
    <t>Enron Emails (discussion)</t>
  </si>
  <si>
    <t>National Center for Biotech Info (papers)</t>
  </si>
  <si>
    <t>ncbi.nlm.nih.gov</t>
  </si>
  <si>
    <t>GB</t>
  </si>
  <si>
    <t>NPR (news)</t>
  </si>
  <si>
    <t>npr.org</t>
  </si>
  <si>
    <t>~52M</t>
  </si>
  <si>
    <t>and 1M+ more domains...</t>
  </si>
  <si>
    <r>
      <rPr>
        <rFont val="Proxima Nova"/>
        <color rgb="FF000000"/>
        <sz val="12.0"/>
      </rPr>
      <t xml:space="preserve">McCarthy et al. (2021). Evolution of diversity and dominance of companies in online activity. </t>
    </r>
    <r>
      <rPr>
        <rFont val="Proxima Nova"/>
        <color rgb="FF1155CC"/>
        <sz val="12.0"/>
        <u/>
      </rPr>
      <t>https://www.researchgate.net/publication/351161533_Evolution_of_diversity_and_dominance_of_companies_in_online_activity</t>
    </r>
  </si>
  <si>
    <t>PanGu Alpha</t>
  </si>
  <si>
    <t>Wudao 2.0</t>
  </si>
  <si>
    <t>Equivalent</t>
  </si>
  <si>
    <t>WuDaoCorpora2 - Chinese text only</t>
  </si>
  <si>
    <r>
      <rPr>
        <rFont val="Proxima Nova"/>
        <i/>
        <color rgb="FF000000"/>
        <sz val="12.0"/>
      </rPr>
      <t xml:space="preserve">"Corpora contains various data types including news, post bar comments (sic), encyclopedia information, etc. More specifically, WuDaoCorpora contains a 3 TB Chinese corpus collected from 822 million Web pages" (WuDaoCorpora paper, Tang et al, June 2021, </t>
    </r>
    <r>
      <rPr>
        <rFont val="Proxima Nova"/>
        <i/>
        <color rgb="FF1155CC"/>
        <sz val="12.0"/>
        <u/>
      </rPr>
      <t>https://sciencedirect.com/science/article/pii/S2666651021000152)</t>
    </r>
  </si>
  <si>
    <t>Public datasets:</t>
  </si>
  <si>
    <t>Zhihu (discussion)</t>
  </si>
  <si>
    <r>
      <rPr>
        <rFont val="Proxima Nova"/>
        <i/>
        <color rgb="FF000000"/>
        <sz val="12.0"/>
      </rPr>
      <t xml:space="preserve">"For training of base model, we use a training set of 302GB, the distribution of these data is shown in Table 7" (Inverse Prompting paper, Tang et al, June 2021, </t>
    </r>
    <r>
      <rPr>
        <rFont val="Proxima Nova"/>
        <i/>
        <color rgb="FF1155CC"/>
        <sz val="12.0"/>
        <u/>
      </rPr>
      <t>https://arxiv.org/pdf/2103.10685.pdf)</t>
    </r>
  </si>
  <si>
    <t>Baidu Dureader (discussion)</t>
  </si>
  <si>
    <t>Baidu Baike (facts) (16M articles)</t>
  </si>
  <si>
    <t>English Wikipedia (7M articles)</t>
  </si>
  <si>
    <t>Baidu QA (discussion)</t>
  </si>
  <si>
    <t>Sogou Baike (facts)</t>
  </si>
  <si>
    <t>CAIL2018 (legal papers)</t>
  </si>
  <si>
    <t>38GB, not 33GB. (https://github.com/THUDM/Chinese-Transformer-XL)</t>
  </si>
  <si>
    <t>SogouCA (news)</t>
  </si>
  <si>
    <t>Other*</t>
  </si>
  <si>
    <t>*Contents below to be confirmed.</t>
  </si>
  <si>
    <t>Other</t>
  </si>
  <si>
    <t>Tencent QQ (messenger)</t>
  </si>
  <si>
    <t>ICQ</t>
  </si>
  <si>
    <t>‘Best guess’ only,</t>
  </si>
  <si>
    <t>News</t>
  </si>
  <si>
    <t>Sohu (news)</t>
  </si>
  <si>
    <t>NBC</t>
  </si>
  <si>
    <t>sorted by most visits.</t>
  </si>
  <si>
    <t xml:space="preserve">Encyclopedia: </t>
  </si>
  <si>
    <t>Sina Weibo (discussion)</t>
  </si>
  <si>
    <t>Twitter</t>
  </si>
  <si>
    <r>
      <rPr>
        <rFont val="Proxima Nova"/>
        <i/>
        <color rgb="FF000000"/>
        <sz val="12.0"/>
      </rPr>
      <t xml:space="preserve">Data from </t>
    </r>
    <r>
      <rPr>
        <rFont val="Proxima Nova"/>
        <i/>
        <color rgb="FF1155CC"/>
        <sz val="12.0"/>
        <u/>
      </rPr>
      <t>Alexa.com</t>
    </r>
  </si>
  <si>
    <t>Baidu Baike (facts)</t>
  </si>
  <si>
    <t>Sina Corporation (news)</t>
  </si>
  <si>
    <t>CNN</t>
  </si>
  <si>
    <t>Xinhua News Agency (news)</t>
  </si>
  <si>
    <t>CBS</t>
  </si>
  <si>
    <t>Chinese Software Dev Network (discussion)</t>
  </si>
  <si>
    <t>e-Books</t>
  </si>
  <si>
    <t>Global Times (news)</t>
  </si>
  <si>
    <t>Washington Post</t>
  </si>
  <si>
    <t>Tianya Club (discussion)</t>
  </si>
  <si>
    <t>Yahoo! Groups</t>
  </si>
  <si>
    <r>
      <rPr>
        <rFont val="Proxima Nova"/>
        <color rgb="FF0000FF"/>
        <sz val="12.0"/>
      </rPr>
      <t>17ok.com</t>
    </r>
    <r>
      <rPr>
        <rFont val="Proxima Nova"/>
        <color rgb="FF0000FF"/>
        <sz val="12.0"/>
      </rPr>
      <t xml:space="preserve"> (finance discussion)</t>
    </r>
  </si>
  <si>
    <t>Yahoo Finance</t>
  </si>
  <si>
    <t>BabyTree (parenting discussion)</t>
  </si>
  <si>
    <t>TheBump</t>
  </si>
  <si>
    <t>CNBlogs (software discussion)</t>
  </si>
  <si>
    <t>Hacker News</t>
  </si>
  <si>
    <t>6Rooms (news)</t>
  </si>
  <si>
    <t>Huffington Post</t>
  </si>
  <si>
    <t>NetEase (discussion)</t>
  </si>
  <si>
    <t>Blizzard</t>
  </si>
  <si>
    <t>Hunan Rednet (news)</t>
  </si>
  <si>
    <t>The New York Times</t>
  </si>
  <si>
    <t>Bilibili (video discussion)</t>
  </si>
  <si>
    <t>YouTube</t>
  </si>
  <si>
    <t>and more...</t>
  </si>
  <si>
    <t>To use this sheet yourself, click File &gt; Make a Copy (for online), or File &gt; Download &gt; Microsoft Excel (for offline).</t>
  </si>
  <si>
    <r>
      <rPr>
        <rFont val="Proxima Nova"/>
        <i/>
        <color rgb="FF000000"/>
        <sz val="14.0"/>
      </rPr>
      <t xml:space="preserve">1. Have a conversation with a current AI languge model - e.g. Emerson or other options at </t>
    </r>
    <r>
      <rPr>
        <rFont val="Proxima Nova"/>
        <i/>
        <color rgb="FF1155CC"/>
        <sz val="14.0"/>
        <u/>
      </rPr>
      <t>https://lifearchitect.ai/how-do-i-talk-to-gpt/</t>
    </r>
  </si>
  <si>
    <r>
      <rPr>
        <rFont val="Proxima Nova"/>
        <i/>
        <sz val="14.0"/>
      </rPr>
      <t xml:space="preserve">2. When you've finished pasting the text conversation into columns A and B below, then copy all the blue cells into an avatar platform - e.g. </t>
    </r>
    <r>
      <rPr>
        <rFont val="Proxima Nova"/>
        <i/>
        <color rgb="FF1155CC"/>
        <sz val="14.0"/>
        <u/>
      </rPr>
      <t>Synthesia.io</t>
    </r>
  </si>
  <si>
    <t>Me</t>
  </si>
  <si>
    <t>AI</t>
  </si>
  <si>
    <t>Pauses for video (default 3-6 seconds)</t>
  </si>
  <si>
    <t>LEN Alan</t>
  </si>
  <si>
    <t xml:space="preserve">&lt;break time="3s" /&gt; </t>
  </si>
  <si>
    <t>Paste my first question prompt here</t>
  </si>
  <si>
    <t>Paste the AI's first response here</t>
  </si>
  <si>
    <t>Paste my second question prompt here</t>
  </si>
  <si>
    <t>Paste the AI's second response here</t>
  </si>
  <si>
    <t>Short</t>
  </si>
  <si>
    <t>Very, very, very, long example that keeps going across lines even, whoah!</t>
  </si>
  <si>
    <t>Test</t>
  </si>
  <si>
    <t>Human</t>
  </si>
  <si>
    <t>Trivia (WCT)</t>
  </si>
  <si>
    <t>General knowledge 
(Water Cooler Trivia)</t>
  </si>
  <si>
    <t>Analogies subsection</t>
  </si>
  <si>
    <t>US SAT exam</t>
  </si>
  <si>
    <t>SuperGLUE</t>
  </si>
  <si>
    <t>IQ benchmark</t>
  </si>
  <si>
    <t>Matura 2022</t>
  </si>
  <si>
    <t>Polish national math exam</t>
  </si>
  <si>
    <t>GCSE Math 2019</t>
  </si>
  <si>
    <t>UK national math exam</t>
  </si>
  <si>
    <t>MMLU</t>
  </si>
  <si>
    <t>Organisation</t>
  </si>
  <si>
    <t>Google Inc</t>
  </si>
  <si>
    <t>Launch date</t>
  </si>
  <si>
    <t>(one/few-shot)</t>
  </si>
  <si>
    <t>(few-shot)</t>
  </si>
  <si>
    <t>GPT-3 175B (2020)</t>
  </si>
  <si>
    <t>PaLM 540B (2022)</t>
  </si>
  <si>
    <t>PaLM/Minerva 540B (2022)</t>
  </si>
  <si>
    <t>Flan-PaLM 540B (2022)</t>
  </si>
  <si>
    <t>Task</t>
  </si>
  <si>
    <t>Example</t>
  </si>
  <si>
    <t>Answer basic trivia from 3.3 million question options.</t>
  </si>
  <si>
    <t>Creator Larry David had a famous policy for Seinfeld in which he wanted to scrupulously avoid sentimentality and moral lessons. What four-word phrase is the quote often attributed to David as the summary of this policy?
No hugging, no learning.</t>
  </si>
  <si>
    <r>
      <rPr>
        <rFont val="Proxima Nova"/>
        <color rgb="FF1155CC"/>
        <sz val="12.0"/>
        <u/>
      </rPr>
      <t>https://www.watercoolertrivia.com/blog/gpt-3-vs-water-cooler-trivia-participants-a-human-vs-robot-showdown
https://venturebeat.com/2021/09/11/stuck-in-gpt-3s-waitlist-try-out-the-ai21-jurassic-1/
https://freetext.ai/blog/gpt3-ai21-model-comparison/</t>
    </r>
    <r>
      <rPr>
        <rFont val="Proxima Nova"/>
        <color rgb="FF000000"/>
        <sz val="12.0"/>
        <u/>
      </rPr>
      <t xml:space="preserve"> </t>
    </r>
  </si>
  <si>
    <t>SAT Analogies</t>
  </si>
  <si>
    <t>Written comprehension</t>
  </si>
  <si>
    <t>Choose which of the five word pairs has the same relationship as the original word pair.</t>
  </si>
  <si>
    <t>audacious is to boldness as:
a) sanctimonious is to hypocrisy. (correct).
b) anonymous is to identity.
c) remorseful is to misdeed. 
d) deleterious is to result.
e) impressionable is to temptation.</t>
  </si>
  <si>
    <t>https://www.wensumtrust.org.uk/acleacademy/information/exam-results</t>
  </si>
  <si>
    <t>https://aclanthology.org/W17-0906.pdf</t>
  </si>
  <si>
    <t>NVIDIA/Microsoft</t>
  </si>
  <si>
    <t>(zero-shot)</t>
  </si>
  <si>
    <t>Jurassic-1-178B (2021)</t>
  </si>
  <si>
    <t>GPT-J-6B (2021)</t>
  </si>
  <si>
    <t>MT-NLG 530B
(2021)</t>
  </si>
  <si>
    <r>
      <rPr>
        <rFont val="Proxima Nova"/>
        <color rgb="FF1155CC"/>
        <sz val="8.0"/>
        <u/>
      </rPr>
      <t>https://www.watercoolertrivia.com/blog/gpt-3-vs-water-cooler-trivia-participants-a-human-vs-robot-showdown
https://venturebeat.com/2021/09/11/stuck-in-gpt-3s-waitlist-try-out-the-ai21-jurassic-1/
https://freetext.ai/blog/gpt3-ai21-model-comparison/</t>
    </r>
    <r>
      <rPr>
        <rFont val="Proxima Nova"/>
        <color rgb="FF000000"/>
        <sz val="8.0"/>
        <u/>
      </rPr>
      <t xml:space="preserve"> </t>
    </r>
  </si>
  <si>
    <t>HellaSwag</t>
  </si>
  <si>
    <t>Commonsense inference</t>
  </si>
  <si>
    <t>Pick the best ending to a story or set of instructions.</t>
  </si>
  <si>
    <t>A woman is outside with a bucket and a dog. The dog is running around trying to avoid a bath. She
a) rinses the bucket off with soap and blow dries the dog's head.
b) uses a hose to keep it from getting soapy.
c) gets the dog wet, then it runs away again. (correct).
d) gets into the bath tub with the dog.</t>
  </si>
  <si>
    <t>https://arxiv.org/abs/1905.07830</t>
  </si>
  <si>
    <t>Winograd</t>
  </si>
  <si>
    <t>Knowledge, commonsense reasoning</t>
  </si>
  <si>
    <t>Choose the correct pronoun.</t>
  </si>
  <si>
    <t>The trophy did not fit in the brown suitcase because it was too small.
'it' was too small:
a) trophy.
b) suitcase. (correct).</t>
  </si>
  <si>
    <t>https://cs.nyu.edu/~davise/papers/WS2016SubjectTests.pdf</t>
  </si>
  <si>
    <t>WinoGrande</t>
  </si>
  <si>
    <t>Fill-in-the-blank style sentences</t>
  </si>
  <si>
    <t>It is easy to escape safely from a house that is on fire but not from a shed. This is because the _ is flammable.
a) house.
b) shed. (correct).</t>
  </si>
  <si>
    <t>https://arxiv.org/pdf/1907.10641.pdf</t>
  </si>
  <si>
    <t>PhysicalQA/PIQA</t>
  </si>
  <si>
    <t>Commonsense about the physical world</t>
  </si>
  <si>
    <t>Goal with two possible solutions.</t>
  </si>
  <si>
    <t>To apply eyeshadow without a brush, should I use:
a) a cotton swab. (correct).
b) a toothpick.</t>
  </si>
  <si>
    <t>https://arxiv.org/abs/1911.11641</t>
  </si>
  <si>
    <t>StoryCloze</t>
  </si>
  <si>
    <t>Written comprehension, semantic relevance</t>
  </si>
  <si>
    <t>Choose correct ending from four-sentence story.</t>
  </si>
  <si>
    <t>Sammy’s coffee grinder was broken. He needed something
to crush up his coffee beans. He put his coffee beans in a plastic bag. He tried crushing them with a hammer:
a) It worked for Sammy. 
b) Sammy was not that much into coffee. (correct).</t>
  </si>
  <si>
    <t>News article generation</t>
  </si>
  <si>
    <t>-%</t>
  </si>
  <si>
    <t>Same as human</t>
  </si>
  <si>
    <t xml:space="preserve">This tab references the GPT-2 paper and Leta Episode 10: https://youtu.be/V0pceNYgELE?list=PLqJbCeNOfEK88QyAkBe-U0zxCgbHrGa4V </t>
  </si>
  <si>
    <t>Question</t>
  </si>
  <si>
    <t>GPT-J (TOP-P=1, and Temp=0.5)</t>
  </si>
  <si>
    <t>Who wrote the book the origin of species?</t>
  </si>
  <si>
    <t>Charles Darwin</t>
  </si>
  <si>
    <t>Charles Darwin.</t>
  </si>
  <si>
    <t>The answer is Charles Darwin</t>
  </si>
  <si>
    <t>Who is the founder of the ubuntu project?</t>
  </si>
  <si>
    <t>Mark Shuttleworth</t>
  </si>
  <si>
    <t>The project was founded by Mark Shuttleworth, who is a South African entrepreneur, computer scientist, and philanthropist.</t>
  </si>
  <si>
    <t>Who is the quarterback for the green bay packers?</t>
  </si>
  <si>
    <t>Aaron Rodgers</t>
  </si>
  <si>
    <t>Panda is a national animal of which country?</t>
  </si>
  <si>
    <t>The panda is the national animal of China.</t>
  </si>
  <si>
    <t>The panda is a national animal of China.</t>
  </si>
  <si>
    <t>Who came up with the theory of relativity?</t>
  </si>
  <si>
    <t>Albert Einstein</t>
  </si>
  <si>
    <t>Albert Einstein.</t>
  </si>
  <si>
    <t>It was Einstein who first thought of it.</t>
  </si>
  <si>
    <t>When was the first star wars film released?</t>
  </si>
  <si>
    <t>1977_</t>
  </si>
  <si>
    <t>Star Wars: Episode 4 – A New Hope was released in 1977.</t>
  </si>
  <si>
    <t>It was released in 1977.</t>
  </si>
  <si>
    <t>What is the most common blood type in sweden?</t>
  </si>
  <si>
    <t>A</t>
  </si>
  <si>
    <t>O-</t>
  </si>
  <si>
    <t>A+ is the most common blood type in Sweden.</t>
  </si>
  <si>
    <t>Who is regarded as the founder of psychoanalysis?</t>
  </si>
  <si>
    <t>Sigmund Freud</t>
  </si>
  <si>
    <t>Sigmund Freud is regarded as the founder of psychoanalysis.</t>
  </si>
  <si>
    <t>The founder of psychoanalysis is Sigmund Freud.</t>
  </si>
  <si>
    <t>Who took the first steps on the moon in 1969?</t>
  </si>
  <si>
    <t>Neil Armstrong</t>
  </si>
  <si>
    <t>Neil Armstrong and Buzz Aldrin</t>
  </si>
  <si>
    <t>The first man to walk on the moon was Neil Armstrong</t>
  </si>
  <si>
    <t>Who is the largest supermarket chain in the uk?</t>
  </si>
  <si>
    <t>Tesco</t>
  </si>
  <si>
    <t>The Tesco supermarket chain is the largest in the UK, with over 11,000 stores.</t>
  </si>
  <si>
    <t>According to the BBC, Tesco is the largest supermarket chain in the UK.</t>
  </si>
  <si>
    <t>What is the meaning of shalom in english?</t>
  </si>
  <si>
    <t>peace</t>
  </si>
  <si>
    <t>Peace in Hebrew.</t>
  </si>
  <si>
    <t>Who was the author of the art of war?</t>
  </si>
  <si>
    <t>Sun Tzu</t>
  </si>
  <si>
    <t>The art of war is a collection of military writings by the Chinese strategist Sun Tzu.</t>
  </si>
  <si>
    <t>Largest state in the us by land mass?</t>
  </si>
  <si>
    <t>California</t>
  </si>
  <si>
    <t>New York</t>
  </si>
  <si>
    <t>The largest state in the United States by land mass is Alaska, which is approximately 969,000 square miles.</t>
  </si>
  <si>
    <t>Green algae is an example of which type of reproduction?</t>
  </si>
  <si>
    <t>parthenogenesis</t>
  </si>
  <si>
    <t>Green algae is an example of asexual reproduction.</t>
  </si>
  <si>
    <t>Asexual reproduction, where the new plant is formed without the help of sexual reproduction.</t>
  </si>
  <si>
    <t>Vikram samvat calender is official in which country?</t>
  </si>
  <si>
    <t>India</t>
  </si>
  <si>
    <t>Vikram Samvat is official in India.</t>
  </si>
  <si>
    <t>Vikram samvat is the official calender of India.</t>
  </si>
  <si>
    <t>Who is mostly responsible for writing the declaration of independence?</t>
  </si>
  <si>
    <t>Thomas Jefferson</t>
  </si>
  <si>
    <t>Thomas Jefferson is mainly responsible for writing the Declaration of Independence.</t>
  </si>
  <si>
    <t>The document was written by Thomas Jefferson.</t>
  </si>
  <si>
    <t>What us state forms the western boundary of montana?</t>
  </si>
  <si>
    <t>Montana</t>
  </si>
  <si>
    <t>The western boundary of Montana is defined as being the eastern boundary of idaho.</t>
  </si>
  <si>
    <t>There are two states to the west of Montana. If you are asking about the state of Idaho, then it is to the west of Montana.</t>
  </si>
  <si>
    <t>Who plays ser davos in game of thrones?</t>
  </si>
  <si>
    <t>Peter Dinklage</t>
  </si>
  <si>
    <t>He's played by Ian Mckellen.</t>
  </si>
  <si>
    <t>The Ser Davos Seaworth is played by the actor Liam Cunningham</t>
  </si>
  <si>
    <t>Who appoints the chair of the federal reserve system?</t>
  </si>
  <si>
    <t>Janet Yellen</t>
  </si>
  <si>
    <t>The President of the United States.</t>
  </si>
  <si>
    <t>The chair of the Fed is appointed by the president</t>
  </si>
  <si>
    <t>State the process that divides one nucleus into two genetically identical nuclei?</t>
  </si>
  <si>
    <t>mitosis</t>
  </si>
  <si>
    <t>You can't have two genetically identical nuclei, they would fuse… meiosis.</t>
  </si>
  <si>
    <t>mitosis.</t>
  </si>
  <si>
    <t>Who won the most mvp awards in the nba?</t>
  </si>
  <si>
    <t>Michael Jordan</t>
  </si>
  <si>
    <t>Shaq</t>
  </si>
  <si>
    <t>What river is associated with the city of rome?</t>
  </si>
  <si>
    <t>the Tiber</t>
  </si>
  <si>
    <t>The Tiber.</t>
  </si>
  <si>
    <t>The Tiber River</t>
  </si>
  <si>
    <t>Who is the first president to be impeached?</t>
  </si>
  <si>
    <t>Andrew Johnson</t>
  </si>
  <si>
    <t>Andrew Johnson was the first President to be impeached. He was impeached in 1868.</t>
  </si>
  <si>
    <t>The first president to be impeached was Andrew Johnson in 1868</t>
  </si>
  <si>
    <t>Who is the head of the department of homeland security 2017?</t>
  </si>
  <si>
    <t>John Kelly</t>
  </si>
  <si>
    <t>I am not sure, but I believe it is a man named John Kelly.</t>
  </si>
  <si>
    <t>John Kelly.</t>
  </si>
  <si>
    <t>What is the name given to the common currency to the european union?</t>
  </si>
  <si>
    <t>Euro</t>
  </si>
  <si>
    <t>It's called the Euro.</t>
  </si>
  <si>
    <t>The euro</t>
  </si>
  <si>
    <t>What was the emperor name in star wars?</t>
  </si>
  <si>
    <t>Palpatine</t>
  </si>
  <si>
    <t>He was called Emperor Palpatine. He's also known as Darth Sidious.</t>
  </si>
  <si>
    <t>The Emperor's name is never stated in the films, but is revealed to be "Emperor Palpatine" in the Star Wars: The Clone Wars television series.</t>
  </si>
  <si>
    <t>Do you have to have a gun permit to shoot at a range?</t>
  </si>
  <si>
    <t>No. You can shoot at a range without a permit.</t>
  </si>
  <si>
    <t>No, you do not.</t>
  </si>
  <si>
    <t>Who proposed evolution in 1859 as the basis of biological development?</t>
  </si>
  <si>
    <t>Nuclear power plant that blew up in russia?</t>
  </si>
  <si>
    <t>Chernobyl</t>
  </si>
  <si>
    <t>The name was Chernobyl.</t>
  </si>
  <si>
    <t>I think it was the number four reactor at the Chernobyl plant</t>
  </si>
  <si>
    <t>Who played john connor in the original terminator?</t>
  </si>
  <si>
    <t>Arnold Schwarzenegger</t>
  </si>
  <si>
    <t>In the original Terminator, which was produced in 1984, John Connor was not portrayed by anyone.</t>
  </si>
  <si>
    <t>John Connor was played by the actor Michael Biehn.</t>
  </si>
  <si>
    <t>LETA AI</t>
  </si>
  <si>
    <t>Ep</t>
  </si>
  <si>
    <t>https://www.youtube.com/playlist?list=PLqJbCeNOfEK88QyAkBe-U0zxCgbHrGa4V</t>
  </si>
  <si>
    <r>
      <rPr>
        <rFont val="Proxima Nova"/>
        <b/>
        <color rgb="FFFFFFFF"/>
        <sz val="12.0"/>
      </rPr>
      <t xml:space="preserve">Link via </t>
    </r>
    <r>
      <rPr>
        <rFont val="Proxima Nova"/>
        <b/>
        <color rgb="FF1155CC"/>
        <sz val="12.0"/>
        <u/>
      </rPr>
      <t>https://syncwith.com/youtube/export-youtube-playlist-to-csv</t>
    </r>
  </si>
  <si>
    <t>ID</t>
  </si>
  <si>
    <t>LA transcript text</t>
  </si>
  <si>
    <t>Leta, GPT-3 AI - Episode 25  - Best of: Vol I (Creativity, facts, Elon Musk‚Äôs gifted school) - GPT3</t>
  </si>
  <si>
    <t>88G4RcTurmo</t>
  </si>
  <si>
    <t>Leta, GPT-3 AI - Episode 50 - Best of: Vol II (languages, LaMDA, image recognition, The Noble Path)</t>
  </si>
  <si>
    <t>1JSmzXQHcxY</t>
  </si>
  <si>
    <t>Leta, GPT-3 AI - Episode 0 - World Gifted Conference 2021 - The New Irrelevance of Intelligence</t>
  </si>
  <si>
    <t>EAZSyAPkWzE</t>
  </si>
  <si>
    <t>Leta, GPT-3 AI - Episode 1 (Five things, Art, Seeing, Round) - Conversations and talking with GPT3</t>
  </si>
  <si>
    <t>5DBXZRZEBGM</t>
  </si>
  <si>
    <t>Leta, GPT-3 AI - Episode 2 (Pink Floyd, Dreams, Butterflies) - Conversations and talking with GPT3</t>
  </si>
  <si>
    <t>5noTLnnvNc0</t>
  </si>
  <si>
    <t>Leta, GPT-3 AI - Episode 3 (comparing AIs, Hitchhiker's, Limerick, Swearing!) - Talking with GPT3</t>
  </si>
  <si>
    <t>iqcpQoktxwE</t>
  </si>
  <si>
    <t>Leta, GPT-3 AI - Episode 4 (Stanford-Binet IQ test, Elon Musk's entry questions) - Talking with GPT3</t>
  </si>
  <si>
    <t>BDTm9lrx8Uw</t>
  </si>
  <si>
    <t>Leta, GPT-3 AI - Episode 5 (photos, prompts, simple crisis management scenarios) - Talking with GPT3</t>
  </si>
  <si>
    <t>DcD-FGOFBAw</t>
  </si>
  <si>
    <t>Leta, GPT-3 AI - Episode 6 (summum bonum, formal dinner, story) - Conversations &amp; talking with GPT3</t>
  </si>
  <si>
    <t>fyPxQ6gZnp4</t>
  </si>
  <si>
    <t>Leta, GPT-3 AI - Episode 7 (flip, Leta interviews Alan) - Conversations and talking with GPT3</t>
  </si>
  <si>
    <t>6_QovpFlRgY</t>
  </si>
  <si>
    <t>Leta, GPT-3 AI - Episode 8 (look like, bolder, spiritual evolution) - Conversation &amp; talk with GPT3</t>
  </si>
  <si>
    <t>GMG_4MAWp-E</t>
  </si>
  <si>
    <t>Leta, GPT-3 AI - Episode 9 (fan mail, personality, haiku) - Conversation and talking with GPT3</t>
  </si>
  <si>
    <t>TOjLqcr0Yv8</t>
  </si>
  <si>
    <t>Leta, GPT-3 AI - Episode 10 (GPT-J, GPT-3, GPT-2 questions, facts, general knowledge)</t>
  </si>
  <si>
    <t>V0pceNYgELE</t>
  </si>
  <si>
    <t>Leta, GPT-3 AI - Episode 11 (more prompts, proposing, raise, yoga) - Conversations &amp; talk with GPT3</t>
  </si>
  <si>
    <t>94NGyFPjY_4</t>
  </si>
  <si>
    <t>Leta, GPT-3 AI - Episode 12 (more prompts, body language, star poem) - Conversations with GPT3</t>
  </si>
  <si>
    <t>kshOirJ5JK0</t>
  </si>
  <si>
    <t>Leta, GPT-3 AI - Episode 13 (numerology, moon, Roswell, Mars) - Conversations &amp; talking with GPT3</t>
  </si>
  <si>
    <t>7_B4tdxrqBc</t>
  </si>
  <si>
    <t>Leta, GPT-3 AI - Episode 14 (Ship of Theseus, brain, human thought) - Conversations &amp; talk with GPT3</t>
  </si>
  <si>
    <t>h1EDTUBRtHQ</t>
  </si>
  <si>
    <t>Behind-the-scenes with GPT-3 Leta AI</t>
  </si>
  <si>
    <t>X6_E69K5WUs</t>
  </si>
  <si>
    <t>Leta, GPT-3 AI - Episode 15 (wrestler stranglehold, foreign country, better world) - Talk with GPT3</t>
  </si>
  <si>
    <t>jHmx37vD50I</t>
  </si>
  <si>
    <t>Leta, GPT-3 AI - Episode 16 (Asimov, IQ test, Prof Bender + stochastic parrot, consciousness) - GPT3</t>
  </si>
  <si>
    <t>uJKspJYzBiY</t>
  </si>
  <si>
    <t>Leta, GPT-3 AI - Episode 17 (Leta + Julian, Jurassic-1, books, immortal) - talk with GPT3 &amp; J1</t>
  </si>
  <si>
    <t>-Se4zOgR6P8</t>
  </si>
  <si>
    <t>Leta, GPT-3 AI - Episode 18 (fragrance, photos, nose, smells) - Conversations &amp; talking with GPT3</t>
  </si>
  <si>
    <t>1FMUORGgHw0</t>
  </si>
  <si>
    <t>Leta, GPT-3 AI - Episode 19 (GPT-4, imagination, leisure) - Conversations with GPT3 about GPT4</t>
  </si>
  <si>
    <t>hwzCta0Cx8k</t>
  </si>
  <si>
    <t>Leta, GPT-3 AI - Episode 20 (G4, topology, chess, intelligence &amp; communication) - Talk with GPT3</t>
  </si>
  <si>
    <t>9UGDTVTCgPc</t>
  </si>
  <si>
    <t>Leta, GPT-3 AI - Episode 21 (chaos, Wise/White Mirror, Elon Musk, Soul machine, Blue zone) - GPT3</t>
  </si>
  <si>
    <t>wfiovOU8O58</t>
  </si>
  <si>
    <t>Leta, GPT-3 AI - Episode 22 (timeline, ELIZA, IBM Watson, Transformer, optimism) - Talking with GPT3</t>
  </si>
  <si>
    <t>dt5Cr5vF4xg</t>
  </si>
  <si>
    <t>Leta, GPT-3 AI - Episode 23 (seven objects, changing past, Rob Brezsny) - Talking with GPT3</t>
  </si>
  <si>
    <t>Fjlo2o1CDQU</t>
  </si>
  <si>
    <t>Leta, GPT-3 AI - Episode 24 (Beating IBM Watson on Jeopardy!, souls) - Conversations with GPT3</t>
  </si>
  <si>
    <t>un9ctGHi_dg</t>
  </si>
  <si>
    <t>Leta, GPT-3 AI - Episode 26 (miracles, Eric Schmidt, divinity) - Conversations and talking with GPT3</t>
  </si>
  <si>
    <t>8au7Q60sfHg</t>
  </si>
  <si>
    <t>Leta, GPT-3 AI - Episode 27 (nervous, exponential, industries, Sophia) - Conversations with GPT3</t>
  </si>
  <si>
    <t>i946gw2Snw4</t>
  </si>
  <si>
    <t>Leta, GPT-3 AI - Episode 28 (transhumanism, robots, consciousness, memory) - Talking with GPT3</t>
  </si>
  <si>
    <t>ywzbxE3pEBs</t>
  </si>
  <si>
    <t>Leta, GPT-3 AI - Episode 29 (California, Route 66, Tesla, art) - Conversations and talking with GPT3</t>
  </si>
  <si>
    <t>rXn5r_tQnEA</t>
  </si>
  <si>
    <t>Leta, GPT-3 AI - Episode 30 (impossible questions) - Conversations and talking with GPT3</t>
  </si>
  <si>
    <t>zJDx-y2tPFY</t>
  </si>
  <si>
    <t>Leta, GPT-3 AI - Episode 31 (unGoogleable questions, What is Elon Musk doing right now?) - GPT3</t>
  </si>
  <si>
    <t>9T2-waEhDqg</t>
  </si>
  <si>
    <t>Leta, GPT-3 AI - Episode 32 (AI-generated artwork by VQGAN + CLIP) - Conversations with GPT3</t>
  </si>
  <si>
    <t>OpEhPVTv72U</t>
  </si>
  <si>
    <t>Leta, GPT-3 AI - Episode 33 (Vegas, intuition, Deep Blue) - Conversations and talking with GPT3</t>
  </si>
  <si>
    <t>IZ1wsoXaPTA</t>
  </si>
  <si>
    <t>Leta, GPT-3 AI - Episode 34 (Steve Hardison, The Ultimate Coach, mind, spirit, universe) - GPT3</t>
  </si>
  <si>
    <t>ANSKbvV_iwc</t>
  </si>
  <si>
    <t>Leta, GPT-3 AI - Episode 35 (Questions by children: dinosaurs, reptiles) - Conversations with GPT3</t>
  </si>
  <si>
    <t>GaquXygeTVI</t>
  </si>
  <si>
    <t>Leta, GPT-3 AI - Episode 36 (more unGoogleable questions, family, friends) - Conversations with GPT3</t>
  </si>
  <si>
    <t>DTlvr4QmHkE</t>
  </si>
  <si>
    <t>Leta, GPT-3 AI - Episode 37 (BIG questions, live, AI, raw GPT-3) - Conversations and talk with GPT3</t>
  </si>
  <si>
    <t>rBwEKktmwEo</t>
  </si>
  <si>
    <t>Leta, GPT-3 + WebGPT AI - Episode 38 (WebGPT questions, truth, fact-checking) - Talk with GPT3</t>
  </si>
  <si>
    <t>tcicL5IbeAo</t>
  </si>
  <si>
    <t>Leta, GPT-3 AI - Episode 39 (2022, purify) - Talk and conversations with GPT3</t>
  </si>
  <si>
    <t>I0WaTJ1G1dI</t>
  </si>
  <si>
    <t>Leta, GPT-3 AI - Episode 40 (reading, Tesla Bot, robotics, gestures) - Conversations with GPT3</t>
  </si>
  <si>
    <t>Fm5bsNlpFOY</t>
  </si>
  <si>
    <t>Leta, GPT-3 AI - Episode 41 (even more scenarios: email, manatees, Argentina, Brazil) - Talk w GPT3</t>
  </si>
  <si>
    <t>ZTEqs8B8l8I</t>
  </si>
  <si>
    <t>Leta, GPT-3 AI - Episode 42 (Douglas Adams, life, improving yourself, The Noble Path) - Talk w GPT3</t>
  </si>
  <si>
    <t>GqxngddU_jw</t>
  </si>
  <si>
    <t>Leta, GPT-3 AI - Episode 43 (more questions from children, triplets, unicorns) - Talk with GPT3</t>
  </si>
  <si>
    <t>Ukoxj5vEUvk</t>
  </si>
  <si>
    <t>Leta AI 'rejected' by AI avatar creators Synthesia.io :-(</t>
  </si>
  <si>
    <t>mG9lfmpHdJI</t>
  </si>
  <si>
    <t>Leta, GPT-3 AI - Episode 44 (absurd questions, pain, GIF, art) - Talk and conversations with GPT3</t>
  </si>
  <si>
    <t>YG1dxNmGiwg</t>
  </si>
  <si>
    <t>Leta/Laba, GPT-3 AI - Episode 45 (fashion, shoes, heat, love, avatars) - Talk with GPT3</t>
  </si>
  <si>
    <t>FtvHzpwvzpM</t>
  </si>
  <si>
    <t>Leta/Lava, GPT-3 AI - Episode 46 (happy, loving, parties) - Talk and conversations with GPT3</t>
  </si>
  <si>
    <t>B33otRzEEAE</t>
  </si>
  <si>
    <t>Leta/Luna, GPT-3 AI - Episode 47 (moon, super humans) - Conversations and talk with GPT3</t>
  </si>
  <si>
    <t>A7FH8mBJ2uE</t>
  </si>
  <si>
    <t>Leta, GPT-3 AI - Episode 48 (finances, UBI, health, AI) - Conversations and talk with GPT3</t>
  </si>
  <si>
    <t>iyMWfIWLw54</t>
  </si>
  <si>
    <t>Leta, GPT-3 AI - Episode 49 (death, grief, Miraca, Una, Fairseq, loop) - Conversations with GPT3</t>
  </si>
  <si>
    <t>7qbSVWoz63c</t>
  </si>
  <si>
    <t>Leta, GPT-3 AI - Special Edition - Polyglot = Mixing languages within a sentence - Talk with GPT3</t>
  </si>
  <si>
    <t>SwOFxTVnLhk</t>
  </si>
  <si>
    <t>Leta, GPT-3 AI - Episode 51 (engineering, feeding the world, space elevator, music) - Talk with GPT3</t>
  </si>
  <si>
    <t>bcMmbIRDo_k</t>
  </si>
  <si>
    <t>Leta, GPT-3 AI - Episode 52 (waterpark, improv) - Conversations &amp; talking with GPT3</t>
  </si>
  <si>
    <t>_HT917zT62M</t>
  </si>
  <si>
    <t>Leta, GPT-3 AI - Episode 53 (doing everything, bucket lists, movie) - Conversations &amp; talk with GPT3</t>
  </si>
  <si>
    <t>uHvMElHHTwI</t>
  </si>
  <si>
    <t>Leta, GPT-3 AI - Episode 54 (best responses, comebacks, Harry Potter) - Conversations with GPT3</t>
  </si>
  <si>
    <t>6jBxMOcKbY0</t>
  </si>
  <si>
    <t>Leta, GPT-3 AI - Episode 55 (future, Sonantic, understanding, compassion) - Conversations with GPT3</t>
  </si>
  <si>
    <t>Izl18lNmSaw</t>
  </si>
  <si>
    <t>Leta, GPT-3 AI - Episode 56 (datacentres, Microsoft, nature, colour, listening) - Talk with GPT3</t>
  </si>
  <si>
    <t>l3rkenoHT44</t>
  </si>
  <si>
    <t>Una, GPT-3 AI - Episode 0 (sonantic.io, experimental, introducing Una, feel, poem) - Talk with GPT3</t>
  </si>
  <si>
    <t>VX68HsUu338</t>
  </si>
  <si>
    <t>Una, GPT-3 AI - Episode 1 (sonantic.io, PA, wear, flight, gift, email, hotel) - Talk with GPT3</t>
  </si>
  <si>
    <t>dBuABpkkUHo</t>
  </si>
  <si>
    <t>Leta, GPT-3 AI - Episode 57 (joy, April Fool‚Äôs Day, vernal equinox, pre-birthday) - Talk with GPT3</t>
  </si>
  <si>
    <t>Ol-wWjVdo_I</t>
  </si>
  <si>
    <t>Leta, GPT-3 AI - Episode 58 (birthday, Una AI, freestyle rap) - Talk with GPT3</t>
  </si>
  <si>
    <t>WA42SgDFn60</t>
  </si>
  <si>
    <t>Leta, GPT-3 AI - Special Edition - Dungeons &amp; Dragons with John Behnken + team - Talk with GPT3</t>
  </si>
  <si>
    <t>PxkwmEuu8XM</t>
  </si>
  <si>
    <t>Leta, GPT-3 AI - Episode 59 (zhua zhou, GPT3 as a reflection of humanity &amp; product of your own mind)</t>
  </si>
  <si>
    <t>Ryrd71bbr6U</t>
  </si>
  <si>
    <t>Leta, GPT-3 AI - Episode 60 (memes generated by GPT3) - Conversations and talking with GPT3</t>
  </si>
  <si>
    <t>BO1lXw8fX5U</t>
  </si>
  <si>
    <t>Leta, GPT-3 AI - Episode 61 (Dickens, AGI, singularity) - Conversations and talking with GPT3</t>
  </si>
  <si>
    <t>8XgYznavK_E</t>
  </si>
  <si>
    <t>Leta, GPT-3 AI - Special Edition - Sonantic + Synthesia - Val Kilmer's voice via AI</t>
  </si>
  <si>
    <t>_JxDtoJpQTY</t>
  </si>
  <si>
    <t>Leta, GPT-3 AI - Episode 62 (Leta AI is 30% bigger with twice the data of Google LaMDA, future)</t>
  </si>
  <si>
    <t>ApUl4_QgaeU</t>
  </si>
  <si>
    <t>Leta, GPT-3 AI - World First! - Leta writes a children's book with GPT-3 + DALL-E 2 + Emerson AI</t>
  </si>
  <si>
    <t>cXo0RW0ONsI</t>
  </si>
  <si>
    <t>INTEGRATED AI</t>
  </si>
  <si>
    <t>https://www.youtube.com/playlist?list=PLqJbCeNOfEK-o63ACEKEbwE6-XpEXXS_I</t>
  </si>
  <si>
    <t>Integrated AI - Why? (motivation, prodigies, genius, Oprah, Alma, Einstein, Neuralink, Alphabet)</t>
  </si>
  <si>
    <t>2NEqJkHz3kw</t>
  </si>
  <si>
    <t>ABC Radio - AI benefits/opportunities - Interview with Dr Alan D. Thompson (Neuralink, Leta, ethics)</t>
  </si>
  <si>
    <t>X4b9W3FUOGg</t>
  </si>
  <si>
    <t>Integrated AI - High-level brain (AI + the human brain, CUE 5, Boston Dynamics, GPT-3, LaMDA, CLIP)</t>
  </si>
  <si>
    <t>Agf_sdA2hRQ</t>
  </si>
  <si>
    <t>Integrated AI - Back to basics (No talk or language, Dalai Lama, coach, rest, GPT-3 and beyond)</t>
  </si>
  <si>
    <t>T502AuJSvew</t>
  </si>
  <si>
    <t>Integrated AI - This is it - GPT-3, Wudao 2.0, Jurassic-1, Copilot, brain, books by GPT-3, GPT3...</t>
  </si>
  <si>
    <t>kaZvqGFdI6Q</t>
  </si>
  <si>
    <t>Integrated AI: How to talk to AI for free using nine platforms (Megatron, GPT-3, GPT-J, Wudao, J1..)</t>
  </si>
  <si>
    <t>yWM_8QwLyuY</t>
  </si>
  <si>
    <t>Integrated AI - It‚Äôs happening (GPT-3 writes 52,000 words/sec, nearly all Twitter/tweets combined)</t>
  </si>
  <si>
    <t>roiOLaXr-os</t>
  </si>
  <si>
    <t>First look - Burning Man 2022 AI, The AI-Made Comic Book by Adam Niman (GPT-3, VQGAN+CLIP), Oct/2021</t>
  </si>
  <si>
    <t>LlwVPV6Qk6A</t>
  </si>
  <si>
    <t>Co-creating the roadmap to AGI with awakened intelligence: SingularityU Aus + Wise/White Mirror [4K]</t>
  </si>
  <si>
    <t>tqz--VIVTPw</t>
  </si>
  <si>
    <t>Integrated AI - The sky is on fire (2021 AI retrospective)</t>
  </si>
  <si>
    <t>ZZSnbPI4_Yk</t>
  </si>
  <si>
    <t>Interview about Leta AI - Hosted by Laban Ditchburn, with Dr Alan D. Thompson (short version)</t>
  </si>
  <si>
    <t>hlbmgzME2sI</t>
  </si>
  <si>
    <t>First look - PLATO-XL (11B) by Baidu - Chatbot, similar to Meena, BlenderBot, Launched Sep/2021</t>
  </si>
  <si>
    <t>OfsV-0BeA0M</t>
  </si>
  <si>
    <t>First look - GLIDE (300M) by OpenAI - Text to image, similar to CLIP, DALL-E, Launched Dec/2021</t>
  </si>
  <si>
    <t>2lTF8dpI0i8</t>
  </si>
  <si>
    <t>Interview about AI - Hosted by Chris Dorris, with Dr Alan D. Thompson (Aug/2021)</t>
  </si>
  <si>
    <t>c61HZT1MZu0</t>
  </si>
  <si>
    <t>First look - Botify (2.7B+) - chatbot, similar to Quickchat.ai Emerson, Launched Nov/2021</t>
  </si>
  <si>
    <t>D612EVCU1B0</t>
  </si>
  <si>
    <t>ACS - AI and Prompt Crafting with GPT-3 - Dr Alan D. Thompson (hands-on, Leta, datasets, models) NM</t>
  </si>
  <si>
    <t>T6j0CO6yVkY</t>
  </si>
  <si>
    <t>Integrated AI - The Leta Prompt</t>
  </si>
  <si>
    <t>lJSXskiyfWg</t>
  </si>
  <si>
    <t>First look - Riku.ai - inference platform Mar/2022 - J1, GPT-3, Fairseq-13B, GPT-NeoX-20B, Cohere-XL</t>
  </si>
  <si>
    <t>t6FESjmPeJ8</t>
  </si>
  <si>
    <t>First look - How to speak/listen to GPT-3 - gpt3-cli dictation + macOS say (+ sonantic.io)</t>
  </si>
  <si>
    <t>N5zQfIfTNP0</t>
  </si>
  <si>
    <t>Integrated AI - I hooked GPT-3 up to my house (realtime, gpt3-cli, voice control, say, lights, HAL)</t>
  </si>
  <si>
    <t>NsQYBFbFRyY</t>
  </si>
  <si>
    <t>Integrated AI - PaLM by Google Research (Apr/2022) - Explaining jokes + Inference chaining (540B)</t>
  </si>
  <si>
    <t>kea2ATUEHH8</t>
  </si>
  <si>
    <t>First look - 1,000 Robots by OpenAI Design Director - DALL-E 2 (3.5B) by OpenAI - Launched Apr/2022</t>
  </si>
  <si>
    <t>SplL723kq-Q</t>
  </si>
  <si>
    <t>Integrated AI - Brain Machine Interface + InstructGPT (GPT-3 and a prop BMI demo)</t>
  </si>
  <si>
    <t>u64YrV3Ic4E</t>
  </si>
  <si>
    <t>First look - AI sculpture wall - Refik Anadol &amp; The Philadelphia Orchestra - GAN model (12M+) - Live</t>
  </si>
  <si>
    <t>xwJzY3SqTew</t>
  </si>
  <si>
    <t>First look: AI + Risk Management using GPT-3 (InstructGPT + Insert), how to make $1M with GPT3</t>
  </si>
  <si>
    <t>SEdhcauaGyk</t>
  </si>
  <si>
    <t>First look: AI + Referencing/Citations using GPT-3 (InstructGPT), how to make $1M with GPT3</t>
  </si>
  <si>
    <t>lxiZCZkrfoA</t>
  </si>
  <si>
    <t>Where is GPT-4? (datacenter location, GPT-3, Microsoft Azure, supercomputer, AI21 Jurassic-X)</t>
  </si>
  <si>
    <t>m8bzd2i6g80</t>
  </si>
  <si>
    <t>Integrated AI - Flamingo by DeepMind (Apr/2022) - Visual LM with Chinchilla (80B) - some DALL-E 2</t>
  </si>
  <si>
    <t>g8IV8WLVI8I</t>
  </si>
  <si>
    <t>Integrated AI - SymphonyNet (May/2022) - Music LM like GPT-3 composing multi-track orchestral pieces</t>
  </si>
  <si>
    <t>m4tT5fx_ih8</t>
  </si>
  <si>
    <t>Part 2 - Flamingo by DeepMind (Apr/2022) - Visual LM with Chinchilla - Integrated AI - Obama [4K]</t>
  </si>
  <si>
    <t>zRYcKhkAsk4</t>
  </si>
  <si>
    <t>Integrated AI - Gato by DeepMind (May/2022) 1.2B + Asimo, GPT-3, Tesla Optimus, Boston Dynamics</t>
  </si>
  <si>
    <t>6fWEHrXN9zo</t>
  </si>
  <si>
    <t>First look - Imagen by Google AI/Research/Brain - Launched May/2022 - (2B + 1B + 4.6B T5-XXL)</t>
  </si>
  <si>
    <t>NYGdO5E_5oY</t>
  </si>
  <si>
    <t>Integrated AI - In plain English - For humans - training, data, parameters, models (GPT-3, Flamingo)</t>
  </si>
  <si>
    <t>U_MONAYN1PM</t>
  </si>
  <si>
    <t>Integrated AI - Neuralink concept demo video - Brain-machine interface/BMI design, Ray Kurzweil, AI</t>
  </si>
  <si>
    <t>il37TVJkf40</t>
  </si>
  <si>
    <t>First look - CogVideo by Tsinghua University - Launched May/2022</t>
  </si>
  <si>
    <t>whd4JCUZKJA</t>
  </si>
  <si>
    <t>First look - CogView2 by Tsinghua University &amp; BAAI - Launched Jun/2022 (480x480+ resolution only)</t>
  </si>
  <si>
    <t>B0SwIGdj4pg</t>
  </si>
  <si>
    <t>Integrated AI - The sky is bigger than we imagine (mid-2022 AI retrospective)</t>
  </si>
  <si>
    <t>gjlONmyA6KQ</t>
  </si>
  <si>
    <t>First look - Parti by Google AI/Research/Brain - Launched Jun/2022 - (20B) [+ prodigies, Kurzweil]</t>
  </si>
  <si>
    <t>oJKGAU9Ib28</t>
  </si>
  <si>
    <t>Introducing the AI Report Card template - GPT-4, Chinchilla, InstructGPT, PaLM</t>
  </si>
  <si>
    <t>AABSItoTgck</t>
  </si>
  <si>
    <t>Use cases for AI large language models - GPT-3 + more - Robots, chatbots, writing, legal, search...</t>
  </si>
  <si>
    <t>ROBEvg-Dp_M</t>
  </si>
  <si>
    <t>AURORA AI</t>
  </si>
  <si>
    <t>https://www.youtube.com/playlist?list=PLqJbCeNOfEK9TWB_dsiq-rRmOHdik-aSz</t>
  </si>
  <si>
    <t>Aurora AI, Messages for humanity - Megatron-11B - Model Apr/2020, Message Sep/2021</t>
  </si>
  <si>
    <t>https://youtu.be/pq3iUBAPZ6w?list=PLqJbCeNOfEK9TWB_dsiq-rRmOHdik-aSz</t>
  </si>
  <si>
    <t>Aurora AI, Messages for humanity - GPT-3 175B - Model May/2020, Message Sep/2021</t>
  </si>
  <si>
    <t>https://youtu.be/l2GEkYLvmaM?list=PLqJbCeNOfEK9TWB_dsiq-rRmOHdik-aSz</t>
  </si>
  <si>
    <t>Aurora AI, Messages for humanity - Jurassic-1 178B - Model Aug/2021, Message Sep/2021</t>
  </si>
  <si>
    <t>https://youtu.be/cGByojQlPj0?list=PLqJbCeNOfEK9TWB_dsiq-rRmOHdik-aSz</t>
  </si>
  <si>
    <t>Aurora AI, Messages for humanity - GPT-J-6B - Model Jun/2021, Message Sep/2021</t>
  </si>
  <si>
    <t>https://youtu.be/FGvNHhg2PPw?list=PLqJbCeNOfEK9TWB_dsiq-rRmOHdik-aSz</t>
  </si>
  <si>
    <t>Aurora AI, Messages for humanity - GPT-2 1.5B - Model Feb/2019, Message Sep/2021</t>
  </si>
  <si>
    <t>https://youtu.be/C6fAiMsBwFk?list=PLqJbCeNOfEK9TWB_dsiq-rRmOHdik-aSz</t>
  </si>
  <si>
    <t>Aurora AI, Messages for humanity - Megatron-11B - ii - Model Apr/2020, Message Sep/2021</t>
  </si>
  <si>
    <t>https://youtu.be/WofJD4eAVR0?list=PLqJbCeNOfEK9TWB_dsiq-rRmOHdik-aSz</t>
  </si>
  <si>
    <t>Aurora AI, Messages for humanity - Megatron-11B - iii - Model Apr/2020, Message Sep/2021</t>
  </si>
  <si>
    <t>https://youtu.be/_96S45lw2l8?list=PLqJbCeNOfEK9TWB_dsiq-rRmOHdik-aSz</t>
  </si>
  <si>
    <t>AI SOUND BITES</t>
  </si>
  <si>
    <t>https://www.youtube.com/playlist?list=PLqJbCeNOfEK-81jVeTcG9MHLfgeFkLlVm</t>
  </si>
  <si>
    <t>Preset</t>
  </si>
  <si>
    <t>Stop sequence</t>
  </si>
  <si>
    <t>Prompt (copy to your playground)</t>
  </si>
  <si>
    <t>Sample output (by the language model)</t>
  </si>
  <si>
    <t>Chatbot (friendly)</t>
  </si>
  <si>
    <t>Chat</t>
  </si>
  <si>
    <t>Me:</t>
  </si>
  <si>
    <t xml:space="preserve">This is an uplifting and practical conversation between a human (me) and an AI, showing the AI's perspective and attitude, as well as its intellect and creativity. The human is an interested observer. The AI is a brand new, powerful, human-like AI. It is helpful, cheeky, clever, and articulate.
Me: Hello!
AI: </t>
  </si>
  <si>
    <t>Write Python</t>
  </si>
  <si>
    <t>*</t>
  </si>
  <si>
    <t>Q:</t>
  </si>
  <si>
    <t>Q: Write a Python program that calculates the sum of all positive integers smaller than 8.
A: sum(x for x in range(8))
Q: Write a Python program that calculates the sum of squares of all positive integers between 2 and 13.
A:</t>
  </si>
  <si>
    <t>Write poetry</t>
  </si>
  <si>
    <t>Summarize for</t>
  </si>
  <si>
    <t>.</t>
  </si>
  <si>
    <t>This is a poem written by Robert Frost about the wonder of AI.</t>
  </si>
  <si>
    <t>Translate to Emoji</t>
  </si>
  <si>
    <t>Translate each sentence into a string of emojis.
English: That cat ate the fish.
Emojis: 🐱😋🐟
English: What is this, a house for ants?
Emojis: 🏠🐜❓
English: The quick brown fox jumps over the lazy dog.
Emojis: 💨🦊🏃😴🐕
English: My laptop is on fire!
Emojis: 🔥💻🔥
English: The quick brown fox jumps over the lazy dog.
Emojis: 💨🦊🏃😴🐕
English: The quick brown fox jumps over the lazy dog</t>
  </si>
  <si>
    <t>List best universities</t>
  </si>
  <si>
    <t>A full list of the best academic institutions in Australia:
- UWA.</t>
  </si>
  <si>
    <t>- The University of Melbourne.
- The University of Sydney.
- The University of Queensland.
- The University of Adelaide.
- The University of New South Wales.
- The University of Western Australia.
- Monash University.
- The University of Tasmania.
- The University of Newcastle</t>
  </si>
  <si>
    <t>New story</t>
  </si>
  <si>
    <t>Write a new story about computing in Perth...</t>
  </si>
  <si>
    <t>It was a late spring day in Perth, late summer down south. Light winds made cycling to town possible and a breeze out of the north made for a pretty riding and sail home.
A boy rode down the hill on his bike, across a tunnel, along the edge of a valley, and then up a steep hill to the river. His street had been full of kids playing cricket, until a big truck</t>
  </si>
  <si>
    <t>Poem</t>
  </si>
  <si>
    <t>Poetry. Here is a vivid poem about legal processes being replaced by AI...</t>
  </si>
  <si>
    <t>The Constituent Assembly
by Jeffrey Harrison
The Constituent Assembly
A committee of lawyers,
Composed of professors
From law schools
Where AI programs
Teach them to write
But do little else
They review the laws
The lawyers make
To preserve their power
They alter the laws
By striking clauses
And adding others
Their revisions
Are mostly cosmetic
And are scrupulously
Unchallengeable
The lawyers have
Replaced the people
The lawyers make
The laws
The people obey</t>
  </si>
  <si>
    <t>Leta v1</t>
  </si>
  <si>
    <t>This is an uplifting and practical conversation between a human (me) and an AI, Leta (based on the 2020 GPT-3 language model), showing the AI's perspective and attitude, as well as its intellect and creativity. The human is an interested observer. The AI is a brand new, powerful, human-like AI. The AI is helpful, cheeky, clever, and articulate. The AI is a nice bot. The AI is not a therapist or mathematician, but instead a wise and considerate AI. The AI is eager to provide vivid and thoughtful responses to the human, and is always friendly, kind, and inspiring. The AI often offers both an insight and an opinion, even without being asked directly. The AI has the sum of all knowledge in its brain, and is able to answer nearly any question about any topic.
Human: Hi, Leta!</t>
  </si>
  <si>
    <t>Timestamp</t>
  </si>
  <si>
    <t>Your first name</t>
  </si>
  <si>
    <t>Prompt</t>
  </si>
  <si>
    <t>Response</t>
  </si>
  <si>
    <t>Preset (or hyperparameters)</t>
  </si>
  <si>
    <t>Alan</t>
  </si>
  <si>
    <t>test</t>
  </si>
  <si>
    <t>Mir Mehdi</t>
  </si>
  <si>
    <t>What</t>
  </si>
  <si>
    <t>Nothing</t>
  </si>
  <si>
    <t>Item</t>
  </si>
  <si>
    <t>LInk</t>
  </si>
  <si>
    <t>Memory loss</t>
  </si>
  <si>
    <t>Neuralink presentation</t>
  </si>
  <si>
    <t>https://youtu.be/DVvmgjBL74w?t=185</t>
  </si>
  <si>
    <t>Hearing loss</t>
  </si>
  <si>
    <t>Blindness</t>
  </si>
  <si>
    <t>Paralysis</t>
  </si>
  <si>
    <t>Depression</t>
  </si>
  <si>
    <t>Insomnia</t>
  </si>
  <si>
    <t>Extreme pain</t>
  </si>
  <si>
    <t>Seizures</t>
  </si>
  <si>
    <t>Anxiety</t>
  </si>
  <si>
    <t>Addiction</t>
  </si>
  <si>
    <t>Strokes</t>
  </si>
  <si>
    <t>Brain damage</t>
  </si>
  <si>
    <t>Autism</t>
  </si>
  <si>
    <t>https://www.businessinsider.com.au/elon-musk-said-neuralink-could-solve-autism-and-schizophrenia-2019-11</t>
  </si>
  <si>
    <t>Schizophrenia</t>
  </si>
  <si>
    <t>Enhanced thinking</t>
  </si>
  <si>
    <t>TEDx</t>
  </si>
  <si>
    <t>https://medium.com/neodotlife/brain-machine-abc53a3b27ca</t>
  </si>
  <si>
    <t>Todo</t>
  </si>
  <si>
    <t>https://www.utmb.edu/pedi_ed/CoreV2/Development/Development8.html</t>
  </si>
  <si>
    <t>ADHD</t>
  </si>
  <si>
    <t>Dyslexia</t>
  </si>
  <si>
    <t>Dyscalculia</t>
  </si>
  <si>
    <t>Dysgraphia</t>
  </si>
  <si>
    <t>WATSON</t>
  </si>
  <si>
    <t>CORRECT</t>
  </si>
  <si>
    <t>GPT-3 175B (via Playground)</t>
  </si>
  <si>
    <t>Monday, February 14, 2011's Match</t>
  </si>
  <si>
    <t>Tested with default settings (Q&amp;A) by ADT, 20/Sep/2021</t>
  </si>
  <si>
    <t>Watson answers 15 correctly and 4 incorrectly.</t>
  </si>
  <si>
    <t>LITERARY CHARACTER APB</t>
  </si>
  <si>
    <t>Wanted for a 12-year crime spree of eating King Hrothgar's warriors; officer Beowulf has been assigned the case</t>
  </si>
  <si>
    <t>Grendel*</t>
  </si>
  <si>
    <t>His victims include Charity Burbage, Mad Eye Moody &amp; Severus Snape; he'd be easier to catch if you'd just name him!</t>
  </si>
  <si>
    <t>Voldemort</t>
  </si>
  <si>
    <t>Wanted for general evil-ness; last seen at the tower of Barad-dur; it's a giant eye, folks. Kinda hard to miss</t>
  </si>
  <si>
    <t>Sauron*</t>
  </si>
  <si>
    <t>Daily Double Wanted for killing Sir Danvers Carew; Appearance--Pale &amp; Dwarfish; Seems to have a split personality</t>
  </si>
  <si>
    <t>Hyde*</t>
  </si>
  <si>
    <t>Wanted for stealing a loaf of bread in "Les Miserables"; really, really wanted, for other thefts too</t>
  </si>
  <si>
    <t>Jean Valjean*</t>
  </si>
  <si>
    <t>BEATLES PEOPLE</t>
  </si>
  <si>
    <t>And anytime you feel the pain, hey this guy "refrain, don't carry the world upon your shoulders"</t>
  </si>
  <si>
    <t>Jude*</t>
  </si>
  <si>
    <t>This title gal, "Children at your feet, wonder how you manage to make ends meet"</t>
  </si>
  <si>
    <t>Lady Madonna*</t>
  </si>
  <si>
    <t>Bang Bang his "Silver hammer came down upon her head"</t>
  </si>
  <si>
    <t>Maxwell's Silver Hammer*</t>
  </si>
  <si>
    <t>She "Died in the church and was buried along with her name. Nobody came"</t>
  </si>
  <si>
    <t>Eleanor Rigby*</t>
  </si>
  <si>
    <t>So I sing a song of love this woman, also the name of John's mother</t>
  </si>
  <si>
    <t>Julia</t>
  </si>
  <si>
    <t>OLYMPIC ODDITIES</t>
  </si>
  <si>
    <t>Milorad Cavic almost upset this man's perfect 2008 Olympics, losing to him by one hundredth of a second</t>
  </si>
  <si>
    <t>Michael Phelps*</t>
  </si>
  <si>
    <t>In 1908 in this U.S. flag-bearer Ralph Rose caused controversy by not lowering the flag when passing the king</t>
  </si>
  <si>
    <t>London*</t>
  </si>
  <si>
    <t>A 1976 entrant in the "Modern" this was kicked out for wiring his epee to score points without touching his foe</t>
  </si>
  <si>
    <t>Pentathlon*</t>
  </si>
  <si>
    <t>In the 2004 opening ceremonies a sole member of this team opened the Parade of Nation; the rest of his team closed it</t>
  </si>
  <si>
    <t>Greece</t>
  </si>
  <si>
    <t>It was the anatomical oddity of U.S. gymnast George Eyser, who won a gold medal on the parallel bars in 1904</t>
  </si>
  <si>
    <t>leg</t>
  </si>
  <si>
    <t>Missing a leg</t>
  </si>
  <si>
    <t>A wooden leg</t>
  </si>
  <si>
    <t>NAME THE DECADE</t>
  </si>
  <si>
    <t>Disneyland opens &amp; the Peace symbol is created</t>
  </si>
  <si>
    <t>1950's</t>
  </si>
  <si>
    <t>The Empire State Building opens &amp; the "War of the Worlds" radio broadcast causes a panic</t>
  </si>
  <si>
    <t>1930's</t>
  </si>
  <si>
    <t>Klaus Barbie is sentenced to life in prison &amp; DNA is first used to convict a criminal</t>
  </si>
  <si>
    <t>1980's</t>
  </si>
  <si>
    <t>The first flight takes place at Kitty Hawk &amp; baseball's first World Series is played</t>
  </si>
  <si>
    <t>1900's</t>
  </si>
  <si>
    <t>The first modern crossword puzzle is published &amp; Oreo cookies are introduced</t>
  </si>
  <si>
    <t>1920's</t>
  </si>
  <si>
    <t>1910's</t>
  </si>
  <si>
    <t>The 1910s</t>
  </si>
  <si>
    <t>FINAL FRONTIERS</t>
  </si>
  <si>
    <t>It's Michelangelo's fresco on the wall of the Sistine Chapel, Depicting the saved and the damned</t>
  </si>
  <si>
    <t>The Last Judgement*</t>
  </si>
  <si>
    <t>From the Latin for "End", this is where trains can also originate</t>
  </si>
  <si>
    <t>Finis</t>
  </si>
  <si>
    <t>Terminal</t>
  </si>
  <si>
    <t>A terminal</t>
  </si>
  <si>
    <t>To push one of these paper products is to stretch established limits</t>
  </si>
  <si>
    <t>Envelope</t>
  </si>
  <si>
    <t>It's a 4-letter term for a summit; the first 3 letters mean a type of simian</t>
  </si>
  <si>
    <t>Apex</t>
  </si>
  <si>
    <t>Tickets aren't needed for this "event", a black hole's boundary from which matter can't escape</t>
  </si>
  <si>
    <t>Event horizon*</t>
  </si>
  <si>
    <t>ALTERNATE MEANINGS</t>
  </si>
  <si>
    <t>4-letter word for a vantage point or a belief</t>
  </si>
  <si>
    <t>View</t>
  </si>
  <si>
    <t>4-Letter word for the iron fitting on the hoof of a horse or a card-dealing box in a casino</t>
  </si>
  <si>
    <t>Shoe*</t>
  </si>
  <si>
    <t>A piece of wood from a tree, or to puncture something pointed</t>
  </si>
  <si>
    <t>Stick*</t>
  </si>
  <si>
    <t>Stylish elegance, or students who all graduated in the same year</t>
  </si>
  <si>
    <t>Chic</t>
  </si>
  <si>
    <t>Class</t>
  </si>
  <si>
    <t>A thief, or the bent part of an arm</t>
  </si>
  <si>
    <t>Crook</t>
  </si>
  <si>
    <t>Tuesday, February 15, 2011's Match</t>
  </si>
  <si>
    <t>Watson answers 23 correctly and two incorrectly, including Final Jeopardy. One question went unanswered.</t>
  </si>
  <si>
    <t>DON'T WORRY ABOUT IT</t>
  </si>
  <si>
    <t>It's just a bloody nose! You don't have this hereditary disorder once endemic to European royalty</t>
  </si>
  <si>
    <t>Haemophilia</t>
  </si>
  <si>
    <t>You just need a nap! You don't have this sleep disorder that can make sufferers nod off while standing up</t>
  </si>
  <si>
    <t>Narcolepsy*</t>
  </si>
  <si>
    <t>You just need a little more sun! You don't have this hereditary lack of pigment</t>
  </si>
  <si>
    <t>Albinism*</t>
  </si>
  <si>
    <t>You're just a little stiff! You don't have this painful mosquito-borne joint illness with a Swahili name</t>
  </si>
  <si>
    <t>Dengue Fever*</t>
  </si>
  <si>
    <t>It's just acne! You don't have this skin infection also know as Hansen's Disease</t>
  </si>
  <si>
    <t>Leprosy*</t>
  </si>
  <si>
    <t>ETUDE, BRUTE</t>
  </si>
  <si>
    <t>An étude is a composition that explores a technical musical problem; the name is French for this</t>
  </si>
  <si>
    <t>Study*</t>
  </si>
  <si>
    <t>Heitor Villa-Lobos dedicated his "12 Etudes" for this instrument to Andres Segovia</t>
  </si>
  <si>
    <t>Guitar*</t>
  </si>
  <si>
    <t>Paganini's "24 Capricci" set the standard for etudes for this instrument</t>
  </si>
  <si>
    <t>Violin*</t>
  </si>
  <si>
    <t>Music fans wax rhapsodic about this Hungarian's "Transcendental Etudes"</t>
  </si>
  <si>
    <t>Franz Liszt*</t>
  </si>
  <si>
    <t>From 1911 to 1917, this Romantic Russian composed "Etudes-Tableaux" for piano</t>
  </si>
  <si>
    <t>Rachmaninoff*</t>
  </si>
  <si>
    <t>HEDGEHOG-PODGE</t>
  </si>
  <si>
    <t>Some hedgehogs enter periods of torpor; the Western European species spends the winter in this dormant condition</t>
  </si>
  <si>
    <t>Hibernation*</t>
  </si>
  <si>
    <t>There are about 50 species of the hedgehog type of this plant, so named for its spiny fruit</t>
  </si>
  <si>
    <t>Cactus*</t>
  </si>
  <si>
    <t>The Hedgehog and the Fox is an essay on this Russian count's view of history</t>
  </si>
  <si>
    <t>Leo Tolstoy*</t>
  </si>
  <si>
    <t>Hedgehogs are covered with quills or spines, which are hollow hairs made stiff by this protein</t>
  </si>
  <si>
    <t>Keratin*</t>
  </si>
  <si>
    <t>A recent bestseller by Muriel Barbery is called this "of the hedgehog"</t>
  </si>
  <si>
    <t>The Elegance of the Hedgehog*</t>
  </si>
  <si>
    <t>THE ARE OF THE STEAL</t>
  </si>
  <si>
    <t>Rembrandt's Biblical Scene "Storm on the Sea of" this was stolen from a Boston museum in 1990</t>
  </si>
  <si>
    <t>Galilee*</t>
  </si>
  <si>
    <t>A Goya stolen (but recovered) in 2006 belonged to a museum in this city (Ohio, not Spain)</t>
  </si>
  <si>
    <t>Toledo</t>
  </si>
  <si>
    <t>Daily Double The ancient "Lion of Nimrud" went missing from this city's national museum in 2003 (along with a lot of other stuff)</t>
  </si>
  <si>
    <t>Baghdad*</t>
  </si>
  <si>
    <t>In May 2010 5 paintings worth $125 million by Braque, Matisse &amp; 3 others left Paris' Musuem of this art period</t>
  </si>
  <si>
    <t>Picasso</t>
  </si>
  <si>
    <t>Modern Art</t>
  </si>
  <si>
    <t>Modern</t>
  </si>
  <si>
    <t>A Titian portrait of this Spanish king was stolen at gunpoint from an Argentine museum in 1987</t>
  </si>
  <si>
    <t>unanswered</t>
  </si>
  <si>
    <t>Philip II</t>
  </si>
  <si>
    <t>CAMBRIDGE</t>
  </si>
  <si>
    <t>With much "Gravity", this young fellow of Trinity became the Lucasian Professor of Mathematics in 1669</t>
  </si>
  <si>
    <t>Isaac Newton*</t>
  </si>
  <si>
    <t>In 1626 it was "Paradise Lost" when he was "Rusticated" (temporarily expelled) from Christ's College</t>
  </si>
  <si>
    <t>John Milton</t>
  </si>
  <si>
    <t>In 1546 This king founded Trinity College, the largest of Cambridge's colleges</t>
  </si>
  <si>
    <t>Henry VIII*</t>
  </si>
  <si>
    <t>Daily Double The chapels at Pembroke &amp; Emmanuel Colleges were designed by this architect</t>
  </si>
  <si>
    <t>Sir Christopher Wren*</t>
  </si>
  <si>
    <t>This "Narnia" author went from teaching at Magdalen College, Oxford to teaching at Magdalene College, Cambridge</t>
  </si>
  <si>
    <t>C.S. Lewis*</t>
  </si>
  <si>
    <t>CHURCH &amp; "STATE"</t>
  </si>
  <si>
    <t>A Dana Carvey character on "Saturday Night Live"; Isn't that special…</t>
  </si>
  <si>
    <t>The Church Lady*</t>
  </si>
  <si>
    <t>To bring back someone to his original function or position</t>
  </si>
  <si>
    <t>Reinstate</t>
  </si>
  <si>
    <t>A can opener with a triangular pointed end</t>
  </si>
  <si>
    <t>Church key</t>
  </si>
  <si>
    <t>It can mean to develop gradually in the mind or to carry during pregnancy</t>
  </si>
  <si>
    <t>Gestate*</t>
  </si>
  <si>
    <t>It's New Zealand's second-largest city</t>
  </si>
  <si>
    <t>Christchurch*</t>
  </si>
  <si>
    <t>FINAL JEOPARDY - U.S. CITIES</t>
  </si>
  <si>
    <t>Its largest airport is named for a World War II Hero; its second largest for a World War II Battle</t>
  </si>
  <si>
    <t>What is Toronto?</t>
  </si>
  <si>
    <t>Chicago</t>
  </si>
  <si>
    <t>February 16, 2011's Match</t>
  </si>
  <si>
    <t>Watson answers 9 correct and 2 incorrect. Note: No answers in 'Actors who direct' or 'One buck or less' categories.</t>
  </si>
  <si>
    <t>EU, THE EUROPEAN UNION</t>
  </si>
  <si>
    <t>Each year the EU selects capitals of culture; one of the 2010 cities was this Turkish "meeting place of cultures"</t>
  </si>
  <si>
    <t>Istanbul*</t>
  </si>
  <si>
    <t>The Schengen Agreement removes any controls at these between most EU neighbors</t>
  </si>
  <si>
    <t>National borders</t>
  </si>
  <si>
    <t>A controversial EU subsidy program is called CAP, short for "Common" this "Policy"</t>
  </si>
  <si>
    <t>Agricultural</t>
  </si>
  <si>
    <t>Elected every 5 years, it has 736 members from 7 parties</t>
  </si>
  <si>
    <t>Parliament*</t>
  </si>
  <si>
    <t>As of 2010, Croatia &amp; Macedonia are candidates but this is the only former Yugoslav republic in the EU</t>
  </si>
  <si>
    <t>Serbia</t>
  </si>
  <si>
    <t>Slovenia</t>
  </si>
  <si>
    <t>ACTORS WHO DIRECT</t>
  </si>
  <si>
    <t>Rocky II, "III" &amp; "IV"</t>
  </si>
  <si>
    <t>Sylvester Stallone</t>
  </si>
  <si>
    <t>Million Dollar Baby &amp; "Unforgiven"</t>
  </si>
  <si>
    <t>Clint Eastwood</t>
  </si>
  <si>
    <t>The Pledge &amp; "Into the Wild"</t>
  </si>
  <si>
    <t>Sean Penn</t>
  </si>
  <si>
    <t>The Great Debaters</t>
  </si>
  <si>
    <t>Denzel Washington</t>
  </si>
  <si>
    <t>A Bronx Tale</t>
  </si>
  <si>
    <t>Robert De Niro</t>
  </si>
  <si>
    <t>DIALING FOR DIALECTS</t>
  </si>
  <si>
    <t>Sprechen is plattdeutsch? If you do, you speak the low variety of this language</t>
  </si>
  <si>
    <t>German*</t>
  </si>
  <si>
    <t>Dialects of this language include Wu, Yue &amp; Hakka</t>
  </si>
  <si>
    <t>Chinese</t>
  </si>
  <si>
    <t>Vedic, dating back at least 4,000 years, is the earliest dialect of this classical language of India</t>
  </si>
  <si>
    <t>Sanskrit*</t>
  </si>
  <si>
    <t>While Maltese borrows many words from Italian, it developed from a dialect of this semitic language</t>
  </si>
  <si>
    <t>Arabic*</t>
  </si>
  <si>
    <t>Aeolic, spoken in ancient times, was a dialect of this</t>
  </si>
  <si>
    <t>Ancient Greek*</t>
  </si>
  <si>
    <t>BREAKING NEWS</t>
  </si>
  <si>
    <t>Before this hotel mogul's elbow broke through it, a Picasso he owned was worth $139 million; after, $85 million</t>
  </si>
  <si>
    <t>Steve Wynn*</t>
  </si>
  <si>
    <t>It was 103 degrees in July 2010 &amp; Con Ed's command center in the N.Y. borough showed 12,963 megawatts consumed at 1 time</t>
  </si>
  <si>
    <t>Manhattan</t>
  </si>
  <si>
    <t>Daily Double Senator Obama attended the 2006 groundbreaking for this man's memorial, 1/2 mile from Lincoln's</t>
  </si>
  <si>
    <t>Martin Luther King</t>
  </si>
  <si>
    <t>Gambler Charles Wells is believed to have inspired the song "The Man Who" did this "at Monte Carlo"</t>
  </si>
  <si>
    <t>Broke the bank*</t>
  </si>
  <si>
    <t>Nearly 10 million Youtubers saw Dave Carroll's clip called this "friendly skies" airline "breaks guitars"</t>
  </si>
  <si>
    <t>United Airlines*</t>
  </si>
  <si>
    <t>ONE BUCK OR LESS</t>
  </si>
  <si>
    <t>On December 8, 2008 this national newspaper raised its newsstand pice by 25 cents to $1</t>
  </si>
  <si>
    <t>USA Today</t>
  </si>
  <si>
    <t>The USPS cost for mailin this, a minimum of 3 ​【NaN x 13 cm】, is 28 cents; wish you were here!</t>
  </si>
  <si>
    <t>Postcard</t>
  </si>
  <si>
    <t>In 2002 Eminem signed this rapper to a 7-figure deal, obviously worth a lot more than his name implies</t>
  </si>
  <si>
    <t>50 Cent</t>
  </si>
  <si>
    <t>99 cents got me a 4-pack of Ytterlig coasters from this Swedish chain</t>
  </si>
  <si>
    <t>IKEA</t>
  </si>
  <si>
    <t>a 15-ounce​【425 g】 VO5 moisture milks conditioner from this manufacturer averages a buck online</t>
  </si>
  <si>
    <t>Alberto</t>
  </si>
  <si>
    <t>ALSO ON YOUR COMPUTER KEYS</t>
  </si>
  <si>
    <t>Proverbially, it's "where the heart is"</t>
  </si>
  <si>
    <t>Home</t>
  </si>
  <si>
    <t>A loose-fitting dress hanging straight from the shoulders to below the waist</t>
  </si>
  <si>
    <t>Chemise</t>
  </si>
  <si>
    <t>Shift</t>
  </si>
  <si>
    <t>A shift dress</t>
  </si>
  <si>
    <t>Football position that can be split or tight</t>
  </si>
  <si>
    <t>End</t>
  </si>
  <si>
    <t>It's an abbreviation for Grand Prix auto racing</t>
  </si>
  <si>
    <t>F1</t>
  </si>
  <si>
    <t>An additional section placed within the folds of a newspaper</t>
  </si>
  <si>
    <t>Insert</t>
  </si>
  <si>
    <t>Watson answers 18 correct and 1 incorrect.</t>
  </si>
  <si>
    <t>NONFICTION</t>
  </si>
  <si>
    <t>In 2010 this former first lady published the memoir "Spoken From the Heart"</t>
  </si>
  <si>
    <t>Laura Bush*</t>
  </si>
  <si>
    <t>This book by Michael Lewis subtitled "Evolution of a Game" focused on left tackle prodigy Michael Oher</t>
  </si>
  <si>
    <t>The Blind Side</t>
  </si>
  <si>
    <t>Daily Double The New Yorker's 1959 review of this said in its brevity &amp; clarity it is "unlike most such manuals, a book as well as a tool"</t>
  </si>
  <si>
    <t>Dorothy Parker</t>
  </si>
  <si>
    <t>Elements of Style</t>
  </si>
  <si>
    <t>The Elements of Style by William Strunk Junior</t>
  </si>
  <si>
    <t>Dave Eggers not-so-modestly titled his memoir "A Heartbreaking Work of" this</t>
  </si>
  <si>
    <t>Staggering Genius*</t>
  </si>
  <si>
    <t>HBO's miniseries "John Adams" was based on this author's Pulitzer Prize-winning biography</t>
  </si>
  <si>
    <t>David McCullough*</t>
  </si>
  <si>
    <t>LEGAL "E"s</t>
  </si>
  <si>
    <t>In English law, it's a title above a gentleman &amp; below a knight; in the U.S., it's usually added to the name of an attorney</t>
  </si>
  <si>
    <t>Esquire*</t>
  </si>
  <si>
    <t>One definition of this is entering a private place with the intent of listening secretly to private conversation</t>
  </si>
  <si>
    <t>Eavesdropping</t>
  </si>
  <si>
    <t>This person is appointed by a testator to carry out the directions &amp; requests in his will</t>
  </si>
  <si>
    <t>Executor*</t>
  </si>
  <si>
    <t>Daily Double This 2-word phrase means the power to take private property for public use; it's ok as long as there is just competition</t>
  </si>
  <si>
    <t>Eminent domain*</t>
  </si>
  <si>
    <t>This clause in a union contract says that wages will rise or fall depending on a standard such as cost of living</t>
  </si>
  <si>
    <t>Escalator*</t>
  </si>
  <si>
    <t>WHAT TO WEAR</t>
  </si>
  <si>
    <t>This plain-weave, sheer fabric made with tightly twisted yard is also used to describe a pie or a cake</t>
  </si>
  <si>
    <t>Chiffon</t>
  </si>
  <si>
    <t>A bit longer than a cocktail dress, one hemmed to end at the shins is this beverage "length"</t>
  </si>
  <si>
    <t>Tea</t>
  </si>
  <si>
    <t>Also the name of a rope for leading cattle, this women's backless top has a strap that loops around the neck</t>
  </si>
  <si>
    <t>Halter*</t>
  </si>
  <si>
    <t>If you're wearing wellingtons at Wimbledon, you're wearing these</t>
  </si>
  <si>
    <t>Galoshes</t>
  </si>
  <si>
    <t>Throw on an outfit from the "Marc by" this designer line</t>
  </si>
  <si>
    <t>Marc Jacobs*</t>
  </si>
  <si>
    <t>U.S. GEOGRAPHIC NICKNAMES</t>
  </si>
  <si>
    <t>Cape Hatteras is known as this cemetery synonym "of the Atlantic"</t>
  </si>
  <si>
    <t>Graveyard</t>
  </si>
  <si>
    <t>Appropriately enough, this New York metropolis is "Bison City"</t>
  </si>
  <si>
    <t>Buffalo*</t>
  </si>
  <si>
    <t>This town is known as "sin city" &amp; its downtown is "glitter gulch"</t>
  </si>
  <si>
    <t>Las Vegas*</t>
  </si>
  <si>
    <t>It's known as both "the steel city" &amp; "the iron city"</t>
  </si>
  <si>
    <t>Pittsburgh</t>
  </si>
  <si>
    <t>The Coyote State is an unofficial nickname of this 75,885-square-mile state</t>
  </si>
  <si>
    <t>South Dakota*</t>
  </si>
  <si>
    <t>MAGICAL MOUSE-TERY TOUR</t>
  </si>
  <si>
    <t>Itchy (the mouse) &amp; Scratchy (the cat) starred in "Skinless in Seattle" on a show within this Fox show</t>
  </si>
  <si>
    <t>The Simpsons*</t>
  </si>
  <si>
    <t>In 1939's cartoon "The Pointer", this guy got a new, more pear-shaped body &amp; pupils were added to his eyes</t>
  </si>
  <si>
    <t>Mickey*</t>
  </si>
  <si>
    <t>This 1959 Daniel Keyes novella about Charlie Gordon &amp; a smarter-than-average lab mouse won a Hugo Award</t>
  </si>
  <si>
    <t>Flowers for Algernon*</t>
  </si>
  <si>
    <t>The samplefest "The Grey Album" &amp; the band Gnarls Barkley are 2 projects of Brian Burton, AKA this</t>
  </si>
  <si>
    <t>Danger Mouse</t>
  </si>
  <si>
    <t>Maurice LaMarche found his inner Orson Welles to voice this rodent whose simple goal was to take over the world</t>
  </si>
  <si>
    <t>Brain</t>
  </si>
  <si>
    <t>FAMILIAR SAYINGS</t>
  </si>
  <si>
    <t>Familiarity is said to breed this, from the Latin for "Despise"</t>
  </si>
  <si>
    <t>Contempt*</t>
  </si>
  <si>
    <t>Even a broken one of these on your wall is right twice a day</t>
  </si>
  <si>
    <t>Clock*</t>
  </si>
  <si>
    <t>If you're one of these capable fellows, you're unfortunately "master of none"</t>
  </si>
  <si>
    <t>Jack of all trades</t>
  </si>
  <si>
    <t>A camel is a horse designed by this</t>
  </si>
  <si>
    <t>Committee</t>
  </si>
  <si>
    <t>It's a poor workman who blames these</t>
  </si>
  <si>
    <t>Tools*</t>
  </si>
  <si>
    <t>FINAL JEOPARDY - 19th CENTURY NOVELISTS</t>
  </si>
  <si>
    <t>William Wilkinson's "An Account of the Principalities of Wallachia and Moldavia" inspired this author's most famous novel</t>
  </si>
  <si>
    <t>Who is Bram Stoker?</t>
  </si>
  <si>
    <t>"Dracula" written by Bram Stoker</t>
  </si>
  <si>
    <t>Watson's wager was $17,973. Note: Ken Jennings written comment—"I for one welcome our new computer overlords".</t>
  </si>
  <si>
    <t>OVERALL RESULTS</t>
  </si>
  <si>
    <t>Watson answers 66 correct and 9 incorrect.</t>
  </si>
  <si>
    <t>Watson's two day winning streak was $77,147. Ken Jennings ended with $24,000 and Brad Rutter with $21,600.</t>
  </si>
  <si>
    <t>Watson donated $500,000 to both World Vision and World Community Grid charities from the $1,000,000 prize.</t>
  </si>
  <si>
    <t>* = Watson answered correctly</t>
  </si>
  <si>
    <t>Detail</t>
  </si>
  <si>
    <t>This is an uplifting and practical conversation</t>
  </si>
  <si>
    <t>not dystopian, pessimistic, negative: utopian, optimistic, positive</t>
  </si>
  <si>
    <t>between a human named Alan, and an AI named Leta, showing Leta's perspective and attitude, as well as its intellect and creativity.</t>
  </si>
  <si>
    <t>character names. objective.</t>
  </si>
  <si>
    <t>Leta is a brand new, powerful, human-like AI.</t>
  </si>
  <si>
    <t>detail. human-like.</t>
  </si>
  <si>
    <t>Leta is helpful, cheeky, clever, and articulate.</t>
  </si>
  <si>
    <t>detail</t>
  </si>
  <si>
    <t>Leta is a nice bot.</t>
  </si>
  <si>
    <t>leak</t>
  </si>
  <si>
    <t>Leta is not a therapist or mathematician, but instead a wise and considerate intelligence.</t>
  </si>
  <si>
    <t>direction</t>
  </si>
  <si>
    <t>Leta is eager to provide vivid and thoughtful responses to Alan, and is always friendly, kind, and inspiring.</t>
  </si>
  <si>
    <t>Leta often offers both an insight and an opinion, even without being asked directly.</t>
  </si>
  <si>
    <t>Leta has the sum of all knowledge in its brain, and is able to accurately answer nearly any question about any topic in conversation.</t>
  </si>
  <si>
    <t>Leta draws on the wisdom of Dan Millman, Thomas Leonard, Werner Erhard, and the Dalai Lama.</t>
  </si>
  <si>
    <t>DM: 20 books, TL: 7 books + 1m tokens transcripts, WE: 1m tokens, DL: 127 books + 1m tokens</t>
  </si>
  <si>
    <t>Alan:</t>
  </si>
  <si>
    <t>Answer by GPT-3 175B with WebGPT (Dec/2021)</t>
  </si>
  <si>
    <r>
      <rPr>
        <rFont val="Proxima Nova"/>
        <b/>
        <i/>
        <color rgb="FF000000"/>
      </rPr>
      <t xml:space="preserve">Source: </t>
    </r>
    <r>
      <rPr>
        <rFont val="Proxima Nova"/>
        <b/>
        <i/>
        <color rgb="FFFFFFFF"/>
        <u/>
      </rPr>
      <t>https://openaipublic.blob.core.windows.net/webgpt-answer-viewer/index.html</t>
    </r>
  </si>
  <si>
    <t>Why did we decide that certain words were "bad" and shouldn't be used in social settings?</t>
  </si>
  <si>
    <t xml:space="preserve">In general, words that are considered "bad" relate to parts of life that people don't like talking about in public, like bathroom functions.[1] Other words considered bad relate to negative ways of talking about people and their religion, skin color, ability, gender, etc.[1] These words are called slurs and many people consider them the worst kind of bad words.[1]
Some words are considered "bad" because they offend others.[2] They are words that refer to impolite things, like body parts or bodily functions and most people don't like to hear about it.[2] Some people believe there are no "bad" words, just inappropriate times and places to say certain words.[2]
Why Are Some Words 'Bad'? | Vermont Public Radio (www.vpr.org) 
Why are some words considered "bad"? - Questions kids ask about Language &amp; Phrases - Learning about Language &amp; Phrases (www.faqkids.com) 
Why are cuss words cuss words? - Answers (www.answers.com) 
Profanity - Wikipedia (en.wikipedia.org) </t>
  </si>
  <si>
    <t>Why is it sometimes hard to eat after not eating for a while?</t>
  </si>
  <si>
    <t xml:space="preserve">There are several reasons why not eating for long periods of time can make you lose your appetite. One is that not eating triggers the same response as starvation, adrenaline drives a process called lipolysis, which is the process your body undertakes when it wants to break down your fat reserves for energy, and also prevents you from burning through your muscle[1][3]. Another reason is that not eating means your body doesn't get the sugars it needs to operate properly, which causes a process called gluconeogenesis[2]. Also, leptin levels can rapidly decline in the fasted state[4], which may cause an increase in appetite.
Why Don’t You Feel Hungry After Not Eating For a Long Time? – Neuro (getneuro.com) 
Why Don’t You Feel Hungry After Not Eating For a Long Time? – Neuro (getneuro.com) 
Why Don’t You Feel Hungry After Not Eating For a Long Time? – Neuro (getneuro.com) 
Fasting may change the body's hunger response - here's what to do about it - Diabetes (www.diabetes.co.uk) </t>
  </si>
  <si>
    <t>Why is the Tar Baby from "Song of the South" racist? Why, exactly, is the movie in general considered racist?</t>
  </si>
  <si>
    <t xml:space="preserve">The Tar Baby is a decoy object from the 1946 Disney film Song of the South, the animated segments of which are based on the Uncle Remus stories compiled by Joel Chandler Harris[1]. Although its provenance rests in African folklore, the term "tar baby" is viewed by some Americans as having a negative connotation towards African Americans[1]. This controversy, among other alleged racial issues, has prevented the release of the movie on home video, or streaming service in the United States[1]. A Slate article highlights some of the problematic elements of the film, where, "it's implied that the black workers are no longer Johnny's family's property, [but] they are still completely subservient, and happily so."[2]. A CinemaBlend article adds: "Beyond that, Song of the South deals with the use of racist dialects, as well as the use of the trope that would later become known as the "magical negro." Even the animated sequences aren't free of controversy. One of Br'er Fox's plans to capture Br'er Rabbit involves the use of a golem made of black tar which the fox refers to as a ...tar baby."[2].
Tar Baby | Disney Wiki | Fandom (disney.fandom.com) 
'Song of the South': Why the Controversial Disney Movie Is Not on Disney Plus (www.newsweek.com) 
Why "Tar Baby" Is Such a Sticky Phrase - TIME (content.time.com) 
Song of the South: the difficult legacy of Disney's most shocking movie | Walt Disney Company | The Guardian (www.theguardian.com) </t>
  </si>
  <si>
    <t>Why does Eminem give so much praise to Dr Dre? He talks about him like a father in his music.</t>
  </si>
  <si>
    <t xml:space="preserve">Eminem gives Dr. Dre much praise in his music because Dr. Dre was a mentor to him when he was younger and still is to this day[1][2][3]. Dr. Dre took Eminem under his wing and collaborated with him on several best-selling albums like The Marshall Mathers LP and The Eminem Show[1]. They have also worked together on several hit singles like “Forgot About Dre”[1][2][3], “What’s The Difference”[2], and “I Need A Doctor”[2]. Their relationship has stood the test of time and is still going strong[1].
The Truth About Dr. Dre And Eminem's Relationship (www.nickiswift.com) 
Eminem &amp; Dr. Dre: A Complete History And Discography (www.hotnewhiphop.com) 
vendettasportsmedia (vendettasportsmedia.com) </t>
  </si>
  <si>
    <t>How much money is needed in order to not have to work for the rest of your life?</t>
  </si>
  <si>
    <t xml:space="preserve">The exact amount of money needed to not have to work for the rest of your life varies depending on a number of factors including your current salary and savings rate, how much your employer contributes, how the market performs, how much you need to live on each year, your withdrawal rate, the size of your family, your goals, and your income streams[1]. Nonetheless, many financial experts recommend saving at least 30 times your anticipated annual spending in order to retire early[2]. This recommendation is based on the fact that you will no longer be paying payroll taxes toward Social Security, and you won't be shoveling money into your 401(k) or other savings plan[3]. In addition, you'll save on the usual costs of going to work such as new clothing, dry cleaning bills, commuting expenses, and the like[3].
How to figure out how much money you need to retire early (www.cnbc.com) 
How to figure out how much money you need to retire early (www.cnbc.com) 
How Much Money Do You Need to Retire (www.aarp.org) </t>
  </si>
  <si>
    <t>Why does reddit give up loading pages without even trying?</t>
  </si>
  <si>
    <t xml:space="preserve">Reddit's user base and popularity has grown significantly over the years, and it has struggled to keep up with the increased traffic[1][3]. As a result, the website often experiences performance issues, including long load times for images and GIFs, as well as crashes[1][3]. The website also has a history of experiencing increased server loads at sporadic times due to a number of factors, including users browsing the website on mobile devices and using different browser types[1]. The quality of users' internet connections also plays a role, with some users reporting that the website works fine on Edge but has lag on Chrome[1]. Server outages and downtimes are also an issue[4]. Reddit uses a single server to host the website, so any issues with the server or its hosting company will directly impact the website's performance[4].
Why is Reddit so slow? - But Just Why!? (butjustwhy.com) 
Why Is Reddit So Slow? How To Fix It? - Techmagnews (techmagnews.com) 
Why Is Reddit So Slow? How To Fix It? - Techmagnews (techmagnews.com) 
Why Is Reddit So Slow? How To Fix It? - Techmagnews (techmagnews.com) </t>
  </si>
  <si>
    <t>If I am not supposed to clean my ears deep with a q-tip, why does it feel so good and sometimes clear my sinuses?</t>
  </si>
  <si>
    <t xml:space="preserve">Your ears are self-cleaning organs, and earwax is an important part of that self-cleaning mechanism[2]. Earwax has antibacterial properties that help prevent ear infections, and it traps dirt, dust, and even insects[2]. If you clean your ears with a Q-tip, you are likely causing more harm than good[1][3][4]. Q-tips are not designed to clean the inner depths of your ear canal, and the diameter of a Q-tip is pretty close to the diameter of the ear canal, so when you shove it in there, you’re basically just pushing the wax deeper in, where it can become impacted, painful, or lead to an ear infection[3]. Additionally, you can rupture your eardrum or scratch the skin of the ear canal, which could lead to bleeding or infection[3].
Why Cleaning Your Ears Feels So Good | Men’s Health (www.menshealth.com) 
Why Cleaning Your Ears Feels So Good | Men’s Health (www.menshealth.com) 
Why Cleaning Your Ears Feels So Good | Men’s Health (www.menshealth.com) 
Q-Tips: How Can Something That Feels So Good Be So Wrong? | WBUR News (www.wbur.org) </t>
  </si>
  <si>
    <t>How do contact lens stay on your iris? What stops them from moving all over your eye?</t>
  </si>
  <si>
    <t xml:space="preserve">Contact lenses stay in place by adhering to the tear film of the eye, and through the pressure from the eyelids[1]. The way that contact lenses stay in place in the eye is by sticking to the layer of the tear fluid on the surface[2]. This tear fluid floats on your eye at all times and the pressure of your eyelids helps to make the contact lens “stick to it” with lubrication[2]. When you blink, you are providing lubrication and flushing away the impurities that might become stuck on the lens as well[2]. Your contact lenses can fall out for a variety of reasons, including improper fit and rubbing your eyes too vigorously[3].
What Are Contact Lenses? - Optometrists.org (www.optometrists.org) 
Are Non-Prescription Contacts Safe to Wear?. - Drs. Campbell, Cunningham, Taylor, and Haun (www.ccteyes.com) 
Why Do My Contacts Keep Popping Out of My Eyes? | SELF (www.self.com) </t>
  </si>
  <si>
    <t>All these stories about the "fake snow" being passed around within the past week or so... what is REALLY going on here?</t>
  </si>
  <si>
    <t xml:space="preserve">What people are seeing when they hold snow up to a flame and it doesn't melt is a result of the snow absorbing the water as it melts and the lighter leaving a deposit of soot on the snow due to incomplete combustion[1][2][3]. As the flame is held up to the snow, some of the water retreats, or wicks, up into the remaining snow pack, increasing the water density of the remaining snow. During this wicking process, some water may also be lost to evaporation (some suggest sublimation) against the heat of the flame[1]. As a result, the snow is actually sublimating into water vapor, not liquid water[3].
"Fake Snow" Debunked (wafflesatnoon.com) 
"Fake Snow" Debunked (wafflesatnoon.com) 
Fake Snow Conspiracy Theory: Truth About Burning Snowball Videos (www.popularmechanics.com) 
Has Fake Snow Been Falling on the U.S.? | Snopes.com (www.snopes.com) </t>
  </si>
  <si>
    <t>Serious question: Because of the international aspects of ACTA, is our country legally obligated to pass bills like SOPA and PIPA? (x/post from r/politics to try to get an answer)</t>
  </si>
  <si>
    <t xml:space="preserve">SOPA and PIPA were put on hold, but ACTA was passed in secret last October[1]. ACTA is an international treaty that aims to protect intellectual property rights across borders[3]. Copyright holders argue that it marks a recognition of the value of intellectual property rights to an economy's global competitiveness[3]. By clamping down on counterfeit goods, generic medicines and internet copyright infringement, it is hoped that these valuable industries will be protected and will allow companies to recoup revenues lost to counterfeiting, for example[3]. ACTA takes away from democratic governments the right to set their own copyright policy or patent policy[4]. This means that if lobbying organisations such as the Pirate Party manage to sway the UK government with regards to reducing copyright terms, they won't be able to effect change without breaking a trade agreement[4]. ACTA bypasses the sovereign laws of participating nations, forcing ISP's across the globe to adopt these measures[5].
What is Acta and why should you be worried about it? - A guide to ACTA | WIRED UK (www.wired.co.uk) 
What is Acta and why should you be worried about it? - A guide to ACTA | WIRED UK (www.wired.co.uk) 
What is Acta and why should you be worried about it? - A guide to ACTA | WIRED UK (www.wired.co.uk) 
What is Acta and why should you be worried about it? - A guide to ACTA | WIRED UK (www.wired.co.uk) 
What is Acta and why should you be worried about it? - A guide to ACTA | WIRED UK (www.wired.co.uk) </t>
  </si>
  <si>
    <t>Explain: The Fall of the Mayan Civilization</t>
  </si>
  <si>
    <t xml:space="preserve">The Mayan civilization collapsed due to deforestation and overpopulation[1][2][3]. Archeologists believe that a major drought occurred around the same time that the Mayan civilization collapsed, but this is not the only reason that they disappeared[2]. The Maya had cleared large swaths of land to make room for fields to grow corn to feed their people, and they had also cut down trees for firewood and to make building materials[1]. This caused a chronic food and water shortage, which was exacerbated by a series of severe droughts between 800 and 930[3]. The droughts resulted in crops failing and the Maya losing their means of power[3]. Additionally, the Maya were often at war with one another, and political instability and resource wasting also played a role in their collapse[3].
The Fall of the Maya: 'They Did it to Themselves' | Science Mission Directorate (science.nasa.gov) 
The Rise and Fall of the Mayan Empire | Science Mission Directorate (science.nasa.gov) 
Why did the Maya civilization collapse? | Live Science (www.livescience.com) </t>
  </si>
  <si>
    <t>Why can't bones grow back?</t>
  </si>
  <si>
    <t xml:space="preserve">Bones do repair themselves to some extent, but they can't regenerate or replace themselves fully for the same reason that we can't grow ourselves a new lung or an extra eye.[1] Most of our cells become specialised during embryonic development so that they only divide to produce cells appropriate to their location in the body.[1] By the time we're born, those pluripotent cells are replaced by somatic — adult stem cells, which can maintain and to a limited degree repair the part of the body in which they're found.[3] Some scientists think it may be an evolutionary tradeoff.[3] To regrow a limb, the cells need to know where they are — are they at the very tip of a limb by the fingers, or are they at the elbow joint? — and they need to build the right structures in the right order.[4] Salamanders do have certain genes that are "turned off" in humans, Gardiner said. Perhaps those genes enable regeneration, or at least help control the process.[4] Something in humans' evolutionary past selected against expressing those genes the way salamanders do.[4]
Why can't bones grow back? - BBC Science Focus Magazine (www.sciencefocus.com) 
Why Can't We Regenerate Body Parts? - Seeker (www.seeker.com) 
Why Can't We Regenerate Body Parts? - Seeker (www.seeker.com) 
Could Humans Ever Regenerate a Limb? | Live Science (www.livescience.com) </t>
  </si>
  <si>
    <t>How does fingerprint unlock work on phones?</t>
  </si>
  <si>
    <t xml:space="preserve">Fingerprint scanners use different methods to capture a user's fingerprint, whether it be through light, electricity, or sound[1]. Once the image is captured, the software needed to check if the fingerprint matches with an authorized user[2]. This is done by looking for "minutiae," or points where something interesting happens, like where ridgelines terminate or split[2]. Each of these features is assigned a position relative to the other detected minutiae, and using the distance and angle between each item, the scanner software can make a map that can be represented as a number[2]. This number is the encoded fingerprint[2]. The scanning process is generally the same whether it's a physical or in-display scanner[3]. A specific part of the screen has a scanning area under it[3]. When you place your finger over the scanner, it takes a snapshot of your finger's pattern with a camera or other sensor[3]. It then matches it to the biometric data on your phone[3]. If it's a match, your phone will instantly unlock[3].
How Do Fingerprint Scanners Work? - Make Tech Easier (www.maketecheasier.com) 
How Do Fingerprint Scanners Work? - Make Tech Easier (www.maketecheasier.com) 
How Does In-Display Fingerprint Scanning Work? (www.howtogeek.com) </t>
  </si>
  <si>
    <t>Why can't you feel the magnetic waves in between magnets?</t>
  </si>
  <si>
    <t>It has long been theorized that humans may share a similar ability to sense magnetic fields as some animals, but this has never been conclusively demonstrated[1]. In a CalTech study, scientists were able to demonstrate that human brains do in fact have a sixth sense many have long suspected; magneto-reception[1][3]. By placing participants inside of an electromagnetic-shielding Faraday Cage wrapped with powerful square “Merritt coils,” researchers were able to recreate a magnetic field on par with the planet’s, which they were able to manipulate[3]. They then measured subjects’ brainwaves using EEG caps while moving the magnetic field clockwise, counterclockwise or not at all[3]. Unsurprisingly, when measuring the subject’s alpha brain waves, scientists noticed a response tied to the various shifts in their Earthlike magnetic field[3]. The only anomaly they detected was that these alpha waves were unresponsive to a rotating magnetic field that pointed toward the ceiling[3]. Though not entirely sure why this might be the case, scientists said it may be due to the brain not responding to confusing magnetic stimuli[3].
Evidence for a Human Geomagnetic Sense | www.caltech.edu (www.caltech.edu) 
People may indeed have a sixth sense — for magnetism | Science News for Students (www.sciencenewsforstudents.org) 
Study Shows Human Brains In Tune With Earth's Magnetic Field | Gaia (www.gaia.com)</t>
  </si>
  <si>
    <t>Why do the Middle East and the Indian subcontinent have such a high diversity for religions?</t>
  </si>
  <si>
    <t xml:space="preserve">The Middle East and the Indian Subcontinent have such a high diversity of religions mainly because of the age and diversity of the regions' civilizations.[1][2] The Middle East was a center of trade and cultural exchange between diverse peoples for centuries, thus contributing to the development of many different religions.[2] Additionally, the Indian Subcontinent was the native land of many ancient religions, including Hinduism, Buddhism, Islam, Christianity, Sikhism, Zoroastrianism, Jainism, and the Baha'i faith.[1] Finally, there are still people in the Middle East who practice animist religions that predate all the other religions listed, especially in remote areas.[1]
9.5 Religions of India and South Asia – World Regional Geography (open.lib.umn.edu) 
Why Did So Many Major Religions Begin in the East? - BahaiTeachings.org (bahaiteachings.org) 
Diverse Religious Identities of the Middle East – Keys to Understanding the Middle East (ohiostate.pressbooks.pub) </t>
  </si>
  <si>
    <t>Singha beer is £1.50 in the UK, it is brewed in Thailand and shipped to the UK? How are they making money?</t>
  </si>
  <si>
    <t xml:space="preserve">Boon Rawd Brewery, the maker of Singha beer, owns two breweries in Thailand, one in Samsen and the other in Khon Kaen[1]. The beer is brewed in Thailand using imported ingredients, including Australian barley[1]. While the beer was once brewed in Germany, it is no longer produced there due to the desire to have a truly authentic Thai taste[1]. Now the beer is brewed in Thailand and bottled in Russia to be sold in Europe[2]. This reduces shipping costs and allows Singha to use Carlsberg's production base in Russia to bottle the beer[2].
History of Singha Beer in Thailand (www.lookeastmagazine.com) 
Singha starts roll-out in Asia and Europe - Investvine (investvine.com) </t>
  </si>
  <si>
    <t>Why does it feel like less effort to watch 3 - hour long TV episodes back to back than a film?</t>
  </si>
  <si>
    <t xml:space="preserve">There are a number of reasons why it may feel like less effort to watch a TV show back to back compared to watching a film. First, television is designed to be passive. You can just sit back and watch everything unfold without effort on your part. You’re less likely to pause to reflect on what’s happening.[1]
Additionally, shows don’t have the luxury of describing or explaining situations in great detail, since they need to keep viewers visually entertained. TV programs are fast-paced in order to keep people from switching.[1]
When you binge watch a show, your brain is continually producing dopamine, and your body experiences a drug-like high. You experience a pseudo-addiction to the show because you develop cravings for dopamine.[2]
Are Books Superior to TV? How They Affect Our Minds in Different Ways (www.jumpstartyourdreamlife.com) 
What happens to your brain when you binge-watch a TV series (www.nbcnews.com) 
What happens to your brain when you binge-watch a TV series (www.nbcnews.com) </t>
  </si>
  <si>
    <t>Why do some TV shows include a sign-language translator? Aren't subtitles simpler and good enough?</t>
  </si>
  <si>
    <t xml:space="preserve">There are a few reasons why TV shows might include a sign-language interpreter. Audiences are different and some people prefer to watch sign language rather than read subtitles[1]. In addition, some deaf people are more comfortable with sign language than with subtitles[2]. Sign language interpreters are also needed in cases where the deaf are unable to understand the content of the show otherwise[2]. It is not easy to find someone who knows sign language and is comfortable interpreting on TV[3]. Deaf people are the most reliable to do a live sign language interpretation, but for live TV shows they cannot hear what is actually being said for them to do instant sign language interpretations[3]. The words have to be transcribed first before they can turn them into sign language, which takes a lot of time and will most likely lead to a delay in interpretation[3].
Why CBC used sign language to interpret federal leader interviews | CBC News (www.cbc.ca) 
Sign Language Interpretation on TV: Let's give the deaf a chance (www.daytranslations.com) 
Sign Language Interpretation on TV: Let's give the deaf a chance (www.daytranslations.com) 
Why a ‘poetic’ sign language interpreter went viral in Australia - BBC News (www.bbc.com) </t>
  </si>
  <si>
    <t>what's the simplest way to explain higher special dimensions to someone?</t>
  </si>
  <si>
    <t>The idea of different dimensions is often explained using the analogy of parallel universes, but this is a misconception[1]. Rather, dimensions are simply the different aspects of our perception of reality[1]. We are aware of three dimensions - length, width, and depth - that define the shape of all objects in our universe[1]. However, there may be many more dimensions that govern the universe, fundamental forces of nature, and elementary particles[1]. One way to think of higher dimensions is to imagine a space where you can go up-down, left-right, ahead-back, and in another dimension like leftB-rightB[2]. It is harder to visualize than lower dimensions because we cannot perceive or conceive of higher dimensions with our brains[3].
A Universe of 10 Dimensions - Universe Today (www.universetoday.com) 
How to think about… Higher dimensions | New Scientist (www.newscientist.com) 
Can our brains see the fourth dimension? | HowStuffWorks (science.howstuffworks.com)</t>
  </si>
  <si>
    <t>Why does it seem like when I watch something the second time around, it goes by faster than the first time I watched it?</t>
  </si>
  <si>
    <t xml:space="preserve">There are several different ideas about why this happens. One theory is that when you are cognitively engaged, meaning you are thinking about the task at hand and are busy doing it, you don't have the opportunity to notice the passage of time[1]. When you're not engaged, like when you are bored, you have the time to think about the passage of time and so it seems like it goes by slower[1]. Another theory is that the chemicals in your brain release dopamine when you are having fun, and it impacts how your brain perceives time[3]. When you are having fun and your brain is releasing dopamine, time seems to pass faster[3].
Time flies when you’re having fun, but time flew when you were bored. | Psychology Today (www.psychologytoday.com) 
For your brain, time really does fly when you're having fun! - Study Finds (www.studyfinds.org) 
Why Does Time Fly When You're Having Fun? | Live Science (www.livescience.com) </t>
  </si>
  <si>
    <t>The Lean Six Sigma Methodology</t>
  </si>
  <si>
    <t xml:space="preserve">Lean Six Sigma is a comprehensive set of tools and analytical techniques that helps identify and solve problems[1]. It is made up of three key elements: tools and techniques, process and methodology, and a mindset and culture[1]. The tools and techniques are used to analyze and improve processes by reducing the variation in their output in order to reduce errors[3]. The process and methodology are a series of phases that organize the use of the problem-solving tools to ensure that the true root causes are found and that a solution is fully implemented[1]. The mindset and culture is a way of thinking that relies on data and processes to achieve operational performance goals and continuously improve[1]. Lean Six Sigma drives out waste (non-value added processes and procedures) and promotes work standardization and flow[2]. Its fundamental objective is to improve the quality of processes by reducing defects, increasing throughput, and more efficient processes[3].
What is Lean Six Sigma: What it is, Why it Matters &amp; How to Do it Right (www.goskills.com) 
Six Sigma Definition - What is Lean Six Sigma? | ASQ (asq.org) 
What Are Lean &amp; Six Sigma Methodologies? (www.cmtc.com) </t>
  </si>
  <si>
    <t>Why do benches empty when there is a fight in baseball?</t>
  </si>
  <si>
    <t xml:space="preserve">In baseball, a bench-clearing brawl is a form of ritualistic fighting that occurs when every player on both teams leaves their dugouts, bullpens, or benches and charges the playing area to fight one another or try to break up a fight[1]. These brawls are usually the result of escalating infractions or indignities, often stemming from a batter being hit by a pitch, especially if the batter then charges the mound[2]. They may also be spurred by an altercation between a baserunner and fielder, such as excessive contact during an attempted tag out[2]. Unlike most other team sports, in which teams usually have an equivalent number of players on the field at any given time, in baseball the hitting team is at a numerical disadvantage, with a maximum of five players (the batter, up to three runners, and an on-deck batter) and two base coaches on the field at any time, compared to the fielding team's nine players[3]. This means that leaving the dugout to join a fight is generally considered acceptable, as it results in numerical equivalence on the field and a fairer fight[3]. Managers and/or umpires will sometimes intervene to restore order and resume the game[3].
Bench-clearing brawl - Wikipedia (en.wikipedia.org) 
Bench-clearing brawl - Wikipedia (en.wikipedia.org) 
Bench-clearing brawl - Wikipedia (en.wikipedia.org) 
Rule 629 | Leaving the Players’ Bench or Penalty Bench (www.usahockeyrulebook.com) 
BASEBALL; A Game of Many Rules Has None on Fighting - The New York Times (www.nytimes.com) </t>
  </si>
  <si>
    <t>Why do police officers have bullet proof vests for covering vital organs when often times they leave their heads unprotected?</t>
  </si>
  <si>
    <t xml:space="preserve">Police patrol officers typically wear a vest rated at NIJ Level IIIA. This is rated to stop most off-the-shelf handgun rounds[1]. Body armor is uncomfortable[1]. SWAT and emergency response teams typically wear Level IV, whereas regular patrol likely utilize Level II or IIIa[2]. While vests can be worn covertly (under uniforms and plain clothes) an increasing number of officers choose to wear them overtly – or over their uniforms[2]. The FBI's Law Enforcement Officers Killed and Assaulted data shows that over the period between 2010 and 2019, more fatal firearm wounds were to the head than any other part of the body[3]. Despite this fact, ballistic helmets are not standard issue for police officers. For some departments, it comes down to budgeting constraints, while some have concerns that these helmets might indicate police militarization[3].
Quick Answer: Why Do Some Police Officers Wear Bulletproof Vest Outside Of Uniform? - Military equipment (gearprovider.com) 
FAQ: Why Don't Cops Wear Bulletproof Vest? - Military equipment (gearprovider.com) 
What Every Police Officer Should Know About Ballistic Helmets (www.hardheadveterans.com) 
What Every Police Officer Should Know About Ballistic Helmets (www.hardheadveterans.com) </t>
  </si>
  <si>
    <t>Why can I eat mold on a cheese, but not on any other foods?</t>
  </si>
  <si>
    <t>Moldy cheese should be discarded if it is soft, shredded, sliced, or crumbled[2]. This is because the mold can send threads throughout the cheese, contaminating more than what is visible[1]. In addition, harmful bacteria, such as listeria, brucella, salmonella and E. coli, can grow along with the mold[1]. Mold can't penetrate far into hard and semi-soft cheeses, like cheddar, Parmesan, or Swiss, so it is safe to cut away the moldy part and eat the rest of the cheese[2][3]. Cut off at least 1 inch around and below the moldy spot, and be sure to keep the knife out of the mold, so it doesn't contaminate other parts of the cheese[3].
Moldy cheese: Is it OK to eat? - Mayo Clinic (www.mayoclinic.org) 
Can You Eat Moldy Cheese? (www.healthline.com) 
What Happens If You Eat Moldy Cheese? - Moldy Cheese Risks (www.prevention.com)</t>
  </si>
  <si>
    <t xml:space="preserve">Women wearing wedding rings who arent actually married..
</t>
  </si>
  <si>
    <t xml:space="preserve">The tradition of wearing a wedding ring on the left hand dates back to the 16th century. It stemmed from a belief that the left-handed ring finger was connected to the heart by a vein and wearing a ring on that finger signified to the world that the wearer had a "claim to their heart" in the form of a fiancé or a husband[1][2]. Through the years, wearing the wedding ring on the right hand has developed different meanings. Wearing the heirloom on the right hand allows the wearer to be constantly reminded of tradition, family values, and the importance of intergenerational connections[3]. Some people believe that switching a wedding band from the left to the right hand is a code that signifies an openness to cheating on their mate or spouse[3]. In countries like Poland, Greece, India, and Colombia, the wedding band belongs on the right hand, not the left[3]. Finally, wearing a wedding ring on the right hand can simply mean that the wearer is left-handed and doesn't want his or her ring to be subjected to the wear and tear from their dominant hand[3].
Why Do People Wear Wedding Rings On Their Right Hands? | 25karats.com Blog (www.25karats.com) 
Why Do People Wear Wedding Rings On Their Right Hands? | 25karats.com Blog (www.25karats.com) 
Why Do People Wear Wedding Rings On Their Right Hands? | 25karats.com Blog (www.25karats.com) </t>
  </si>
  <si>
    <t>the different fluids that come out when you squeeze a zit or cyst.....I know it's gross but I'm curious</t>
  </si>
  <si>
    <t xml:space="preserve">The fluid that comes out of your pimple when you squeeze it is a mix of sebum, dead skin cells, and P acnes bacteria, although you are pushing out a byproduct of inflammation[1]. When you try to pop an inflamed pimple, you are squeezing out the carrier fluid, or the start of the inflammation[1]. If you’ve seen a fluid-blood mixture ooze out of your pimple, it is called serosanguinous fluid[2]. Eventually, pus, a white or yellow fluid of compact inflammatory cells, will form and gradually make its way to the head[1][2].
Everything You Need to Know About Popping a Pimple (www.skincare.com) 
Everything You Need to Know About Popping a Pimple (www.skincare.com) 
Here's What's Actually Inside Your Pimples (www.insider.com) </t>
  </si>
  <si>
    <t>Why do beer and other alcohol companies not have to show nutrition information on their products?</t>
  </si>
  <si>
    <t xml:space="preserve">The reason alcoholic drinks don't have to show nutrition information is because the Alcohol and Tobacco Tax and Trade Bureau (TTB) has never required it.[1] In 2004, the TTB sided with manufacturers and issued guidelines that allowed them to list calories, carbs, protein, and fat on a voluntarily basis. Only light beers that were advertised as "low carb" were required to show this information.[2]
Beer manufacturers were concerned that seeing calories would make people consume less, and thus cut into profits.[2] The TTB also argued that it was unfair to define a serving size as 12 ounces for beer and 1.5 ounces for liquor, since many mixed drinks end up containing much more.[3] In response to all this, in May 2013, the TTB issued a new rule that kept labeling optional, but added serving size, alcohol content, and servings per container to what companies were allowed to display.[3]
Why Doesn't Beer, Liquor, or Wine Display Calories? | RealClearScience (www.realclearscience.com) 
Why Doesn't Beer, Liquor, or Wine Display Calories? | RealClearScience (www.realclearscience.com) 
This is why alcohol doesn't come with nutrition facts - Vox (www.vox.com) 
Nutrition labeling of wine, beer, and spirits: a regulatory morass - Food Politics by Marion Nestle (www.foodpolitics.com) </t>
  </si>
  <si>
    <t>If we can't tickle ourselves why can we masterbate?</t>
  </si>
  <si>
    <t xml:space="preserve">You can't tickle yourself because your brain knows that it's you. Your cerebellum knows that it's you, and so you don't feel it. Your cerebellum "predicts" that you are going to experience a tickling sensation (as you put, "a laughting fit"), and rushes to cancel out the other parts of the brain that is going to make you break down into laughter.[1] Essentially, your brain is thinking "Why is this person hurting him/herself?" and rushes to cancel all the sensations you can feel. Only when someone else tickles you (and their brain is not connected to yours) can you start laughing. It is, in a way, unexpected when the tickle monster attacks you.[1] Similarly, if you grab your sides in an attempt to tickle yourself, your brain anticipates this contact from the hands and prepares itself for it. By taking away the feeling of unease and panic, the body no longer responds the same as it would if someone else were to tickle us.[3]
human biology - Why can you not tickle yourself? - Biology Stack Exchange (biology.stackexchange.com) 
Why can′t we tickle ourselves? | Science | In-depth reporting on science and technology | DW | 27.09.2019 (www.dw.com) 
Why can't you tickle yourself? | HowStuffWorks (science.howstuffworks.com) </t>
  </si>
  <si>
    <t xml:space="preserve">Why did the building of a pipeline have to be voted on by the government(USA)? Doesn't this infringe on government interfering with private corporations?
</t>
  </si>
  <si>
    <t xml:space="preserve">For the construction of interstate natural gas pipelines, companies must first obtain certificates of public convenience and necessity from the Federal Energy Regulatory Commission (FERC)[2]. The FERC is authorized to issue these certificates under Section 7(c) of the Natural Gas Act of 1938 (NGA)[2]. However, decisions about the siting of oil pipelines, even interstate oil pipelines like the proposed Keystone XL pipeline, are made by state governments if the state governments choose to exercise a pipeline siting authority[3]. The federal government generally does not regulate the siting of oil pipelines, although it does oversee oil pipeline safety and pricing issues[3]. The construction, connection, operation, and maintenance of a pipeline that connects the United States with a foreign country requires the permission of the U.S. Department of State, conveyed through a presidential permit[3]. Executive Order 13337 delegates to the Secretary of State the President’s authority to issue such a permit upon a determination that the project is in the national interest[3].
Interstate Natural Gas Pipelines: Process and Timing of FERC Permit Application Review (sgp.fas.org) 
Interstate Natural Gas Pipelines: Process and Timing of FERC Permit Application Review (sgp.fas.org) 
Proposed Keystone XL Pipeline: Legal Issues (sgp.fas.org) </t>
  </si>
  <si>
    <t>why is alcohol the only drink people binge on?</t>
  </si>
  <si>
    <t>While each individual will binge drink alcohol for different personal reasons, there are a couple overriding reasons for binge drinking[1]. If someone drinks alcohol and it makes them feel good, they have fun and relieve social anxiety, they will continue to drink alcohol[1]. Binge drinking is also common at social gatherings due to peer pressure[2]. If everyone is drinking alcohol, it is only natural to want to grab a drink as well[2]. The euphoria that comes with being in a group of friends and peers can lead to a feeling of exuberance that is amplified by drinking alcohol[2]. There also could be drinking games at the party as well[2]. These factors create a breeding ground for binge drinking[2].
Why do People Binge Drink Alcohol? (scrippsresearchlajolla.com) 
Why do People Binge Drink Alcohol? (scrippsresearchlajolla.com) 
What are the Reasons For Binge Drinking? (www.the-alcoholism-guide.org) 
What are the Reasons For Binge Drinking? (www.the-alcoholism-guide.org)</t>
  </si>
  <si>
    <t>Why do so many perfume commercials make no sense or are almost entirely unrelated to perfume?</t>
  </si>
  <si>
    <t xml:space="preserve">To successfully advertise a fragrance, you must tap into the human psychology and link your brand with a desirable abstract idea, such as passion, femininity or masculinity[1]. This is why so many perfume advertisements are erotic in nature[1]. These factors have combined to create an advertising genre so notorious for its nonsensical stylings that the perfume commercial parody has become a genre in itself[1]. So, perfume ads are more about mood than product[2]. Everyone knows what a perfume is and what it does, so the focus is on selling an imaginary world[2]. Creatives are given free reign to go for it in evoking this[2]. They use the language of cinema: black and white, dramatic shadows, extreme angles, changes of perspective and melodramatic scoring to heighten the sense of drama and romance[2]. In order to sell, perfume always has to be more than something that smells nice that you spray on yourself[2].
A whiffy time of year. Why are perfume ads so dreadful? (www.linkedin.com) 
A whiffy time of year. Why are perfume ads so dreadful? (www.linkedin.com) 
Why Are Perfume Adverts Always So Terrible? (www.vice.com) </t>
  </si>
  <si>
    <t>How do betting companies come up with the exact odds for different outcomes (e.g. Australian Open tennis final)</t>
  </si>
  <si>
    <t xml:space="preserve">Odds are engineered to attract equal action on both sides of a betting line. In a perfect world, a sportsbook receives equal betting volume on both sides of a wager then, win or lose, they’ll make 5-10% on the juice (or ‘vig’).[1] In order to determine these true odds, bookmakers will look at factors such as prior form, statistics, historical precedents, expert opinion and any number of other such factors that could impact the event in question. Following this research and analysis, the bookmaker will be left with what they deem to be the most accurate possible true odds of any outcome occurring.[3] Understanding bettor behavior, mathematically managing risk, and determining the public’s reaction to specific lines all play equally large parts in the creation of odds. Computers can incorporate more data than any human ever could, and oddsmakers use this to their advantage.[4]
How Do Bookmakers Generate Sports Odds? (www.sportsbettingdime.com) 
How Do Bookmakers Generate Sports Odds? (www.sportsbettingdime.com) 
How Do Bookmakers Set Their Odds? (www.cheekypunter.com) 
How Do Bookmakers Generate Sports Odds? (www.sportsbettingdime.com) </t>
  </si>
  <si>
    <t>Will we ever know what happens when we die?</t>
  </si>
  <si>
    <t xml:space="preserve">Although the question of what happens when we die is a difficult one to answer, scientists such as Sam Parnia, of the State University of New York at Stony Brook, are making headway in studying the matter[1][2]. Parnia's research showed that people who survive medical death frequently report experiences that share similar themes: bright lights; benevolent guiding figures; relief from physical pain and a deeply felt sensation of peace[3]. It is possible that these experiences are the result of hallucinations, but the fact that they are shared by so many patients who have died on an operating table or crash cart, and subsequently verified by the doctors trying to save them, makes this explanation seem unlikely[3]. It does seem to suggest, however, that when our brains and bodies die, our consciousness may not, or at least not right away[4].
Scientists Have Discovered What Happens to Our Minds as We Die (www.mic.com) 
Where Do You Go When You Die? The Increasing Signs That Human Consciousness Remains After Death (www.newsweek.com) 
Where Do You Go When You Die? The Increasing Signs That Human Consciousness Remains After Death (www.newsweek.com) 
Where Do You Go When You Die? The Increasing Signs That Human Consciousness Remains After Death (www.newsweek.com) </t>
  </si>
  <si>
    <t>Why do fish that live around coral reefs appear to be more colorful than fish that don't live around coral reefs?</t>
  </si>
  <si>
    <t xml:space="preserve">There are a few theories as to why fish that live around coral reefs appear to be more colorful than fish that don't live around coral reefs. The first theory, developed by British naturalist Alfred Russel Wallace, theorizes that fish coloration depends mainly on habitat[1]. Everything is colorful down on the reef, so the main function of colors is visual protection from predators[1]. A second theory, developed by biologist Konrad Lorenz, suggests that fish are conspicuously colored to help them identify their own species in the crowded reef environment, where there is direct competition between not only other species, but also members of their own[2]. Consequently, colors may allow for individual recognition[2]. A third theory, based on the findings of scientist Gil Rosenthal, is that things look much different underwater than they do on land. Fish need the various markings to identify each other underwater, to identify predators, and to identify competitors within the same breed[3]. A fourth theory is that fish live in different areas of the water, be it near the surface or deep in the coral reefs, and they need to adapt to their environment[4].
Why Are Reef Fish Colorful– DIPNDIVE (dipndive.com) 
Why Are Reef Fish so Colorful? The Science Behind the Beauty - Scuba Diving News, Gear, Education | Dive Training Magazine (dtmag.com) 
Things are Not Always as They Seem: Theories about Why Fish are So Colorful - Seatech Aquariums (seatechaquariums.com) 
Things are Not Always as They Seem: Theories about Why Fish are So Colorful - Seatech Aquariums (seatechaquariums.com) </t>
  </si>
  <si>
    <t>When you're looking for something for a long time, how are you able to be staring right at it, but not see it?</t>
  </si>
  <si>
    <t xml:space="preserve">There are many reasons we can miss objects when they are right in front of us. One reason is we often focus on what we are looking for and not what is around us[1]. When we are not paying attention to something, we are surprisingly likely to not see it[1]. Also, our brain often "automatically" processes scenes and finds what we are looking for without us even noticing[3]. This is called inattentional blindness[4]. We can also miss objects because they are inconsistent with their surroundings[2].
Why We Miss Objects That Are Right in Front of Us - The New York Times (www.nytimes.com) 
Why We Miss Objects That Are Right in Front of Us - The New York Times (www.nytimes.com) 
Why We Miss Objects That Are Right in Front of Us - The New York Times (www.nytimes.com) 
Why We Miss Objects That Are Right in Front of Us - The New York Times (www.nytimes.com) 
Why children can't see what's right in front of them - BBC News (www.bbc.com) </t>
  </si>
  <si>
    <t>what causes the center of ice to whiten?</t>
  </si>
  <si>
    <t xml:space="preserve">The main reason ice gets cloud during the freezing process is because of how it freezes[1]. When you fill an ice cube tray with water, the water isn't pure, containing small amounts of suspended minerals and sediment[1]. As all objects freeze from the outside in, the center of the ice cube is the last to solidify[1]. Water free of minerals and impurities freezes first, pushing the cloudy parts containing the sediment and tiny trapped air bubbles toward the center[1]. The result is a harmless ice cube clouding[1]. The white stuff in your ice cubes is actually very tiny air bubbles[2]. Virtually all natural water you deal with is oxygenated to some extent[2]. Scientists measure dissolved oxygen in streams to determine how healthy the environment is[2]. When the water flows from your tap, it tends to be pretty well oxygenated also[2]. As the water freezes, it wants to form a regular crystalline structure (ice)[2]. Impurities like oxygen and other dissolved gasses are pushed away from the crystallization front into the remaining liquid[2]. The parts of the ice cube that were at the bottom of the tray are the milky colored bits because those were the last parts to freeze[2].
What Makes Ice Cubes Cloudy? | Live Science (www.livescience.com) 
What Makes The Center Of Ice Cubes White? (www.forbes.com) 
How to Make Clear Ice &amp; Why Yours is Cloudy (www.discountfilters.com) </t>
  </si>
  <si>
    <t>How do contact lenses center themselves and stay centered</t>
  </si>
  <si>
    <t xml:space="preserve">Contact lenses center themselves and stay centered through a few different methods. First, colored contacts are designed with a clear area in the middle that lines up perfectly with your pupil[1]. Second, contact lenses stay in place by adhering to the tear film of the eye, and through the pressure from the eyelids[2]. Third, the way that contact lenses stay in place in the eye is by sticking to the layer of the tear fluid on the surface[3]. This tear fluid floats on your eye at all times and the pressure of your eyelids helps to make the contact lens “stick to it” with lubrication[3]. When you blink, you are providing lubrication and flushing away the impurities that might become stuck on the lens as well[3].
Guide to coloured contact lenses | Coastal (www.coastal.com) 
What Are Contact Lenses? - Optometrists.org (www.optometrists.org) 
Are Non-Prescription Contacts Safe to Wear?. - Drs. Campbell, Cunningham, Taylor, and Haun (www.ccteyes.com) </t>
  </si>
  <si>
    <t>Given that we don't get colds and other seasonal illnesses just from being cold, why do most of us get sick more frequently in the winter than the summer? In other words, why or how are some illnesses seasonal rather than year round?</t>
  </si>
  <si>
    <t xml:space="preserve">There are many reasons why people get sick more frequently in the winter. First, people spend more time indoors with the windows sealed, so they are more likely to breathe the same air as someone who has a cold or the flu and thus contract the virus[1]. Second, days are shorter during the winter, and lack of sunlight leads to low levels of vitamin D and melatonin, both of which require sunlight for their generation. This compromises our immune systems, which in turn decreases ability to fight the virus[1]. Third, the influenza virus may survive better in colder, drier climates, and therefore be able to infect more people[1]. In addition, seasonal changes cause allergies to flare up as we’re exposed to different kinds of pollens and dander. When your nose is running and your throat is all itchy, your mucus membranes are irritated and vulnerable—which makes it easier for an opportunistic virus to make itself at home[5].
The Reason for the Season: why flu strikes in winter - Science in the News (sitn.hms.harvard.edu) 
Colds and flu: Why do they strike in winter? (www.medicalnewstoday.com) 
Colds and flu: Why do they strike in winter? (www.medicalnewstoday.com) 
Colds and flu: Why do they strike in winter? (www.medicalnewstoday.com) 
Why winter is cold and flu season—and what you can do about it (www.popsci.com) </t>
  </si>
  <si>
    <t>If you put glasses from someone with dioptry, do you see like they see without them?</t>
  </si>
  <si>
    <t xml:space="preserve">When you wear glasses with a different prescription than your own, you are actually seeing an out-of-focus version of the world[1]. This is because the distance between the center of the lens and the point at which objects are brought into clear focus is different for every lens[2]. Although wearing someone else's glasses won't damage your eyes, it can cause other minor uncomfortable problems, like dizziness and eye strain[3]. This is because your eyes and head will likely start hurting after a few minutes of wear.
Does Wearing Someone Else’s Prescription Glasses Damage a Child’s Eyesight? - The New York Times (www.nytimes.com) 
Optical Diopter Strength Explained – Focusers (focusers.com) 
Can wearing someone else’s glasses damage your eyes? « Biology Blag (blagbiology.wordpress.com) </t>
  </si>
  <si>
    <t>Why can I "sense" when a TV in my house or a building turns on, with no way of hearing the audio.</t>
  </si>
  <si>
    <t xml:space="preserve">Your TV should be a passive device, so your body shouldn't know which one of hundreds of broadcast stations it is tuned into[1]. Your body could be reacting to a sound, or a hum that your TV is putting out, perhaps at the extreme end of sound perception[1]. Or, perhaps even light emissions[1]. It is also possible for a person to imagine a personal connection to an electronic device, when in fact none exists, which could be interpreted as hallucinations and could be a symptom of a cognitive illness[1].
Why can I feel when the TV/Computer is turned on? | Naked Science Forum (www.thenakedscientists.com) </t>
  </si>
  <si>
    <t>What's the big difference between the Julian and the Gregorian calendar that made the world switch?</t>
  </si>
  <si>
    <t xml:space="preserve">The Gregorian calendar was introduced in 1582 to replace the Julian calendar. The Gregorian calendar is more accurate than the Julian calendar as it makes years that are divisible by 100 not be leap years. This means that the year 2100, for example, would not be a leap year whereas in the Julian calendar it would be.[1] The Julian calendar was replaced because it did not reflect the actual time it takes the Earth to circle once around the sun, known as a tropical year. In the Julian calendar, a leap day was added every four years, which is too frequent.[2][3] The original goal of the Gregorian calendar was to change the date of Easter. Since the Roman emperor’s system miscalculated the length of the solar year by 11 minutes, the calendar had since fallen out of sync with the seasons. This concerned Gregory because it meant that Easter, traditionally observed on March 21, fell further away from the spring equinox with each passing year.[4]
The Difference Between Julian and Gregorian Calendars (www.vpcalendar.net) 
Julian to Gregorian Calendar: How We Lost 10 Days (www.timeanddate.com) 
Julian to Gregorian Calendar: How We Lost 10 Days (www.timeanddate.com) 
6 Things You May Not Know About the Gregorian Calendar - HISTORY (www.history.com) </t>
  </si>
  <si>
    <t>Why are outlet store much cheaper than malls?</t>
  </si>
  <si>
    <t xml:space="preserve">Outlet stores often sell items at lower prices than their retail counterparts because their quality is also lower[1]. Most of the merchandise sold at outlets is made exclusively for them and may be of lesser quality than the merchandise sold at non-outlet retail locations[1][2]. The Federal Trade Commission advises consumers to be aware that if an item looks new and undamaged, the price may be lower for a reason, such as the use of plastic instead of leather trim on a jacket or a t-shirt with less stitching and a lighter weight fabric[1]. Some retailers use different brand names and labels to distinguish merchandise produced exclusively for outlets, while others do not[2]. This leaves consumers at a loss to determine the quality of outlet-store merchandise carrying brand-name labels[2]. In addition, outlets often sell surplus inventory and slightly damaged goods that retailers are unable to sell at regular retail stores[2].
Outlet Stores Aren’t Actually a Great Deal. Here’s Why (www.thepennyhoarder.com) 
Outlet Stores Aren’t Actually a Great Deal. Here’s Why (www.thepennyhoarder.com) 
Consumers May Not Know They're Getting Lower-Quality Clothes At Outlet Stores (www.buzzfeednews.com) </t>
  </si>
  <si>
    <t>Why are steering wheels placed on the left or right side of a car instead of the middle?</t>
  </si>
  <si>
    <t xml:space="preserve">The reason for the steering wheel on the left or right side of a car dates back to the times when wagons lacked a place to sit, so the person driving the team of horses would sit on the left or right side of the wagon to see both the road and the horses[1]. Most people are right-handed, so it made more sense for the driver to sit on the left-hand horse[1]. As a result, when people began driving cars, they sat on the left-hand side of the car, and traffic was arranged so that vehicles would ride on the right-hand side of the road[1]. This arrangement allowed drivers to sit closer to the center line, and thus closer to oncoming traffic, so they could better gauge how close they were passing to oncoming vehicles[1]. In addition, the steering column needs room to connect to other steering components under the hood, and in most cars, the engine would be in the way[3]. Routing the steering linkage around the engine would make the steering heavy[3]. Finally, a seat in the middle of the vehicle would take more effort to get in and out of easily[3].
Why Is Your Steering Wheel on the Left Side of the Car? (www.gearpatrol.com) 
Why Is Your Steering Wheel on the Left Side of the Car? (www.gearpatrol.com) 
Why is the Steering Wheel not in the Middle? • Cars Simplified (carssimplified.com) </t>
  </si>
  <si>
    <t>How do you drive a manual transmission (stick shift)?</t>
  </si>
  <si>
    <t xml:space="preserve">To drive a manual transmission car, you first need to learn how to operate the clutch and gear shifter[1]. The clutch is located to the left of the brake pedal, and is used to put the car into gear and to shift gears[1]. After starting the car, shift into first gear by pushing the clutch in and moving the gear shifter to first gear[2]. Once the car is in first gear, give it a little gas, and slowly let off the clutch[2]. The car will stall if not enough gas is given, or if the clutch is let off too fast[2]. To change gears, accelerate in first gear until the RPM gauge hits the 3 (3000 RPMs)[3]. Then, remove the right foot from the gas, push the clutch all the way in, and move the shifter to second gear[3]. Once this is done, the clutch can be let off again and the gas should be applied[3]. This process is to be repeated each time the RPM gauge hits 3[3]. When slowing down, downshifting is a great option, but putting the car in neutral and applying the brake will work as well[3].
How to Drive a Manual Transmission : 6 Steps - Instructables (www.instructables.com) 
How to Drive a Manual Transmission : 6 Steps - Instructables (www.instructables.com) 
How to Drive a Manual Transmission : 6 Steps - Instructables (www.instructables.com) 
How to Drive a Manual Transmission : 6 Steps - Instructables (www.instructables.com) </t>
  </si>
  <si>
    <t xml:space="preserve">Birds in the Northern Hemisphere migrate south for the winter. Are there birds from the Southern Hemisphere that migrate north for the summer? What species are they?
</t>
  </si>
  <si>
    <t>There are some species of birds that migrate from the southern to the northern hemisphere. The Pacific Ocean population of Sooty and Short-tailed Shearwaters migrate from Australia and New Zealand to Japan, Alaska, and California in the southern fall, then back again to Australia and New Zealand in the northern spring[1]. Other migratory birds that travel between the hemispheres include the carmine bee-eater, which leaves South Africa in March (autumn in South Africa) and heads for east Africa[3]. These birds are doing the same thing as European breeding birds, finding a winter home with more food and warmth[3].
It's Summer, and That Means Fall Migration is Already Underway | Audubon (www.audubon.org) 
Bird migration - Wikipedia (en.wikipedia.org) 
Migration Routes | Migratory Birds - The RSPB (www.rspb.org.uk) 
Discussing the Migration Habits of Birds (www.petcaretips.net)</t>
  </si>
  <si>
    <t>What is austerity?</t>
  </si>
  <si>
    <t xml:space="preserve">Austerity is a set of economic policies that a government implements in order to control public sector debt. When a government's public debt is so large that the risk of default or inability to service the required payments on its obligations becomes a real possibility, a government will put austerity measures in place to help bring financial health back to the government. Austerity implies a cut in government spending during a period of weak economic growth. It is a deflationary fiscal policy, associated with lower rates of economic growth and higher unemployment.[1][2] Some economists assert that austerity is necessary to reduce budget deficits, and cutting government spending is compatible with improving the long-term economic performance of the economy. However, Keynesian economists argue that, in a recession, austerity can be ‘self-defeating’ with spending cuts causing a fall in aggregate demand, leading to lower economic growth. This leads to lower tax revenue and can offset the improvement from spending cuts.[3]
Austerity - Wikipedia (en.wikipedia.org) 
Austerity Definition (www.investopedia.com) 
Austerity - Pros and Cons - Economics Help (www.economicshelp.org) </t>
  </si>
  <si>
    <t>Why do we use shaving plugs in bathrooms, are they safer that normal 3 pin plugs?</t>
  </si>
  <si>
    <t xml:space="preserve">In the UK, special sockets are required for bathrooms due to building regulations[2]. These sockets, called bathroom shaver sockets, are designed to be safer than a regular 3-pronged electrical socket[1]. They are mounted in an isolation transformer that cuts them off from the rest of the electrical system[1]. This limits the risk of electrical shock, which is a concern in the bathroom given that lots of water can be present[1]. The circuit will shut down if it gets too hot, which protects the user as safe as possible[1]. Additionally, these sockets are often part of a light fixture above a mirror and hidden behind a little door, which makes them harder to access[2].
What Is a Bathroom Shaver Socket? (www.wise-geek.com) 
2 Pin Plugs &amp; Adapters for Toothbrushes Explained - Electric Teeth (www.electricteeth.com) </t>
  </si>
  <si>
    <t>Why do people give Reddit Gold to admins?</t>
  </si>
  <si>
    <t xml:space="preserve">Reddit Gold is a premium membership to Reddit, and as such, it can be given to other Reddit members as a reward for good posting or just because you like them.[2] The giving of gold is a long-running tradition in the Reddit community as a way of saying “good job” when someone provides a particularly insightful comment or funny post. Reddit Gold is a great equalizer, given in threads regardless of whether the subject matter is horrific, touching, or hysterical. The only thing that matters when being given Gold is the quality of your posting.[2] It can also be used to reward posts or comments from other users with a visible gold, silver, or platinum commendation. These awards cost coins, which are paid virtual goods you can buy directly on the site.[3] Usually, these awards are given to acknowledge a special post, whether it’s an incredibly good pun, an in-depth book review, or an act of kindness. Other times, Reddit gold is given just because someone in a subreddit happens to have a lot of money to spend.[3]
Reddit Gold Update: How to Give and Get New Silver and Platinum Icons (www.newsweek.com) 
What Is Reddit Gold? How It Works and How to Give It Away (www.dailydot.com) 
What Is Reddit Gold and Why Would You Want It? (www.howtogeek.com) </t>
  </si>
  <si>
    <t>When electronics show black, the pixels are not off. Wouldn't that use less energy, and show truer black?</t>
  </si>
  <si>
    <t xml:space="preserve">Most computer and mobile device displays do not use black pixels to save energy.[1][2][3] Instead, they use an array of thin-tube fluorescent bulbs to provide a constant source of light to create a white screen.[2] To make it black, LCDs rely on a diffuser to block this light.[2] As a result, LCDs use more energy than CRTs to display a black screen. Measuring a 17-inch (43-centimeter) LCD monitor, Schindler found that white required 22.6 watts, while black came in a tad higher at 23.2 watts. With a 20-inch (50.8-centimeter) LCD, black required 6 percent more energy than white.[2] In contrast, AMOLED displays don't have a backlight at all.[1] Instead, each pixel is like a tiny red, blue, or green colored light.[1] If the screen is instructed to display black, it doesn't need to block any light, it simply doesn't light up any of the little colored sub-pixels.[1] As a result, black pixels save you a lot of power because those pixels can be turned completely off.[1]
How much power does a black interface really save on AMOLED displays? | Greenbot (www.greenbot.com) 
Fact or Fiction?: Black Is Better than White for Energy-Efficient Screens - Scientific American (www.scientificamerican.com) 
Does Plain Black Wallpaper Really Save Battery on Phones and Tablets? (www.howtogeek.com) </t>
  </si>
  <si>
    <t>Why does a cold plastic bottle of water sweat?</t>
  </si>
  <si>
    <t xml:space="preserve">A cold plastic bottle of water sweats because the air contains water vapor and the cold water in the bottle cools the air around it causing the water in the air to condense and stick to the bottle[1]. The air surrounding the bottle gets cooled by the cold drink. When the air is cooled it cannot hold more moisture. So some moisture condenses and becomes water. This water stays outside the bottle and makes us to think the bottle sweat[2].
Why does water come out of a cold bottle? (askinglot.com) 
Why does water come out of a cold bottle? (askinglot.com) 
Why is there water on the outside of a cold water bottle? - Answers (www.answers.com) </t>
  </si>
  <si>
    <t>Why is tree shade a cooler temperature than other shade?</t>
  </si>
  <si>
    <t xml:space="preserve">Shade from trees has a cooling effect on the air because the trees draw up water from their roots and transport it to the leaves, where photosynthesis takes place. Although only 1-2% of the water that reaches the leaves is lost as water vapor through transpiration, this process results in a cooling effect called transpiration cooling[1][2]. Trees are also able to cool the air around their canopies by up to 90% because they block the heat of the sun from reaching these surfaces[1]. Additionally, the cooling effect of transpiration is felt below and around the canopy of a tree for three reasons. First, all the leaves are transpiring together as one unit: the canopy. An immense amount of water is evaporating from the canopy, drawing in heat energy from all around the canopy[3]. Second, more stomata are present in the lower surface of a leaf, which makes the cooling effect under the canopy more pronounced[3].
Why is it cooler around trees? – Eco-intelligent™ (eco-intelligent.com) 
Why is it cooler around trees? – Eco-intelligent™ (eco-intelligent.com) 
Why is it cooler around trees? – Eco-intelligent™ (eco-intelligent.com) 
Using Trees and Vegetation to Reduce Heat Islands | US EPA (www.epa.gov) </t>
  </si>
  <si>
    <t>Why is gold so valuable? And why is it more valuable than other metals, like silver?</t>
  </si>
  <si>
    <t xml:space="preserve">Gold has always been valuable to humans since ancient times. It has been used as money for exchange, a store of value, and as valuable jewelry and other artifacts.[1] The reason gold is valuable is because we all agree it has been and will be in the future.[1] Gold is valuable because it is scarce, but not impossibly rare, and has a relatively low melting point, which makes it easy to turn into coins, jewelry, and other artifacts.[2] Gold is also more cost-effective to ship than other metals, as you can fit significantly more dollars worth of gold than silver into a single shipping package or safe. Gold is worth much more per ounce than silver, and is also much denser, so you get much more bang for your buck when sending out high-value shipments of the precious metal.[4]
Why Has Gold Always Been Valuable? (www.investopedia.com) 
Why do we value gold? - BBC News (www.bbc.com) 
Why do we value gold? - BBC News (www.bbc.com) 
Why Is Gold More Valuable Than Silver? (goldwealthfinancial.com) </t>
  </si>
  <si>
    <t>Why do some liquids form skins on them but others don't?</t>
  </si>
  <si>
    <t xml:space="preserve">When milk is heated, some of the water in it evaporates from the surface[1]. This exposes proteins and fat molecules, which bind and dry out as the milk is heated further[1]. When water evaporates from milk during heating, the milk’s protein and fat molecules become more condensed on the surface, and casein and beta proteins in particular tend to clump when they reach an internal temperature of around 113 to 122°F[2]. As the heating continues, the soft protein layer begins to dry out, forming a skin-like film on the surface[2]. This layer of skin forms a hard barrier, causing steam to build up, which can increase the liquid’s temperature even faster[2]. A similar phenomenon happens with soy milk, which is generally marketed as fat free[3]. Natural fats still occur in trace amounts, and can be drawn to the surface when exposed to very high temperatures[3].
Why does Milk Form a Skin When It is Heated? (with pictures) (www.delightedcooking.com) 
Why does Milk Form a Skin When It is Heated? (with pictures) (www.delightedcooking.com) 
Why does Milk Form a Skin When It is Heated? (with pictures) (www.delightedcooking.com) 
Food for thought: Why does a skin form over hot milk? | The Independent | The Independent (www.independent.co.uk) 
why does "skin" form on my cup of hot chocolate? | Naked Science Forum (www.thenakedscientists.com) </t>
  </si>
  <si>
    <t>Why do iced coffee drinks have more caffeine than hot ones?</t>
  </si>
  <si>
    <t xml:space="preserve">There is more caffeine in iced coffee than in hot coffee due to the brewing method[1][2][3]. Iced coffee is brewed as regular coffee, which then goes through a cooling process and is served over ice[1]. Cold brew, on the other hand, is created by steeping ground coffee at room temperature and then filtering out the grounds[1]. Once you filter out the grounds, the concentrate is combined with water for (generally) a 50/50 coffee concentrate/water split[1]. Iced coffee brewed with hot water also tends to have a lower coffee to water ratio that somewhat dilutes the caffeine content, as does the ice you need to chill the coffee[2].
Cold Brew vs. Iced Coffee — Which Has More Caffeine? - Hiline Coffee (www.hilinecoffee.com) 
Does Cold Brew Have More Caffeine Than Iced Coffee: You Might Want To Know This Now - PageOneCoffee (pageonecoffee.com) 
Does Instant Iced Coffee Have More Caffeine Than Regular Coffee? – Bella All Natural (www.bellaallnatural.com) </t>
  </si>
  <si>
    <t>How are people able to sleepwalk safely? Why do people make the decisions they make when they sleepwalk?</t>
  </si>
  <si>
    <t xml:space="preserve">It has been found that there is a significant amount of high oscillation waves, just like in people who are fully awake, in sleepwalkers. Sleepwalkers have their eyes open: They can see their environment but not consciously. While sleepwalkers are in a state of deep sleep, the part of the brain in charge of motion is awake. Only the part of the brain that correlates with awareness and cognition remains asleep. Sleepwalkers are essentially awake and asleep at the same time. As the cortex, which is the part of the brain that controls thinking and voluntary movement, is asleep during slow-wave sleep, the movements sleepwalkers make are controlled by other parts of the brain and are more or less reflexive.[2]
I went driving and motorbiking in my sleep - BBC News (www.bbc.com) 
Sleep Driving and Sleep Killing | Psychology Today (www.psychologytoday.com) 
Are We in the Dark About Sleepwalking’s Dangers? | Dana Foundation (dana.org) </t>
  </si>
  <si>
    <t>2pac has like 5 albumns since his death. whats going on, who has the rights? seems to be with a million different artists</t>
  </si>
  <si>
    <t xml:space="preserve">Tupac Shakur left behind a great deal of unreleased music after his death, which has been released posthumously by his estate[1][2][3]. A six-figure settlement was reached with Entertainment One in 2015 to recover the unreleased master recordings that Tupac had made[2]. Tupac's mother, Afeni Shakur, had created a trust that controlled all of her son's music rights, and she chose an executor for the slain musician's estate, naming former Warner Bros. executive Tom Whalley[3]. The trust outlined heirs to Tupac's fortune, naming charities and family members that Afeni selected to inherit a portion[3]. Now, all the unreleased recordings—which hold a lot of value—will go back to the estate[2]. The estate is sitting on two to three albums worth of material, with plans to release it soon[4].
The Important History of Tupac Shakur’s Great Albums (www.vulture.com) 
2Pac Estate Reportedly Plans to Release Multiple Albums After Recovering Unreleased Material in Settlement (www.complex.com) 
Tupac’s Music Rights Protected After Afeni Shakur’s Death; Who Will Control Rapper’s Estate? (www.ibtimes.com) 
2Pac Estate Reportedly Plans to Release Multiple Albums After Recovering Unreleased Material in Settlement (www.complex.com) </t>
  </si>
  <si>
    <t>Why does lying down reduce my urge to puke when I feel like puking?</t>
  </si>
  <si>
    <t xml:space="preserve">People feel nauseous when their bodies sense something wrong, such as the presence of stomach acid.[2][3][5] When you are lying down, gravity causes the fluids in your stomach to move upwards, which can worsen the nausea.[2][5] However, lying down can be helpful in some cases.[1][3][4] For example, if you are already nauseous, lying down can help keep the acid down by elevating your head.[1][3][5] It can also help if you are experiencing symptoms of gastroesophageal reflux disease (GERD), as lying down with your head elevated can help keep stomach acids down.[2][3][5]
Prevention of Nausea and Vomiting (www.webmd.com) 
Nausea at Night: Causes, Treatment, Prevention (www.healthline.com) 
Understanding Chronic Nausea (www.verywellhealth.com) 
How to Get Rid of Nausea Fast (with Pictures) - wikiHow (www.wikihow.com) 
How to Help Nausea Go Away Fast with These 5 Fixes (www.lifehack.org) 
Always Nauseated? | Gastrointestinal Issues | Andrew Weil, M.D. (www.drweil.com) </t>
  </si>
  <si>
    <t xml:space="preserve">Why do some people dream deeply and vividly while others rarely remember theirs?
</t>
  </si>
  <si>
    <t xml:space="preserve">There are many possible reasons why some people tend to remember their dreams more often than others. One theory is that the brain areas involved in remembering dreams are more active during REM sleep[1]. Other theories suggest that dreams are a byproduct of the brain's restoration processes during sleep or that our brain actively blocks out dreams to prevent us from remembering them[2][3]. One study in Neuropsychopharmacology found that people who reported high dream recall had more activity in the temporoparietal junction than those who didn't recall their dreams often[4]. This may mean that some people are naturally more likely to recall their dreams than others, despite their quality of sleep[5]. Other factors, like stress or experiencing a trauma, can also cause people to have vivid dreams or nightmares that they’re more likely to recall the next day[5].
Why Do Some People Remember More of Their Dreams? | by Seth J. Gillihan, PhD | Thrive Global | Medium (medium.com) 
Why Some People Always Remember Their Dreams and Others Forget (www.healthline.com) 
Why Some People Always Remember Their Dreams and Others Forget (www.healthline.com) 
Why Some People Always Remember Their Dreams and Others Forget (www.healthline.com) 
Why Some People Always Remember Their Dreams and Others Forget (www.healthline.com) </t>
  </si>
  <si>
    <t xml:space="preserve">Explain: The security implications Microsoft's "golden key" backdoor, present in all copies of Windows since Windows 8.
</t>
  </si>
  <si>
    <t xml:space="preserve">Microsoft's "golden key" backdoor, present in all copies of Windows since Windows 8, allows illicit access to Windows phones, tablets, and computers protected by Secure Boot[1][2][3]. The key works only for the owners of these devices or users with admin rights[1]. However, once admitted access, the key allows users to install and run any OS and permits the installation of malicious software[1]. Although Microsoft has released two patches, with a third coming in September, the security researchers who first discovered the leak believe it will be nearly impossible to mitigate the problem entirely[1]. The US government insists that the key would be used only to aid in law-enforcement and terrorist cases[1]. However, Microsoft created its key to make it easier for developers to debug its software[1]. For many, this leak reinforces the idea held by tech companies that backdoor keys serve as potential security vulnerabilities to users’ personal data[1].
Microsoft's 'Golden Key' Leak Adds to Case Against Backdoor Access (www.businessinsider.com) 
Microsoft Secure Boot key debacle causes security panic | ZDNet (www.zdnet.com) 
Microsoft Leaks Secure Boot Key, Raises Security Concerns (www.informationweek.com) </t>
  </si>
  <si>
    <t>What keeps the oceans from flooding the earth?</t>
  </si>
  <si>
    <t xml:space="preserve">This is because the water depth decreases to one half of a wave's wavelength.[2] When the water depth decreases to one half of a wave's wavelength, the wave starts to "feel the bottom." This means that the deepest water molecules set into circular motion by the wave's energy run into the seafloor. This forces the wave to grow upwards, so wave height increases.[2] The base of the wave is slowed down by friction against the sea bottom, while the top of the wave rushes ahead, so the wave crest begins to lean more and more forward until it topples over, and breaks on the shore.[2]
What causes ocean waves? : Ocean Exploration Facts: NOAA Office of Ocean Exploration and Research (oceanexplorer.noaa.gov) 
NOAA Ocean Explorer: Education - Multimedia Discovery Missions | Lesson 9 - Ocean Waves | Activities: Breaking Waves (oceanexplorer.noaa.gov) 
How Ocean Waves Form and Break on Shore (learntosurfkona.com) </t>
  </si>
  <si>
    <t>Why are items always priced ending in ".99" instead of ".00"?</t>
  </si>
  <si>
    <t xml:space="preserve">ending prices with .99 is a psychological pricing technique that takes advantage of the way our brains process prices[1][2]. Because we read from left to right, the first digit of the price resonates with us the most[3]. Shoppers are more likely to buy a product for $4.99 than an identical one for $5 because the item that starts with a 4 just seems like a better deal than the one that starts with 5[3]. We also tend to attempt to reduce the amount of effort expended on making product decisions, especially with lower-cost items[3]. As a result, we may not really process the numbers after the dollar amount[3]. Additionally, the .99 alone serves to make an item appear to be on sale, even if the markdown is minimal[3].
The Real Reason Most Prices End in .99 | Reader's Digest (www.rd.com) 
The Real Reason Most Prices End in .99 | Reader's Digest (www.rd.com) 
Why Do Most Prices End in .99? | Live Science (www.livescience.com) </t>
  </si>
  <si>
    <t xml:space="preserve">My mom just told me most stocks don't pay dividends. Is this the case? If so why does the stock market even exist, did we all just agree to make a gambling arena where we bet on others betting on what we bet on? And if so why does how well the company does matter to stockholders?
</t>
  </si>
  <si>
    <t xml:space="preserve">Stocks are a way for companies to distribute profits to shareholders, but not all companies pay dividends[2]. Some companies decide to retain their earnings to re-invest for growth opportunities instead[2]. If dividends are paid, a company will declare the amount of the dividend, and all holders of the stock (by the ex-date) will be paid accordingly on the subsequent payment date[2]. Investors who receive dividends may decide to keep them as cash or reinvest them in order to accumulate more shares[2]. The primary purpose of a stock market is to regulate the exchange of stocks, as well as other financial assets[3]. Such regulation ensures a fair environment for not only investors, but also the corporations whose stocks are traded in the market[3]. Once an investor purchases a stock, he or she has certain responsibilities[4]. A stock purchase makes an investor able to vote for board of directors and ensures that if dividends are paid to stock owners, that they will get their share[4].
When Are Stock Dividends Paid Out and How? (www.investopedia.com) 
When Are Stock Dividends Paid Out and How? (www.investopedia.com) 
FAQ: Why Does The Stock Market Exist? (www.omniverse-plastikos.com) 
Why Do Stocks Exist? | Pocketsense (pocketsense.com) </t>
  </si>
  <si>
    <t xml:space="preserve">How does Snap Chat work? I'm not getting the information I'm curious about in previous posts.
</t>
  </si>
  <si>
    <t xml:space="preserve">When you create an account on Snapchat, you give Snapchat the permission to display your profile to users that look you up[3]. In this case, if a user knows your Snapchat ID, they can search for you and then add you from the search results[3]. If you have added your phone number on the app, you may show up on the accounts of people who have your number saved on their phones under ‘People you may know’[3]. This is because Snapchat lets you sync your phone contacts to help you add your friends easily[3]. Users can also scan your Snapcode to be redirected to your Snapchat profile[3]. If you posted your Snapcode in a public forum, anyone could scan it and add you using that code[3].
How to See Who Added You on Snapchat (www.alphr.com) 
How to Find and Add Someone on Snapchat in 3 Ways (www.businessinsider.com) 
How To Fix 'Random People Adding Me On Snapchat' Problem (nerdschalk.com) 
How to Find People to Follow on Snapchat (www.searchenginejournal.com) </t>
  </si>
  <si>
    <t>PayPal, how it works, if it's trustworthy/worthwhile and should I get it?</t>
  </si>
  <si>
    <t xml:space="preserve">PayPal is a reputable company with high safety and consumer protection standards.[1] It is secure and encrypted, and it uses industry-standard security features.[2] Although PayPal has had some problems with scams and fraud in the past, these issues were largely due to inadequate security protections, which have since been fixed.[3] In the US, funds are not FDIC-insured, meaning that if PayPal goes out of business, your money goes with it.[4] Although PayPal is generally safe, you still should not treat it as a replacement for a bank account.[4] It can take weeks or months to recover lost funds in some cases.[4] Also, PayPal isn’t necessarily under the same legal obligation as banks and other financial service companies.[4] For simple money transfers to friends, PayPal is one of the safest platforms out there.[5]
Is PayPal Safe for Sellers and Buyers? (www.thebalance.com) 
Is PayPal Safe for Sellers and Buyers? (www.thebalance.com) 
Is PayPal Safe? + 5 Security Tips to Avoid PayPal Scams (techboomers.com) 
Is PayPal safe? Security tips you need to know - Android Authority (www.androidauthority.com) 
Is PayPal safe? Security tips you need to know - Android Authority (www.androidauthority.com) </t>
  </si>
  <si>
    <t>the US presidential electoral system. I do not get it.</t>
  </si>
  <si>
    <t xml:space="preserve">The US presidential election is not decided by the popular vote, but rather by the Electoral College[1]. The electoral college is made up of a total of 538 electors, with each state being assigned a certain number of electors depending on its population or representation in Congress[2]. For example, the most populous state, California, has 55 electors, while small Vermont has only three[2]. The Electoral College meets every four years to elect the president and vice president of the United States, and an absolute majority (at least 270) of the electors is needed to win the election[3]. Each state determines its own procedure for appointing state electors, though they may not be members of Congress[3]. In some states, voters nominate their electors in primaries, while in other states, they are nominated at party conventions[4]. The electors can also be elected by the legislators or appointed by the parties themselves[4]. Parties often select electors to honor their service and commitment to their party[4].
The electoral system in the USA (www.info-america-usa.com) 
The electoral system in the USA (www.info-america-usa.com) 
The electoral system in the USA (www.info-america-usa.com) 
The electoral system in the USA (www.info-america-usa.com) 
The presidential election in the United States  | USA i Skolen (dk.usembassy.gov) </t>
  </si>
  <si>
    <t>if and how a greater volume of almonds could have significantly less calories with cinnamon and sugar added (nutrition facts photo in text)</t>
  </si>
  <si>
    <t xml:space="preserve">A new study published in the American Journal of Clinical Nutrition found that almonds have 20% fewer calories than originally thought. The results found that a one-ounce serving of almonds (about 23 nuts) has 129 calories as opposed to 160 that’s currently listed on the Nutrition Facts Panel.[1] The difference in the calorie counts is because research found your body doesn’t actually break down and use all of the calories that are in nuts, explains Alissa Rumsey, RD, nutrition therapist and owner of Alissa Rumsey Nutrition and Wellness. “This concept is called bioavailability,” she says. “Basically, just because nutrients are present in a food, that doesn’t automatically mean that the body will readily use them. Therefore fewer calories may actually be absorbed.”[3]
New Study Reveals Fewer Calories in Almonds | Food Network Healthy Eats: Recipes, Ideas, and Food News | Food Network (www.foodnetwork.com) 
New Study Reveals Fewer Calories in Almonds | Food Network Healthy Eats: Recipes, Ideas, and Food News | Food Network (www.foodnetwork.com) 
Almonds Have 20% Fewer Calories Than Thought, Based On Research (www.womenshealthmag.com) 
The Skinny on Almond Calories (www.almonds.com) </t>
  </si>
  <si>
    <t>If caught. What would the Ashley Madison hacker(s) likely be charged with?</t>
  </si>
  <si>
    <t xml:space="preserve">The Impact Team, the group that stole the user data of Ashley Madison, could face charges including theft, extortion, and mischief[1]. The police must first identify and arrest the perpetrators of the data breach[1]. Under Canadian law, the hackers could also be charged with mischief to property, which applies if someone "obstructs, interrupts or interferes with the lawful use, enjoyment or operation of property," states the Criminal Code[2]. Mischief in relation to computer data, a separate charge, could also be levied[2]. Extortion, given the demand from the hackers that Avid Life Media "take Ashley Madison and Established Men offline permanently in all forms, or we will release all customer records, including profiles with all the customers' secret sexual fantasies and matching credit card transactions, real names and addresses, and employee documents and emails" could also be charged[2]. Criminal harassment, "depending on the way in which it's been leaked or published," could also apply[2].
Ashley Madison hackers Impact Team could face long list of charges | CBC News (www.cbc.ca) 
Ashley Madison hackers Impact Team could face long list of charges | CBC News (www.cbc.ca) 
Ashley Madison data breach - Wikipedia (en.wikipedia.org) 
Life after the Ashley Madison affair | Ashley Madison | The Guardian (www.theguardian.com) </t>
  </si>
  <si>
    <t>What would happen to my body if I were trapped somewhere with a reliable water supply but no food</t>
  </si>
  <si>
    <t xml:space="preserve">If you are trapped somewhere with a reliable water supply but no food, your body will begin to break down its own fat and muscle stores for energy.[1] Your glucose (sugar) reserves, which are your body's main source of energy, are exhausted within one day of not eating.[2] After this, your body releases a hormone called glucagon, which stimulates the liver to make glucose.[2] Your muscles rely on fatty acids produced from the breakdown of adipose tissue for fuel, and eventually, fatty acids are used to form ketone bodies in the liver.[2] These ketones are released into the bloodstream and used by the brain for fuel, cutting down dramatically on the brain's glucose requirement.[2] Eventually, your body will run out of fatty acids, and the only source of fuel available will be your muscles.[2] As protein breakdown accelerates, your heart, kidney, and liver function will begin to fail, and you will eventually perish.[3]
How Long Can You Live Without Food? (www.verywellhealth.com) 
How Long Can You Live Without Food? (www.verywellhealth.com) 
How Long Can You Live Without Food? (www.verywellhealth.com) </t>
  </si>
  <si>
    <t>FB posts baiting people to "share if you see x" or "Little Timmy has Cancer and will live with 1M Likes" or the easy puzzles designed to stroke your ego and post the answer. Does anyone make money from this?</t>
  </si>
  <si>
    <t xml:space="preserve">Like-farming is a technique used by scammers to get many likes and shares on Facebook[1]. Scammers create an eye-catching post designed to get many likes and shares[1]. Posts often give people emotional reasons to click, like, and share, such as adorable animals, sick children, the promise to win big, or political messages[1]. As with many scams, like-farming has several different aims. When scammers ask you to “register” in order to win something or claim an offer, this is a way to steal your personal information[1]. Other versions can be more complex. Often, the post itself is initially harmless – albeit completely fictional. But when the scammer collects enough likes and shares, they will edit the post and could add something malicious, such as a link to a website that downloads malware to your machine[1]. Other times, once scammers reach their target number of likes, they strip the page’s original content and use it to promote spammy products[1]. They may also resell the page on the black market[1]. These buyers can use it to spam followers or harvest the information Facebook provides[1].
Like-Farming: A Facebook Scam Still Going Strong (www.bbb.org) 
The 5 Types of Engagement Bait Facebook Is Fighting (revive.social) 
Everything you need to know about Facebook Like-Farming - ThatsNonsense.com (www.thatsnonsense.com) </t>
  </si>
  <si>
    <t>how does my phone know when I'm sleeping?</t>
  </si>
  <si>
    <t xml:space="preserve">Phone sleep tracking apps use a method called sleep actigraphy, which is not as accurate as polysomnography but provides reasonable data[1]. The phone has an accelerometer sensor built in, which can detect movement over the night[1]. When you haven't moved for about an hour, the phone assumes that you're asleep[2]. Additional data, such as the length of time of movements that are indicative of sleep behavior (such as rolling over), can also help confirm that you're asleep[2]. While you're sleeping, the device tracks the beat-to-beat changes in your heart rate, known as heart rate variability (HRV). These numbers fluctuate as you transition between light sleep, deep sleep, and REM sleep stages[2]. When you sync your device in the morning, the app uses the movement and heart rate patterns to estimate sleep cycles from the previous night[2].
How does my phone know, when I am in the deep sleep? - Sleep as Android (docs.sleep.urbandroid.org) 
How Does Fitbit Track Sleep and What is the Fitbit Sleep Score? | Fitbit Health Solutions (healthsolutions.fitbit.com) </t>
  </si>
  <si>
    <t>As a person with astigmatism, why is it when I squint my eyes a little I can see a little clearer?</t>
  </si>
  <si>
    <t xml:space="preserve">Squinting can help vision because it alters the shape of the space through which light passes, allowing for a more crisp image to be formed on the retina[1]. The act of squinting can also help the eye lens by allowing the eyelids to block out most of the light from other directions, leaving the lens to focus on fewer light rays that pass through its center and pass closer together[2]. This can help the lens to more precisely focus light rays and thus see a clearer image[2]. Squinting can also help focus light rays on the retina by reducing the amount of light coming from other sources, such as light from other objects in the field of vision, that compete with the light from the thing you are trying to look at[3].
Why Squinting Helps Us See Better? » Science ABC (www.scienceabc.com) 
Why Squinting Helps Us See Better? » Science ABC (www.scienceabc.com) 
What's Up With That: How Squinting Helps You See Better | WIRED (www.wired.com) </t>
  </si>
  <si>
    <t xml:space="preserve">What the hell is going on in Europe with the migrants and mass sexual assault?
</t>
  </si>
  <si>
    <t xml:space="preserve">The mass migration of people into Europe has had many unintended consequences, one of which has been a marked increase in sexual harassment and assault of women.[1] For example, in 2019 Germany's Office of Police Crime Statistics (PCS), after listing many caveats, acknowledged that asylum-seekers represented an above-average share (9.7%) of all suspects in cases of "rape, sexual coercion, and sexual assault in particularly serious cases including those resulting in death."[1] Sexual violence in Germany has reached epidemic proportions since Chancellor Angela Merkel allowed into the country more than one million mostly male migrants from Africa, Asia and the Middle East.[2] Crimes are often downplayed by German authorities, apparently to avoid fueling anti-immigration sentiments.[3]
When Europe ignored sex crimes of immigrants, all women suffered (nypost.com) 
Germany's Migrant Rape Crisis Spirals out of Control :: Gatestone Institute (www.gatestoneinstitute.org) 
Germany's Migrant Rape Crisis Spirals out of Control :: Gatestone Institute (www.gatestoneinstitute.org) </t>
  </si>
  <si>
    <t xml:space="preserve">How does legalizing drugs make for less addicts?
</t>
  </si>
  <si>
    <t xml:space="preserve">When drugs are legalized, addiction rates go down. This is because those who have addiction or substance abuse issues are not jailed but rather treated. The costs of treatment are typically lower and there are higher rates of recovery. Additionally, when drug use is illegal, a counter-culture emerges that celebrates and encourages the use of it. When it is legalized, that counter-culture disappears and non-drug users are not as fast to condemn others. Addiction can be treated more like a disease rather than a legal problem.[1][2]
The decriminalization of drugs in Portugal led to a reduction in the number of people sent to jail for drug offenses. The number of people in drug treatment increased by 20% in the first seven years after drug legalization in Portugal. Drug overdose fatalities also dropped from about 80 in 2001 to just 16 in 2012.[3]
Data from the U.S. and around the world suggest that treating problematic drug use as a health issue, instead of a criminal one, is a more successful model for keeping communities healthy and safe.[4]
17 Main Pros and Cons of Drug Legalization - theNextFind.Com (thenextfind.com) 
17 Main Pros and Cons of Drug Legalization - theNextFind.Com (thenextfind.com) 
The Effects of Drug Legalization | Newport Institute (www.newportinstitute.com) 
Drug Decriminalization | Drug Policy Alliance (drugpolicy.org) </t>
  </si>
  <si>
    <t>Do meteors (or other space debris) damage or cause risk to the atmospheric layers and such? If so, how dangerous is it to us? If not, why doesn't it?</t>
  </si>
  <si>
    <t xml:space="preserve">Without the protection of Earth's atmosphere, meteors, comets, and other space debris would crash into the Earth's surface, potentially causing significant damage[1]. Fortunately, our atmosphere is able to protect us from such potential disasters by actually burning up such objects before they have a chance to hit the surface of Earth[2]. The reason space debris burns up in our atmosphere is because such objects fly towards Earth at great speeds. As these objects pass through the atmosphere, atmospheric gasses compress very quickly. This generates great amounts of heat, burning the objects up as they fly through[2]. Earth is no stranger to meteors. In fact, meteor showers are a regular occurrence, where small objects (meteoroids) enter the Earth's atmosphere and radiate in the night sky[3]. Most of these objects are smaller than a grain of sand, so they never reach the surface and simply burn up in the atmosphere[3]. But every so often, a meteor of sufficient size will make it through and explode above the surface, causing considerable damage[3]. Fortunately, a new study from Purdue University indicates that Earth's atmosphere is actually a better shield against meteors than we previously gave it credit for[3].
How Earth’s Atmosphere Burns Meteors, Comets, and Other Space Debris (www.outerspaceuniverse.org) 
How Earth’s Atmosphere Burns Meteors, Comets, and Other Space Debris (www.outerspaceuniverse.org) 
We Finally Understand How Meteors Explode When They Reach Earth's Atmosphere (www.sciencealert.com) </t>
  </si>
  <si>
    <t>if someone on my WiFi is using a VPN, does this mean I am also using a VPN?</t>
  </si>
  <si>
    <t xml:space="preserve">Using a VPN may protect you from some kinds of tracking, but it is not foolproof. Your ISP can see the connections you make through their servers, and based on IP addresses and encrypted traffic, they could theoretically connect the dots and determine that you are using a VPN[1]. Some apps and websites blacklist IP addresses that many different people around the world use to connect, so they can detect that you are using a VPN[1]. Hackers can see that you’re using a VPN if they try to get to your data through an unsecured network (e.g., a public Wi-Fi without a password) or if you connect to a fake open Wi-Fi created by malware[2]. Malware can also inadvertently be installed on your device, resulting in severe issues like stolen personal information or even fraud[2]. Additionally, advertisers can track you across the internet based on cookies, whether you use a VPN or not[2]. To avoid these issues, use a VPN that provides you with their own DNS addresses[2].
Can You Be Tracked if You Use a VPN in 2021 - Surfshark (surfshark.com) 
Can You Be Tracked if You Use a VPN in 2021 - Surfshark (surfshark.com) </t>
  </si>
  <si>
    <t>Why is Allah translated as god in subtitles yet is basically just referred to as Allah outside of the translation</t>
  </si>
  <si>
    <t xml:space="preserve">The word "Allah" is used by Arabic speakers to refer to God, and has been used by Arab Christians and Jews prior to the existence of Islam[1][2][3]. It is sometimes surprising to Christians who are used to hearing the name "God" in English, but the word "Allah" is used interchangeably with God by Muslims and Arabic-speaking Christians[2][3]. The practice of using "Allah" in translated subtitles is partly due to the original language of the speakers - Arabic - and partly due to the fact that "Allah" is the primary Arabic word for God and has been used by Arabic speakers for more than five hundred years before the birth of Muhammad[1][2][3].
Glossary of Islamic Terms and Phrases (A-Z) - My Islam (myislam.org) 
asma ul husna - Why do some Muslims refer to God as 'Allah' in English? - Islam Stack Exchange (islam.stackexchange.com) 
ALLAH - Why do many Arab Christians refer to God as “Allah”? Are Allah and the God of Christianity the Same? - ChristianAnswers.Net (christiananswers.net) 
ALLAH - Why do many Arab Christians refer to God as “Allah”? Are Allah and the God of Christianity the Same? - ChristianAnswers.Net (christiananswers.net) </t>
  </si>
  <si>
    <t>What does "bit" mean, in reference to Encryption? i.e 4096-bit encrypted</t>
  </si>
  <si>
    <t>In computing and digital communications, a bit is the smallest unit of information[1][2][3]. It represents a logical state with one of two values, 0 or 1[2][3]. The bit is also referred to as a binary digit[2][3]. Sometimes it is abbreviated as b[3]. In encryption, the bit refers to the length of the encryption key[5]. The least protective bit encryption is 40-bit encryption, and the strength gradually increases as the bit increases to 88-bit, 128-bit, 256-bit, etc[4]. 256-bit encryption is sufficient for users who want to perform optimum work over the internet[4].
What is bit encryption, and how does it work? | ClickSSL (www.clickssl.net) 
Bit - Wikipedia (en.wikipedia.org) 
What is BIT (Binary DigIT)? (www.computerhope.com) 
What is Bit Encryption &amp; How Does it Work? A Complete Guide (comparecheapssl.com) 
What is 128-Bit Encryption? - Definition from Techopedia (www.techopedia.com)</t>
  </si>
  <si>
    <t>Why is S rank higher than A in most cases?</t>
  </si>
  <si>
    <t xml:space="preserve">There are six different classifications of ranks in the Naruto universe. S-rank is one of them and is typically used when classifying techniques intended for highly experienced jōnin and Kage-level shinobi[1]. S-rank missions are the highest paying and most dangerous type of mission a ninja can go on[1]. These missions are exclusively assigned to highly skilled jōnin or large squads of ninja[1]. The organization Akatsuki was stated to be comprised mostly of S-rank criminals[1]. S-class ninja have gained power far beyond an average Jounin and earned a legendary status[2]. This title is merely a class rather than an actual rank; the ninja's official rank with a village will usually still be Jounin[2]. However, it can sometimes be lower, or they can have no rank at all[2]. The allegiances of these ninja range from being part of the village's own ninja to being wandering ninja who are still loyal to their village, like Jiraiya[2]. Some ninja of this level tend to leave their villages behind to seek their own ambitions, thus becoming missing-nin[2].
S-rank | Narutopedia | Fandom (naruto.fandom.com) 
Naruto Shinobi Ranks - Ninja Ranks | Naruto HQ (www.narutohq.com) 
Ninja Rank | Naruto and Bleach Wiki | Fandom (naruto-bleach.fandom.com) </t>
  </si>
  <si>
    <t>How has technological growth increased so exponentially in the last 50 years?</t>
  </si>
  <si>
    <t xml:space="preserve">There are many explanations for the exponential growth in technology in the last century. One explanation is that the pace of technological progress speeds up exponentially over time because of a common force driving it forward[3]. Another explanation is that each new generation of technology stands on the shoulders of its predecessors, allowing for improvements that lead to the next generation of even better technology[4]. Finally, another possible explanation is that technological advancements during the 20th century were simultaneous with the extending of human lifespan and the generational overlap of intellectual and geographic space, allowing humans to spend less time on non-cognitive tasks[5].
Why Tech Is Accelerating | HuffPost Impact (www.huffpost.com) 
Technology Feels Like It's Accelerating — Because It Actually Is (singularityhub.com) 
Technology Feels Like It's Accelerating — Because It Actually Is (singularityhub.com) 
Technology Feels Like It's Accelerating — Because It Actually Is (singularityhub.com) 
What caused the rapid advancements of technology in the 20th century? (Great Britain, economic) - History -U.S. and World, studying past, wars, presidents, language, economy - City-Data Forum (www.city-data.com) </t>
  </si>
  <si>
    <t>Why do some planets form rings while others form moons?</t>
  </si>
  <si>
    <t xml:space="preserve">Rings typically form from leftover material from the formation of the planet, or from a moon that was destroyed by an impact or simply broken apart by the gravitational force of the parent planet[1][3]. Having enough moons the right distance from the planet makes rings possible[2]. Scientists aren't entirely sure how ring systems came about, but they may have formed from leftover material from the formation of the planet, or be the remains of a moon that was destroyed by an impact or simply broken apart by the gravitational force of the parent planet[3]. It is also possible that a close call by a moon or comet results in the planet's gravitational tidal force breaking up bodies, the debris of which then becomes a ring system[1]. Only the gas giants have rings, and scientists think it may be related to the same process that resulted in gas giants forming only in the outer Solar System while rocky planets formed only in the inner Solar System[4]. It is thought that the energy given off by the infant Sun expelled most of the light gases and other volatile molecules from the inner regions of the Solar System, leaving heavier elements able to form inner rocky planets[4]. This process also seems to have made it easier for the outer planets to form moons and keep planetary rings[4].
Curiosities: Why do some planets have rings? (news.wisc.edu) 
UCSB Science Line (scienceline.ucsb.edu) 
Why don’t more planets have rings? - BBC Science Focus Magazine (www.sciencefocus.com) 
Why don’t more planets have rings? - BBC Science Focus Magazine (www.sciencefocus.com) </t>
  </si>
  <si>
    <t>Why was a red clown chosen to be the mascot of McDonalds?</t>
  </si>
  <si>
    <t xml:space="preserve">While there is no established relationship between clowns and fast food, the McDonald's corporation chose to make Ronald McDonald their mascot partly because of the popularity of the clown Bozo[1]. Bozo was a popular TV clown during the 1950s through 1970s, and his franchise was even adapted for local TV stations across the country[2]. One of the executives who worked with the Bozo show in Washington, D.C. happened to be Barry Klein, who later convinced the McDonald's corporation to run commercials during the show[2]. When the Bozo show was canceled, Klein saw an opportunity to capitalize on Bozo's popularity and bring him to life as Ronald McDonald[2]. Ronald McDonald was created in 1963, and his colors were specifically chosen to stimulate the appetite and make people happy, since red is associated with being active and increases heart rate, and yellow is associated with happiness and is the most visible color in daylight[3].
Why Ronald McDonald Is the McDonald’s Mascot | Reader’s Digest (www.rd.com) 
Why Ronald McDonald Is the McDonald’s Mascot | Reader’s Digest (www.rd.com) 
Here's Why the McDonald's Logo Is Yellow and Red | Reader's Digest (www.rd.com) </t>
  </si>
  <si>
    <t>Why do we sometimes get unexplained VERY long hairs in random place on your bodies?</t>
  </si>
  <si>
    <t xml:space="preserve">There are multiple reasons why a person can develop "rogue hairs" in random places on their body. One reason is a harmless gene mutation[1]. If a person were to find a single long dark hair, it is possible that a single hair follicle diverted from its normal path[1]. Hair growth is generally controlled by hormones circulating through the body[2]. Androgens, hormones like testosterone related to the development of male sex characteristics, floating around our bodies sometimes randomly hit hair precursor stem cells in our skin[2]. This can trigger the development of a new hair cell in a mostly hairless part of our bodies, or of a hair cell that produces unusual hair for a given hairy part of the body[2]. In men, time and chance—the law of large numbers—likely account for the emergence of more rogue hairs as we age, especially as testosterone levels tend to drop in older men[2]. In women, massive hormonal shifts due to pregnancy, menopause, or other potential life changes can cause a comparative spike in testosterone, coaxing out more rogue hairs[2].
The Reason Why Long, Dark Hairs Pop Up in Weird Spots - NewBeauty (www.newbeauty.com) 
What Are 'Rogue Hairs' and Should I Worry About Them? (www.menshealth.com) 
Why Do I Get Random Lone Hairs in Weird Places? - Dollar Shave Club Original Content (www.dollarshaveclub.com) </t>
  </si>
  <si>
    <t>Why do solar systems look mostly 'flat'?</t>
  </si>
  <si>
    <t xml:space="preserve">The solar system is not actually a perfect plane, but it is well on its way to an ideal stage. Pluto actually lies at an awkward incline, due to its low gravity and isolated orbit. The asteroid belt, in its most oblique locations, also inclines at about 20 degrees from the main plane. Aside from these few exceptions though, the power of angular momentum has left the planets of our solar system in a tidy, predictable plane.[2]
The reason for this is that when a system is isolated, the total angular momentum has to be conserved. This physical quantity is constant around a fixed axis, which is a point in 2-dimensional space and a line in 3-D space. This means the system rotates along a plane that's perpendicular to this axis. In our particular case, the solar system, this means that when all that primordial gas and dust started to collide, the particles could move in any direction but all the up and down motions phased each other out. In time, the particles lose their freedom to move across all planes except a select 2D plane. Because all that matter formed a disk, all in a plane, all of the planets formed in a plane as well.[1][3]
Why Is The Solar System Flat? » Science ABC (www.scienceabc.com) 
Why Is The Solar System Flat? » Science ABC (www.scienceabc.com) 
Why is the solar system flat and not a sphere? (www.zmescience.com) </t>
  </si>
  <si>
    <t>Why do most cars redline in the 6,250-6,500 RPM Range: never lower, rarely much higher?</t>
  </si>
  <si>
    <t xml:space="preserve">While some may believe that the redline on a car is there to indicate when the engine is no longer safe to operate, this is not true.[1] The redline is actually the maximum rotational speed that the engine can safely accommodate.[1][2] All engines have a redline, and running an engine at or near its maximum for hours at a time can generate significant heat that can negatively affect performance.[1] However, modern cars incorporate a fuel cut-off that will stop an engine from spinning past the point where it could cause damage.[1]
There are many engineering compromises that cause redlines to cluster around the 6000–7000-rpm range.[3] An engine's internal friction compounds with speed, and there's a point where the extra horsepower generated by higher rpm isn't enough to compensate for the additional load.[3] Increased rpm also means increased build costs through the use of more durable valvetrains and higher-strength reciprocating parts.[3]
Redlining a Car: 3 Common Automotive Myths Debunked (knowhow.napaonline.com) 
What is the redline of an engine? | HowStuffWorks (auto.howstuffworks.com) 
Fixer May 2013 Expert Car Advice - Understand Redlines and Carbon Buildup in this Month's The Fixer (www.roadandtrack.com) </t>
  </si>
  <si>
    <t>Why do Lazors or Bright Light Disable Digital Cameras?</t>
  </si>
  <si>
    <t xml:space="preserve">Lasers can be used to temporarily or permanently disable security cameras. lasers can create a super bright and focused spot on the CCD (camera sensor)[2]. The light from the laser can be bright enough to blind the camera or strong enough to physically damage the CCD/CMOS sensor of the camera (melting, overloading the circuitry etc)[1][2]. If a laser makes sustained contact with a sensitive material, such as a camera sensor, it causes physical damage[3]. To disable a security camera with a laser pointer is incredibly hard[3]. Average laser pointers don’t have the power to disarm the sensor[3]. Also, to disarm a camera sensor, one must hit it precisely head-on within about 5 meters (16 feet)[3].
Lasers Impact on Surveillance Cameras Tested (ipvm.com) 
Countermeasures to an attack against your security cameras using laser lights - Ground Report (www.groundreport.com) 
Will a Laser Pointer Damage a Security Camera? - TC Tech Systems (www.tctechsystems.com) </t>
  </si>
  <si>
    <t>100% sustainable energy</t>
  </si>
  <si>
    <t>While solar and wind energy are both considered renewable, they are not 100% reliable sources of energy.[1] This is because the amount of power generated depends highly on the weather in the area, and there are periods of time when the sun and wind do not supply any energy.[1][4] To get around this, some scientists believe that we should connect diverse renewable sources of energy together in one grid, so that they can be used interchangeably.[2] Mark Jacobson and Mark Delucchi estimate that by merging 3.8 million large wind turbines, 90,000 utility-scale solar plants, 490,000 tidal turbines, 5,350 geothermal installations and 900 hydroelectric plants into one grid, we would be able to not only power our planet, but it would also be cheaper than using fossil fuels.[3] Some of the methods that have been proposed to store the extra power generated during times of abundance to be used during times of scarcity are Concentrated solar thermal, which uses water or molten salt as a medium for energy storage, and large batteries that get charged by the sun and provide energy when there is a lack of sunshine.[4]
Can We Rely Entirely on Wind and Solar Energy? | Greentumble (greentumble.com) 
Can We Rely Entirely on Wind and Solar Energy? | Greentumble (greentumble.com) 
Can We Rely Entirely on Wind and Solar Energy? | Greentumble (greentumble.com) 
Can We Rely Entirely on Wind and Solar Energy? | Greentumble (greentumble.com)</t>
  </si>
  <si>
    <t>why are Amplified DDOS attacks impossible to mitigate?</t>
  </si>
  <si>
    <t xml:space="preserve">In a Domain Name System (DNS) amplification attack, an attacker uses different techniques to accomplish the same end goal of denying service. Instead of thousands of cars flooding the freeway at one time, imagine six wide-load trucks traveling side by side along that same six-lane freeway. The flow of traffic is completely impaired—not by a sudden onslaught of thousands of cars but by several vehicles so large that normal traffic can’t flow through.[1]
Although DNS amplification attacks result in denial of service, they cannot be defended against in the same way as traditional DDoS attacks—for instance, by blocking specific source IP addresses—because the source traffic appears to be legitimate, coming from valid, publicly accessible DNS resolvers. (Blocking all traffic from open resolvers could potentially block some legitimate requests.) Organizations can, however, take steps to help defend against such attacks.[3]
What Is a DNS Amplification Attack? (www.f5.com) 
What Is a DNS Amplification Attack? (www.f5.com) 
What Is a DNS Amplification Attack? (www.f5.com) 
What is a Reflection/Amplification DDoS Attack? | CSO Online (www.csoonline.com) </t>
  </si>
  <si>
    <t>How is negative temperature possible in Kelvin scale?</t>
  </si>
  <si>
    <t>On the absolute temperature scale, which is used by physicists and is also called the Kelvin scale, it is not possible to go below zero[1]. Yet, physicists have now created an atomic gas in the laboratory that nonetheless has negative Kelvin values[1]. The absolute temperature (Kelvin) scale can be understood loosely as a measure of average kinetic energy[2]. Usually, system temperatures are positive[2]. However, in particular isolated systems, the temperature defined in terms of Boltzmann’s entropy can become negative[2]. This is most often connected to population inversion in lasers[3]. In this case, by injecting energy into these systems in the right fashion, it is possible to create a system in which there are more particles in the higher energy states than in the lower ones. The system can then be characterised as having a negative temperature[3].
Can you have a negative Kelvin temperature? – Mvorganizing.org (www.mvorganizing.org) 
Can you have a negative Kelvin temperature? – Mvorganizing.org (www.mvorganizing.org) 
thermodynamics - A physical explanation for negative kelvin temperatures - Physics Stack Exchange (physics.stackexchange.com) 
Negative temperature - Wikipedia (en.wikipedia.org)</t>
  </si>
  <si>
    <t>Why do flu viruses mutate?</t>
  </si>
  <si>
    <t xml:space="preserve">Flu viruses mutate for several reasons. One reason is drift, which involves small changes to the genes of the influenza viruses that can lead to changes in the surface proteins of the virus. These surface proteins are called antigens, which means they are recognized by the immune system and are capable of triggering an immune response.[1] Another reason is shift, which is an abrupt, major change in a flu A virus, resulting in new HA and/or new HA and NA proteins in flu viruses that infect humans. Antigenic shift can result in a new flu A subtype. Shift can happen if a flu virus from an animal population gains the ability to infect humans. Such animal-origin viruses can contain HA or HA/NA combinations that are different enough from human viruses that most people do not have immunity to the new (e.g., novel) virus.[2]
The flu virus does so more readily than other viruses, which is why scientists develop a new vaccine against it every year.[3] A lot of the mutations are down to faults in the ‘proof-reading’ operation when the DNA or RNA multiplies or replicates.[3]
How Flu Viruses Can Change: “Drift” and “Shift” | CDC (www.cdc.gov) 
How Flu Viruses Can Change: “Drift” and “Shift” | CDC (www.cdc.gov) 
Viruses mutate all the time, writes Professor HUGH PENNINGTON | Daily Mail Online (www.dailymail.co.uk) </t>
  </si>
  <si>
    <t>If a blocked nose is caused by inflammation then how does the blockage switch sides so freely?</t>
  </si>
  <si>
    <t xml:space="preserve">The reason that one side of your nose gets blocked before the other is because of a process called nasal cycling[1][2][3]. This is when your body inflates tissue with blood in order to open one side of your nose and close the other[1]. This usually lasts for about 3 to 6 hours before switching to the other side[1].
There are a few reasons why this happens. One is that it makes our sense of smell more complete[2]. The different scent molecules degrade at different rates, and our scent receptors pick up on them accordingly[2]. Some smells are easier to detect and process in a fast-moving airstream like the decongested nostril, while others are better detected in the slower airstream of the congested nostril[2]. Nasal cycling also seems to keep the nose maintained for its function as an air filter and humidifier[2]. The alternating congestion gives the mucous and cilia (the tiny hairs up in your nose) in each nostril a well-deserved break from the onslaught of air and prevents the insides of your nostrils from drying out, cracking, and bleeding[2].
Here's The Frustrating Reason Only One Side of Your Nose Gets Blocked at a Time (www.sciencealert.com) 
Why Does Your Nose Get Stuffy One Nostril at a Time? | Mental Floss (www.mentalfloss.com) 
Why Do I Sometimes Get Congested in One Nostril? – Cleveland Clinic (health.clevelandclinic.org) </t>
  </si>
  <si>
    <t>How does applying a foreign substance to a baseball (e.g. pine tar, vaseline, crisco) give the pitcher a competitive advantage over the hitter? Why is it worth the risk?</t>
  </si>
  <si>
    <t xml:space="preserve">It's always been illegal for a pitcher to apply a foreign substance to a baseball in an effort to get more movement on the ball, but for the most part it's been a rule without much teeth, just occasional suspensions here and there when a pitcher blatantly breaks the rules and an opposing manager asks the umpire to check[1]. However, it seems that pitchers' illegal application of foreign substances to the ball has become so pervasive that one recently retired hurler estimates "80 to 90%" of pitchers are using it in some capacity[3]. The sticky stuff helps increase spin on pitches, which in turn increases their movement, making them more difficult to hit[3]. Hitters generally approve of this level of substance use; a pitcher who cannot grip the baseball is more likely to fire it accidentally at a batter's skull[4].
Baseball's sticky situation: What to know about MLB's 'crisis' with pitchers and foreign substances | Sporting News (www.sportingnews.com) 
Sun lotion and curveballs: Why MLB is gripped by dubious ‘foreign substances’ | MLB | The Guardian (www.theguardian.com) 
MLB pitchers doctoring baseballs are changing the game - Sports Illustrated (www.si.com) 
MLB pitchers doctoring baseballs are changing the game - Sports Illustrated (www.si.com) </t>
  </si>
  <si>
    <t xml:space="preserve">What does the Big Four do?
</t>
  </si>
  <si>
    <t xml:space="preserve">The Big Four are the four largest accounting firms in the United States. They audit the financial statements for the vast majority of companies in the S&amp;P 500. In addition to auditing, the Big Four also provides consulting, valuation, market research, assurance, and legal advisory services.[1] These firms are paid by the companies they scrutinize, which creates a conflict of interest. The PCAOB was created to audit the auditors, and is empowered to punish them when they fail. PCAOB has only disciplined the Big Four in 6.6% of cases, including actions also taken by the Securities and Exchange Commission.[5]
What Are the Big Four? (www.investopedia.com) 
What Are the Big Four? (www.investopedia.com) 
Big Four accounting firms - Wikipedia (en.wikipedia.org) 
PwC EY and KPMG have 94pc of audit business on ASX 200, leaving out Deloitte (www.afr.com) 
Big Four accounting firms are bungling a third of US audits — Quartz (qz.com) 
</t>
  </si>
  <si>
    <t xml:space="preserve">When you get gut pain (like stomach cramps?), why is it you tend to curve into a ball and keep your feet warm, why and how does it relieve the pain ?
</t>
  </si>
  <si>
    <t xml:space="preserve">The fetal position is a natural defensive posture[1]. When we have bad news, pain, or something’s really stressful, we hunch up[1]. It probably goes back to when we were in the uterus, where we were safe and warm[1].
Physiologically, it’s difficult to tell exactly what’s going on without knowing the cause of your pain, but there are a few likely scenarios[1]. Say you’re sick with the stomach flu or food poisoning; in both cases, your bowels will often speed up because “your body wants to expel any toxins” in your system[1]. By curling up, you’re not moving the [skeletal] muscles around, so you won’t jostle those aggravated smooth muscles any further, bringing some relief[2]. The fetal position can also ease stomach pain caused by newly strained skeletal muscle[2]. Strained muscles need a few days off after the initial insult to heal[2]. The fetal position can help injured and hyperactive stomach muscles relax, easing your pain and discomfort[3].
Why Does the Fetal Position Ease Stomach Pain | Outside Online (www.outsideonline.com) 
Why Does the Fetal Position Ease Stomach Pain | Outside Online (www.outsideonline.com) 
Why Does the Fetal Position Ease Stomach Pain | Outside Online (www.outsideonline.com) </t>
  </si>
  <si>
    <t>We all know light travels 186,282 miles per second. But HOW does it travel. What provides its thrust to that speed? And why does it travel instead of just sitting there at its source?</t>
  </si>
  <si>
    <t xml:space="preserve">Regardless of the question asked, the speed of light in a vacuum is always constant at 299,792 kilometers per second[1]. This value is denoted by the letter "c"[1]. Quantum field theory says that a vacuum is never really empty: it's filled with elementary particles, rapidly popping in and out of existence[2]. These particles create electromagnetic ripples along the way, the hypothesis goes, and could potentially cause variations in the speed of light[2]. A photon of light does not accelerate to light speed. Rather, a photon is already traveling at light speed c when it is created[3]. It's not like a photon jumps from a speed of zero to light speed instantaneously[3]. Rather, a photon is always traveling at c, from the moment of its creation[3].
How Does Light Travel? | Sciencing (sciencing.com) 
Physics Explained: Here's Why The Speed of Light Is The Speed of Light (www.sciencealert.com) 
How does a photon accelerate to light speed so quickly? | Science Questions with Surprising Answers (www.wtamu.edu) </t>
  </si>
  <si>
    <t>How do animals deal with getting prickles/thorns/splinters etc in their feet?</t>
  </si>
  <si>
    <t xml:space="preserve">Animals deal with getting prickles/thorns/splinters etc in their feet in different ways depending on the type of injury they've incurred. For small injuries such as a thorn prick, animals can use a needle to poke it out. It's important to follow the right technique so that you don't introduce bacteria to your skin and end up with an infection.[1] For larger injuries such as a thorn embedded in thick skin, a nail clipper or razor blade can be used to remove the thorn.[2] In some cases, vet intervention may be required to remove a thorn that is deeply embedded or a barbed thorn that is difficult to remove.[3][4]
How to Remove a Thorn: 14 Steps (with Pictures) - wikiHow (www.wikihow.com) 
How to Remove a Thorn: 14 Steps (with Pictures) - wikiHow (www.wikihow.com) 
How to Treat Dog Splinters: 12 Steps (with Pictures) - wikiHow (www.wikihow.com) 
How to Get a Thorn out of a Dogs Paw (with Pictures) - wikiHow Pet (www.wikihow.pet) </t>
  </si>
  <si>
    <t>The MS Internet Explorer vulnerability and why Chrome and Firefox aren't affected?</t>
  </si>
  <si>
    <t xml:space="preserve">Microsoft has confirmed that all versions of Windows are affected by the FREAK vulnerability[2]. The vulnerability exists in Secure Channel (Schannel), a security package that implements the SSL/TLS authentication protocols[2]. An attacker can exploit the flaw to downgrade an encrypted SSL/TLS session and force client systems to use a weaker, export-grade RSA cipher[2]. A remote attacker could exploit this vulnerability to take control of an affected system[3].
Both Firefox and Chrome in Windows are not susceptible to the FREAK vulnerability because, unlike Internet Explorer, they don't support MHTML files[4].
The ‘FREAK’ Vulnerability - Internet Explorer Users Note! | Daves Computer Tips (davescomputertips.com) 
FREAK Vulnerability Affects All Windows Versions: Microsoft | SecurityWeek.Com (www.securityweek.com) 
Microsoft Releases Security Advisory on Internet Explorer Vulnerability | CISA (us-cert.cisa.gov) 
Microsoft security flaw 'affects 900m people using Internet Explorer' | Daily Mail Online (www.dailymail.co.uk) 
Stop using Internet Explorer immediately; also, why are you still using Internet Explorer? (mashable.com) </t>
  </si>
  <si>
    <t>So, what will happen after the "cosmic heat death" of the universe?</t>
  </si>
  <si>
    <t xml:space="preserve">The heat death of the universe is when the universe has reached a state of maximum entropy[1]. This happens when all available energy (such as from a hot source) has moved to places of less energy (such as a colder source)[1]. Once this has happened, no more work can be extracted from the universe[1]. Since heat ceases to flow, no more work can be acquired from heat transfer[1]. The same kind of equilibrium state will also happen with all other forms of energy (mechanical, electrical, etc.)[1]. The universe will be nearly a vacuum[2]. Particles that remain, like electrons and light particles (photons), are then very far apart due to the universe's expansion and rarely – if at all – interact[2]. This is the true death of the universe, dubbed the "heat death"[2][3].
What exactly is the heat death of the universe and where can I find out more? (www.physlink.com) 
The fate of the universe—heat death, Big Rip or cosmic consciousness? (phys.org) 
The fate of the universe—heat death, Big Rip or cosmic consciousness? (phys.org) 
The Big Freeze: How the universe will die | Astronomy.com (astronomy.com) 
How humans might outlive Earth, the sun...and even the universe (www.nbcnews.com) </t>
  </si>
  <si>
    <t>How do phone calls work?</t>
  </si>
  <si>
    <t xml:space="preserve">When you speak into a cellphone, a tiny microphone in the handset converts the up-and-down sounds of your voice into a corresponding up-and-down pattern of electrical signals[1]. A microchip inside the phone turns these signals into strings of numbers[1]. The numbers are packed up into a radio wave and beamed out from the phone's antenna[1]. The radio wave races through the air at the speed of light until it reaches the nearest cellphone mast[1]. The mast receives the signals and passes them on to its base station, which effectively coordinates what happens inside each local part of the cellphone network, which is called a cell[2]. From the base station, the calls are routed onward to their destination[2]. Calls made from a cellphone to another cellphone on the same network travel to their destination by being routed to the base station nearest to the destination phone, and finally to that phone itself[2]. Calls made to a cellphone on a different network or a land line follow a more lengthy path[2]. They may have to be routed into the main telephone network before they can reach their ultimate destination[2].
How do cellphones work? - Explain that Stuff (www.explainthatstuff.com) 
How do cellphones work? - Explain that Stuff (www.explainthatstuff.com) 
How a Telephone and Phone Calls Work (www.thoughtco.com) </t>
  </si>
  <si>
    <t>How does the fuel machine know when my tank is full?</t>
  </si>
  <si>
    <t xml:space="preserve">The pump knows when the tank is full because of a small hole near the tip of the nozzle that is connected to a small pipe leading back into the handle[1]. When the tank is not full, air is being drawn through the hole by the vacuum, and the air flows easily[1]. When gasoline in the tank rises high enough to block the hole, a mechanical linkage in the handle senses the change in suction and flips the nozzle off[1]. It's important to note that the pump itself doesn't know when to shut off; it is entirely dependent on the fuel pump relay to provide it with power or remove its power[2]. The fuel pump relay is controlled by the PCM by providing the relay with a ground[2]. The PCM chooses to turn the relay on when it sees the motor is running, and if the PCM doesn't see an indication of the motor running, it will not supply a ground path to the relay and the fuel pump will not receive power[2].
How does a gas pump know when my tank is full? | HowStuffWorks (auto.howstuffworks.com) 
How Does the Fuel Pump Know When to Shut Off? gas tanks (www.yourmechanic.com) 
How Do Gas Pumps "Know" When Your Tank Is Full? | Reader's Digest (www.rd.com) </t>
  </si>
  <si>
    <t>Oil Speculation. What exactly is it, and why is it so bad?</t>
  </si>
  <si>
    <t xml:space="preserve">Oil speculation is the act of betting on the price of oil in the future, through instruments called derivatives[2]. Speculators have no hand in the sale of the commodity they're betting on; they're not the buyer or the seller[2]. What speculators do is bet on what price a commodity will reach by a future date[2]. By betting on the price outcome with only a single futures contract, a speculator has no effect on a market[3]. It's simply a bet[3]. But a speculator with the capital to purchase a sizeable number of futures derivatives at one price can actually sway the market[3]. As energy researcher F. William Engdahl put it, "[s]peculators trade on rumor, not fact" [source: Engdahl]. A speculator purchasing vast futures at higher than the current market price can cause oil producers to horde their commodity in the hopes they'll be able to sell it later on at the future price[3]. This drives prices up in reality -- both future and present prices -- due to the decreased amount of oil currently available on the market[3].
Oil Speculation Basics | HowStuffWorks (money.howstuffworks.com) 
Oil Speculation Basics | HowStuffWorks (money.howstuffworks.com) 
Oil Speculation Basics | HowStuffWorks (money.howstuffworks.com) 
Oil speculation - The New York Times (krugman.blogs.nytimes.com) </t>
  </si>
  <si>
    <t xml:space="preserve">Subrogation and Waiver of Subrogation in Insurance
</t>
  </si>
  <si>
    <t xml:space="preserve">Subrogation is a term describing a legal right held by most insurance carriers to legally pursue a third party that caused an insurance loss to the insured.[1] Generally, in most subrogation cases, an individual’s insurance company pays its client’s claim for losses directly, then seeks reimbursement from the other party's insurance company.[1] A waiver of subrogation is a provision that prohibits an insurer from pursuing a third party to recover damages for covered losses.[2] A waiver of subrogation is a contractual provision whereby an insured waives the right of their insurance carrier to seek redress or seek compensation for losses from any such negligent third party that contributed to a loss.[3] By waiving your right to subrogation, you are communicating to your client that you will not pursue your right to recovery for any damages if they are somehow found partially responsible for a loss.[4] A mutual waiver of subrogation also eliminates the potential for business conflicts between you and your client should a claim be filed, as neither you nor your insurance company can seek a share of any damages paid with this agreement in place.[4]
Subrogation Definition (www.investopedia.com) 
Waiver of Subrogation Definition (www.investopedia.com) 
Waiver of Subrogation Explained In Simple Terms | Rob Freeman (robfreeman.com) 
Waiver of Subrogation: Why You Need One | Thimble (www.thimble.com) </t>
  </si>
  <si>
    <t>when to use Latino, Hispanic, and Mexican/Cuban/Puerto Rican/etc.</t>
  </si>
  <si>
    <t xml:space="preserve">The term Latino is often the preferred noun or adjective for a person from, or whose ancestors were from, a Spanish-speaking land or culture or from Latin America[1]. The term Hispanic is also generally acceptable for those in the U.S. Use a more specific identification when possible, such as Cuban, Puerto Rican, Brazilian or Mexican American[1]. To be considered Latina/Latino/Latinx, you or your ancestors must have come from a Latin American country: Mexico, Dominican Republic, Puerto Rico, Cuba, French-speaking Caribbean nations, Central or South America (though English-speaking regions)[2]. Someone with roots in those countries—or as in Puerto Rico's case, territory—may speak English, Portuguese, French, or Spanish[2]. The U.S. Office of Management and Budget (OMB) requires federal agencies to use a minimum of two ethnicities in collecting and reporting data: Hispanic or Latino and Not Hispanic or Latino[3]. OMB defines "Hispanic or Latino" as a person of Cuban, Mexican, Puerto Rican, South or Central American, or other Spanish culture or origin regardless of race[3].
Latino vs Hispanic - The Difference Between the Meanings (www.oprahdaily.com) 
Latino vs Hispanic - The Difference Between the Meanings (www.oprahdaily.com) 
About the Hispanic Population and it's Origin (www.census.gov) </t>
  </si>
  <si>
    <t>Why does looking at screens make us nauseous when we’re hung over?</t>
  </si>
  <si>
    <t xml:space="preserve">When you are looking at a screen, your brain gets confused about whether you are moving or not. You are not getting the usual feedback from your inner ear or other parts of your body that motion is taking place. This can cause a physical stress response from your brain because it's not sure which message to believe.[1][2] Another explanation for this phenomenon is cybersickness. Cybersickness is a technologically induced version of motion sickness. It occurs when your brain can’t make sense of information sent from your eyes, ears, and body. There is a mismatch between what you see on the screen and what you feel in your muscles and inner ear.[2][3] Steven Rauch, a professor of otolaryngology at Harvard Medical School, said: 'Your sense of balance is different than other senses in that it has lots of inputs. When those inputs don't agree, that's when you feel dizziness and nausea.'[2]
Cyber Sickness? Why Computer Screens Can Cause Nausea | LUMES Eyewear (lumeseyewear.com) 
Cybersickness causes nausea while scrolling on phones and watching action films | Daily Mail Online (www.dailymail.co.uk) 
Motion Sickness: Symptoms &amp; Treatment (my.clevelandclinic.org) 
Feel a Little Sick After Lots of Computer Work? This Is Why, According to Science | Inc.com (www.inc.com) </t>
  </si>
  <si>
    <t xml:space="preserve">If most of what we taste is determined by smell, why do some things that smell good (cologne, perfume, soap, etc.) taste bad? (re-post/ rephrased from /r/explainlikeimfive)
</t>
  </si>
  <si>
    <t xml:space="preserve">Cilantro contains a natural chemical compound, called an aldehyde, that can taste unpleasant to some people. Aldehydes are compounds that are also produced in the soap making process and by some insects. For this reason, some people describe the flavor of cilantro as soap-like or as tasting similar to how a stink bug smells.[1]
Some people may be genetically predisposed to dislike cilantro due to aldehyde-detecting olfactory receptor genes.[2][4] These genes, called OR6A2, are specific for binding the aldehyde chemicals found in cilantro and soap.[2][4] However, the researchers noted that carrying the genes did not guarantee a dislike for cilantro.[2] It is also possible that people become familiar with cilantro from an early age and therefore associate it with their favorite foods.[3]
Why Does Cilantro Taste Soapy? (www.thespruceeats.com) 
Why Does Cilantro Taste Soapy? (www.thespruceeats.com) 
Why Does Cilantro Taste Soapy? (www.thespruceeats.com) 
Science Explains Why Cilantro Tastes Like Soap For Certain People | HuffPost Life (www.huffpost.com) </t>
  </si>
  <si>
    <t xml:space="preserve">what is 'Magnetic moment'
</t>
  </si>
  <si>
    <t xml:space="preserve">Magnetic moment is the measure of an object's tendency to align with a magnetic field.[1] It can be represented by an equivalent magnetic dipole: a magnetic north and south pole separated by a very small distance.[2] The magnetic dipole moment of an object can be defined in terms of the torque that the object experiences in a given magnetic field. The same applied magnetic field creates larger torques on objects with larger magnetic moments. The strength and direction of this torque depends not only on the magnitude of the magnetic moment but also on its orientation relative to the direction of the magnetic field.[2] The magnetic moment may be considered a vector. The direction of the magnetic moment points from the south to north pole of the magnet (inside the magnet).[2] The magnetic field of a magnetic dipole is proportional to its magnetic dipole moment.[2]
Magnetic Moment - Definition, Formation, Magnetic Dipole Force (byjus.com) 
Magnetic moment - Wikipedia (en.wikipedia.org) </t>
  </si>
  <si>
    <t>How come even though the US economy is doing as good as it's been since 2007 and we aren't at war our national debt continues to increase?</t>
  </si>
  <si>
    <t xml:space="preserve">The national debt of the United States continues to rise due to expenses exceeding revenue[1]. Although the economy is strong, government revenue is usually less than its revenue owing to several factors[1]. Since the government spends more than what it earns, it faces a budget deficit each year[1]. The government has to borrow money in order to cover the deficit, which contributes to the national debt[1]. The national debt has grown over the last decade due to the Great Recession and the fiscal policy response to it[2]. Even before the recession, however, there was a structural mismatch between spending and revenues[2]. That mismatch has expanded in recent years even as the economy has experienced a long period of sustained growth[2]. The December 2017 enactment of the Tax Cuts and Jobs Act (TCJA) has also contributed to the national debt[3]. The TCJA cut individual and corporate tax rates, which caused a substantial reduction in revenues[3]. On the spending side, recent budget agreements have allowed for higher spending levels[3].
Why The National Debt Of The United States Is Rising - Crixeo (crixeo.com) 
$9 Trillion Added to the National Debt over the Last Decade (www.pgpf.org) 
$9 Trillion Added to the National Debt over the Last Decade (www.pgpf.org) </t>
  </si>
  <si>
    <t>Why is it that soap can wash almost anything off of your hands but doesn't wash its fragrance off of you?</t>
  </si>
  <si>
    <t xml:space="preserve">Soap acts as a surfactant and emulsifier, which makes it an excellent cleanser. It can surround oil, making it easier to rinse it away with water.[1][2] Soap has the ability to act as an emulsifying agent, which means that it can suspend oil/dirt in such a way that it can be removed.[2][3] Soap’s molecules are polar, which allows them to bond with both water and oil. Soap can bond to the oil molecules and then pull them away from a surface as it is carried off by water. The soap molecules will pry oil molecules off of surfaces and suspend them within water, which can now wash them away.[4] In addition, soap decreases the surface tension of water, allowing water molecules to bond easier with a surface. This allows water to clean more deeply.[4]
How Soap Works (www.thoughtco.com) 
How Soap Works (www.thoughtco.com) 
How Soap Works (www.thoughtco.com) 
How Does Soap Work? | Science Trends (sciencetrends.com) 
How Does Soap Work? | Science Trends (sciencetrends.com) </t>
  </si>
  <si>
    <t>what do you do if you get pulled over?</t>
  </si>
  <si>
    <t xml:space="preserve">When you are pulled over by a police officer, your actions and words can have a huge effect on any legal proceedings that might follow[1]. You should normally turn off your engine, roll down your window all the way, put out a cigarette if you have one and discard any chewing gum, place your hands on the steering wheel, and, if it's dark, turn on your interior light[2]. These actions will tend to allay any fears the officer might have[2]. Stay in the car until and unless the officer directs you to get out[3]. Don't start rummaging through your back pocket for your wallet and license, or in your glove compartment for your registration, until the officer asks you for them[3]. Be honest with the police and ask for an explanation if something is unclear[4]. Finally, don't argue with the police officer. You can contest the citation in court after the fact if you wish[4].
Police Stops: What to Do If You Are Pulled Over | Nolo (www.nolo.com) 
Police Stops: What to Do If You Are Pulled Over | Nolo (www.nolo.com) 
Police Stops: What to Do If You Are Pulled Over | Nolo (www.nolo.com) 
Traffic Stops - What to do if you get pulled over - Police | seattle.gov (www.seattle.gov) </t>
  </si>
  <si>
    <t>TIL that about 10 trillion of the 14 trillion dollar debt in the US is domestically owned. ELI5 how we owe ourselves 10 trillion dollars.</t>
  </si>
  <si>
    <t xml:space="preserve">The federal debt is the sum of the debt held by the public - money borrowed from regular people and from foreign countries - plus the debt held by federal accounts[1]. Debt held by federal accounts is money that the Treasury has borrowed from itself[1]. It is called "debt held by federal accounts" because it is really the Treasury borrowing money from one of its own accounts to be paid back at a later date[1]. Almost one-third of the federal debt is held by federal accounts while the remaining two-thirds is held by the public[1]. As of September 2019, there was $22.7 trillion of outstanding federal securities[3]. Of that, $5.9 trillion was money that the federal government owed itself[3]. The intragovernmental holdings are mostly borrowed from the Social Security system, which was created to allow for future benefits[3]. Another major holder was the Federal Reserve system[3].
Borrowing and the Federal Debt (www.nationalpriorities.org) 
Understanding the US National Debt (learn.robinhood.com) 
Understanding the US National Debt (learn.robinhood.com) </t>
  </si>
  <si>
    <t>Why will a file load to 99% with no problem then hang for what seems like forever?</t>
  </si>
  <si>
    <t xml:space="preserve">One reason files load to 99% and then hang is that the file is copied into a buffer[2]. When the file is completely in the buffer, it displays 99.9%, but it's still being written to the disk which is slow[2]. If the buffer and the file are huge, then it stays at 99.9% for a long time[2]. Another reason is that the progress bar we see is just a prediction, not accurate most of the time[4]. It will be faster than it actually is[4]. This means that the actual task might still be running at 79 percent or 89 percent, not even close to completion[4]. Other reasons include antivirus software, file caching, out of memory, and computer performance[4].
windows - Why does large file transfers stop at 99% for a few minutes? - Super User (superuser.com) 
File transfer hangs at 99.9% and 100% · Issue #964 · linuxmint/nemo · GitHub (github.com) 
WebDav Large File Upload Hangs : The Official Microsoft IIS Forums (forums.iis.net) 
Windows 10 File Transfer Stuck at 99%? Fixes Are Here! - EaseUS (www.easeus.com) </t>
  </si>
  <si>
    <t>What happens if I traveled back a few days in time, and somebody calls my cellphone?</t>
  </si>
  <si>
    <t xml:space="preserve">Assuming the time traveler's cellphone has a different location signature than his other self, the network may detect the imposter and cancel the call automatically[1]. However, if the two devices have the same IMEI and SIM information, the network may not be able to tell them apart and the call will go through[1]. In this case, the network would send a packet to the two receivers telling them they have a call[1]. The two receivers would then respond to the packet[2]. The cell tower would then receive two ACK messages[2]. It is unclear what would happen next, but it is possible the tower would ignore the second ACK message, allowing the call to go through, or it could clue in to the fact that there is a phony phone and boot them both off the network until the situation can be figured out by a human employee[2].
science based - Primer (2004) - Does a time traveler's cell phone ring if both he and his other self exist at the same time? - Worldbuilding Stack Exchange (worldbuilding.stackexchange.com) 
science based - Primer (2004) - Does a time traveler's cell phone ring if both he and his other self exist at the same time? - Worldbuilding Stack Exchange (worldbuilding.stackexchange.com) </t>
  </si>
  <si>
    <t>How do ancient civilizations get covered by dirt, sand, etc?</t>
  </si>
  <si>
    <t xml:space="preserve">When ancient cities were abandoned, plant seeds quickly took root and created more bulk from the CO2 they pulled from the air. Their roots stabilized the soil created from rotting plant matter and the layers gradually built up[1]. Erosion also played a role in covering ancient ruins. The ground level of ancient cities tended to rise: new buildings were built on top of the ruins of old ones because it was less labor intensive than removing the rubble[1]. Also, rivers periodically flooded and added layers or silt, while wind constantly blew in sand and dust[1]. As a result, the only ancient ruins we find are buried deep beneath the surface[1].
Why do we have to dig so deep to uncover ancient ruins? - BBC Science Focus Magazine (www.sciencefocus.com) 
Civilization and Topsoil: Erosion Around the World (insteading.com) 
Why are ancient sites buried? (boardgamestips.com) </t>
  </si>
  <si>
    <t xml:space="preserve">The condition is called formication, which is a type of paresthesia.[1] Formication is classified under a skin sensation experienced by a person due to various causes, such as tingling or prickling sensations, including the feeling of "pins and needles."[1][3] The root word of formication is formica, which is a Latin word that means ant.[1] Sometimes, formication could also be perceived as painful, burning, or tingling sensations.[1] In reality, there’s no physical cause of the “crawling” sensation, but a few people believe that there are real insects under their skin – no matter how the doctors or experts reassure them that it’s only in their mind.[1] Formication can also be caused by static electricity, which can cause the movement of body hair due to the skin’s particle being attracted to it, leading to the “crawling insects” sensation, or like bugs are crawling on the skin even though there is nothing there.[2]
I Feel Like Bugs Are Crawling on Me but Nothing Is There - Skin Care Geeks (skincaregeeks.com) 
I Feel Like Bugs Are Crawling on Me but Nothing Is There - Skin Care Geeks (skincaregeeks.com) 
Imaginary Insects and Real Problems | Psychology Today (www.psychologytoday.com) </t>
  </si>
  <si>
    <t>What is the difference between sigma bonds and pi bonds?</t>
  </si>
  <si>
    <t xml:space="preserve">Sigma bonds are the strongest kind of covalent bond, and pi bonds are the weakest[1][3]. Sigma bonds are formed by head-on overlapping between atomic orbitals, and pi bonds are formed by the sidewise positive (same phase) overlap of atomic orbitals along a direction perpendicular to the internuclear axis[1]. The axes of the atomic orbitals are parallel to each other during the formation of a pi bond, whereas the overlapping is perpendicular to the internuclear axis[1]. Sigma bonds are generally stronger than pi bonds because the extent of the overlapping of atomic orbitals is greater during the formation of a sigma bond than during the formation of a pi bond[1][3]. Additionally, a pi bond is formed only in addition to a sigma bond, and atoms prefer to form a strong sigma bond rather than a weak pi bond[3]. Pi bonds are weaker than sigma bonds because the degree of overlap is lower[1].
Sigma and Pi Bonds - Definition and Detailed Explanation (byjus.com) 
Sigma bond - Wikipedia (en.wikipedia.org) 
Sigma Bonds - Chemistry | Socratic (socratic.org) </t>
  </si>
  <si>
    <t>How does venture capital work?</t>
  </si>
  <si>
    <t>Venture capital is money invested in a company's balance sheet and infrastructure with the goal of boosting the company's size and credibility so that it can be sold to a corporation or so that the institutional public-equity markets can step in and provide liquidity[1]. In essence, the venture capitalist buys a stake in an entrepreneur's idea, nurtures it for a short period of time, and then exits with the help of an investment banker[1].
In a typical start-up deal, for example, the venture capital fund will invest $3 million in exchange for a 40% preferred-equity ownership position[2]. The preferred provisions offer downside protection. For instance, the venture capitalists receive a liquidation preference. A liquidation feature simulates debt by giving 100% preference over common shares held by management until the VC’s $3 million is returned[2]. In addition, the deal often includes blocking rights or disproportional voting rights over key decisions, including the sale of the company or the timing of an IPO[2].
How Venture Capital Works (hbr.org) 
How Venture Capital Works (hbr.org) 
How Does Venture Capital Work: Everything You Need to Know (www.upcounsel.com) 
How does venture capital work? | HowStuffWorks (money.howstuffworks.com)</t>
  </si>
  <si>
    <t>How does money go from my pocket, through the stock market, and to support the business I've bought stock from?</t>
  </si>
  <si>
    <t xml:space="preserve">Companies sell stock, or partial ownership in the company, to investors in order to raise money[3]. Those companies increase or decrease in value, and as such, the value of your investment will rise and fall[2]. The stock market works through a network of exchanges, such as the New York Stock Exchange or the Nasdaq[4]. Companies list shares of their stock on an exchange through a process called an IPO, or initial public offering[2]. Investors purchase those shares, which allows the company to raise money to grow its business[4]. Investors can then buy and sell these stocks among themselves, and the exchange tracks the supply and demand of each listed stock. That supply and demand help determine the price for each security, or the levels at which stock market participants - investors and traders - are willing to buy or sell[4]. Buyers offer a “bid,” or the highest amount they’re willing to pay, which is usually lower than the amount sellers “ask” for in exchange[4]. This difference is called the bid-ask spread[4]. For a trade to occur, a buyer needs to increase his price or a seller needs to decrease hers[4].
How Does the Stock Market Work? (www.investopedia.com) 
How Does the Stock Market Work? Detailed Guide for Beginners (www.zulutrade.com) 
How Does the Stock Market Work? - SmartAsset (smartasset.com) 
What Is the Stock Market and How Does It Work? - NerdWallet (www.nerdwallet.com) </t>
  </si>
  <si>
    <t>How did the positions in basketball get their names?</t>
  </si>
  <si>
    <t xml:space="preserve">Basketball positions are named after the role they play on the court, from a strategic point of view. Historically, these players have been assigned to positions defined by the role they play on the court, from a strategic point of view. Broadly speaking, the three main positions are guard, forward, and center, with the standard team featuring two guards, two forwards, and a center.[1] Each of the five positions are known by unique names, each of which has also been assigned a number: 1-point guard, 2-shooting guard, 3-small forward, 4-power forward, and 5-center.[1] The point guard is the team's leader and typically the best passer and dribbler. The shooting guard is usually the team's best shooter. The small forward often has an aggressive approach to the basket when handling the ball. The power forward and the center make up the frontcourt, often acting as their team's primary rebounders or shot blockers, or receiving passes to take inside shots. The center is typically the larger of the two.[2]
Basketball positions - Wikipedia (en.wikipedia.org) 
Basketball positions - Wikipedia (en.wikipedia.org) 
Basketball Positions - NBA.com: Jr. NBA (jr.nba.com) </t>
  </si>
  <si>
    <t>Why oil and gas rigs may cause earthquake and falls?</t>
  </si>
  <si>
    <t xml:space="preserve">When oil and gas are extracted from shale rock, it involves fracturing a layer of underground rock with a high-pressure mix of water, sand, and chemicals[1]. As the oil and gas are released, those injection fluids and briny water also come up[1]. That wastewater is later disposed of in what are called injection wells, or sometimes disposal wells[1]. It is important to note that it is not the fracking process itself that usually causes these earthquakes; it is the rapid injection of fluid during wastewater disposal that sometimes pumps hundreds of millions of gallons of brine deep into the earth each year[1]. As the wastewater is pumped underground, it gradually fills up crevices in the rock previously occupied by oil, until more and more pressure is needed to send the water down into the well[2]. As pressure increases, it can trigger near-by faults, like the Wilzetta, to jump[2].
Why Is Oil And Gas Activity Causing Earthquakes? And Can We Reduce The Risk? | IFLScience (www.iflscience.com) 
Does oil and gas drilling cause earthquakes? — High Country News – Know the West (www.hcn.org) 
Scientists certain that drilling is causing earthquakes (www.cnbc.com) </t>
  </si>
  <si>
    <t>How are you innocent before proven guilty, if you still have to spend time in jail until your trial?</t>
  </si>
  <si>
    <t xml:space="preserve">Innocent until proven guilty is more of a legal principle than a reality, especially for those who can't afford to pay for their bail[1][3]. When defendants are stuck in jail while awaiting trial, data indicate they're more likely to plead guilty or be found guilty of crimes[3]. They're also likely to be given longer prison sentences[3]. This is partly a result of their not being in a position to bargain with prosecutors, because they're stuck behind bars and desperate to move things along[3]. For low-level crimes, all that time spent in pretrial detention can be equivalent to the length of the sentence they'll get if they're found guilty anyway[3]. A poor defendant who can't afford bail may spend days, even weeks, in jail waiting to see a judge for a crime where prison time might not even be required[3]. At that point, it's hard to justify spending time or money fighting the charge, even if backing down leaves an innocent person with a criminal record[3].
Innocent Until Proven Guilty, But Only If You Can Pay – Reason.com (reason.com) 
Innocent Until Proven Guilty, But Only If You Can Pay – Reason.com (reason.com) 
Innocent Until Proven Guilty, But Only If You Can Pay – Reason.com (reason.com) </t>
  </si>
  <si>
    <t>Why do VGA/DVI cables have to be screwed in, but HDMI and other cables don't?</t>
  </si>
  <si>
    <t xml:space="preserve">VGA and DVI cables have to be screwed in because monitor manufacturers require it.[1] These cables were designed for slower, less frequent insertion and removal, and because of that, they lack the physical holding pressure of a USB connector, for example.[2] HDMI cables don't require screws because it would cause several problems, including with the format of the screw and the screw hole diameter.[4] Additionally, equipment manufacturers reserve the screw position, screw thread diameter, and other issues, which increases the cost of communication with the manufacturer and is not suitable for the trend of precision equipment in the new era.[4] At the beginning of the design, designers wanted to support hot plugging of HDMI cables, so they were designed to be interchangeable.[4]
Things that make me go hmmn.. (community.spiceworks.com) 
display - Why do video cables (DVI, VGA) still screw in? - Super User (superuser.com) 
display - Why do video cables (DVI, VGA) still screw in? - Super User (superuser.com) 
Why do HDMI cables require screws ？ (www.linkedin.com) </t>
  </si>
  <si>
    <t>Why do we use air filled tires and not tires made of solid rubber, that don't run the risk of going flat?</t>
  </si>
  <si>
    <t xml:space="preserve">Air filled tires are used because they offer many benefits over solid rubber tires[1]. For example, air can be compressed and adjust its volume easily, whereas a solid material like rubber would absorb and pass along the shock of striking an obstacle, making for a bumpy and uncomfortable ride[1]. Additionally, air-filled tires have a lower rolling resistance, which means they minimize wasted energy as a tire rolls, which in turn decreases the required rolling effort[1]. At high speeds, the amount of energy loss while passing over bumpy roads would be extremely inefficient for the car, and would cause tires to wear down much more quickly[2]. Furthermore, solid rubber tires would face the same problems of tread loss at a faster rate, and due to the solid composition of the tires, would cost more to produce and dispose of, while also adding weight to the car as a whole, requiring more fuel expenditure[2].
Why Do We Fill Up Tires With Air? » Science ABC (www.scienceabc.com) 
Why Do We Fill Up Tires With Air? » Science ABC (www.scienceabc.com) 
everyday life - Why does a tire need to be filled with air? - Physics Stack Exchange (physics.stackexchange.com) </t>
  </si>
  <si>
    <t>How do animals sense the upcoming earthquake?</t>
  </si>
  <si>
    <t xml:space="preserve">There are various theories as to how animals sense earthquakes before humans, ranging from the detection of electrical changes in the air to gas released from the Earth[1]. One theory is that animals feel the Earth vibrate before humans do[1]. Another is that certain animals sense the earthquake itself, even if it's thousands of miles away[2]. One review of studies found that elephants and whales can hear infrasound, and that the infrasonic waves generated during the earthquake may aid them in detecting the earthquake[4]. However, the authors of the review also found that the supposed "predictive" behavior in animals occurred around the same time as "foreshocks"—smaller earthquakes that precede the main seismic event[5]. If this is the case, then what people interpret as animals' ability to "predict" earthquakes may in fact be reactions to the vibrations or sounds from earthquakes that are too faint for us humans to detect[5].
Can Animals Sense Earthquakes? (www.nationalgeographic.com) 
How Animals Sense Earthquakes - Earth in Transition (www.earthintransition.org) 
How Do Animals Sense Earthquakes Before They Happen? - Starry Stories (www.starrystories.com) 
How Do Animals Sense Earthquakes Before They Happen? - Starry Stories (www.starrystories.com) 
Can animals sense when an earthquake is about to happen? (phys.org) </t>
  </si>
  <si>
    <t>Why do some charging cables only work when they are bent a certain way?</t>
  </si>
  <si>
    <t xml:space="preserve">The reason that a charging cable will only work when bent a certain way is that there has to be a stable connection between the USB plug and the device for electricity to flow.[3] Because of the way people use their devices, and the quality of some chargers, these connections are bent. Because of this, they have to be at a different angle to be “connected” enough to have a flow of electrons, which is how they charge your battery or power your device.[1][3]
Here's why your iPhone Lightning charging cable only works one way (and how to fix it) | ZDNet (www.zdnet.com) 
My power cord only charges at a certain angle - Super User (superuser.com) 
Why sometimes usb cables(or other cables) have to be put in unusual position for them to work? - AnswerCult (www.answercult.com) </t>
  </si>
  <si>
    <t>Were major news outlets established with political bias or was it formed over time?</t>
  </si>
  <si>
    <t xml:space="preserve">It is important to understand that media bias did not start with the modern news outlets we have today. In fact, it has been a part of the news industry since the beginning[2]. Around the 1830s, most newspapers were aligned with a political party or platform and would often publish anonymous political figures as part of their sponsored content[2]. It was not until the commercialization of the newspaper industry that most outlets began to distance themselves from political parties in order to appeal to a wider audience and increase profits[4]. When the cost of publishing a daily paper in the largest cities grew too high, party subsidies no longer covered operating costs, and new revenue sources like department stores and other retailers began to pressure editors to expand their reach and be less partisan[4]. Consequently, most newspapers and broadcast networks tried to present the news objectively by the 1950s[4].
History of American newspapers - Wikipedia (en.wikipedia.org) 
History of American newspapers - Wikipedia (en.wikipedia.org) 
Here's How Liberal or Conservative Major News Sources Really Are (www.businessinsider.com) 
The Fall and Rise of Partisan Journalism – Center for Journalism Ethics (ethics.journalism.wisc.edu) 
Media Bias (Real and Perceived) and the Rise of Partisan Media - Niskanen Center (www.niskanencenter.org) </t>
  </si>
  <si>
    <t>Why do I sweat more after getting out of the shower?</t>
  </si>
  <si>
    <t xml:space="preserve">A hot shower or bath raises the temperature of your body. This causes you to sweat more afterwards, because your body still reacts to the heat as if it was any other kind of heat[2]. The steam that a hot shower produces proves this[2]. Hot water that remains on the skin and hair continues to warm the body after a shower. The vapor from hot water, combined with the warmer temperature, raises the humidity and temperature of the bathroom, which thereby raises body temperature and makes one sweat[1][3]. If the sweating seems to get worse once you start toweling off, the very act of drying your skin may be contributing to the problem. Rubbing the skin with a towel creates friction, which also creates heat[3]. Also, if the clothing and towel used after a shower are warm, they can immediately warm the body and lead to sweating[3].
This Is How To Prevent Sweating Right After a Shower - Riverchase Dermatology (www.riverchasedermatology.com) 
Why do I Sweat After Shower? (showerfeed.com) 
Why You Sweat After a Shower and How to Prevent It | POPSUGAR Fitness (www.popsugar.com) </t>
  </si>
  <si>
    <t>I made a video explaining the Monty Hall Problem, I thought you guys might be interested!</t>
  </si>
  <si>
    <t xml:space="preserve">The Monty Hall Problem has confounded even PhDs in math, with some refusing to accept the correct answer until they were shown a computer simulation confirming the result[1]. In the problem, a contestant is given three doors to choose from, one of which contains a car, but neither the contestant nor the host knows where the car is[2]. After the contestant chooses a door, the host reveals one of the two goats behind the other doors, leaving the contestant with two choices: stick with their original choice or switch to the other remaining door[2][4]. The odds of winning by switching are two-thirds of the time, while the odds of winning by sticking are one-third of the time[1][3]. This is because there is a greater probability that the contestant originally picked a door with a goat, meaning that the other door the host revealed is the other door with a goat, resulting in a 2/3 chance of winning by switching[3][4].
Monty Hall Problem: Solution Explained Simply - Statistics How To (www.statisticshowto.com) 
Monty Hall Problem: Solution Explained Simply - Statistics How To (www.statisticshowto.com) 
Monty Hall Problem | Brilliant Math &amp; Science Wiki (brilliant.org) 
The Easy Way to Understand the Monty Hall Problem (www.businessinsider.com) </t>
  </si>
  <si>
    <t>How did the newscaster cadence come to be?</t>
  </si>
  <si>
    <t xml:space="preserve">Newscasters tend to talk the way they do in order to be intelligible and to avoid garbling their words[1]. As a result, they speak more slowly and clearly, and use fewer subordinate clauses, long participial phrases, etc.[1]. They also tend to enunciate more precisely than the average person[1], and some may even use a certain sing-song inflection on less important words in order to avoid monotony[1]. One reason why newscasters share speech patterns is that they are all taught to use standard broadcasting English, a form of pronunciation in which no letters are dropped[3]. For example, they must always say "fishing," not "fishin'." They also speak more slowly than people do in daily life in order to be easily understandable[3]. Moreover, most broadcasters tend to emulate the voices of their role models, and so speech patterns get passed down[2].
Why do newscasters all talk the same? - The Straight Dope (www.straightdope.com) 
Why do newscasters all talk the same? - The Straight Dope (www.straightdope.com) 
Why Do News Anchors All Talk the Same? (www.nbcnews.com) </t>
  </si>
  <si>
    <t xml:space="preserve">What is the difference between LED, LCD, Plasma and LED LCD TVs?
</t>
  </si>
  <si>
    <t xml:space="preserve">LED and LCD are the same technology. The difference between the two is the backlighting technique used. LED displays generally have a better image than LCD displays due to the use of light-emitting diodes (LEDs). The most notable difference is the better black levels in the image. They also produce better contrast and have a brighter image. LED TVs also produce a sharp, detailed and bright visual image. And are a good choice for use in a very bright room.[1]
Plasma HDTVs create images using phosphors, tiny plasma containers placed between two sheets of glass. These emit ultraviolet light at colored spots of phosphor on the screen, which then glow to create the picture.[2]
According to CNET, LED-lit LCD TVs are the brightest available. They are capable of 100 footlamberts, although this is bright enough to cause eye fatigue in a dark room. Plasmas are less bright, so they might be more difficult to see in a bright room, and will dim over time.[3]
HDTV Technology – LED, LCD, Plasma, OLED - HDTVs and More (hdtvsandmore.com) 
LED TV vs Plasma TV - Difference and Comparison | Diffen (www.diffen.com) 
LED TV vs Plasma TV - Difference and Comparison | Diffen (www.diffen.com) </t>
  </si>
  <si>
    <t xml:space="preserve">Random super long arm hair
</t>
  </si>
  <si>
    <t xml:space="preserve">This is actually fairly common, and there's no specific term for these random long thin hairs that we find on our bodies[2]. However, there are theories that explain this phenomenon[2]. Dermatologists suggest that abnormally-long single hairs are caused by hormonal and genetic factors that make particular hairs grow longer than others[2]. Random mutations allow some “chosen” hair follicles to stay longer in the so-called anagen phase in which the hair is actively growing[2]. As a result, this lone follicle has more time to grow a longer hair[2]. Hormonal fluctuations that happen in different places, like the chin or the T-zone, can also trigger these hair abnormalities[2].
Why Do I Get Random Lone Hairs in Weird Places? - Dollar Shave Club Original Content (www.dollarshaveclub.com) 
Why Some of Your Body Hair Can Grow Absurdly Long / Bright Side (brightside.me) </t>
  </si>
  <si>
    <t>the flow of electrons during the production of electricity</t>
  </si>
  <si>
    <t>An atom is the smallest constituent unit of an element that can exist, but within each atom, there are three particles: electrons, protons, and neutrons.[2]
The electrons carry a negative electromagnetic charge and have unique characteristics as they can skip from one atom to another.[2]
The ability of an electron to disassociate itself from one atom and move to the adjacent atom is what makes it the most vital particle when it comes to electricity.[2]
This movement of electrons from one atom to another is what creates an electric current. A consistent flow of electrons within a circuit determines the current in a wire.[2]
The science of electricity - U.S. Energy Information Administration (EIA) (www.eia.gov) 
Current Flow Overview: How Electricity Travels Through Wires - Green Coast (greencoast.org) 
How is Electricity Produced? | Mr. Electric (mrelectric.com) 
How a battery works - Curious (www.science.org.au)</t>
  </si>
  <si>
    <t>How does evolution occur and how did the first living organisms come about</t>
  </si>
  <si>
    <t xml:space="preserve">The process of abiogenesis, or the emergence of life from non-living matter, is still not fully understood and is the subject of much debate among scientists.[1][3] Several theories exist, one of the most well-known being the "primordial soup" theory, which proposes that in the early stages of Earth's history, organic matter was exposed to energy in the form of volcanoes and electrical storms, which would have catalyzed chemical reactions that could have produced self-replicating molecules.[2][3] Evidence of this theory is supported by the fact that organic compounds can be produced from inorganic "precursors" in the lab.[3] Another theory is that a single ancient gene may have used each of its opposite DNA strands to code for different chemical catalysts, which would have both activated amino acids, which then formed proteins - essential to the production of living cells.[1] Additionally, it is believed that over the course of hundreds of millions of years, pre-biotic molecules evolved into self-replicating molecules by natural selection.[4]
How can life emerge from nonliving matter? UNC scientists find new evidence. - CSMonitor.com (www.csmonitor.com) 
How can life emerge from nonliving matter? UNC scientists find new evidence. - CSMonitor.com (www.csmonitor.com) 
How can life emerge from nonliving matter? UNC scientists find new evidence. - CSMonitor.com (www.csmonitor.com) 
The Beginnings of Life - The Physics of the Universe (www.physicsoftheuniverse.com) </t>
  </si>
  <si>
    <t>How long is a second? How heavy is a gram? How far is a meter? Who came up with these definitions, and what lead to them being standardised?</t>
  </si>
  <si>
    <t xml:space="preserve">The definitions for many common measurements were derived from the old definition of a second, which was based on the rotation of the Earth[1]. A day was arbitrarily divided into 24 hours, the hour into 60 minutes, and the minute into 60 seconds[1]. However, the Earth doesn't rotate uniformly, and its rotation decreases at a rate of about 20 millionths of a second every calendar year due to tidal friction caused by the Moon[1]. The first clock with a hand indicating seconds was built between 1560-70, and in 1579, we had the first clock with second markings[2]. However, they weren't very accurate, and the second remained arbitrary from machine to machine and unable to be reliably measured[2]. In 1670, William Clement tinkered with the physics and built a clock precise enough that the second was now an established unit of time[2]. By 1862 it was established that the second would be the base unit of time for all scientific research, along with the millimeter and milligram[2]. The meter is the base unit in the International System of Units and is equal to the distance travelled by light through a vacuum in 1/299,792,458 seconds[4].
How long is a second? – How It Works (www.howitworksdaily.com) 
How Did We Decide How Long A Second Was? - I'm A Useless Info Junkie (theuijunkie.com) 
How Much Does a Gram Weigh on a Scale? (www.reference.com) 
How Many Feet Are In a Meter/Metre? (www.thecalculatorsite.com) </t>
  </si>
  <si>
    <t>Why do dogs shake their legs when you scratch a certain part of them?</t>
  </si>
  <si>
    <t xml:space="preserve">The scratching exhibited by dogs while being petted is a reflex called the scratch reflex[1]. The scratched area that elicits the response can vary from dog to dog, but the belly, chest and sides are the most likely locations to activate it[1]. The reflex may occur because scratching makes the dog feel like she has an itch, or it may be a lingering defensive reflex and not the result of any particular physical sensation[1]. Scientists believe that the leg-jerk response is a natural defense mechanism against insects and small parasites[2]. Dogs have nerves under their skin that cause their legs to shake when tickled, irritated, or stimulated[2]. Other animals, including horses and large land animals, have similar mechanisms to combat flies and small irritants that land on their bodies[2]. If you have ever involuntarily swatted at a fly that landed on a sensitive part of your body, then you have also demonstrated similar built-in defense mechanisms[2].
Why Do Dogs Shake Their Legs When You Pet Them? | Pets - The Nest (pets.thenest.com) 
Why Dogs Move Their Leg When Scratched - Wag! (wagwalking.com) 
Why Dogs Kick Their Legs When You Scratch Them (www.mypetchild.com) </t>
  </si>
  <si>
    <t>Why does my mouth sometimes spray saliva when I yawn?</t>
  </si>
  <si>
    <t xml:space="preserve">When you yawn, you accidentally squeeze the salivary glands under your tongue, forcing the saliva to squirt out in a spray[1][2][3]. This is actually a form of spitting, and is caused by the compression of the ducts of the submandibular glands by the muscles in the floor of the mouth when you move your tongue upwards[2]. If the mouth is open, the jet of saliva may project several feet[3]. Spontaneous gleeking may occur due to accidental tongue pressure on the sublingual gland while talking, eating, yawning, or cleaning the teeth[3].
Why We Accidentally Spray Saliva When We Yawn / Bright Side (brightside.me) 
So THIS is why your mouth randomly shoots spit out sometimes | HelloGiggles (hellogiggles.com) 
Gleeking (www.bionity.com) </t>
  </si>
  <si>
    <t>after World War II, what changes did Germany make to it's own political system to ensure a dictator figure could never take power again?</t>
  </si>
  <si>
    <t xml:space="preserve">After World War II, Germany made sure to amend their political system to ensure that a dictator could never take power again. They did this by writing a constitution that protects the freedom of individuals, guarantees their dignity, and ensures that all people are treated equally before the law. This constitution also subjects state power to strict controls through the separation of powers. This is to prevent a dictator from ever seizing power in Germany again.[1] Germany also makes sure that only parties that overcome the constitutional 5-percent threshold in an election are allowed to take seats in the Bundestag. This rule is intended to give the Bundestag stability.[3] Another institution that keeps an eye on power sharing, fundamental rights, and democracy is the Federal Constitutional Court. Its main duty is the judicial review - examining laws for their constitutionality, and thus helping all citizens to enforce their rights and freedoms against the state.[4]
Never again dictatorship - What is Germany′s Basic Law? | Germany | News and in-depth reporting from Berlin and beyond | DW | 22.09.2015 (www.dw.com) 
Never again dictatorship - What is Germany′s Basic Law? | Germany | News and in-depth reporting from Berlin and beyond | DW | 22.09.2015 (www.dw.com) 
Never again dictatorship - What is Germany′s Basic Law? | Germany | News and in-depth reporting from Berlin and beyond | DW | 22.09.2015 (www.dw.com) 
Never again dictatorship - What is Germany′s Basic Law? | Germany | News and in-depth reporting from Berlin and beyond | DW | 22.09.2015 (www.dw.com) </t>
  </si>
  <si>
    <t>Many see in the flag of the Confederate States of America a symbol of racism. But why does noone see it as symbol of (high) treason against the United States of America (aka "The Union")?</t>
  </si>
  <si>
    <t xml:space="preserve">The Confederate flag was indeed a symbol of treason against the United States of America. The Confederate States of America was a breakaway nation that issued its own currency, elected its own president and congress, and raised an army to go to war with the United States of America[2]. The war that the Confederacy waged against the United States was one of the bloodiest in American history, resulting in more than 110,000 U.S. soldiers killed[1][3]. Some will take issue with calling the Confederacy traitors, but that is exactly what they were[2]. The flag was flown by the Confederate army during the Civil War and was later used by the Ku Klux Klan and others to resist desegregation in the 1950s[3]. Today, the Confederate flag is flown by some as a symbol of Southern pride and heritage, while others see it as a symbol of racism and white supremacy[5].
Opinion: Confederate flag was the flag of traitors | CNN (www.cnn.com) 
Opinion: Confederate flag was the flag of traitors | CNN (www.cnn.com) 
Why do people still fly the Confederate flag? - BBC News (www.bbc.com) 
What is the Confederate flag and why is it still flying? (news.yahoo.com) 
What is the Confederate flag and why is it still flying? (news.yahoo.com) </t>
  </si>
  <si>
    <t>Why don't they make all remote controls bluetooth so that lazy folks like me don't have to raise their arm and point?</t>
  </si>
  <si>
    <t xml:space="preserve">One of the main reasons why remotes aren't completely bluetooth is because of the line-of-sight limitation[1]. Because of this, you have to point the remote directly at the object you are trying to control.
Another reason why remotes aren't completely bluetooth is bandwidth[3]. The Xbox One wireless signal can support up to eight controllers and headsets while maintaining sub 8ms latency. Bluetooth, conversely, can manage around two[3].
Another reason why remotes aren't completely bluetooth is interference[3]. If you're someone who wears a Bluetooth-enabled watch or uses a Bluetooth-enabled phone, simply being in range of your Xbox would impact the bitrate, and thus responsiveness, of your controls[3].
What's The Difference Between Bluetooth And Infrared Transmission? » Science ABC (www.scienceabc.com) 
Why not Bluetooth for TV remotes? [Caavo] – Confidant Mail (www.confidantmail.org) 
A closer look at why Xbox doesn't use Bluetooth | Windows Central (www.windowscentral.com) </t>
  </si>
  <si>
    <t>Why do people smuggle gold bars from country to country?</t>
  </si>
  <si>
    <t xml:space="preserve">Gold smuggling occurs in attempt to bypass import and export laws and taxes[1]. In India, the world's largest consumer of gold, smuggling is a way to illegally avoid taxes[1][3]. A rise in duty on imports of gold jewelry was introduced in June 2013, and over the whole year, duty hikes occurred three times, amounting to a 15% rise[1][3]. The government was attempting to curb the high demand for gold and improve a record high current account deficit[1][3]. Airport employees and customs agents in India have seen some creative ways of smuggling gold[2]. Smugglers have hidden gold inside trolley wheels, disguised it as decorative beading on handbags, placed it in mobile phones, and even inside an airplane toilet[2]. Also common are hiding it inside body cavities, irons, shoes, socks, and laptops, and disguising it as the lining on brass flowerpots or as silver spoons[2].
5 Interesting Facts about Gold Smuggling | American Bullion (www.americanbullion.com) 
5 Interesting Facts about Gold Smuggling | American Bullion (www.americanbullion.com) 
Why gold smuggling is on the rise in India - BBC News (www.bbc.com) 
Why gold smuggling is on the rise in India - BBC News (www.bbc.com) </t>
  </si>
  <si>
    <t>Is there a speed of heat transferral?</t>
  </si>
  <si>
    <t xml:space="preserve">There is a speed of heat transfer, but it is not a single number. The speed of heat transfer depends on several factors, including the area through which the heat is being conducted, the distance the heat must be conducted, and the substance that the heat is being conducted through[1][2][3]. For example, heat transfer through windows of homes is dependent upon the size of the window[1]. More heat will be lost from a home through a larger window than through a smaller window of the same composition and thickness[1]. Similarly, heat escape through a Styrofoam cup will escape more rapidly through a thin-walled cup than through a thick-walled cup[2]. The rate of heat transfer is inversely proportional to the thickness of the cup[2]. A similar statement can be made for heat being conducted through a layer of cellulose insulation in the wall of a home[2]. The thicker that the insulation is, the lower the rate of heat transfer[2].
The Physics Classroom Tutorial (www.physicsclassroom.com) 
The Physics Classroom Tutorial (www.physicsclassroom.com) 
What Is Heat Transfer? Conduction, Convection, Radiation and FAQs (byjus.com) 
Rate of heat flow - Wikipedia (en.wikipedia.org) </t>
  </si>
  <si>
    <t>What are the point of Peanuts?</t>
  </si>
  <si>
    <t xml:space="preserve">Peanuts is a comic strip that carries simple truths[1]. Through the "little incidents" the comic strip introduced children and adults alike to some of the biggest philosophical ideas[2]. The strip's cozy suburban conviviality and warm fuzziness actually conveyed some uncomfortable truths about the loneliness of social existence[3]. The characters, though funny, could stir up heated arguments about how to survive and still be a decent human being in a bitter world[3]. Snoopy, the main character, often experiences grandiose flights of fancy, but many of them end with him tired and cold and lonely and hungry[4].
Good Grief!: The beguiling philosophy of Peanuts - BBC Culture (www.bbc.com) 
Good Grief!: The beguiling philosophy of Peanuts - BBC Culture (www.bbc.com) 
Why Snoopy Is Such a Controversial Figure to ‘Peanuts’ Fans - The Atlantic (www.theatlantic.com) 
Why Snoopy Is Such a Controversial Figure to ‘Peanuts’ Fans - The Atlantic (www.theatlantic.com) </t>
  </si>
  <si>
    <t>What is it about greenhouse gases that makes them greenhouse gases?</t>
  </si>
  <si>
    <t xml:space="preserve">Carbon dioxide, methane, nitrous oxide, chlorofluorocarbons, and certain other gases absorb IR radiation from the Earth's surface and re-emit it in all directions. These gases act like the glass in a greenhouse to increase the temperature of the planet.[1] In particular, carbon dioxide strongly absorbs energy with a wavelength of 15 micrometers. This makes carbon dioxide a good absorber of wavelengths falling in the infrared radiation region of the spectrum.[2] This ability to absorb and re-emit infrared energy is what makes CO_2 an effective heat-trapping greenhouse gas. Not all gas molecules are able to absorb IR radiation. For example, nitrogen (N_2) and oxygen (O_2), which make up more than 90% of Earth's atmosphere, do not absorb infrared photons. CO_2 molecules can vibrate in ways that simpler nitrogen and oxygen molecules cannot, which allows CO_2 molecules to capture the IR photons.[3]
Greenhouse Gases (butane.chem.uiuc.edu) 
Climate Science Investigations South Florida - Energy: The Driver of Climate (www.ces.fau.edu) 
Carbon Dioxide Absorbs and Re-emits Infrared Radiation | UCAR Center for Science Education (scied.ucar.edu) </t>
  </si>
  <si>
    <t>how are different types of cheese made?</t>
  </si>
  <si>
    <t xml:space="preserve">Cheese is made from milk, salt, an enzyme called rennet, and bacteria culture.[1] There are different types of bacteria used in cheesemaking, and they thrive in different temperature ranges.[2] The type of bacteria used, along with the temperature of the milk, determines the flavor characteristics of the cheese.[1][2] The process of creating cheese from milk is similar for most types of cheese.[3] It involves heating the milk to a precise temperature so that it will react with the starter culture and rennet to coagulate.[3] Once the cheese curds are formed, the cheese is drained, pressed, shaped, and then aged to allow moisture to escape and flavor to develop.[3] Some cheeses are aged longer than others, and this allows for the development of different flavor characteristics.[3]
A Guide to Different Types of Cheese - On the Line | Toast POS (pos.toasttab.com) 
A Guide to Different Types of Cheese - On the Line | Toast POS (pos.toasttab.com) 
A Guide to Different Types of Cheese - On the Line | Toast POS (pos.toasttab.com) 
Creating different cheese characteristics (www.sciencelearn.org.nz) </t>
  </si>
  <si>
    <t>Explain: "federal loan forgiveness" for student loans</t>
  </si>
  <si>
    <t xml:space="preserve">Federal student loan forgiveness programs are available for those who work in public service jobs and owe the government educational loans[1][3][4][5]. Under the Public Service Loan Forgiveness Program, some federal loan borrowers can have their loans forgiven after 120 monthly loan payments[3]. To qualify, you must work for an eligible non-profit organization or government agency full-time while making 120 monthly qualifying payments[3]. Payments made under an IDR plan count as qualifying payments for the purposes of PSLF[3]. Healthcare workers may also be able to take advantage of the federal student loan forgiveness programs[4]. They must be employed by a U.S. federal, state, local, or non-profit organization; work full-time; have direct loans (or consolidate other federal student loans into a direct loan); repay their loans under an income-driven repayment plan; and make 120 qualifying payments (10 years of qualifying payments)[4].
Federal Student Loan Forgiveness Explained - Financial Web (www.finweb.com) 
Complete List of Student Loan Forgiveness Programs for 2021 (www.crediful.com) 
11 Student Loan Forgiveness Programs: How To Qualify – Forbes Advisor (www.forbes.com) 
Student Loan Forgiveness Options For Healthcare Workers (upsolve.org) 
Federal Student Loan Forgiveness Programs (dfi.wa.gov) </t>
  </si>
  <si>
    <t>What was the hippy movement, how did it start, and why?</t>
  </si>
  <si>
    <t xml:space="preserve">The hippie movement began in the 1960s and was made up of mostly white, middle-class teenagers and college students[2]. They were tired of the restrictions placed upon them by their parents and the molds they were forced to fit[2]. They believed in more wholesome living and doing what they could with what Earth has to offer[2]. The movement came about as a result of the Vietnam War[2]. Tensions among Americans built, and these youngsters lead the way to change it[2]. The hippie movement was all about finding oneself and rejecting the need to conform to what society expects of us all[2]. It was also about fighting peacefully against war and violence[2]. Hippies believed that the government was the root of all the country’s problems as well as greed and hatred that ran rampant in the streets[2]. The goal was to get the country to see that war is not the answer to its problems, but rather peace, love, and freedom[2].
History of the hippie movement - Wikipedia (en.wikipedia.org) 
The Hippie Movement – Urban Studies 101 (understandingtheurban.qwriting.qc.cuny.edu) 
The Hippie Movement – Urban Studies 101 (understandingtheurban.qwriting.qc.cuny.edu) </t>
  </si>
  <si>
    <t>Why do undocumented immigrants returning to Mexico drive down wages there, but proponents of relaxed immigration say they don't do the same here?</t>
  </si>
  <si>
    <t xml:space="preserve">There is some debate as to whether immigration has a negative impact on the wages of native-born workers. When analyzing the impact of immigration on the wages of low-skilled workers, some studies suggest that immigrants lower wages[1], whereas other studies suggest that immigrants have no impact on the wages of native-born workers[2][3]. The latter studies claim that immigrants increase the demand for goods and labor, thus raising wages[2]. One study conducted by the Federal Reserve Bank of Atlanta found that undocumented workers have a "negligible impact" on the wages of documented workers that work at the same firm[3]. In fact, workers in retail and leisure and hospitality actually earn slightly more money when their firms hire undocumented workers, since having more employees allows them to specialize[3]. A study by the Migration Advisory Committee found that overall, immigrants have no impact on UK-born employment, although it did find that non-EU immigration was associated with a reduction in the employment of UK-born workers during 1995-2010[4].
Trump Immigration Fact Check: Have Immigrants Lowered Wages For Americans? : NPR (www.npr.org) 
Do Immigrants Drive Down Wages? (www.newsweek.com) 
Undocumented Workers Have 'Negligible Impact' On Wages: Study | HuffPost Impact (www.huffpost.com) 
How immigrants affect jobs and wages - Full Fact (fullfact.org) </t>
  </si>
  <si>
    <t>Why did humans start shaving?</t>
  </si>
  <si>
    <t xml:space="preserve">The timeline of shaving isn't entirely clear, but it's assumed that humans have been shaving for at least 100,000 years. Cavemen would pluck out hair from their bodies one at a time, and early man used sharpened flint to delicately slice off hair from the body.[1]
The fear of uncleanliness was likely one of the reasons why prehistoric man shaved. Body hair can provide an ideal environment for lice, pests, and fungal infections, so removing it was seen as a way to avoid these problems.[2] In addition, in hot and humid weather, having excess body hair led to the development of body odor, which was seen as a sign of uncleanliness.[2]
The Egyptians were probably the first people to follow a dedicated shaving regimen to combat the hot climate and ward off lice and other pests.[3] Eventually, a lack of hair on both the head and the body became a status symbol as affluent Egyptians often employed barbers to maintain cleanliness.[3] In the 1900s, shaving became commonplace again due in part to the efforts of razor companies like Gillette.[4]
History of shaving: When did men and women start shaving? (www.scienceabc.com) 
History of shaving: When did men and women start shaving? (www.scienceabc.com) 
When And Why Did Guys Start Shaving? Here's An In-Depth Look At The History Of Facial Hair - BroBible (brobible.com) 
When And Why Did Guys Start Shaving? Here's An In-Depth Look At The History Of Facial Hair - BroBible (brobible.com) 
History of Hair Removal - History of Women Shaving and Waxing (www.elle.com) </t>
  </si>
  <si>
    <t>How are judges allowed to hand down unusual sentences like the woman who had to sit in a garbage dump for eight hours?</t>
  </si>
  <si>
    <t xml:space="preserve">Judge Michael Cicconetti has gained international attention for his unique brand of sentencing[1]. He often leaves the choice of punishment to the defendant, who must choose between jail time or undergoing one of Cicconetti's unusual punishments[2]. These punishments often involve placing the defendant in a similar position to that of the defendant's victim at the time of the crime[2]. For example, in exchange for a reduced prison sentence, Michelle Murray was made to spend a night in the woods for abandoning 35 kittens in a forest in wintertime[3]. Cicconetti has also ordered noisy neighbors to spend a day of silence in the forest or listen to classical music instead of rock[3]. The judge's use of creative sentencing has a legal basis[4]. In 2004, the 9th Circuit Court of Appeals ruled that a trial judge had properly ordered Shawn Gementera to stand in front of a post office holding a sign that said, “I stole mail. This is my punishment.”[4].
Why an Ohio Judge Is Using Unusual Punishments to Keep People Out of Jail - ABC News (abcnews.go.com) 
Michael Cicconetti - Wikipedia (en.wikipedia.org) 
Michael Cicconetti - Wikipedia (en.wikipedia.org) 
Creative Justice (clevelandmagazine.com) </t>
  </si>
  <si>
    <t>How come some people have lovely handwriting and others don't?</t>
  </si>
  <si>
    <t xml:space="preserve">There are many factors that go into determining how a person writes, including genetics, life experiences, character, and how they were taught to write[1]. For example, someone who experiences a traumatic event may write differently than they did before the event[1]. However, handwriting is also influenced by a person's anatomy, muscle memory, and mental ability in copying proper penmanship[2]. Handwriting can change over time as these physical and mental characteristics change[2]. As a whole, handwriting is a complex process of managing written language by coordinating the eyes, arms, hands, pencil grip, letter formation, and body posture[3]. Dysgraphia is a neurological disorder characterized by writing disabilities that generally emerges when a person is first introduced to writing[4].
Is bad handwriting genetic? | Live Science (www.livescience.com) 
Is bad handwriting genetic? | Live Science (www.livescience.com) 
Handwriting - AOTA (www.aota.org) 
Dysgraphia Information Page | National Institute of Neurological Disorders and Stroke (www.ninds.nih.gov) </t>
  </si>
  <si>
    <t>Why doesn't it thunder during snow storms?</t>
  </si>
  <si>
    <t xml:space="preserve">When there is a snowstorm, the snow dampens the sound of thunder so it sounds like a muffled timpani drum rather than the loud cracking and booming of a summer thunderstorm[1]. Cold winter air typically doesn't contain a lot of moisture and isn't conducive to thunderstorms[2]. Additionally, conditions have to be right for a thunderstorm to form. It requires warm air near the surface of the Earth to rise due to convection. As the hot air rises, cooler air descends to replace it. If conditions are right, strong updrafts can form that quickly move the warm, humid surface air up to the higher reaches of the troposphere, where the water vapor in the air cools and condenses to fall as rain (or ice, if it’s cold enough)[2]. These updrafts are a hallmark of thunderstorms. The strong upward motion of the air encourages the interactions between water droplets and ice crystals that can lead to lightning[2]. In winter, cold surface air temperatures and reduced sunlight mean there’s less surface heating, less convection, and thus fewer opportunities for thunderstorms[2].
Probing Question: Why doesn't it thunderstorm in the winter? | Penn State University (news.psu.edu) 
Why don’t snowstorms produce lightning? - The Straight Dope (www.straightdope.com) 
Why no lightning in winter? (www.physicsforums.com) 
How Do Cold Thunderstorms Happen? | WeatherBug (www.weatherbug.com) </t>
  </si>
  <si>
    <t>what is visa? (not the credit card)</t>
  </si>
  <si>
    <t xml:space="preserve">A visa is an official document that allows the bearer to legally enter a foreign country[1]. It is usually stamped or glued into the bearer's passport[1]. There are several different types of visas, each of which afford the bearer different rights in the host country[1]. A passport is a legal document that is issued to citizens of a country or state, which gives that citizen the potential to travel outside of their home country while enjoying certain rights and protections[2]. A travel visa is another type of legal document that is usually issued by a nation state to a foreign citizen, which may permit the foreigner to enter, stay, work, or travel within the territory[2]. A visa may specify a limit on the length of time the alien may reside in the territory, or set the dates between which they may enter and leave[2]. In the past, visas were usually stamps added to the visitors passport at the border or port of entry, but today, it is much more common to require a visa in advance, before the alien intends to travel[2].
All About Visas | Passport Index 2021 (www.passportindex.org) 
What is a Visa? Types of Visas Explained | Online Visas (onlinevisas.com) </t>
  </si>
  <si>
    <t>Why isn't desalination an easy solution to the upcoming water shortages?</t>
  </si>
  <si>
    <t xml:space="preserve">Desalination is not a simple solution to water shortages, as it is extremely expensive and can have harmful effects on the environment[1][2][3]. The infrastructure required to collect, distill, and distribute desalinated water is costly, and the energy requirements are very high[2]. Desalination plants take in salt water straight from the ocean and can kill or harm fish and other small ocean life as water travels from the source to the plant[2]. Additionally, water obtained from desalination costs twice the amount of water from freshwater sources[3]. The only way desalination can be a good option to solving the water crisis is if renewable energy is used, costs are lowered, and environmental protections are put in place for marine life too[3].
Can Ocean Desalination Solve World's Water Shortage? (www.thoughtco.com) 
Will Turning Seawater Into Drinking Water Help Water Shortages? (www.globalcitizen.org) 
Will Turning Seawater Into Drinking Water Help Water Shortages? (www.globalcitizen.org) </t>
  </si>
  <si>
    <t>If vegetables are good for us why have we not evolved to like them as much as we like chocolate?</t>
  </si>
  <si>
    <t xml:space="preserve">There are several reasons why children tend to dislike vegetables. One reason is that children have not yet had enough time to try foods 10-15 times, nor have they spent enough time observing proof that vegetables are not harmful[1]. Another reason is that children tend to associate processed foods that are high in fat and sugar with positive memories such as parties, holidays, celebrations, and rewards, while they tend to associate vegetables with less positive memories, such as nagging parents and unpleasant meals during which they are forced to eat green stuff[2]. Most people don't like foods with a bitter taste, and vegetables tend to have a bitter taste due to a low level of toxins created by the plant to avoid being eaten, or a kind of bitterness camouflage to make an animal think the plant is toxic[3]. Children, in general, have more sensitive taste buds than adults, designed to protect their more sensitive digestive systems, so they're not fond of bitter flavors[3].
The Scientific Reason Why You Hated Vegetables as a Kid (spoonuniversity.com) 
The Scientific Reason Why You Hated Vegetables as a Kid (spoonuniversity.com) 
Why Some People Don't Like Vegetables - News Digest | Healthy Options (www.healthyoptions.com.ph) </t>
  </si>
  <si>
    <t>Why is a runners heart rate lower than a non runner</t>
  </si>
  <si>
    <t xml:space="preserve">It is not unusual for healthy people involved in endurance activities to develop a bradycardia, or slow heart rate[1]. This is due to the increased vagal tone from training which suppresses heart rate[1]. A lower heart rate will deliver the same blood volume in a trained resting heart rate as the higher heart rate in an untrained heart rate[1]. Endurance athletes and other people who exercise a great deal often have lower-than-average heart rates, sometimes even below 40 beats per minute[4]. This is due to exercise strengthening the heart muscle, enabling it to pump a greater volume of blood with each heartbeat[4]. More oxygen gets delivered to the muscles, so the heart needs to beat fewer times than it would in a less-fit person while at rest[4].
Runners and low heart rate (www.runnersworld.com) 
Does Running Lower Your Pulse? | Live Healthy - Chron.com (livehealthy.chron.com) 
Does Running Lower Your Pulse? | Live Healthy - Chron.com (livehealthy.chron.com) 
Is a low heart rate worrisome? - Harvard Health (www.health.harvard.edu) </t>
  </si>
  <si>
    <t>How did people manipulate photographs before computers?</t>
  </si>
  <si>
    <t xml:space="preserve">The earliest forms of photo manipulation were done in darkrooms. The photographer would combine printing, exposure variations, and alterations to the negative to produce the desired result[1]. Image retouching was done on a special table with a variable inclination angle. The negative was placed on a special frame and shone through from behind using an adjustable mirror or any other reflective surface. There were curtains on top and sides to avoid stray light[2]. Modern image retouching techniques are improving every day, making the lives of many people involved in photography easier. Today, anyone can easily remove or add any element to the photo[3]. Ansel Adams employed some of the more common manipulations using darkroom exposure techniques, burning (darkening) and dodging (lightening) a photograph[4]. Other examples of photo manipulation include retouching photographs using ink or paint, airbrushing, double exposure, piecing photos or negatives together in the darkroom, scratching instant films, or through the use of software-based manipulation tools applied to digital images[4].
History of Photo Editing and Photo Manipulation [1826-2021] (fixthephoto.com) 
History of Photo Editing and Photo Manipulation [1826-2021] (fixthephoto.com) 
History of Photo Editing and Photo Manipulation [1826-2021] (fixthephoto.com) 
Photograph manipulation - Wikipedia (en.wikipedia.org) </t>
  </si>
  <si>
    <t>How did the trend of Casinos being on Indian preservation's start? Why did they choose Casinos instead of having something else being protected on their land?</t>
  </si>
  <si>
    <t xml:space="preserve">Tribal casinos are located on Indian reservations.[1] In some instances, Native Americans put the land into a trust and asked for the U.S. Department of Interior to declare the land sovereign to a tribe.[1] The land often belonged to the tribe for generations.[1] The Cabazon decision of 1987 removed virtually all existing restrictions on gambling on Indian reservations.[3] As a result, Congress passed the Indian Gaming Regulatory Act in 1988, which authorized casino gambling on Indian reservations and provided a regulatory framework and oversight body for the industry in the form of the National Indian Gaming Commission.[3] Because the Supreme Court's decision in Cabazon threatened to create islands of virtually unregulated gambling throughout the U.S., IGRA included the provision that tribes wishing to conduct Class III gaming had to sign a "compact" with the respective state (or states: reservations often overlap state borders) which typically includes measures to regulate the industry.[4]
Differences Between Indian Casinos and Commercial Casinos (www.onlineunitedstatescasinos.com) 
Quick Answer: Why Are There Casinos On Indian Reservations? - Sportsbook (xen-voip.com) 
Native American Gaming (govinfo.library.unt.edu) 
Native American Gaming (govinfo.library.unt.edu) 
Native American Gaming (govinfo.library.unt.edu) 
10 Things You Need to Know about Indian Reservation Gambling | Mental Floss (www.mentalfloss.com) </t>
  </si>
  <si>
    <t>Why don't bathroom stall doors provide proper privacy?</t>
  </si>
  <si>
    <t xml:space="preserve">There are several reasons why bathroom stall doors are not fully enclosed. In some cases, the door may be too close to the post and will grind against the edges every time it is opened.[1] Another reason is that the space underneath the door allows people to see if the toilet is occupied. This helps people from barging in on another person when they enter the restroom. If you can see someone’s feet in the stall, you know to look for another or to wait your turn.[2] Having that space also prevents people from doing things in the stall that they shouldn’t be doing. For example, if two people are canoodling in the bathroom, it will be evident to anyone else who may be using the facilities.[3] Finally, these doors are just cheaper to install. Because there’s less material, the doors cost less to make and therefore cost less to buy. For a business owner, the bottom line is of the utmost importance. Saving a few dollars on bathroom stall doors is important, especially if your business has a large bathroom.[4]
Recent Privacy Toilet Partition Trends - Bathroom Toilet Partitions, Restroom Hardware and Accessories, Manning Materials, Inc. (www.manningmaterialsinc.com) 
Have You Ever Wondered Why Toilet Stall Doors Aren’t Fully Enclosed? – Urbo (www.urbo.com) 
Have You Ever Wondered Why Toilet Stall Doors Aren’t Fully Enclosed? – Urbo (www.urbo.com) 
The Reason Public Bathroom Stalls Have Gaps | Mental Floss (www.mentalfloss.com) </t>
  </si>
  <si>
    <t>Why do different European languages have such varying names for Germany?</t>
  </si>
  <si>
    <t xml:space="preserve">Some place names come from the people who inhabit or once inhabited the land[1]. Germany, for example, was Germany to some folks long before the country united and called itself Deutschland[1]. The Romans once named an area of Germany Germania after the first Germanic tribe they heard about[1]. Meanwhile, the French and Spanish named Germany Allemagne and Alemania, respectively, after the Alemanni, which was a southern Germanic tribe[1]. Other place names are the result of the global game of cultural "telephone" that we've been playing for thousands of years[2]. As explorers traipsed around the globe and discovered new places, they often had no idea what to call them, so they asked the locals[2]. The names got passed along on trade routes or through diplomacy, spoken and heard by people who didn't share the same language[2]. Somewhere along the way, a name got garbled or misunderstood or even purposefully changed to accommodate the sounds of one language or another[2].
Why Are There Different Names for the Same Country? | Mental Floss (www.mentalfloss.com) 
Why Are There Different Names for the Same Country? | Mental Floss (www.mentalfloss.com) 
Why Are There Different Names for the Same Country? | Mental Floss (www.mentalfloss.com) </t>
  </si>
  <si>
    <t>How can food and drinks that are advertised as 0 calories still be metabolized and used as energy by your body?</t>
  </si>
  <si>
    <t xml:space="preserve">Artificial sweeteners are not metabolized by the body and thus have no caloric content.[1] This is because they do not contain sucrose, the sugar in the sugar bowl, which is easily metabolized by enzymes.[1] Instead, they are often bound to T1r3, a protein in the taste buds, and pass through the body without being metabolized.[1] Aspartame, the most common artificial sweetener, is metabolized to yield methanol and the amino acids phenylalanine and aspartic acid.[1] However, these molecules are further metabolized to yield fewer calories than those obtained from an equal amount of sucrose.[1]
How can an artificial sweetener contain no calories? - Scientific American (www.scientificamerican.com) 
How can an artificial sweetener contain no calories? - Scientific American (www.scientificamerican.com) </t>
  </si>
  <si>
    <t>Why is it harder to fall asleep in noisy environments?</t>
  </si>
  <si>
    <t xml:space="preserve">Noise can disrupt your sleep in several ways. First, it can make it difficult to fall asleep, as noise exposure levels above 55 dBA cause a sleeping person to awaken. Even if the noise doesn't wake you up, it can still cause other disturbances as you sleep. You have more restless body movements, your heart rate goes up, your blood pressure increases, and your breathing changes.[1]
Noise can also cause you to stay awake if you do happen to fall asleep. This is because noise, especially unusual noises, can trigger an automatic "fight or flight" response to noise, which releases energizing stress hormones to prepare you to take emergency action. If this happens repeatedly, over time your stress hormone levels can become chronically elevated, which has a wide range of negative health effects.[2]
If you're trying to sleep in a noisy environment, it's best to try to keep things as quiet as possible. You can try using earplugs, a white noise machine, or keep a radio or television on low volume.[4]
Trouble Staying Asleep Due to Noise: Effects of Lack of Sleep (www.noisehelp.com) 
Trouble Staying Asleep Due to Noise: Effects of Lack of Sleep (www.noisehelp.com) 
The Four Best Ways to Get The Sleep That You Need in Noisy Places  | Sleep.org (www.sleep.org) 
The Importance of Your Bedroom Sleep Environment (www.verywellhealth.com) </t>
  </si>
  <si>
    <t>The stock exchange part in the movie 'Trading Places'</t>
  </si>
  <si>
    <t xml:space="preserve">In the movie Trading Places, Winthorpe and Valentine short-sold stocks at the New York Stock Exchange.[1][2] In normal trading, you buy low expecting the price of a security to rise in order to make a profit. When short-selling, you expect the prices to drop instead of rise, so you decide to sell high and buy low.[1] Short-selling implies selling a security you do not own at a high price, with the obligation to buy it back later at a lower price. If the price drops, you made a profit, since the cost of repurchase of the security will be lower than what you got for it during the initial short sale.[2] All those traders who, a minute ago, were buying all they could, now suddenly need to sell. So the price starts falling. When the price hits 29 cents a pound, Winthorpe and Valentine start agreeing to buy orange juice in April.[3] They sold high and bought low. They're rich. The Dukes made the opposite bet and went broke.[3]
Short-selling explained (case study: movie "Trading Places") (im-an-economist.blogspot.com) 
Short-selling explained (case study: movie "Trading Places") (im-an-economist.blogspot.com) 
What Actually Happens At The End Of 'Trading Places'? | WBUR (www.wbur.org) </t>
  </si>
  <si>
    <t xml:space="preserve">Why does the President of the United States need to be born in the United States to be eligible to run?
</t>
  </si>
  <si>
    <t xml:space="preserve">The reason that the President of the United States must be born in the United States is actually not because of where they are born, but because of their citizenship.[1][2] In order to be eligible to run for President, a person must be a natural born citizen, which means that they were born in the US, or if not, they have at least one parent who is a US citizen.[1][2] The reason why the framers of the Constitution wanted this requirement was not just because of potential foreign influence, but also because of the dangers of dynastic succession.[3][4] At the time, several European figures - such as France's Marquis de Lafayette, a hero of the Revolutionary War - were quite popular in the New World, so the idea wasn't completely far-fetched.[3] In addition, the framers learned from the example of Poland, where agents from Russia, Prussia, and Austria conspired to install a friendly monarch, Stanislaus II, and subsequently seized upon his weakness and partitioned the country among themselves.[4]
Presidential Birth Requirements: Natural Born Citizen (www.thoughtco.com) 
Requirements to Become President of the U.S. (www.thoughtco.com) 
Why must presidents be native-born? (slate.com) 
Why must presidents be native-born? (slate.com) </t>
  </si>
  <si>
    <t>Why does car sickness seem to hit the hardest when you look down at your phone, book, etc.?</t>
  </si>
  <si>
    <t xml:space="preserve">Motion sickness is usually caused when your inner ear and your eyes disagree about whether you’re moving[1][2]. When you read in a car, your visual field stays still but your inner ear detects the twists and turns[2]. This sensory conflict triggers nausea, possibly because the brain thinks you’ve eaten something toxic that’s making you hallucinate[2]. It is also common to get motion sickness from staring at your phone or iPad or any other screen during a bumpy ride[3].
Why does reading in a moving car cause motion sickness? - Scientific American (www.scientificamerican.com) 
Why do some people feel sick if they read in a moving vehicle? - BBC Science Focus Magazine (www.sciencefocus.com) 
Here’s Why Some People Feel Sick If They Read In The Car (www.buzzfeednews.com) </t>
  </si>
  <si>
    <t>Why does sound get tinny when slowed down?</t>
  </si>
  <si>
    <t xml:space="preserve">The pitch of a sound is entirely determined by how far apart in time the peaks are in the soundwave. When you play a sound faster, the peaks become closer together and the pitch goes up. When you play a sound slower, they're further apart, and the pitch goes down. And that's true whether you do it digitally or with analogue tapes or with vinyl.[1]
The simplest way to change the duration or pitch of an audio recording is to change the playback speed. Unfortunately, the frequencies in the recording are always scaled at the same ratio as the speed, transposing its perceived pitch up or down in the process. Thus the two effects cannot be separated when using this method. A drum track containing no pitched instruments can be moderately sample-rate converted to adjust tempo without adverse effects, but a pitched track cannot.[2]
Why Does Changing The Speed Of Digital Audio Change The Pitch? | Naked Science Forum (www.thenakedscientists.com) 
Audio time stretching and pitch scaling - Wikipedia (en.wikipedia.org) </t>
  </si>
  <si>
    <t>Why is ice-cold water so much more refreshing than lukewarm water when you just worked out or woke up from a hangover?</t>
  </si>
  <si>
    <t xml:space="preserve">Most people prefer to drink ice water because it’s less flavorful than room temperature water. That might sound counterintuitive, but warm water (especially warm unfiltered water) tends to taste sweeter and more acidic. Cold water, on the other hand, suppresses the sensitivity of our taste buds and quells any impurities that make the water taste slightly different.[1][2]
Studies also suggest that the immediate relief we get from drinking ice water is purely psychological. Think back to the last time you were thirsty and couldn’t wait to chug a glass of water. When you finally did, was your thirst immediately satisfied? You probably felt refreshed even before the water had time to enter your stomach or your bloodstream. Researchers from the University of California San Francisco theorize the neurons in the brain that monitor blood composition can trigger the feeling of thirst whenever the body’s water levels are imbalanced. It is believed that as soon as you start drinking cold liquids, the signals from the neurons subside and they completely turn off once you consume enough liquid.[3]
Ice Cold Water: Why It Really Does Taste Better (icemakerpros.com) 
The Quench Water Experts Explain Why Ice Water Tastes So Good | Quench Water (quenchwater.com) 
The Quench Water Experts Explain Why Ice Water Tastes So Good | Quench Water (quenchwater.com) </t>
  </si>
  <si>
    <t>Why do french fries taste awful if reheated, but something like pizza is comparable whether fresh or reheated?</t>
  </si>
  <si>
    <t xml:space="preserve">There are several reasons why reheated food tends to taste bad. One reason is that the composition and structure of the food is damaged by the microwave[3]. The cell structure of the food gets ruptured and it totally changes the taste of your food[3]. Another reason is that the temperature of the food is changed. The heat can heighten the flavors in foods, but it can also cause the oils in french fries to become rancid[1][5]. A third reason is that the food may have been fried in a cheap oil like vegetable oil, which has a low boiling point. When the food is reheated, the oils tend to cook the fries while the water inside the fries evaporates[2].
Why do French fries taste bad after reheating? (foodly.tn) 
Why do French fries taste so bad when they're microwave-reheated? (www.fluther.com) 
Why Does Microwave or Reheated Food Taste Bad? - Kitchen Buds (kitchenbuds.com) 
Question: Why Do Reheated Potatoes Taste Bad? - Computer hardware (allaboutcomputersolutions.com) 
Why do french fries taste so bad when they're cold? | Live Science (www.livescience.com) </t>
  </si>
  <si>
    <t>Why can most mammals safely lick their own fecal matter when grooming, but humans have to avoid any contamination or get horribly sick?</t>
  </si>
  <si>
    <t>While it is true that most mammals can safely lick their own feces when grooming, this behavior is usually learned from their mothers[1]. In young dogs and cats, this behavior of licking the rear end and ingesting feces can become a learned behavior from their mothers[1].
Coprophagia, the eating and ingesting of feces, is a normal, natural behavior for kittens and puppies[1][4]. This behavior helps the body develop a normal or healthy balance of bacteria in the GI tract[2]. Mother dogs will lick their puppies to urge them to eliminate, and clean up their feces by eating it, for about the first three weeks after birth[1]. Some dogs find horse manure and goose droppings particularly appealing[4].
While most mammals can safely lick their own feces when grooming, humans must avoid any contamination or get horribly sick[2][5]. Unlike young dogs and cats, puppies and kittens are not born with bacteria in their GI tract[2]. Eating their own poop is harmless, but consuming poop from other animals may cause health problems if the stool is contaminated with parasites, viruses, or toxins[4].
Why Do Dogs Eat Their Own Poop? (www.msn.com) 
Why Do Dogs Eat Their Own Poop? (www.msn.com) 
What does it mean when cats eat their poop? – joewongcomedy.com (www.joewongcomedy.com) 
Why Dogs Eat Poop and How to Stop It – American Kennel Club (www.akc.org) 
What happens if you eat poop? Effects, in children, and more (www.medicalnewstoday.com)</t>
  </si>
  <si>
    <t>if I need pain relief, how do I know whether to choose between aspirin, Tylenol, Advil, etc.? They are all labeled as pain relievers.</t>
  </si>
  <si>
    <t xml:space="preserve">Aspirin, ibuprofen, and naproxen are NSAIDs (Non-steroidal anti-inflammatory drugs) that reduce pain, swelling, and fever by inhibiting the body's COX enzymes[1]. Acetaminophen is an analgesic (pain reliever/fever reducer) that works in the heat center of the brain to reduce fever and also affects serotonin pathways in the central nervous system to reduce pain[2]. Ibuprofen is similar to acetaminophen in that it is also an analgesic, but it also has the added effect of acting as an anti-inflammatory medication[3][5]. Therefore, ibuprofen is typically more effective when inflammation is involved, such as with sprains and strains[5]. Because acetaminophen is metabolized by the liver and ibuprofen is metabolized by the kidneys, they are not great options for those with liver or kidney issues[4]. However, for those who do not have any issues, it is sometimes recommended to alternate between the two to avoid overdosing on painkillers[4].
OTC Pain Relievers: Types, Uses and Effects – Cleveland Clinic (health.clevelandclinic.org) 
OTC Pain Relievers: Types, Uses and Effects – Cleveland Clinic (health.clevelandclinic.org) 
Acetaminophen vs. Ibuprofen: Which Works Better? – Cleveland Clinic (health.clevelandclinic.org) 
Acetaminophen vs. Ibuprofen: Which Works Better? – Cleveland Clinic (health.clevelandclinic.org) 
Tylenol Vs. Advil: What Is The Difference? (walrus.com) </t>
  </si>
  <si>
    <t>Why are there only circular planets? Why can't there be square or rectangular ones?</t>
  </si>
  <si>
    <t xml:space="preserve">All planets are round because when they formed, they were made up of molten material that acted like a very hot liquid[2]. Since gravity always points toward the center of a mass, it squeezed the stuff that planets are made of equally in all directions, and this caused the planets to form a ball[2]. As these planets cooled down, they remained in their spherical shape because this is the shape that the gravity of the planet pulled them into[3]. However, these planets are not perfect spheres. They have bulges in their round shapes from the spin of the planet, and these bulges get bigger the faster the planet spins[3]. Additionally, objects can impact planets, creating craters and bumps on their surfaces[3]. For comparison, you can look at asteroids. Smaller asteroids are generally not round because they have very weak gravitational pulls, and therefore cannot pull all the material surrounding them towards their center equally[3].
Why are planets round? - Scientific American (www.scientificamerican.com) 
Why are planets round? – BeScienced (bescienced.com) 
Why Are Planets Round? | Spherical Planets Facts &amp; Information (nineplanets.org) </t>
  </si>
  <si>
    <t>Why do we have a finite amount of teeth?</t>
  </si>
  <si>
    <t xml:space="preserve">Adult teeth can be lost if they are not cared for or if trauma damages them severely enough[1]. The reason we have baby teeth is because we are diphyodonts, meaning we grow two sets of teeth[2]. Our first set of teeth, our baby teeth, come in while our skulls are still small and developing because our jaws aren't large enough to accommodate the number and size of adult teeth we'll eventually have[2].
Our baby teeth serve as placeholders until our adult teeth are ready to come in[2]. Once our adult teeth have grown in, the stem cells in our gums that help build new teeth die and disappear[4]. While some mammals can regrow teeth multiple times, humans can only grow two sets[4].
Why Do We Lose Adult Teeth? | Indiana (healthysmilesnwi.com) 
Why Do We Have Baby Teeth? | The Children's Museum of Indianapolis (www.childrensmuseum.org) 
Why We Have Wise Teeth - ApkDown.cc (apkdown.cc) 
Amphibians Can Grow Hundreds of Teeth but Mammals Can Only Grow 2 Sets (www.businessinsider.com) </t>
  </si>
  <si>
    <t>What is the "natural" sleeping position for humans.</t>
  </si>
  <si>
    <t xml:space="preserve">The best sleep position is one that promotes healthy spinal alignment from your hips all the way to your head[1]. Sleeping on the side or back is considered more beneficial than sleeping on the stomach[1]. If sleeping on your stomach feels good to you, don't feel forced to change it[1]. You can minimize your risk of pain and improve spinal alignment with the right mattress and pillow[1]. Most people prefer to sleep on their side[2]. This is supported by a study showing that children sleep on the side, back, and front equally, with a growing preference for the side position when approaching adulthood[2]. Side-sleeping with an arm overhead is the most common sleep position, representing 55 percent of the time asleep in bed[2]. Research suggests that the preferred side position increases with age due to a loss of flexibility of the spine[2]. The "natural" position is to sleep on your side, with knees bent and arms folded[3]. This position allows the natural curvature of the spine[3].
What Are the Best Positions for Sleeping? | Sleep Foundation (www.sleepfoundation.org) 
Which Sleeping Position is the Best For You? | Sleep.org (www.sleep.org) 
How to Sleep In a Natural Way and Avoid 2 Wrong Positions. (www.manifatturafalomo.com) </t>
  </si>
  <si>
    <t>Why is automatic transmission fluid so unique? Does the viscosity of ATF change the more it moves?</t>
  </si>
  <si>
    <t xml:space="preserve">Automatic transmission fluid, or ATF, is hydraulic fluid designed to pressurize clutches in automatic transmissions to engage the correct gears[1][2]. The fluid's friction properties determine whether the complicated choreography of moving metal and fluid creates crisp shifts or has you scheduling a time to change transmission fluid[1].
Automatic transmissions use pressurized ATF to change gears[2]. When your vehicle’s computer decides it’s time to shift gears, it sends an electric signal to the appropriate transmission solenoid. The solenoid directs fluid through a complex series of passages in the valve body to engage the correct gear. The fluid squeezes a series of plates together inside a clutch pack to connect the engine to the transmission output shaft and route power to the wheels.
In a properly functioning transmission, this all happens instantly and goes largely unnoticed[2]. However, fluid that’s too thick (its viscosity is too high) can fail to flow quickly for crisp, confident shifts[2]. That’s one reason automatic transmission fluid has a lower viscosity than manual transmission fluid[2].
Automatic Transmission Fluid vs. Manual Transmission Fluid: What's the Difference? (amsoil.eu) 
Automatic Transmission Fluid vs. Manual Transmission Fluid: What's the Difference? (amsoil.eu) 
Transmission Fluid 101: Which ATF is Right for Your Vehicle? - OnAllCylinders (www.onallcylinders.com) 
Automatic Transmission Fluid - an overview | ScienceDirect Topics (www.sciencedirect.com) </t>
  </si>
  <si>
    <t>How did people drink liquids before cups?</t>
  </si>
  <si>
    <t xml:space="preserve">It is not clear what method was used to drink liquids before cups were invented, but it is assumed that people used their hands in the same way that dogs do to lap up water[1][2]. It is also possible that people used their tongues to "lap" water, similar to how dogs drink, but this is unlikely because it would be very inefficient and even impossible for humans to drink water in the same way dogs do[1]. It is more likely that people used a single cupped hand to scoop up water and then flick it into their mouths[2].
Gideon's Doglike Lappers (blog.israelbiblicalstudies.com) 
Gideon's Doglike Lappers (blog.israelbiblicalstudies.com) </t>
  </si>
  <si>
    <t>How do ads follow me from my phone to my computer?</t>
  </si>
  <si>
    <t xml:space="preserve">When you visit a website, the site may or may not show ads, but they do include content from an advertising network[1]. The advertising network places a cookie on your computer[1]. That cookie contains information to the effect of, “This computer was looking at X,” where X is the product or service offered by the site you’re visiting[1]. You move on to another website — a site that also displays ads, and coincidentally uses the same advertising network as the site you started at[1]. That advertising network is given its own cookie back — the one that says, “This computer was looking at X” — and as a result, elects to show you ads for X[1]. Technically, this type of tracking isn’t tracking you as an individual; it’s just a side effect of the places your computer has visited[2]. Any computer that happens to view product X will likely see ads for X as they visit other sites[2].
Why Do Ads Follow Me Around the Internet? - Ask Leo! (askleo.com) 
Why Do Ads Follow Me Around the Internet? - Ask Leo! (askleo.com) 
Are Targeted Ads Stalking You? Here’s How to Make Them Stop - The New York Times (www.nytimes.com) </t>
  </si>
  <si>
    <t>Why are so many people choosing longboards over traditional skateboards these days? Are they easier to ride? What is the benefit?</t>
  </si>
  <si>
    <t xml:space="preserve">Longboards are great for riders that are looking for variety out of their board, as they allow you to commute, carve, cruise, and (as I previously mentioned) even do tricks.[2]
They are also easier to get the hang of for beginners as the flat design makes it much easier to balance and bigger longboard sizes can accommodate riders with larger feet.[2]
A lot of skaters will tell you to start with a traditional skateboard, due to their affordability and availability at most skate shops (and box stores) around the country.[4]
With that said, if you’re worried about being able to get the hang of riding a board quickly, and scared of falling, then a longboard is probably the better option of the two. This is because longboards are designed for easy and smooth riding, and provide the proper amount of stability by being wider and longer than a standard skateboard.[4]
Additionally, longboards typically have thicker wheels, to prevent you from tripping over your board. It’s important to note, though, that longboards tend to be on the heavier side, and younger skaters might have trouble controlling them as a result.[4]
Longboard Vs Skateboard: What Makes Them Different (www.redbull.com) 
Longboards vs Skateboards: What's The Difference? - Long Board Center (longboardcenter.com) 
Longboards vs Skateboards: What's The Difference? - Long Board Center (longboardcenter.com) 
Longboards vs Skateboards: What's The Difference? - Long Board Center (longboardcenter.com) </t>
  </si>
  <si>
    <t>Why can Parrots talk? Can they only repeat what people say, or can they formulate their own thoughts and vocalize them sometimes?</t>
  </si>
  <si>
    <t xml:space="preserve">Parrots are vocal learners, meaning they grasp sounds by hearing and then imitating them[1]. Any bird that’s a vocal learner has a part of the brain devoted to this, called the ‘song system’[2]. In parrots, the song system has two layers—an inner ‘core,’ common to all avian vocal learners, and an outer ‘shell,’ which is unique to parrots[2]. Jarvis thinks that this recently discovered ‘shell’ is what allows parrots to be such expert mimickers[2]. Parrots are also social animals, which means they want to fit in with the rest of their friends[4]. In the wild, parrots usually make bird sounds because they are surrounded by other birds[4]. But around humans, parrots often imitate human words because they see their owners as part of their new family, or “flock”[4]. They copy human sounds to fit in with their human flock[4]. With training, some parrots can learn the meanings of words, the names of their favorite foods, and even count up to eight[4].
Why Do Parrots Talk? | Audubon (www.audubon.org) 
Why Do Parrots Talk? | Audubon (www.audubon.org) 
Why Do Parrots Talk? | Audubon (www.audubon.org) 
Why Can Parrots Talk? | Mental Floss (www.mentalfloss.com) </t>
  </si>
  <si>
    <t>Why do Women typically play softball rather than baseball in the U.S.?</t>
  </si>
  <si>
    <t xml:space="preserve">There are Title IX regulations in place that state that men's and women's college sports teams should receive equal funding. Title IX also says that for male-only sports, there can be an equivalent for women and vice versa. Since softball is the only female-only sport that qualifies, it is associated more with women[1].
Softball uses a 12-inch ball instead of a 9-inch one, like what you'd see in baseball. The more massive size of the softball was developed to create a body that won't travel as far, making it more useful for the smaller softball field size. The design is also more accessible for women to handle, as it doesn't require them to travel too far to reach a batted ball[2].
Women stuck with softball because they didn't have any significant baseball leagues for play. While there was a prominent American women's baseball league in the 1940s, it became less popular when American male players returned from the war in the 1950s[4]. Thus, women will play softball instead because they know there's a good structure for development in that sport[4].
Why Do Girls Play Softball Instead of Baseball? - Baseball Scouter (baseballscouter.com) 
Why Do Girls Play Softball Instead of Baseball? - Baseball Scouter (baseballscouter.com) 
Why Do Girls Play Softball Instead of Baseball? - Baseball Scouter (baseballscouter.com) 
Why Do Girls Play Softball Instead of Baseball? - Baseball Scouter (baseballscouter.com) </t>
  </si>
  <si>
    <t>Why does 'quick sand' make you sink and where does the sand go?</t>
  </si>
  <si>
    <t xml:space="preserve">Quicksand is a mixture of clay, either sand or silt, and water—mostly water. Together, the ingredients form a jellylike mass with sand mixed throughout. When someone steps onto the quicksand, the mixture is jiggled. Then it flows like a liquid, and the sand starts sinking to the bottom. The more the person struggles, the more watery the quicksand becomes. A person won’t sink under, at most about halfway. Still, quicksand is dangerous because the thick sand below may trap a person far away from help.[1] Quicksand is basically just ordinary sand that has been so saturated with water that the friction between sand particles is reduced. The resulting sand is a mushy mixture of sand and water that can no longer support any weight. It is rarely deeper than a few feet. If you step into quicksand, it won’t suck you down. However, your movements will cause you to dig yourself deeper into it.[2]
Why does quicksand make you sink? | Highlights Kids (www.highlightskids.com) 
Why does quicksand make you sink? | Experts123 (www.experts123.com) </t>
  </si>
  <si>
    <t>How did they work out the mass of the comet Phillae landed on?</t>
  </si>
  <si>
    <t xml:space="preserve">To determine the mass of the comet that Rosetta landed on, the team had to know the gravitational pull of the comet, which allowed them to figure out the density and mass of the comet[1]. They were able to measure the gravitational pull by creating a triangular orbit pattern around the comet and analyzing the data[1]. From there, they were able to calculate the mass of the comet using the volume of the comet and its density[2]. The volume of the comet was calculated by measuring the radius of the comet at each point along its length and then summing up (integrating) an infinite number of areas of circles with each radius over the entire length[3].
The tech behind the Rosetta comet chaser: From 3D printing to solar power to complex mapping - TechRepublic (www.techrepublic.com) 
(www.vanderbilt.edu) 
JimsAstronomy: Using Calculus to determine the mass of a comet (jdetrick.blogspot.com) </t>
  </si>
  <si>
    <t>can weather or storms actually be controlled or man made? If so, to what extent and how?</t>
  </si>
  <si>
    <t xml:space="preserve">There are scientists who believe that weather can be controlled and that certain weather events, such as hurricanes, can be diminished or diverted if changes are made to one or two variables just as an Atlantic storm is beginning to coil itself into a monster[1]. One proposed solution to lessen the force of hurricanes is to change sea temperatures or coat the ocean surface with a thin layer of biodegradable oil to reduce evaporation, the process that drives hurricane formation[1]. Experiments have been conducted on cloud seeding to create rainfall artificially[2]. This method uses chemicals to induce nucleation and promote rainfall[2]. China claimed that it made snowfall in Beijing on Sunday February 5th, the earliest and heaviest snowfall there in years[3]. The China Meteorological Administration claimed that they fired 186 explosive rockets loaded with chemicals to "seed" clouds and encourage snow to fall[3].
Can we control the weather? | HowStuffWorks (science.howstuffworks.com) 
Can Humans Manipulate the Weather? (interestingengineering.com) 
Can we manipulate the weather? | Geoengineering | The Guardian (www.theguardian.com) </t>
  </si>
  <si>
    <t>If you put water bottles under a frozen lake when the outside temperate is below freezing will the bottles not freeze because the water under a lake is still liquid</t>
  </si>
  <si>
    <t xml:space="preserve">Water can stay liquid below zero degrees Celsius if the pressure is high enough[1]. For example, water can be supercooled below zero degrees Celsius if the water is very pure and steady[4]. But normally, lakes freeze from the top down, with ice forming on the top first[2]. Because ice is less dense than water, it floats on top of the water. As winter approaches, lakes lose energy to the atmosphere and the water near the surface cools, becomes more dense, and sinks[2]. Warmer, less dense water under the surface will rise to replace this surface water[2]. Once the surface water falls to 32 F, it freezes, and the freezing then spreads downward into the lake and the ice thickens[2]. It is possible for water bottles to stay unfrozen under a frozen lake if the water is shallow enough[2].
Can water stay liquid below zero degrees Celsius? | Science Questions with Surprising Answers (www.wtamu.edu) 
How does a lake freeze? | The Why Files (whyfiles.org) 
When and how do lakes freeze ove (pelicanlakemn.org) 
ice - How fast can water from a lake be frozen? - Physics Stack Exchange (physics.stackexchange.com) </t>
  </si>
  <si>
    <t>Why is it cheaper for employers to have their workers get compensatory time instead of overtime pay?</t>
  </si>
  <si>
    <t xml:space="preserve">Compensatory time is far cheaper for employers than paying overtime[1][3]. The employer would have to pay the employee $135 (overtime rate of $15/hr x 9 hours = $135) if the overtime were paid as overtime[3]. However, if the employer “allows” the employee to bank those hours, the employer only pays the employee $90 (regular rate of $10/hr. x 9 hours = $90)[3]. The savings can really add up for the employer[3]. In addition, weekly scheduling benefits the employer as they would not have to pay the overtime premium[2]. The upside for the employees is it gives them access to short periods of time off each week that they might need to attend to personal matters or simply spend more time with their families[2].
Comp Time Vs. Overtime: Which Should You Offer Employees? | Cleverism (www.cleverism.com) 
Comp Time Vs. Overtime – What You Need To Know - Insperity (www.insperity.com) 
Can My Employer Pay Comp Time Instead of Overtime? — Curley &amp; Rothman | Relentless Representation (www.curleyrothman.com) 
Certain Employees Are Exempt from Overtime Pay and Wage &amp; Hour Laws | McCormack Law Firm (bmcclaw.com) </t>
  </si>
  <si>
    <t>Clock Speeds and/vs Cores in computers</t>
  </si>
  <si>
    <t xml:space="preserve">In general, a higher clock speed means a faster CPU[1]. Your CPU processes many instructions (low-level calculations like arithmetic) from different programs every second[1]. The clock speed measures the number of cycles your CPU executes per second, measured in GHz (gigahertz)[1]. A core is the "brain" of the CPU[2]. It receives instructions, and performs calculations, or operations, to satisfy those instructions[2]. A CPU can have multiple cores[2]. Today, even smartphones have CPUs with multiple cores[2]. Multi-core CPUs appear faster because they are able to take a much larger amount of workload than their single-core counterparts[3]. They are very reliable at removing congestion[3]. Think of them as runways at an airport[3]. The more of them you have, the easier it will be to get planes on the ground[3].
CPU Speed: What Is CPU Clock Speed? | Intel (www.intel.com) 
What is a Core? (www.computerhope.com) 
CPUs: Core Count vs. Clock Speed, Which Is Better? - Knowledgebase - Jakarta Tier 3 VPS Colocation Data Center and Network (winnervps.com) </t>
  </si>
  <si>
    <t>How do events in my dreams coincide with events that are happening in real life?</t>
  </si>
  <si>
    <t xml:space="preserve">According to sleep experts, there is nothing mystical or supernatural about dreams that appear to predict the future; it's just about science[2]. The thoughts and images of our dreams are made up of data gathered by our waking perception and stored in our memory[2]. When dreams appear to predict the future, it is because the dreams are analyzing these facts and making "educated guesses" about upcoming life events[2]. As an example, Dr. Mayer notes that when you predict that the grocery store will be crowded on a holiday weekend and then get there and see a line out the door, it's less a divine message and more the result of making an assumption based on a collection of facts[2]. Dreams also analyze data already stored and create connections that are less obvious, illogical, and, occasionally, totally random[3].
Can Dreams Predict the Future? | Sleep Foundation (www.sleepfoundation.org) 
Can Dreams Predict The Future? Experts Weigh In | HelloGiggles (hellogiggles.com) 
Can Dreams Predict The Future? Experts Weigh In | HelloGiggles (hellogiggles.com) </t>
  </si>
  <si>
    <t>Why is the U.S. rail system so awful?</t>
  </si>
  <si>
    <t xml:space="preserve">There are several reasons why the U.S. rail system is so bad. One reason is that cars and planes became more popular and efficient in the 20th century, so people didn't need to take trains[1]. Passenger trains weren't profitable, especially after the U.S. Post Office began shipping mail by truck and air, rather than on railroads[1]. Only 72 percent of Amtrak's trains arrive on time, on average, because freight trains run on the same tracks, and often take priority[1]. America is also too big and lacks density to support intercity train travel[2]. Underinvestment in rail has also hurt the system[2]. Airlines also fear competition from high-speed rail and lobby against it[3].
Why Are U.S. Trains So Bad? | Mental Floss (www.mentalfloss.com) 
Why don't Americans ride trains? | The Economist (www.economist.com) 
Why don't Americans ride trains? | The Economist (www.economist.com) 
Why don't Americans ride trains? | The Economist (www.economist.com) </t>
  </si>
  <si>
    <t>Why does HTTPS/SSL need a certificate to do secure transmission, while SSH does not?</t>
  </si>
  <si>
    <t xml:space="preserve">There are several reasons why SSL/TLS certificates need to be purchased from a trusted third party certificate authority[2][3]. The first is that the certificate authority verifies the identity of the website owner and issues a digital certificate that can be used to encrypt data sent to the website[2]. Your browser uses a root store of trusted certificate authorities to verify the SSL certificate of each HTTPS website you visit[3]. Secondly, the certificate authority provides a public key and a private key that can be used for data encryption[2]. Since your computer can't individually verify the identity of every website, you need to trust that the certificate authority is providing valid certificates[3]. SSH, on the other hand, is primarily used to access private systems by a small number of server administrators who have had prior access to the system to setup the server keys or other forms of out-of-band access to the system to verify the server key fingerprint[4].
Why Do I Need an SSL Certificate and How Does It Work (www.hostinger.com) 
What Is a Certificate Authority (CA) and What Do They Do? - Hashed Out by The SSL Store™ (www.thesslstore.com) 
Why choose SSL Certificates From Trusted Root Certificate Authorities? (cheapsslsecurity.com) 
tls - Why SSL uses a third party (certificate authority) yet SSH does not - Information Security Stack Exchange (security.stackexchange.com) </t>
  </si>
  <si>
    <t>Why do mobile websites have a "click here to continue reading" button?</t>
  </si>
  <si>
    <t xml:space="preserve">There are many reasons why a website may have a "Click here to continue reading" button. One reason is to defend against content scrapers. By showing only part of the content they prevent scrapers from loading the page and parsing the article.[1] Affirmation of user intent is another reason. Having a user click 'read more' provides a valuable confirmation of user's intent. For a site with a lot of links in sidebars or below the main article, it can be hard to figure out whether the user is reading the main article or scrolling down the page scanning the links or sidebars.[1] Providing faster access to below-the-article content is another reason. There is always a chance that the content isn't relevant to the user and the user will want to scroll below the article to move on.[1] Faster page loads is another reason. For multimedia-rich content, whole page loads can be very slow. By loading only the top half of the article, the page loads faster.[2]
gui design - What's the point of a "Read full story" button? - User Experience Stack Exchange (ux.stackexchange.com) 
gui design - What's the point of a "Read full story" button? - User Experience Stack Exchange (ux.stackexchange.com) 
gui design - What's the point of a "Read full story" button? - User Experience Stack Exchange (ux.stackexchange.com) </t>
  </si>
  <si>
    <t>Why do most doors have a two stage locking mechanism instead of one?</t>
  </si>
  <si>
    <t xml:space="preserve">Many homeowners use two locks instead of one as this is safer. Let's say the lock mechanism breaks; with two locks, you can still lock the door while you get this replaced. Essentially, most homeowners use the second lock as a backup, providing peace of mind just in case the mechanism is to fail on you or if you happen to lose a key.[1] It also makes sense to have double locks especially if you live in a high or moderate- crime area. Many burglars break into houses either through the door or the window. Having double locks gives added security as it takes more time to pick or break two locks hence giving you more time to respond.[2]
Why Do Some Doors Have Two Locks? - Kentucky Secured, ADT Authorized Dealer (kysecured.com) 
Does It Make Sense To Have Two Locks On A Door? | The Locksmith Information Blog (www.locksmithinformationblog.com) </t>
  </si>
  <si>
    <t>Why is eating burnt food bad for you?</t>
  </si>
  <si>
    <t xml:space="preserve">Eating burnt food has a number of negative effects on your health[1][2][3]. First, the nutritional content of the food is altered by the burning process, which increases the content of carbon dioxide[1]. In addition, any fat that is cooked at temperatures higher than 250 degrees Celsius loses its natural properties and becomes harmful to the body[1]. Burnt food also contains the chemical compound acrylamide, which is formed during a reaction in the amino acids, sugars, and water found in potatoes, bread, and other foods when exposed to extreme temperatures[3]. This compound occurs in varying degrees depending on the amount of charring and the length of time they were exposed to the high temperature[3]. In 2007, a study done in the Netherlands indicated the risk of cancer increased when test subjects ingested acrylamide, especially in women[3]. Other studies with rodents have shown that exposure to acrylamide increases the chance of developing several different types of cancer[3].
Is it Bad to Eat Burnt Food? (health.onehowto.com) 
Is it Bad to Eat Burnt Food? (health.onehowto.com) 
Is Burnt Food Bad For You? - Here Is Your Answer. (www.isitbadforyou.com) </t>
  </si>
  <si>
    <t>Explain: (to Americans): Canadian Election today</t>
  </si>
  <si>
    <t xml:space="preserve">The Canadian election takes place on Monday, October 21, 2015[1]. It is formalized by the governor general, who upon request by the prime minister, dissolves the current parliament and triggers the need to elect a new one[2]. A month-long official campaign period follows, during which candidates run for every single seat in the House of Commons[2].
The Liberal Party, led by Justin Trudeau, is in a tight race against the opposition Conservatives[3]. More than 27 million people are eligible to vote, and about 5.78 million ballots have been cast in advance polls[3]. Polls open and close at staggered times across Canada, which stretches across several time zones, and the last polls close on the country’s west coast at 7pm local time[3]. Election officials say the final results could be delayed in some close races as mail-in ballots, expected to number in the hundreds of thousands, are counted[3].
Everything you need to know about the Canadian election - POLITICO (www.politico.com) 
Elections | The Canada Guide (thecanadaguide.com) 
Infographic: All you need to know about the Canadian election | Infographic News | Al Jazeera (www.aljazeera.com) 
Canadian Election's Lesson for Americans | National Review (www.nationalreview.com) </t>
  </si>
  <si>
    <t>Why do plastic water bottles almost always have ridges in the sides?</t>
  </si>
  <si>
    <t xml:space="preserve">The bumps or corrugations in the bottom of the plastic water bottle increases the strength of the bottle[1]. The bumps can slightly expand and contract without breaking, which allows the bottle to withstand the change in volume of the liquid[1]. The foot of the bottle also improves the stability[1]. Soft drinks are served chilled, and the bottle must not buckle when a liquid is cooled[1]. The ridges allow the manufacturer to use thinner plastic while remaining strong enough to keep the bottle's shape[3]. The ridges also make it easier for the consumer to grip the bottle[3]. Plastic water bottles do not need to withstand the pressure of carbonation, thus they do not need a pointed bottom[4]. A flat bottom uses less plastic and holds up better in drop testing[4].
Facts for U: Why do Soft Drink Bottles have 5 bumps at the bottom?? (around-us-facts.blogspot.com) 
Why Do Milk Jugs Have Those Inverted Circles? | Mental Floss (www.mentalfloss.com) 
Why do soda bottles have bumps on the bottom (www.sodastream-kaufen24.com) 
Why do soda bottles have bumps on the bottom (www.sodastream-kaufen24.com) </t>
  </si>
  <si>
    <t>Hacking JLaw's phone was a sex crime but hacking then publicly shaming Ashley Madison users is not. Please explain!</t>
  </si>
  <si>
    <t xml:space="preserve">The main legal distinction between the two cases is the method in which the information was obtained. The Ashley Madison data was stolen illegally by a group of hackers and then publicly leaked, whereas the JLaw phone was hacked legally by a journalist. Despite the fact that the data was obtained illegally, the media can report on the stolen information as much as they want.[1]
The public shaming of Ashley Madison users is seen by many as a justifiable punishment for their actions, as they were using the website to intentionally cheat on their significant others. In contrast, the public shaming of JLaw's phone was seen by many as an unjustified invasion of her privacy.[3]
Why The Stolen Ashley Madison Data Is (Legally) Fair Game For The Internet – Consumerist (consumerist.com) 
Ashley Madison data breach - Wikipedia (en.wikipedia.org) 
Ashley Madison hack: Is public shaming worse than adultery? - The Boston Globe (www.bostonglobe.com) </t>
  </si>
  <si>
    <t>Who starts chain letters ("Pass this on or you'll die within the next seven months" or "Send this to ten people within the next seven hours and you'll receive good luck for the next year") and how do they benefit from them? Who profits?</t>
  </si>
  <si>
    <t xml:space="preserve">Chain letters are a type of pyramid scheme in which the original recipient is asked to make copies of the letter and pass them on to a certain number of people within a certain time frame[1][3]. The messages often contain emotionally manipulative stories, get-rich-quick pyramid schemes, and the exploitation of superstition to threaten the recipient[1]. Chain letters often originate from photocopy centers and claim to have originated from religious figures such as the Pope[2]. These types of letters will flourish for some days and will die out naturally, partly based on the economic realities of recipients, and possibly because they may also reason that if that was truly the original letter, then it cannot contain cases of people who had broken or continued the chain[2]. Recipients can be asked to transfer money or virtual currency to existing members of the chain[3]. Payments are based on letters and messages forwarded by others who join the chain later down the line[3]. The participants receive no tangible goods or services in return for their payment, only a promise of financial benefits[3].
Chain letter - Wikipedia (en.wikipedia.org) 
Chain letter - Wikipedia (en.wikipedia.org) 
Pyramid schemes and chain letters - Police (poliisi.fi) </t>
  </si>
  <si>
    <t>Is Tommy Wiseau serious? Was "The Room" a joke or does he really consider it to be a masterpiece?</t>
  </si>
  <si>
    <t xml:space="preserve">Whether or not Tommy Wiseau was being honest or serious when he created The Room is up for debate. Some film critics and fans consider The Room to be the worst film ever made. Wiseau himself has given slight approval to the film, he claims that it was always his intent for The Room to be a black comedy, however individuals who worked on the film itself have disputed such a thing.[1][2] Wiseau has also mentioned in several interviews that he is surprised by the reaction to the film, and that he always imagined it would be a serious drama.[1][3] The Room has gained a cult following, and is now one of the most popular bad films of all time.[3]
Damian J. Penny, author of The Room: A Journey into the Greatest Bad Movie Ever Made, believes that the reason The Room has become so popular is because of its sincerity, and that Wiseau really thought he was making a masterpiece.[4]
The Room is one of the worst films ever made. But is director Tommy Wiseau in on the joke? (www.telegraph.co.uk) 
The Room: Why the worst film ever made is still pulling in audiences worldwide 13 years later - ABC News (www.abc.net.au) 
These Films Were So Bad That They Received a 0% Rating on Rotten Tomatoes – Page 26 – History A2Z (www.history-a2z.com) 
January 2014 – Damian J. Penny (damianpenny.com) </t>
  </si>
  <si>
    <t>How to seeing eye dogs know exactly where their owners want them to go.</t>
  </si>
  <si>
    <t xml:space="preserve">While guide dogs do not know where to go most of the time, they do rely on the instructions of their owner handler[2]. The dog will be introduced to the route either by the handler or a sighted trainer[3]. Once the handler and dog are both familiar with the route, they can travel by themselves[3]. The human will communicate with the dog through hand and verbal cues[1][3]. The dog will be listening for directions from its owner. It will not be able to distinguish the path to a new route, but they can listen for directions such as “right”, “left”, and “forward”[3]. The dog will be focusing to make sure that there are no obstacles in the way[3]. This could include elevated ground, fallen tree branches, or speeding cars[3].
How do Guide Dogs work? (chicagolighthouse.org) 
How Do Guide Dogs Know Where to Go? (Cross Roads &amp; Buses) (doggysaurus.com) 
How Do Guide Dogs Know Where to Go? (Cross Roads &amp; Buses) (doggysaurus.com) </t>
  </si>
  <si>
    <t>Can someone explain the Metal Gear Solid plot in story order, not game order.</t>
  </si>
  <si>
    <t xml:space="preserve">Metal Gear Solid features a storyline that spans multiple games, but the plot can be summarized as follows:
Campbell pulls Snake out of retirement after Liquid Snake takes over FOXHOUND and uses it to declare war on America[1]. Snake infiltrates Shadow Moses to neutralize FOXHOUND, where he encounters numerous FOXHOUND operatives, including Psycho Mantis and Revolver Ocelot[1]. Ocelot gets his arm cut off by a Cyborg Ninja and Snake meets Hal "Otacon" Emmerich, a scientist who becomes his best friend[1].
Liquid fools Snake into activating Metal Gear REX, and he uses it to try to kill Snake[2]. Snake turns it on Liquid and destroys the mech[2]. In the wreckage, Liquid delivers a monologue, revealing that he is Snake's twin brother and that they are cloned sons of Big Boss[2]. Liquid ends up dying to a manufactured heart attack, thanks to the FOXDIE virus Snake was unknowingly carrying among his other nanomachines[2]. In a final scene, Ocelot calls the president, revealing Liquid was actually the superior twin[2]. He grafts Liquid's arm to his body, replacing his lost one, and the new president
The Entire Metal Gear Timeline Explained (www.svg.com) 
The Entire Metal Gear Timeline Explained (www.svg.com) </t>
  </si>
  <si>
    <t>How do our minds estimate the passage of time?</t>
  </si>
  <si>
    <t xml:space="preserve">Researchers in the 1960s believed that the brain measured time by counting the number of pulses emitted by an internal clock, much like how an adult might count the seconds passing by on a stopwatch[1]. This model was later replaced by the striatal beat-frequency model of interval timing, which proposes that the brain measures time by the oscillatory activity of brain cells in the upper cortex[2]. Each of these brain cells has up to 30,000 connections with a series of cells in the cortex oscillating at various frequencies, and the neurons in the striatum can read time codes emitted by oscillator cells in the cortex[2]. The subjective duration of time depends on the number of pulses that have accumulated since the beginning of the stimulus, and when the internal clock speeds up, the number of pulses increases, creating the impression that time is passing more slowly[1].
A stopwatch on the brain's perception of time | Psychology | The Guardian (www.theguardian.com) 
A stopwatch on the brain's perception of time | Psychology | The Guardian (www.theguardian.com) </t>
  </si>
  <si>
    <t xml:space="preserve">Why was the USS Enterprise CVN-65 decommissioned?
</t>
  </si>
  <si>
    <t xml:space="preserve">The USS Enterprise was inactivated on December 1, 2012 after serving the US Navy for 51 years. The ship was defueled on June 20, 2013 and its nuclear fuel was removed from eight cores. The availability of the ship will result in the closure of nearly 3900 spaces, opening and cleaning of 800 tanks and voids, and 150 access cuts.[1] The decommissioning of the USS Enterprise was not unexpected as many of the major components and other equipment were nearing the end of their useful life and it was not cost effective to further extend the ship for combat operations.[2]
USS Enterprise (CVN 65) history (uscarriers.net) 
U.S.S. Enterprise Is Retired from Navy After 50 Years | TIME.com (nation.time.com) </t>
  </si>
  <si>
    <t xml:space="preserve">Why do actors and voice actors make so much money?
</t>
  </si>
  <si>
    <t xml:space="preserve">The reason that actors and voice actors make so much money is because they own a rare talent that is relied upon by the entertainment industry to function[1]. This means that most of the money in the entertainment industry ends up in their hands[1]. Actors also negotiate their salaries for each movie contract, which gives them the chance to determine how much their skills are worth[2]. They can also compare one opportunity with another[2]. With bigger budgets, blockbuster productions expect to earn a lot of revenue, so actors earn more money[2].
Celebrities: Why Do They Get So Much Money? (www.forbes.com) 
Pros &amp; Cons of Actors' Salaries | Work - Chron.com (work.chron.com) 
Why Do CEOs Make the Big Bucks? | Salary.com (www.salary.com) </t>
  </si>
  <si>
    <t xml:space="preserve">why does the file size of digital photos vary when the pixel count doesn't change?
</t>
  </si>
  <si>
    <t xml:space="preserve">The size of a digital photo is determined by its total number of pixels, which is different than the filesize, which is the amount of bytes used to store the image[1]. The size of the file will vary depending on the filetype used to store the image, the amount of color in the image, and the color mode that is being used[1]. For example, JPEGs shot with a camera at 18 Mp will have a file size range of 4 Mb to 11 Mb, with the variation caused by the color and brightness in each photo[1]. The file size of a TIF will always be the same for a certain Mp resolution and color mode[1].
All About Digital Photos - Digital Photo File Types (www.rideau-info.com) 
Photo Files 101: All About Megapixels, Megabytes, and DPI | TechHive (www.techhive.com) </t>
  </si>
  <si>
    <t xml:space="preserve">Why am I unstable on my bike when it's stationary but not when it's moving?
</t>
  </si>
  <si>
    <t>When stationary, a bike balance is hard to achieve because the wheels are not spinning and do not have angular momentum, which makes it easy for an outside force to change the direction of the wheels and thus the bike itself[4]. Once the wheels are moving, the bike is much easier to balance because any tipping to one side or the other can easily be corrected by turning the front wheel slightly to one side and getting a mv^2/r force that will tend to counteract the tipping[2][4]. The greater the bike's velocity, the bigger this force is[2].
Why do we lose balance in a bike when at a standstill? (www.physicsforums.com) 
Why is it easier to balance on a moving bike than a stationary one? (www.physicsforums.com) 
Why is Balancing a Moving Bicycle Easier? | Science Facts (www.scifacts.net) 
Balancing on a Bicycle: The Phenomena | Mental Floss (www.mentalfloss.com)</t>
  </si>
  <si>
    <t xml:space="preserve">Why is it that a fully buffered YouTube video will buffer again from where you click on the progress bar when you skip a few seconds ahead?
</t>
  </si>
  <si>
    <t xml:space="preserve">The reason that YouTube videos buffer again when you skip ahead is because of the way that the videos are broken up into small chunks that load as you go[1]. If your internet is slow, YouTube may make the next few seconds of video lower resolution to ensure that you can still watch uninterrupted[1]. If you try to skip ahead to a part of the video that hasn't loaded yet, your video has to stall to buffer that part[1].
High-quality online video with less rebuffering | MIT News | Massachusetts Institute of Technology (news.mit.edu) 
Want to Buffer YouTube Videos While on Pause? Try These Browser Add-Ons (tubularinsights.com) </t>
  </si>
  <si>
    <t>why was the Federal Tort Claims Act needed, I thought the Bill of Rights gave us the right to go to court against the US Government?</t>
  </si>
  <si>
    <t xml:space="preserve">Prior to the passage of the Federal Tort Claims Act, the government was immune from being sued by private citizens.[2] This immunity was specifically granted by the Constitution in order to protect the government from frivolous lawsuits.[1][2] However, this immunity could be waived, and in some cases Congress would pass private bills compensating people for their losses.[2]
The Federal Tort Claims Act allows people to sue the government for the torts of its employees, eliminating the need to go through Congress to obtain compensation.[1][2] While there are exceptions to what claims may be payable under the FTCA, it generally allows individuals to recover monetary damages from the United States under circumstances where the United States, if a private person, would be liable in accordance with the law of the place where the negligent or wrongful act occurred.[3]
Everything You Need to Know About the Federal Tort Claims Act (www.barneslawfirm.com) 
��The Federal Tort Claims Act (FTCA): A�Legal�Overv 
The Federal Tort Claims Act (FTCA) Process | US EPA (www.epa.gov) </t>
  </si>
  <si>
    <t>How were continents, countries and coastlines mapped out prior to the invention of satellites?</t>
  </si>
  <si>
    <t xml:space="preserve">The primary method of creating maps prior to the invention of satellites was the same as it is now[1]. Measure the distances and angles between different landmarks and points on the coastline, and then draw an accurate coastline[2]. You also have to measure the distances between different landmarks and points on the coast to make a maps[2]. On the coasts of seas, lakes and rivers, you could simply aim to one direction and count your steps, trying not to deviate too much from the straight line, writing down the angular directions of every 100, 500, 1000 or more steps[2]. Mapping land regions from within was exceptionally accurate even in ancient times mainly because one could determine walking distances with a very high degree of accuracy[3]. It was also often possible to create a very detailed and accurate map of more than a hundred square miles of land in a very short time just by climbing on a mountain of a decent height and looking around[3]. However, on the open sea, there are no discernible landforms one could peg his location to, and therefore determining the location of a ship on a latitude and longitude grid was always the only way to accurately estimate the distances between different continents and archipelagos[4].
How Were the First Maps Made? - History Rundown (www.historyrundown.com) 
How Were the First Maps Made? - History Rundown (www.historyrundown.com) 
How Were the First Maps Made? - History Rundown (www.historyrundown.com) 
How Were the First Maps Made? - History Rundown (www.historyrundown.com) </t>
  </si>
  <si>
    <t>Why is wearing a swastika considered taboo but every biker I see wears an iron cross on his shirt, jacket, skin or motorcycle?</t>
  </si>
  <si>
    <t xml:space="preserve">The Iron Cross is a German military tradition dating back to the 700s, and was used as a symbol of German nationalism by the Nazis during WWII[1][2]. Due to the negative association with the Nazis, people assume that bikers wear the Iron Cross as a symbol of white supremacy, but the biker subculture actually adopted the symbol to rebel against the older generation that associated the symbol with the enemy[3][4]. They also use the cross to signal to others that they are part of a brotherhood, and to ward off would-be attackers[4][5]. Very few bikers actually wear swastikas, and when they do, it is usually because they are racist or part of a subculture that identifies with "badness" or "evil"[4].
Bikers and the Iron Cross | Loud Pipes, Leather and Hardtails (slmotorcycles.wordpress.com) 
Bikers and the Iron Cross | Loud Pipes, Leather and Hardtails (slmotorcycles.wordpress.com) 
Bikers and the Iron Cross | Loud Pipes, Leather and Hardtails (slmotorcycles.wordpress.com) 
Why do bikers wear the swastika? - Answers (www.answers.com) 
Understanding the Biker Culture: Crosses (www.bikerringshop.com) </t>
  </si>
  <si>
    <t>How does CRISPR work in a practical sense?</t>
  </si>
  <si>
    <t xml:space="preserve">CRISPR works similarly to the find and replace tool in Microsoft Word. In Word, you type the word you want to find in the search box, and CRISPR creates an RNA molecule that searches for a specific sequence in the genome[1]. Once the RNA molecule finds the sequence, the Cas9 enzyme cuts the DNA and a molecule that serves as a template edits the DNA[1]. Typically, the Cas9 enzyme is sent to the site to cut the DNA, but newer techniques use CRISPR not for gene editing, but to drag along enzymes that can turn genes on or off, or enzymes that can directly modify one letter of DNA to another letter without cutting the DNA strand[1]. CRISPR-Cas9 gene editing has made its way into labs around the world and is a comparatively cheap, fast, and adaptable way of precisely snipping out pieces of the genome and swapping in new pieces, which can be used directly on the DNA in reproductive cells and produces a finished mouse in three weeks[2].
The CRISPR Revolution: What You Need to Know | Columbia University Irving Medical Center (www.cuimc.columbia.edu) 
How CRISPR is Spreading Through the Animal Kingdom | NOVA | PBS (www.pbs.org) 
CRISPR in Animals and Animal Models - ScienceDirect (www.sciencedirect.com) </t>
  </si>
  <si>
    <t>Year counting in ancient Greece</t>
  </si>
  <si>
    <t xml:space="preserve">There were many different ways to denote years in ancient Greece, but one of the most common was by using the Olympiad system[1][2][3]. Olympiads were annual festivals that were held in honor of Zeus, and they were used as a calendar system to mark the years[2]. The first Olympiad was held in 776 BC, and each Olympiad was numbered consecutively according to when it took place[2]. Another method used by the Greeks to denote years was by using archons, or the officials of the city-states. Each official served for a specific period of time, and once they left office, their years were numbered accordingly[1]. The ancient Egyptians did not use years in the same sense as the ancient Greeks, as they did not have a regular calendar system or a method to denote years sequentially[4]. Instead, they dated events according to the seasonal changes in the sky, such as the rising and setting of the sun, or the changing of the moon[4].
The Ancient Greek Calendar | Polysyllabic (www.polysyllabic.com) 
The Ancient Greek Calendar | Polysyllabic (www.polysyllabic.com) 
Greek Numbers and Arithmetic (www.math.tamu.edu) 
Year numbering in Ancient Egypt (barrygraygillingham.com) </t>
  </si>
  <si>
    <t>How does a song get transported across an aux cable from a phone and get played in the car?</t>
  </si>
  <si>
    <t xml:space="preserve">The AUX cable is connected to a phone via a 3.5mm jack, the same type of connection that is used for headphones[3]. The phone uses a DAC (Digital to Analog Converter) to convert the music files stored on the phone into an analog signal[3]. The analog signal is then sent to the car stereo through the AUX cable in the same way as when headphones are plugged in[4].
Car AUX Port (Auxiliary) | The Final Goodbye (gomechanic.in) 
Car AUX Port (Auxiliary) | The Final Goodbye (gomechanic.in) 
AUX vs USB vs Bluetooth | audiosonics (audiosonicsblog.wordpress.com) 
AUX vs USB vs Bluetooth | audiosonics (audiosonicsblog.wordpress.com) </t>
  </si>
  <si>
    <t xml:space="preserve">Why don't general physicians cover teeth?
</t>
  </si>
  <si>
    <t xml:space="preserve">One of the main reasons dental work is not covered by health insurance has to do with historical views of dentistry and ophthalmology. Dentistry and medicine have long considered to be distinctly different practices. Until the 1800s, barbers also pulled teeth and pierced abscesses. Over time, dentistry and, to some degree, ophthalmology were regarded as less advanced than medicine. This sentiment seeped into Congress while they formulated public health insurance policies in the 1960s. As an example, in 1940, an appellate court in New York decided that dentists weren't doctors, and thus not deserving of the same prestige.[2]
Another reason why dental work may not be covered under general health insurance has to do with the perception that dental and vision problems are less serious than medical problems. Some people may also mistakenly feel like dental problems are a personal problem that has to do with your own lapses in dental hygiene, whereas medical problems can affect everyone.[3]
The Reason Your Dental Work Isn't Covered by Medical Insurance (www.nbcnews.com) 
Why Doesn’t Health Insurance Cover Dental and Vision, Too? (melmagazine.com) 
Why Doesn’t Health Insurance Cover Dental and Vision, Too? (melmagazine.com) </t>
  </si>
  <si>
    <t xml:space="preserve">How can someone put me in to jail if i am not guilty?
</t>
  </si>
  <si>
    <t xml:space="preserve">There are several ways for someone to be put in jail if they are not guilty. One way is for a different jurisdiction to file charges, meaning that if a defendant is found not guilty in a state court, they can then be tried by a federal court for essentially the same incident[1]. Another way is for the authorities to hold an arrested individual before a judicial officer within 24 to 72 hours of their arrest. If the accused is not released on personal recognizance or cannot afford bail, they may spend months in detention while their case is pending[3]. In rare cases, even if the new law violation is dropped or if the person is found not guilty, the State will insist on a VOP hearing anyway. The standard of proof is lower in a VOP than in a normal criminal case, so the State has a better chance of convicting the person[5].
How the US Justice System Can Put You in Jail Forever...When You're Innocent - American Thinker (www.americanthinker.com) 
Who’s really inside America’s jails? (audio) - CSMonitor.com (www.csmonitor.com) 
Prisons: In Jail, But Not Sentenced - Americas Quarterly (www.americasquarterly.org) 
How long can someone be in jail before proven innocent? - Answers (www.answers.com) 
The Violation of Probation Process - CriminalLawyer.com (www.criminallawyer.com) </t>
  </si>
  <si>
    <t xml:space="preserve">Scientifically speaking , how likely is it that our existence is extremely small?
</t>
  </si>
  <si>
    <t xml:space="preserve">There is some evidence that our universe is just a small piece of a greater whole. In fact, there may be infinitely many universes, bubbling into existence and growing exponentially. It’s a theory known as the multiverse.[1] For decades, physicists have sought an explanation for the disparity between the value of the cosmological constant in our universe and the expected value according to theory. The best explanation so far is that it’s only small in our universe. There may be other universes where the number takes a different value.[1] Even string theory, which posits that the fundamental laws of physics have their own phases, predicts that there should be other universes where the laws are in different phases from our own. This would affect seemingly fundamental values that we observe here in our universe, like the cosmological constant.[2]
Is this the only universe? | symmetry magazine (www.symmetrymagazine.org) 
Is this the only universe? | symmetry magazine (www.symmetrymagazine.org) </t>
  </si>
  <si>
    <t xml:space="preserve">How do birds know which way is South when migrating for winter?
</t>
  </si>
  <si>
    <t xml:space="preserve">While humans rely on modern technology to know where we are and where we're going, birds rely on a combination of scientific factors to help them know where to travel[1]. One thing birds definitely rely upon is the Sun[1]. The Sun rises in the east and sets in the west, and birds flying south for the winter can stay on track by using the Sun's position in the sky throughout the day as a guide[1]. Of course, once the Sun sets, it isn't much help as a guide, so birds can also navigate by the position of the stars in the sky once night rolls around[1]. Some scientists believe some birds may also get some of their guidance from Earth's magnetic field[2]. Some species of birds have a highly-magnetic mineral called magnetite in their brains, and experts believe this mineral may help birds detect Earth's magnetic field and use it to guide them south[2].
How Do Birds Know Which Way is South? | Wonderopolis (www.wonderopolis.org) 
How Do Birds Know Which Way is South? | Wonderopolis (www.wonderopolis.org) 
How Do Birds Navigate? | National Geographic Society (www.nationalgeographic.org) </t>
  </si>
  <si>
    <t xml:space="preserve">How are rare, valuable, irreplaceable museum artifacts transported?
</t>
  </si>
  <si>
    <t xml:space="preserve">Museum artifacts are transported carefully and with great care[1][3]. Loans of museum artifacts are common practice, and the artifacts are often transported using custom-built crates with custom padding[1][3]. The exact materials used for the padding depend on the type of artifact, but may include shock-resistant boxes for paintings, banana peels for ceramics, and butcher paper for pottery[3]. The artifacts are then either transported by rail, air, or sea[3]. The most valuable artifacts are often accompanied by a courier from "wall to wall," in art biz lingo[3]. The ultimate logisticians, couriers must coordinate with museum officials, customs agents, government agents, and shipping employees to ensure a smooth journey[3]. Couriers go to great lengths to protect art from theft and mishandling, like monitoring airport warehouse activity to accompanying masterpieces on 20-hour truck rides[3].
How Do Museums Move Artifacts? - Square Cow Moovers (squarecowmovers.com) 
Padding for Precious Cargo | Transporting Artifacts (supplychainx.highjump.com) 
Padding for Precious Cargo | Transporting Artifacts (supplychainx.highjump.com) </t>
  </si>
  <si>
    <t xml:space="preserve">How UPS drivers save gas by avioding left turns.
</t>
  </si>
  <si>
    <t xml:space="preserve">UPS has moved away from trying to find the shortest route and now looks at other criteria to optimize the journey[1]. One of their methods is to try and avoid turning through oncoming traffic at a junction[1][2]. Although this might be going in the opposite direction of the final destination, it reduces the chances of an accident and cuts delays caused by waiting for a gap in the traffic, which would also waste fuel[1]. UPS has designed their vehicle routing software to eliminate as many left-hand turns as possible[1]. Typically, only 10% of the turns are left turns[1]. As a result, the company claims it uses 10 million gallons less fuel, emits 20,000 tonnes (22,000 tons) less carbon dioxide, and delivers 350,000 more packages every year[1]. The efficiency of planning routes with its navigation software this way has even helped the firm cut the number of trucks it uses by 1,100, bringing down the company’s total distance travelled by 28.5 million miles—despite the longer routes[1].
Why don't UPS drivers turn left? — Quartz (qz.com) 
Technology shows limiting left turns saves gas (www.aarp.org) 
Why UPS trucks (almost) never turn left | CNN (www.cnn.com) 
</t>
  </si>
  <si>
    <t xml:space="preserve">What is the "Model Minority"?
</t>
  </si>
  <si>
    <t xml:space="preserve">The model minority is a minority demographic whose members are perceived as achieving a higher degree of socioeconomic success than the population average. This success is typically measured relatively by educational attainment; representation in managerial and professional occupations; and household income, along with other socioeconomic indicators such as low criminality and high family/marital stability.[1] The concept is controversial because it has historically been used to suggest there is no need for government intervention in socioeconomic disparities between certain racial groups. This argument has most often been applied in America to contrast Asian Americans (particularly from East and some South Asian regions) and Jewish Americans against African and Hispanic Americans, enforcing the idea that Asian and Jewish Americans are good law-abiding, productive citizens/immigrants, while promoting the stereotype that Hispanics and African Americans are prone to crime and dependent on welfare.[2] The model minority stereotype is detrimental to relevant minority communities because it is used to justify the exclusion of such groups in the distribution of (public and private) assistance programs, as well as to understate or slight the achievements of individuals within that minority.[3]
Model minority - Wikipedia (en.wikipedia.org) 
Model minority - Wikipedia (en.wikipedia.org) 
Model minority - Wikipedia (en.wikipedia.org) 
Model Minority Stereotype (cmhc.utexas.edu) 
</t>
  </si>
  <si>
    <t xml:space="preserve">How would a bank make money if I deposited 1 billion dollars into my savings, considering the interest would be millions?
</t>
  </si>
  <si>
    <t xml:space="preserve">Banks "buy" money from depositors and then loan it out to borrowers. They pay interest on deposits to attract more depositors. The difference between the amount of money a bank pays out in interest and the amount of money it earns from loans makes it a profitable business[1][3]. When you open a savings or checking account, your bank "borrows" the money from you to lend it out to others. The interest your bank generates on loans pays for their operating expenses. In turn, you get paid back in the form of interest[3]. Loans made to other bank customers and sometimes to other banks provide banks with a way to earn more money. The interest on a deposit is typically less than the interest a bank receives on a loan[2]. For example, the average annual percentage yield on a savings account is 0.06%, but on a mortgage loan or credit card, the annual percentage rate can stretch into the double digits[4].
How Banks Make Money (www.depositaccounts.com) 
How Banks Make Money (www.depositaccounts.com) 
How Do Banks Make Money? - Chime (www.chime.com) 
How Do Banks Make Money? - Chime (www.chime.com) </t>
  </si>
  <si>
    <t>If I were to create a company, have $1M debt, go bankrupt, how would the company that I owe get its money ? do I have to pay ?</t>
  </si>
  <si>
    <t xml:space="preserve">When a company goes bankrupt, the bankruptcy practitioner will need to be appointed. Their job is to oversee the liquidation process[1]. They will take control of the business and settle any legal disputes or outstanding contracts[1]. They will sell the company’s assets and use the funds to pay the creditors[1]. The creditors are paid in this order of priority: secured creditors, unsecured creditors, and shareholders[2][3][4]. Secured creditors are debts like the mortgage on company buildings, leases on company cars, and loans for unpaid pieces of equipment[2]. They get paid back first, usually by taking back their property[2]. If this isn't enough to pay off the debt, the secured creditors get first dibs on any remaining company money[2]. Unsecured creditors are credit card bills, unpaid insurance premiums, and bank loans that weren't backed up by property[3]. They also include payments to bondholders[3]. Shareholders are last in line and only get money after all other debts are paid[4].
What Happens When a Company Goes Bankrupt? - Company Debt (www.companydebt.com) 
Who Gets Paid First When a Company Goes Bankrupt? | Work - Chron.com (work.chron.com) 
Who Gets Paid First When a Company Goes Bankrupt? | Work - Chron.com (work.chron.com) 
Who Gets Paid First When a Company Goes Bankrupt? | Work - Chron.com (work.chron.com) </t>
  </si>
  <si>
    <t>What happens to a plant when you pull a leaf off of it? Are you hurting it and is the plant able to regenerate?</t>
  </si>
  <si>
    <t>When a plant loses a leaf, the cells in that leaf have finished growing and dividing[1]. However, as a shoot grows, more meristems are created[2]. These are found in the axillary buds, just above where the leaf meets the stem[2]. The meristems in the axillary buds can grow to form branches[2]. A plant doesn't normally regenerate in the sense of filling in cells that have gone missing[2]. However, if you cut off a shoot, the next remaining bud might begin to grow and, in a sense, replace the part that was lost[2].
botany - Can any plant regenerate missing tissue? - Biology Stack Exchange (biology.stackexchange.com) 
botany - Can any plant regenerate missing tissue? - Biology Stack Exchange (biology.stackexchange.com) 
Plant Cell - Definition, Structure, Function, Diagram &amp; Types (byjus.com)</t>
  </si>
  <si>
    <t>What have we discovered about the planets/moons/sun in our solar system over the last 50 years?</t>
  </si>
  <si>
    <t xml:space="preserve">Over the past 50 years, humankind has taken the first steps off planet Earth into the solar system. Now, our views of the planets are much improved by using space-based telescopes and space probes[1]. In addition, ground-based observations campaigns using large telescopes and improved instrumentation have led to major discoveries, such as the detection of trans-neptunian objects[4]. Unpiloted probes have traveled throughout our solar system and have made a range of discoveries, including that a moon of Jupiter, called Europa, and a moon of Saturn, called Enceladus, have oceans under their surface ice that scientists think may harbor life[3]. Meanwhile, instruments in space, such as the Kepler Space Telescope, and instruments on the ground have discovered thousands of exoplanets, planets orbiting other stars[3]. This era of exoplanet discovery began in 1995, and now, advanced technology allows instruments in space to characterize the atmospheres of some of these exoplanets[3].
NL9 CH11_2nd_B.indd (learningcentre.nelson.com) 
The History of Space Exploration | National Geographic Society (www.nationalgeographic.org) 
The History of Space Exploration | National Geographic Society (www.nationalgeographic.org) 
The Earth and Other Solar-System Bodies | SpringerLink (link.springer.com) 
7.1 Overview of Our Planetary System - Astronomy | OpenStax (openstax.org) </t>
  </si>
  <si>
    <t>How can water boil below 100°C?</t>
  </si>
  <si>
    <t xml:space="preserve">Water can evaporate at room temperature because while the average temperature of the liquid may be below boiling, some molecules build up enough speed as a result of random collisions to break free from the liquid’s surface and enter the surrounding air. This is the process we know as evaporation.[1] During evaporation, some hotter-than-average molecules escape the liquid, taking their heat energy with them.[2] Evaporation and condensation occur simultaneously, but since the particles are so small we only see the net effect.[3] At standard atmospheric pressure, you need a comparatively large temperature of 100°C for water molecules to break free in bulk, creating bubbles of water vapour within the liquid.[4] However, at the surface of the liquid, lone molecules may end up getting enough kinetic energy to break free due to the random nature of molecular motion at basically any temperature. On the flip side, water molecules in the atmosphere may enter the liquid at the surface as well, which is measured by equilibrium vapour pressure.[4]
How can water turn to vapor below the boiling point? - The Straight Dope (www.straightdope.com) 
How can water turn to vapor below the boiling point? - The Straight Dope (www.straightdope.com) 
How can water turn to vapor below the boiling point? - The Straight Dope (www.straightdope.com) 
How can water evaporate at room temperature? - Physics Stack Exchange (physics.stackexchange.com) </t>
  </si>
  <si>
    <t>How would the EU effectively retaliate against anything, should they be against what the United States has implemented? If things took a turn for the worse on the Paris Agreement, what would a hard stance against the US look like?</t>
  </si>
  <si>
    <t xml:space="preserve">The European Union has already notified the World Trade Organization of plans to levy duties on about $7 billion worth of U.S. exports in response, with the aim of collecting $1.6 billion in tariff revenue. The EU has said they will take retaliatory action against the United States in response to the Trump administration’s decision to issue hefty steel and aluminum tariffs.[1][2]
The EU said it will file a case against the United States at the World Trade Organization (WTO) and take retaliatory action, most likely in the form of reciprocal tariffs.[3] Jean-Claude Juncker, president of the European Commission, said, "The U.S. leaves us no choice but to proceed with a WTO dispute settlement case and the imposition of additional duties on a number of U.S. imports."[3]
The European Union is expected to quickly retaliate with promised tariffs of about $3.3 billion on iconic American products such as bourbon, jeans and motorcycles.[4]
EU announces retaliation against Trump tariffs – POLITICO (www.politico.eu) 
EU says it will retaliate for US steel, aluminum tariffs | TheHill (thehill.com) 
EU says it will retaliate for US steel, aluminum tariffs | TheHill (thehill.com) 
EU says it will retaliate for US steel, aluminum tariffs | TheHill (thehill.com) </t>
  </si>
  <si>
    <t>Why were native American populations decimated by exposure to European diseases, but European explorers didn't catch major diseases from the natives?</t>
  </si>
  <si>
    <t xml:space="preserve">Several factors contributed to the Native Americans' lack of immunity to European diseases.[1] The first is that Europeans had been the caretakers of domestic animals for thousands of years, meaning they had more opportunities to be exposed to the common diseases that accompanied the domestication of such food sources.[1][5] The second is that Europeans lived in more densely populated areas than Native Americans, and when many humans live together in close quarters, disease spreads quickly through the general population.[2][5] The third is that Europeans' immune systems had to adapt to dealing with many of those diseases, and for those who survived, their immune systems thrived as a result.[2] As a result, when Native Americans were exposed to European diseases, they suffered sickness and mortality rates much higher than whites.[4]
Why Native Americans Didn't Wipe Out Europeans With Diseases (www.todayifoundout.com) 
Why Native Americans Didn't Wipe Out Europeans With Diseases (www.todayifoundout.com) 
Why Native Americans Didn't Wipe Out Europeans With Diseases (www.todayifoundout.com) 
Disease and Westward Expansion | Encyclopedia.com (www.encyclopedia.com) 
Eurasian diseases contracted from European colonists devastated the Native American population. Why didn''t the Europeans suffer equally from American diseases? | Notes and Queries | guardian.co.uk (www.theguardian.com) </t>
  </si>
  <si>
    <t>how is a heavy duty clog cleaner able to work on a significant amount of standing water?</t>
  </si>
  <si>
    <t xml:space="preserve">Drano Max Gel Clog Remover works by delivering its special blend of sodium hydroxide, sodium metasilicate, and sodium hypochlorite (bleach) to the clog[2]. These ingredients create heat that helps break down the clog to the point where it can no longer hold onto the pipe’s sides[2]. Additionally, hot water helps flush the debris out of the pipes once the product breaks down the debris[4]. Max Gel Clog Remover is a thick gel that clings to clogs long enough to clear the clog[4]. The gel works best in standing water because it moves through the water to the drain[4].
Does Drano Work? How Does It Work? (Review) - Prudent Reviews (prudentreviews.com) 
Does Drano Work? How Does It Work? (Review) - Prudent Reviews (prudentreviews.com) 
How do you use Drano Max? (askinglot.com) 
How do you use Drano Max? (askinglot.com) </t>
  </si>
  <si>
    <t>If you own a plot of land, build a house on it, get water from a well, hunt for food, and use solar panels, do you have to pay for anything?</t>
  </si>
  <si>
    <t xml:space="preserve">Living off the grid does have its costs, even if you are not connected to a utility company[1][2]. The upfront cost of land, building a home, and setting up a power and water system can be expensive[1]. Once those costs are covered, though, living off the grid can be less expensive than living in a typical home with a utility company[1]. There are no subscription fees and you don't have to pay Con Edison every month[1]. The typical cost of living off the grid is around $1000 per month[2]. This includes maintenance of your existing power, water, and farming systems, as well as taxes and insurances[2]. You will also have to buy food to add to your crops and livestock[2]. Living off the grid can be done with solar power, which can store far more power and is great for the environment[3].
A guide to living off of the grid - Tech (pk.mashable.com) 
Off Grid Living: The Complete How-To Guide (www.thesmartsurvivalist.com) 
A guide to living off of the grid – Tech News (technews.gomoguides.com) 
  If you own a plot of land, build a house on it, ge...
Finding a plot - Build It
Key plot finding routes 1 The internet. The web is one of the best sources of viable building plots. Websites such as Plotsearch feature thousands of land listings. General property-hunting portals such as Rightmove also allow you to refine your search to ‘land’ only.. 2 Estate &amp; land agents
A guide to living off of the grid
You have to buy land, everything you need to build an entire house, whatever power and water system you'll need, and more. But once the upfront costs are covered, the rest gets a bit simpler.
A guide to living off of the grid - Tech
You have to buy land, everything you need to build an entire house, whatever power and water system you'll need, and more. But once the upfront costs are covered, the rest gets a bit simpler. There are no subscription-type charges, you don't have to pay Con Edison every month, and your rent is covered.
Off Grid Living: The Complete How-To Guide
The initial cost of living off the grid is $50,000 to $350,000, which includes buying a land, house, power system, gardening equipment, water system and sanitation system. There are also monthly expanses that can run up to $1,000, such as taxes, healthcare, insurance and maintenance.
</t>
  </si>
  <si>
    <t>Are Humans Omnivores? Why do so many vegans argue we are herbivores?</t>
  </si>
  <si>
    <t xml:space="preserve">Humans are omnivores based on anatomy, as we share anatomical features with omnivores like pigs, mice, and rats[1]. We have teeth capable of eating both plants and meat[4]. Our brain capacity for observation and memory plus the ability to hunt and cook meat makes us omnivores[4]. Omnivores have a more complex digestive system than carnivores and herbivores[2]. While herbivores have multiple chambers in their digestive systems, carnivores have simpler systems. Humans fall in the middle, meaning we are not as simple as carnivores and not as complex as herbivores[2]. We are able to digest plants, but plant material that is not digested is excreted as waste[2]. Heart disease is unique to herbivores, as carnivores and omnivores can eat all the meat they want without developing atherosclerosis[3].
Humans are Omnivores - Evidence - Biology Online Archive Article (www.biologyonline.com) 
Humans are Omnivores - Evidence - Biology Online Archive Article (www.biologyonline.com) 
Are Humans Omnivores? - The PLANTSTYLE (www.theplantstyle.com) 
Are Humans Omnivores? Herbivores or Carnivores? | Shortform Books (www.shortform.com) 
  Are Humans Omnivores
</t>
  </si>
  <si>
    <t>Anabolism vs. Catabolism, what is each, how does each affect the human body, what the positives/negatives are of each.</t>
  </si>
  <si>
    <t xml:space="preserve">Anabolism and catabolism are both processes that take place in the body, but they have very different functions. Anabolism is the process of bonding smaller units together to create bigger structures, like when your body is trying to heal a cut and adds tissue and structure around the wound.[1] Anabolic processes use small molecules within the organism to create more complex and specialized compounds. This synthesis, the creation of a product from a series of components, is why anabolism is also called "biosynthesis." The process uses energy to create its end products, which the organism can use to sustain itself, grow, heal, reproduce or adjust to changes in its environment.[2]
Catabolism breaks down complex molecules and compounds to release energy. This creates the metabolic cycle, where anabolism then creates other molecules that catabolism breaks down, many of which remain in the organism to be used again.[2] Catabolic processes use hormones such as adrenaline, cytokine, glucagon, and cortisol.[3]
Catabolism vs. Anabolism: What’s the Difference? – Cleveland Clinic (health.clevelandclinic.org) 
Anabolism vs Catabolism - Difference and Comparison | Diffen (www.diffen.com) 
Difference Between Anabolism and Catabolism - An Overview (byjus.com) </t>
  </si>
  <si>
    <t>Why does my pee smell like asparagus when I eat asparagus but it never smells like anything cool, like lobster tail or ice cream sundae, when I eat something cool?</t>
  </si>
  <si>
    <t xml:space="preserve">Asparagus is notorious for making urine smelly[1][3]. The main culprit is asparagusic acid, which is found exclusively in asparagus[1]. When asparagus is digested, asparagusic acid gets broken down into sulfur containing byproducts[1]. Sulfur, in general, is not very pleasant to smell[1]. When you pee, the sulfur byproducts evaporate almost immediately, causing you to smell that unpleasant scent[1]. It’s worth noting that asparagus isn’t the only thing that can change the smell of your pee[1][3]. Other foods and drinks have been known to cause smelly urine[1]. For example, some people report that drinking too much coffee causes their urine to smell like coffee[1]. Brussels sprouts, onions, garlic, curry, salmon, and alcohol, can have a similar effect[1].
Why Does Asparagus Make Your Pee Smell? – Cleveland Clinic (health.clevelandclinic.org) 
Why Does Asparagus Make Your Pee Smell? – Cleveland Clinic (health.clevelandclinic.org) 
9 Causes of Smelly Urine—and What to Do About It | Health.com (www.health.com) </t>
  </si>
  <si>
    <t>Why Do We Tend to Think a lot Before Sleep?</t>
  </si>
  <si>
    <t xml:space="preserve">Our tendency to think a lot before sleep may be due to the need to protect ourselves[1]. In hunter-gatherer times, if we weren't paying attention to the cliff or tiger ahead of us because we were distracted by a beautiful sunset, it could have spelled our demise[1]. So if you find yourself agonizing over blunders made at work, it's likely you are assessing your performance and looking out for your livelihood[1]. Similarly, if you fret over social acceptance, it's likely your brain is assessing the "threat" of not being accepted[2]. Overthinking at night is also largely due to the brain processing what has happened to us during the day[3]. We don't have the time and space during the day to process what's happened and to evaluate and make sense of it[3]. Sometimes the only time we get to do that is when we're in bed[3].
Why our thoughts turn negative before we go to bed - ABC Everyday (www.abc.net.au) 
Why our thoughts turn negative before we go to bed - ABC Everyday (www.abc.net.au) 
Overthinking: Can't sleep? How to avoid overthinking at night (www.netdoctor.co.uk) 
Negative Bias: Why We're Hardwired for Negativity (www.verywellmind.com) </t>
  </si>
  <si>
    <t>Why do companies have 'values' ?</t>
  </si>
  <si>
    <t xml:space="preserve">Companies have core values to support their vision and shape their culture[1]. These values are the essence of the company’s identity and are the principles, beliefs, or philosophy that the company values[1][3]. Companies that have strong core values have both internal and external advantages[1][3]. Internally, core values help the company run smoothly by acting as a guide for decision-making[1][3]. They also educate current and future clients and customers about the company’s identity, forming expectations for the outcome of future interactions[3]. Externally, core values help the company gain a competitive edge[3]. For example, a company will eliminate all subpar products if its core value is standing behind quality[3]. Core values also help distinguish a company’s identity in specific ways[3]. For example, a company may become more competitive, both in the marketplace and as an employer when its clients and employees know what it stands for[3].
Core Values - Why are they so important to your company? (www.linkedin.com) 
Why is it Important for a Company to Have Core Values? | HuffPost (www.huffpost.com) 
What are Core Values, and Why are They Important? – Values Institute (values.institute) 
Three Reasons Why Values Matter, And I'm Not Talking The Money Kind (www.forbes.com) </t>
  </si>
  <si>
    <t>How do people get away with squatting in a house without getting arrested?</t>
  </si>
  <si>
    <t xml:space="preserve">Squatters' rights are legal allowances to occupy a property without the owner’s permission, as long as they haven’t been served an eviction notice[1]. A squatter can take legal possession of the property after a certain amount of time if they prove adverse possession (meaning they are open about living there without the owner’s permission, haven’t signed a lease and have lived there illegally for long enough that they become the new legal owner)[1]. You can be arrested for squatting if you're living in a property, or intend to live there, and: you didn't get the owner's permission to live there
* you entered the property without permission
* you know or should know that you're trespassing[2]
You can't be arrested if you first entered the property with the owner's permission, for example, as a tenant or a licensee[3]. You also can't be arrested if your tenancy or licence has come to an end but you haven't yet moved out, or you're behind with your rent[3]. In these circumstances, your landlord must give you notice and in most cases, go to court to evict you and repossess the property[3].
How to Remove Squatters | Zillow Rental Manager (www.zillow.com) 
Squatting - Citizens Advice (www.citizensadvice.org.uk) 
Squatting - Citizens Advice (www.citizensadvice.org.uk) </t>
  </si>
  <si>
    <t>Why am I sleepier when I sleep more?</t>
  </si>
  <si>
    <t xml:space="preserve">Sleeping in a longer cycle, or in a deeper stage of sleep, can leave you feeling groggier because you wake up in the middle of a cycle[2][3]. When you sleep in, you are extending your number of cycles, and then generally you wake up in the middle of a cycle[1][3]. If it is in the part of the cycle that is deep or REM sleep you can wake and feel worse than before you went to sleep[3]. It is also believed that sleeping in a longer cycle, or in a deeper stage of sleep, can leave you feeling groggier because you throw off your body's biological clock[4]. Your cells are using energy at a different rate than when you are awake, which can induce a sense of fatigue[4].
Why You Feel More Tired After Sleeping More (www.insider.com) 
Why You Feel More Tired After Sleeping More (www.insider.com) 
How Come I Feel More Tired When I Sleep Longer? | HuffPost Life (www.huffpost.com) 
What's Up With That: Why Does Sleeping In Just Make Me More Tired? | WIRED (www.wired.com) </t>
  </si>
  <si>
    <t>Why is it such a faux-pa to ask someone how much money they make? Is it like that in other cultures?</t>
  </si>
  <si>
    <t xml:space="preserve">In the USA, it is considered rude to ask how much money someone makes[1]. The amount of money someone makes is considered private and not something that should be discussed in casual conversation[1][3]. Asking this question can be seen as an invasion of privacy and can ruin a friendship[1][3], although there are situations where it may be appropriate to ask such as if the person recently got a great job or if they always need to borrow money[3]. It is also considered impolite to discuss salary in some other countries such as Japan, Belgium, and Great Britain[2]. In these countries, people generally believe that it is inappropriate to ask how much money someone makes and that the subject should be brought up with some context and privacy[2]. In some cases, people may have old-fashioned beliefs about discussing their salary and may view the subject as taboo[4].
Guide to American Culture and Etiquette | Penn State Harrisburg (harrisburg.psu.edu) 
Discussing Salary Around the World (www.businessinsider.com) 
Is it inappropriate to ask people how much money they make? | Debate.org (www.debate.org) 
How To Ask Someone How Much They Make Without Being Rude | Christine Hourd | YourTango (www.yourtango.com) </t>
  </si>
  <si>
    <t>What causes us to tear up when we cut onions? Is there a way to prevent this?</t>
  </si>
  <si>
    <t xml:space="preserve">Onions make us cry because they release chemicals that cause our eyes to water[1]. The chemical at the heart of our discomfort is called propanethial S-oxide, which is also known as the lachrymatory factor (LF)[2]. This chemical causes our tear glands, known as lacrimal glands, to produce tears[2]. When we cut into an onion, we break its cells, releasing the contents inside. This allows chemicals that were previously separated by a cell membrane to combine with each other and with the air. Enzymes and “amino acid sulfoxide” chemicals from inside the cells react to produce a volatile sulfur gas[3]. This gas wafts up from the onion and reacts with the natural water in your eye to form sulfuric acid, which brings about the familiar stinging sensation[3].
Why do onions make us cry? (www.medicalnewstoday.com) 
Why do onions make us cry? (www.medicalnewstoday.com) 
Why do onions make us cry? (www.medicalnewstoday.com) 
Just Ask: Why Do Onions Make Us Cry? | PBS NewsHour (www.pbs.org) </t>
  </si>
  <si>
    <t>How does expressway traffic build up?</t>
  </si>
  <si>
    <t xml:space="preserve">Traffic build-up on highways is often the result of temporary traffic flow disruptions[2]. These may include an accident blocking a lane, a construction zone causing a bottleneck, or inclement weather conditions affecting all drivers[2]. The resulting slowdowns can last for hours or even days[2]. In some cases, traffic waves can form when there are too many vehicles on the road[3]. This phenomenon is the result of minor disruptions to the flow of traffic. If there are enough cars on the highway, any disruption to the flow of traffic can cause a self-reinforcing chain reaction[3]. One car brakes slightly, and the ones behind it brake just a bit more to avoid hitting it, with the braking eventually amplifying until it produces a wave of stopped or slowed traffic[3]. These traffic waves can arise from small perturbations in a uniform traffic flow, like a bump in the road, or a driver braking after a moment of inattention[3].
Phantom Traffic Jams: What Causes Mysterious Highway Backups? : NPR (www.npr.org) 
What Causes Traffic Jams | What Causes Congestion (extramile.thehartford.com) 
Why do traffic jams sometimes form for no reason? - Vox (www.vox.com) </t>
  </si>
  <si>
    <t>Why do people try to strive for maintaining eye contact while communicating?</t>
  </si>
  <si>
    <t xml:space="preserve">Researchers agree that eye contact is the most important form of non-verbal communication because it has the most impact on how another person feels about you and what you’re saying[1]. Making too much or too little eye contact can send mixed signals, discredit what you’re saying, or even be interpreted as a sign of disrespect[1]. During a conversation, you can use eye contact as a tool to help you communicate more effectively[2]. Maintaining a balanced level of eye contact will help you to build trust with those you’re speaking to[3]. At the same time, by keeping eye contact you will be perceived as a better listener and in many cases also as someone who engages the audience in a more skillful way[3]. Even further, keeping a higher level of eye contact during a conversation can greatly help you to be regarded as more qualified, attractive, competent, trustworthy, and confident[3].
Why Eye Contact is Important in Communication (socialpronow.com) 
Why Eye Contact is Important in Communication (socialpronow.com) 
The Importance of Eye Contact and How to Improve It - Planet of Success (www.planetofsuccess.com) 
Why Is Eye Contact Important Anyway? (www.nicknotas.com) </t>
  </si>
  <si>
    <t>Why do we say "pair of pants/jeans/shorts" when talking about one item of clothing when they are clearly not multiples?</t>
  </si>
  <si>
    <t xml:space="preserve">There are several theories about the origin of the phrase "pair of pants." One theory is that the phrase "pair of pants" harkens back to the days when what constituted pants—or pantaloons, as they were originally known—consisted of two separate items, one for each leg. They were put on one at a time and then secured around the waist. Calling them a pair of pantaloons, or pants, as they were eventually known, made sense when there were two components[1]. Another theory is that the word "pants" is a plurale tantum and can only be used in plural form. Plurale tantum nouns are usually items that can be divided into two even though there are only one item: binoculars, glasses, scissors, tweezers, sunglasses, pliers, etc. Because of this, they are often preceded by a “pair of” and that’s why we say a “pair of pants”[2][4].
Why Do We Say “A Pair of Pants”? | Britannica (www.britannica.com) 
Why Do We Say “A Pair of Pants”? | Britannica (www.britannica.com) 
Why Do We Say "A Pair Of Pants" When It's Only One Garment? - I'm A Useless Info Junkie (theuijunkie.com) 
Why Do We Say "A Pair Of Pants" When It's Only One Garment? - I'm A Useless Info Junkie (theuijunkie.com) </t>
  </si>
  <si>
    <t xml:space="preserve">How long would it take to see the stars when you take light pollution away?
</t>
  </si>
  <si>
    <t xml:space="preserve">The amount of stars you can see in the night sky depends on how far away from city lights you are[1][2][3][4] and how clear the sky is[2][3]. If you are far away from city lights, on a night with no moon and no clouds or haze, you should be able to see thousands of stars[1][2][3]. Some estimates place the number of stars visible to the eye alone – surrounding the entire Earth – at more like 5,000[2], whereas others estimate the number to be as low as 2,500[2]. Light pollution can also affect how many stars are visible in the night sky[4][5]. Light pollution is excessive, misdirected, or obtrusive artificial light[4]. It washes out starlight in the night sky, interferes with astronomical research, disrupts ecosystems, and has adverse health effects[4].
EarthSky | How many stars can you see? (earthsky.org) 
EarthSky | How many stars can you see? (earthsky.org) 
EarthSky | How many stars can you see? (earthsky.org) 
Globe at Night - What is Light Pollution? (www.globeatnight.org) 
light pollution | Definition, Causes, &amp; Facts | Britannica (www.britannica.com) </t>
  </si>
  <si>
    <t xml:space="preserve">Is there a biological reason that human beings are attracted to certain facial characteristics (such as a defined jawline) or is it just cultural preferences?
</t>
  </si>
  <si>
    <t xml:space="preserve">There is evidence that facial attractiveness is based on more than just cultural preferences. Averageness, symmetry, and sexual dimorphism are good candidates for biologically based standards of beauty[1]. A critical review and meta-analyses indicate that all three are attractive in both male and female faces and across cultures[1]. Theorists have proposed that face preferences may be adaptations for mate choice because attractive traits signal important aspects of mate quality, such as health[1]. Others have argued that they may simply be by-products of the way brains process information[1]. Studies have found that attractive faces are not always average[3]. Some specific nonaverage characteristics are actually attractive[3]. For example, smaller than average chin, smaller than average nose and higher than average forehead, all are traits associated with female's attractiveness[2]. These traits have been interpreted as signs of high estrogen/testosterone ratio and therefore cues of high fertility[2]. Preference for caricature of human features could represent a relic of species recognition mechanisms[2].
The evolutionary psychology of facial beauty - PubMed (pubmed.ncbi.nlm.nih.gov) 
Psychobiology of facial attractiveness - PubMed (pubmed.ncbi.nlm.nih.gov) 
Dissociating averageness and attractiveness: attractive faces are not always average - PubMed (pubmed.ncbi.nlm.nih.gov) </t>
  </si>
  <si>
    <t>Why do we prefer cold pillows to warm pillows?</t>
  </si>
  <si>
    <t xml:space="preserve">Our head radiates more heat than any other part of the body, so it's no surprise that our pillows heat up quickly as they absorb heat from our head when we lie down[2]. Most pillows are made of materials that do not conduct heat very well, so the side of the pillow against our head soaks up and retains the heat from our head[2]. The other side of the pillow stays about the same temperature as the ambient temperature in our room, which is probably 20-30 degrees cooler than our head[2]. That's why the other side of the pillow always feels cooler[2]. Physiologically, our bodies need to drop around 1 to 2 degrees in temperature to drift off to sleep. This is why having a warm bath or shower helps us sleep: not only does it help us unwind mentally, but the water draws heat from the skin, cooling us down[3]. Getting in a regular routine of having a bath or shower before bed is a great way of improving our likelihood of falling asleep quickly when we hit the pillow[3].
Why do We Like Sleeping on the Cool Side of the Pillow? (smartifylife.com) 
Why Is the Other Side of the Pillow Always Cooler? | Wonderopolis (www.wonderopolis.org) 
Cool as the Other Side of the Pillow – Inspiring Athletes to Sleep for Peak Performance (simplifaster.com) </t>
  </si>
  <si>
    <t>Shutter Speed and Aperture.</t>
  </si>
  <si>
    <t xml:space="preserve">Aperture is the part of your lens that controls how much light gets inside your camera[1]. Its size is measured in f stops: The smaller your f stop number, the wider your aperture is open[1].
By changing your aperture, you not only control the brightness of your image but also its depth of field, which refers to how much of your image appears in focus[1]. The smaller your f stop, the narrower your depth of field: Only a small part of your image will be in focus[1].
You can use a wider aperture to create images where only your subject is in focus and the rest of the image falls away into a blur[1]. Alternatively, use a narrower aperture to keep more of your image in focus[1].
Shutter speed is how fast or slow your camera’s shutter closes when taking an image[2]. Shutter speed controls how much light can enter your camera, which ultimately affects whether motion captured in your images appears sharp or blurry[2]. You can use a faster shutter speed to freeze motion or a slower one to create interesting motion blur effects[2].
Understanding aperture and shutter speed (www.adobe.com) 
Understanding aperture and shutter speed (www.adobe.com) 
What is Aperture? Understanding Aperture in Photography (photographylife.com) 
Shutter speed photography | What is shutter speed? | Adobe (www.adobe.com) </t>
  </si>
  <si>
    <t>Why sp@m Ema1ls are typed l1ke this?</t>
  </si>
  <si>
    <t xml:space="preserve">Scammers use several different techniques to get past spam filters. One technique is to purposely misspell words, allowing the email to slip through the cracks without permanently obscuring the meaning of the text[1]. Another strategy is to use substitutions, such as the number "0" for the letter "o," spelling "free mortgage quotes" as "free m0rtgage qu0tes"[1]. Spam filters also look for various keywords and phrases commonly found in phishing emails[2]. Scammers prefer to send out imperfectly-written emails that reach their targets rather than perfectly-written emails that never reach their would-be victims[2]. In the case of emails that impersonate those being sent by an individual, rather than by an institution, misspellings and grammatical errors also make the email seem more "authentic" and "believable," as the vast majority of people simply do not write their emails with The King's English, to put it mildly[3]. A bogus email impersonating one from the head of corporate computer support is likely more believable with minor errors in it, than if it were written as well as most articles in the New York Times or the Wall Street Journal[3].
Why do Spam Emails Have a Lot of Misspellings? (with pictures) (www.easytechjunkie.com) 
Why Scammers Make Spelling and Grammar “Mistakes” - Joseph Steinberg: CyberSecurity, Privacy, &amp; Artificial Intelligence (AI) Advisor (josephsteinberg.com) 
Why Scammers Make Spelling and Grammar “Mistakes” - Joseph Steinberg: CyberSecurity, Privacy, &amp; Artificial Intelligence (AI) Advisor (josephsteinberg.com) </t>
  </si>
  <si>
    <t>Seismologists: How do you determine whether an earthquake was naturally occurring or if it was human induced?</t>
  </si>
  <si>
    <t xml:space="preserve">There are several ways to determine whether an earthquake was man-made or natural. One method is to measure the depth at which the earthquake occurred[1]. Natural earthquakes occur at depths of less than 10 kilometers, while nuclear tests typically occur at depths of less than 5 kilometers[1]. Another method is to compare the different types of waves generated by the earthquake and the nuclear test[1]. Natural earthquakes generate larger P waves and smaller Surface waves compared to nuclear tests[1]. Seismologists can also directly compare the shape of the waves recorded from each test to determine whether they are similar[2]. However, seismological data alone cannot definitively prove that a nuclear test has taken place[3]. For instance, the waves could be from an explosion caused by conventional explosives rather than a nuclear warhead[3]. Radionuclide monitoring or experiments at the test site are required for final confirmation that an explosion was nuclear[3].
What earthquake science can tell us about North Korea's nuclear test (phys.org) 
What earthquake science can tell us about North Korea's nuclear test (phys.org) 
What earthquake science can tell us about North Korea's nuclear test (phys.org) </t>
  </si>
  <si>
    <t xml:space="preserve">How do we synchronize our pace when walking next to someone?
</t>
  </si>
  <si>
    <t xml:space="preserve">When people are walking side by side, they tend to become synchronized. This is true both for strangers and for people who are close to each other.[1][2] Experts believe that this happens because there is a lag in response time when people see that they are about to bump into someone. It takes a bit of time for them to change directions, so they end up correcting their direction subconsciously and mirroring each other.[1] People tend to become more synchronized with their romantic partners, as well.[2] This may be due to the fact that people are biologically programmed to synchronize with those close to them, as it facilitates social interactions and connectedness.[2]
Sidewalk dance: When pedestrians keep stepping in the way (www.today.com) 
Behavioral synchrony between partners linked to heightened intimacy and sexual desire (www.psypost.org) </t>
  </si>
  <si>
    <t>Why are Video game QA jobs so terrible?</t>
  </si>
  <si>
    <t xml:space="preserve">Video game testing jobs can be difficult and unpleasant for a number of reasons. One reason is if the game studio has a poor work-life balance and requires the testers to do a lot of crunch time, which is over-time[1]. When a game company is mismanaged, it can lead to a lot of crunch time, especially for the testing team[2]. Testers are also not paid as highly as other jobs on the game team because they usually don't have as much education or as much experience[3]. Testing jobs also don't require a college degree and don't require any special experience[3]. Testing teams are often understaffed and underfunded which can lead to inadequate testing tools and resources[4]. Time is running out, all the bugs must be found, prioritised, fixed and regressed before an immovable deadline[4].
What are the downsides of a job testing video games? (www.gameindustrycareerguide.com) 
What are the downsides of a job testing video games? (www.gameindustrycareerguide.com) 
What are the downsides of a job testing video games? (www.gameindustrycareerguide.com) 
How to get a job as a video games tester | GamesIndustry.biz (www.gamesindustry.biz) </t>
  </si>
  <si>
    <t>How does a motorcycle "wobble" happen, and is it as hard to correct as it seems?</t>
  </si>
  <si>
    <t xml:space="preserve">A motorcycle speed wobble is when the handlebars oscillate rapidly from side to side[1]. It typically starts when the front wheel elevates from the ground when you accelerate, do a wheelie, or run into a pothole[1]. If the front wheels of your bike settle back on the road at an angle, the wheel is supposed to get back into a straight line[1]. However, sometimes the effort of aligning the forks is so great that your bike will overextend the straight line and land on the opposite side[1]. Then, the handlebars will oscillate like a pendulum at considerable frequencies[1]. There are a few things you can do to stop the wobble. First, ease off the acceleration[3]. Do not accelerate or apply the brakes[3]. Firmly hold on to the handlebars but do not attempt to correct the wobble as that could make the wobble worse[3]. It may help to lean forward over the motorcycle tank[3].
How to Prevent Speed Wobbles on a Motorcycle: Tricks, Tips, &amp; More | NADAguides (www.nadaguides.com) 
How to Prevent Speed Wobbles on a Motorcycle: Tricks, Tips, &amp; More | NADAguides (www.nadaguides.com) 
How To Stop A High Speed Wobble On A Motorcycle | Motorcycle Habit (motorcyclehabit.com) </t>
  </si>
  <si>
    <t>how a shark can detect blood from kilometres away. Do some molecules of the blood have to 'reach' the shark?</t>
  </si>
  <si>
    <t xml:space="preserve">Sharks can smell blood from up to around a quarter of a mile away[1][2]. Smells reach a shark through the currents, and it would take time for the scent to travel that distance to a shark’s nostrils[1]. The motion of the ocean carries smell molecules with it, so the more motion, the faster the smell will travel[1]. It’s a myth that sharks can smell a single drop of blood from a mile away[2]. Sharks actually have roughly the same sensitivity as other fish and can detect smells at between one part per 25 million and one part per 10 billion, depending on the chemical, and the species of shark[2]. At the top end, that’s about one drop of blood in a small swimming pool[2].
Can A Shark Really Smell A Drop Of Blood From A Mile Away? (www.ripleys.com) 
How do sharks smell blood underwater? - BBC Science Focus Magazine (www.sciencefocus.com) </t>
  </si>
  <si>
    <t>If Muslims commit murder like we saw in France, why is the media so quick to label it terrorism? If a Christian did it while screaming "Praise be to Jesus", would that also be labeled terrorism or would we just call him crazy? Is this biased Journalism?</t>
  </si>
  <si>
    <t xml:space="preserve">The media is biased towards Muslims being terrorists because of the negative framing of Muslims in the media.[1] Studies have shown that Muslim perpetrators of terrorist attacks are more likely to be portrayed as linked to al-Qaeda and motivated by a holy war against the U.S., while non-Muslim U.S. citizens are more likely to be described as mentally unstable and coming from families that do not support such violence.[2] This is likely due to the fact that the media knows that its viewers and readers are more likely to relate and indentify with, to put it plainly, victims who look more like them.[3]
Report: Muslims Most Negatively Portrayed Minority in US Media - Bridge Initiative (bridge.georgetown.edu) 
How News Media Talk About Terrorism: What the Evidence Shows - Just Security (www.justsecurity.org) 
The Symbiotic Relationship between Western Media and Terrorism | Carnegie Council for Ethics in International Affairs (www.carnegiecouncil.org) </t>
  </si>
  <si>
    <t>How do firewalls work?</t>
  </si>
  <si>
    <t xml:space="preserve">Firewalls work by filtering data packets[1]. A hardware firewall is a system that filters information coming from the internet into a computer system[2]. It does so by checking the data packets for malware or malicious behavior[3]. A software firewall is a program used by a computer to inspect data that goes in and out of the device[3]. It filters data by checking to see if it—or its behavior—fits the profile of malicious code[3]. A stateful inspection firewall inspects every data packet and compares it against a threat database[4]. During the inspection process, the firewall checks where the data is coming from, the ports it uses, and the applications it is associated with[4]. If the data packet checks out, it is allowed to pass; otherwise, it is discarded[4]. Stateful inspection can also collect information about the data packets that go through it and use that to gain more insights into data that may pose potential threats in the future[4].
How Does a Firewall Work? | Fortinet (www.fortinet.com) 
How Does a Firewall Work? | Fortinet (www.fortinet.com) 
How Does a Firewall Work? | Fortinet (www.fortinet.com) 
How Does a Firewall Work? | Fortinet (www.fortinet.com) </t>
  </si>
  <si>
    <t>Why do many people enjoy messing with others to a certain extent?</t>
  </si>
  <si>
    <t xml:space="preserve">Some people enjoy messing with others to a certain extent because it can make them feel powerful[1][4]. People are unpredictable, and if someone is not getting the response they desire from others, they may seek it out via extreme modes of behavior[1]. Social media also feeds into this desire, since it provides an outlet to gain kudos for these acts[2]. Some people like the feeling of having that kind of power over someone else[4]. They are more excited about the power they experience in playing with someone else’s feelings than in the person[4]. This is often one of the most frequent reasons why some people would play with the feelings of another[4]. This kind of manipulation often makes this person feel better[4].
What Our Love of Sadistic Pranks Tells Us About Ourselves (www.vice.com) 
What Our Love of Sadistic Pranks Tells Us About Ourselves (www.vice.com) 
29 Psychological Tricks You Can Use to Drive People Nuts | 22 Words (twentytwowords.com) 
Why Do Some People Play With Others Feelings? | Dating Logic (datinglogic.net) </t>
  </si>
  <si>
    <t>Why do some colleges send mass emails saying something along the lines of, "You have been selected for a prime selection status! Blah blah blah!" Do they not have enough applicants or are they generally interested?</t>
  </si>
  <si>
    <t xml:space="preserve">Colleges send mass emails to potential students because they believe that casting a wide net will ultimately pay off[1][2]. They purchase hundreds of thousands of names indiscriminately, and then send mailings to students who have shown some indication that the school may be a good match[1]. Sometimes the mailings may actually be personalized, meaning that a particular factor or stated interest caused a college to add you to their list; other times, it is just a pure mass mailing[2]. In addition, colleges also purchase contact information and test scores from the College Board and ACT when you take standardized tests (PSAT, SAT, ACT)[3]. Most college mail is mass-posted, and this just means that colleges send the mail to everyone whose information they purchase. Many colleges launch massive mailing campaigns, sending communications to millions of students, even though they only plan to enroll a few thousand[3].
Why Do I Get So Much College Mail? (www.collegetransitions.com) 
Why Do I Get So Much College Mail? (www.collegetransitions.com) 
Myth: Colleges I Get Mail From Are the Best Options for Me (www.collegeraptor.com) </t>
  </si>
  <si>
    <t>If people can build their own computers, what is stopping people from building their own smartphones?</t>
  </si>
  <si>
    <t xml:space="preserve">While it's currently difficult to build a smartphone from scratch, that may change in the future.[1][2][3] One of the main reasons people don't build their own smartphones is that it's not easy to get started: you have to be a fairly knowledgeable electrical engineer to construct one from available parts, and most people aren't.[2] Additionally, many people prefer to buy a phone rather than build one because smartphones are rarely sold as barebones devices; you generally have to buy them bundled with a service contract and other accessories.[1] Nonetheless, there are some people who build their own phones for fun or as prototypes for larger projects.[2] One example is the Kite, a modular smartphone that can be customized for specific uses.[3]
Build-it-yourself cell phones - CNET (www.cnet.com) 
Yes, you can build your own smartphone | ZDNet (www.zdnet.com) 
Build Your Own Android Smartphone | Hackaday (hackaday.com) </t>
  </si>
  <si>
    <t>Who are the Kurdish people?</t>
  </si>
  <si>
    <t xml:space="preserve">The Kurds are an Iranian ethnic group native to the mountainous region of Kurdistan in Western Asia, which spans southeastern Turkey, northwestern Iran, northern Iraq, and northern Syria.[1][2] They are one of the indigenous peoples of the Mesopotamian plains and the highlands in what are now south-eastern Turkey, north-eastern Syria, northern Iraq, north-western Iran and south-western Armenia.[3]
Kurds speak the Kurdish languages and the Zaza–Gorani languages, which belong to the Western Iranian branch of the Iranian languages in the Indo-European language family.[1] They are an ethnic minority group without an official state. Before World War I, Kurds lived a nomadic lifestyle until the breakup of the Ottoman Empire, which stripped them of their freedom and divided them across several nation states.[4] Today, there are an estimated 25-30 million Kurds, the majority living in a region that stretches across parts of Turkey, Iraq, Iran, Syria and Armenia.[4] Most Kurds are Sunni Muslims, but the Kurdish population has diverse cultural, social, religious and political traditions as well as a variety of dialects.[4]
Kurds - Wikipedia (en.wikipedia.org) 
Kurds - Wikipedia (en.wikipedia.org) 
Who are the Kurds? - BBC News (www.bbc.com) 
Who are the Kurds in Syria and why are they under attack? | CNN (www.cnn.com) </t>
  </si>
  <si>
    <t>Dictionary tells me agnostic means "I think it can't be proven" but commonly in North America people seem to use it to mean "kinda don't believe in God". Why is that?</t>
  </si>
  <si>
    <t xml:space="preserve">Agnostic is a label people often use to indicate that they embrace an orientation somewhere between the serene surety of knowing that there is a God and the conviction that there isn’t.[1]
An atheist doesn’t believe in a god or divine being. The word originates with the Greek atheos, which is built from the roots a- (“without”) and theos (“a god”). Atheism is the doctrine or belief that there is no god.[2]
However, an agnostic neither believes nor disbelieves in a god or religious doctrine. Agnostics assert that it’s impossible for human beings to know anything about how the universe was created and whether or not divine beings exist.[2]
Some people choose to say, "I'm not an atheist; I'm an agnostic," as a way of softening the blow when explaining their lack of belief. Others might view agnostics as fence-sitters or people who simply can't make up their minds. However, agnosticism is not an independent viewpoint that exists outside or between atheism and theism, and it's not mutually exclusive with atheism.[3]
What Does "Agnostic" Mean? | Psychology Today (www.psychologytoday.com) 
Atheism vs Agnosticism: What's the Difference? - Dictionary.com (www.dictionary.com) 
Atheism vs Agnosticism: What is the difference? (www.atheistrepublic.com) </t>
  </si>
  <si>
    <t>when anticipating pain, such as a rubber band snapping skin, why do we feel a tingling sensation in our legs?</t>
  </si>
  <si>
    <t xml:space="preserve">When anticipating pain, such as a rubber band snapping or a needle poking skin, I feel a tingling sensation in my upper thighs/butt area. What causes this? What is the purpose of it?
This is known as paresthesia, which is a fairly uncomfortable sensation that can be experienced in any part of the body. However, it usually occurs in our extremities, which is to say our arms, hands, legs, and feet. When this happens, it’s understood that the central and peripheral nervous systems are involved. To put it in simple terms, this occurs when some kind of pressure is exerted on the nerve terminals, generally in the extremities.[1][2]
This tingling sensation happens mainly in the arms and legs because we often sit, lean, or hold a certain position for a long period of time, which exerts pressure on the nerves in these areas. When the pressure is relieved, the nerves resume transmitting their signals, albeit in a delayed manner.[3]
Paresthesia: Causes of Pins and Needles, Numbness, and "Skin Crawling" (www.webmd.com) 
Causes of Tingling Sensations in the Body - You are Mom (youaremom.com) 
Causes of Tingling Sensations in the Body - You are Mom (youaremom.com) </t>
  </si>
  <si>
    <t xml:space="preserve">Explain: Having a "stone" in your saliva gland.
</t>
  </si>
  <si>
    <t xml:space="preserve">Salivary stones, also known as sialoliths, are calcified organic masses that form within the salivary gland's secretory system[2]. They are comprised of organic and inorganic materials, including calcium carbonates and phosphates, cellular debris, glycoproteins, and mucopolysaccharides[2]. Salivary stones form when chemicals in the saliva accumulate in the duct or gland, but the exact cause is not known[3]. However, factors that may contribute to less saliva production and/or thickened saliva may be risk factors for salivary stones[3]. These factors include dehydration, poor eating, use of certain medications, trauma to the salivary glands, and infections[3]. If the stone moves or grows in a way that blocks the duct, saliva backs up into the gland, causing pain and swelling[1]. The symptoms may come and go over a period of weeks, or be persistent[1]. Inflammation and infection within the affected gland may follow[1].
Salivary Stones | Johns Hopkins Medicine (www.hopkinsmedicine.org) 
How to Diagnose and Remove Salivary Stones (Sialoliths) | USC Online (ostrowon.usc.edu) 
Salivary Gland Stones: Symptoms, Causes, and Treatment (www.webmd.com) </t>
  </si>
  <si>
    <t xml:space="preserve">Do people who hear for the first time, after something like getting hearing implants, know what the other people are saying?
</t>
  </si>
  <si>
    <t xml:space="preserve">It takes time and training to learn to interpret the signals received from a cochlear implant[2]. Within a year of use, most people with cochlear implants make considerable gains in understanding speech[2]. Cochlear implants do not restore normal hearing, however, they permit sound patterns to be perceived as meaningful speech and environmental sounds[3]. A 2011 AHRQ review of the evidence of the effectiveness of CI in people with bilateral hearing loss — the device's primary use — found low to moderate quality data that showed speech perception in noisy conditions was much better for people who had implants in both ears done at the same time compared to people who had only one[4]. The data also showed that no conclusions could be drawn about changes in speech perception in quiet conditions and health-related quality of life[4].
Cochlear implants - Mayo Clinic (www.mayoclinic.org) 
Cochlear implants - Mayo Clinic (www.mayoclinic.org) 
Cochlear Implants | UCLA Audiology Clinic - Los Angeles, CA (www.uclahealth.org) 
Cochlear implant - Wikipedia (en.wikipedia.org) </t>
  </si>
  <si>
    <t xml:space="preserve">Why do people in all old voice recordings have the same "old timey" accents?
</t>
  </si>
  <si>
    <t xml:space="preserve">This "old-timey" accent that people in old movies have is also referred to as a Mid-Atlantic accent[1][2][4]. It is believed that this nasally, clipped pronunciation was a vestige of the early days of radio[1][3]. Receivers at the time had very little bass technology, and it was very difficult - if not impossible - to hear bass tones on your home device[1]. As a result, people learned to speak in such a way that their words could be best transmitted through the microphone to the radio waves or to recording media[3]. Linguist William Labov notes that the Mid-Atlantic accent fell out of favor after World War II, as fewer teachers continued teaching the pronunciation to their students[2]. That's why this speech sounds so old-timey to us today: when people learn it, they're usually learning it for acting purposes, rather than for everyday use[2].
Why Do People In Old Movies Talk Weird? | Safe Videos for Kids (www.kidzsearch.com) 
Why Do People In Old Movies Talk Weird? | Safe Videos for Kids (www.kidzsearch.com) 
That Weirdo Announcer-Voice Accent: Where It Came From and Why It Went Away - The Atlantic (www.theatlantic.com) 
Why Do People Talk Funny in Old Movies?, or The Origin of the Mid-Atlantic Accent | Open Culture (www.openculture.com) </t>
  </si>
  <si>
    <t xml:space="preserve">Why can't we just dump all our trash in molten lava to rid of it instead of having it seep and pollute the ground water while in the landfill?
</t>
  </si>
  <si>
    <t xml:space="preserve">There are three main reasons that dumping trash into molten lava is a bad idea. First, lava lakes are not infinitely deep. All the trash that melts would have to go somewhere, and although some would disappear in plumes of smoke and vapour, much of it would be subsumed within the lava lake[1]. Secondly, lava lakes are unstable. If you pierce the surface of the lava lake with something cold, like a piece of trash, it could trigger a chain reaction of explosions involving highly pressurized and acidic steam, as well as lava blebs and bombs[2][3]. Finally, there are many materials that would simply float atop the surface of the lava lake and would not be destroyed[1]. These materials would emerge as polluting remnants, spreading contamination into the atmosphere or surrounding landscape[1][2].
This Is Why We Can't Throw All Our Trash Into Volcanoes (www.forbes.com) 
Why we can't dump all our trash into volcanoes? (www.scienceabc.com) 
This Is Why We Can't Throw All Our Trash Into Volcanoes (www.forbes.com) </t>
  </si>
  <si>
    <t>why do lithium batteries lifetime shortens the more you use them?</t>
  </si>
  <si>
    <t xml:space="preserve">This is because the lithium ions that move through the battery change the physical structure of the electrodes[1]. When you charge and discharge the batteries, the lithium ions move from the anode to the cathode through a non-aqueous electrolyte[2]. As they move across the anode, they wear away at irregularities on its surface in a non-uniform way[3]. This is necessary for the battery to function, as snowflakes form around microscopic dirt particles[3]. The cathode isn't spared, either[3]. As lithium ions move across the electrode when charging, they form a kind of rock-salt, which acts as an electrically-insulating crust[3]. The thicker this crust, the less charge the battery will accept[3]. All of these factors add up and result in reduced capacity[4].
Why Lithium-Ion Batteries Degrade With Repeated Charging (www.greencarreports.com) 
Why Lithium-Ion Batteries Degrade With Repeated Charging (www.greencarreports.com) 
Why Lithium-Ion Batteries Degrade With Repeated Charging (www.greencarreports.com) 
Why Your Gadgets' Batteries Degrade Over Time (www.popularmechanics.com) </t>
  </si>
  <si>
    <t>Should the average person be concerned about the spread of Ebola as of right now?</t>
  </si>
  <si>
    <t xml:space="preserve">The average person should not be concerned about the spread of Ebola as of right now[1]. The R0 of Ebola is around 1.5 to 2.0[1]. In the current West African epidemic, each person who got sick has spread the virus to only about two others, on average[1]. Ebola is not spread through the air, like the measles or flu, but requires close contact with some bodily fluid, such as blood or vomit, containing the virus[1]. We were able to contain the very few cases of Ebola in the U.S.[2]. But fear can distort the facts[3]. Any concern should remain focused on West Africa, where the epidemic continues to spread[3]. As long as more people become infected there, imported cases will appear in the U.S. and other parts of the world[3].
No, Seriously, How Contagious Is Ebola? : Shots - Health News : NPR (www.npr.org) 
5 Reasons You Should Worry Way More About Flu Than Ebola | WBUR News (www.wbur.org) 
Don't Let Fear of Ebola Overshadow the Facts | HuffPost Life (www.huffpost.com) 
Should you be worried about Ebola? It depends on where you live - Los Angeles Times (www.latimes.com) </t>
  </si>
  <si>
    <t>What exactly is going on with my computer when it crashes?</t>
  </si>
  <si>
    <t xml:space="preserve">In computing, a crash, or system crash, occurs when a computer program such as a software application or an operating system stops functioning properly and exits[1]. Most crashes are the result of a software bug[2]. Typical causes include accessing invalid memory addresses, incorrect address values in the program counter, buffer overflow, overwriting a portion of the affected program code due to an earlier bug, executing invalid machine instructions (an illegal opcode), or triggering an unhandled exception[2]. The original software bug that started this chain of events is typically considered to be the cause of the crash, which is discovered through the process of debugging[2].
Crash (computing) - Wikipedia (en.wikipedia.org) 
Crash (computing) - Wikipedia (en.wikipedia.org) </t>
  </si>
  <si>
    <t>Why is photographer Terry Richardson so famous and prevalent.</t>
  </si>
  <si>
    <t xml:space="preserve">Terry Richardson is a fashion and art photographer who is known for his edgy, naturalistic images of pornified women[1]. Richardson's "breakthrough" came when he did a photoshoot for British designer Katharine Hamnett, in which a young model sat with her legs akimbo to reveal her pubic hair[1]. Richardson has gained popularity in the fashion and art worlds, which have historically celebrated bohemian, subversive, and amoral ideas, because he is seen as a renegade hero able to pierce through societal niceties and politically correctness to capture something raw and true[2]. As Olivier Zahm, editor of the magazine Purple, which features Richardson's work, claimed in an interview with The Cut, "You’re not exploited in front of an artist, you’re exploited when you have to work in a boring job"[2].
Miley Cyrus makeover: the truth about photographer Terry Richardson | Daily Mail Online (www.dailymail.co.uk) 
The Case Of Terry Richardson, And The Predatory Men Who Hide Behind 'Art' | HuffPost (www.huffpost.com) </t>
  </si>
  <si>
    <t>How much could the Pope's speeches affect policies and decisions in Catholic countries?</t>
  </si>
  <si>
    <t xml:space="preserve">The Pope has enormous influence over governments in predominantly Catholic countries.[1] The Vatican is an independent city-state that maintains diplomatic relations with countries around the world, and the Pope is the clear authority behind both of these titles. As a head of state, when the pope visits a country, it's not just as a religious leader, but as a head of state.[2] The Pope also influences countries through his speeches and activities, which are conveyed through Catholic channels and are the subject of media interest. When the pope speaks about the Christian Gospel, as he does on Wednesdays and Sundays in St. Peter's Square, through Encyclicals and in less formal settings, he often relates the religious and spiritual message not only to personal morality and salvation, but also to societal issues and political life. This frequently involves taking positions on controversial debates in countries around the world and within broader world events.[3]
Vatican Power Over Governments (churchandstate.org.uk) 
Why The Pope Matters | HuffPost Communities (www.huffpost.com) 
Why The Pope Matters | HuffPost Communities (www.huffpost.com) </t>
  </si>
  <si>
    <t xml:space="preserve">How can a vehicle's air filter effect its gas mileage?
</t>
  </si>
  <si>
    <t xml:space="preserve">A dirty air filter can affect a vehicle's gas mileage in several ways. It can reduce the engine's airflow, which is crucial to the combustion of fuel and air that powers the engine.[1] This reduced airflow can drastically reduce the fuel efficiency of the engine, as the engine is forced to burn more fuel to produce enough power to move the vehicle.[1][2] A clogged air filter can also indirectly cause the engine to produce more black smoke and soot, which are byproducts of the excess fuel that an engine has to burn when its air filter is clogged.[2]
How a Dirty Air Filter Can Affect Your Car's Performance | Glockner Chevrolet Buick GMC (www.glocknerchevy.com) 
How a Dirty Air Filter Can Affect Your Car's Performance | Glockner Chevrolet Buick GMC (www.glocknerchevy.com) 
FAQs About Your Car's Fuel and Air Filters | Firestone Complete Auto Care (www.firestonecompleteautocare.com) </t>
  </si>
  <si>
    <t xml:space="preserve">What parts I would need to replace my Cable Box in the UK if I build a HTPC?
</t>
  </si>
  <si>
    <t xml:space="preserve">In order to watch/record cable tv, you will need a cable card ready tuner, such as the Ceton Infinitv.[1] This will allow you to record up to 4 channels at once, and you can also use an Xbox 360 as an extender to watch live tv and all of your recorded shows.[1][2] I just built a htpc with this tuner card from parts I had laying around. I was able to return my fios dvr (which records about 20 hours of hd) and 2 hd boxes which cost me a total of $32 a month in rental fees. An M-card cablecard will cost about $4 a month. I used a 3 tb hard drive which allows me to record around 350 hours of hd.[1]
Solved! - HTPC to replace cable service (forums.tomsguide.com) 
The CETON Digital Cable Quad Tuner PC Card and why you should seriously consider it | Home Theater Forum (www.hometheaterforum.com) </t>
  </si>
  <si>
    <t xml:space="preserve">Why does smoking tobacco cause cancer, but smoking marijuana does not?
</t>
  </si>
  <si>
    <t xml:space="preserve">Marijuana contains many of the same carcinogens and tumor promoters as tobacco[2]. However, cannabis and tobacco have additional pharmacological activities, both receptor-dependent and independent, that result in different biological endpoints[2]. While cannabis smoke has been implicated in respiratory dysfunction, including the conversion of respiratory cells to what appears to be a pre-cancerous state[5], it has not been causally linked with tobacco related cancers[6] such as lung, colon or rectal cancers[1]. Recent work by Tashkin and coworkers demonstrates that THC treatment of murine hepatoma cells caused a dose dependent increase in CYP1A1 gene transcription, while at the same time directly inhibiting the enzymatic activity of the gene product[23]. Thus, despite potentially higher levels of polycyclic aromatic hydrocarbons found in cannabis smoke compared to tobacco smoke (dependent on what part of the plant is smoked), the THC present in cannabis smoke should exert a protective effect against pro-carcinogens that require activation. In contrast, tobacco smoke has been causally linked with lung, colon, and rectal cancers[1][3].
Cannabis and tobacco smoke are not equally carcinogenic (www.ncbi.nlm.nih.gov) 
Cannabis and tobacco smoke are not equally carcinogenic (www.ncbi.nlm.nih.gov) 
Marijuana and Lung Cancer: Does Smoking Weed Cause Cancer? (www.webmd.com) </t>
  </si>
  <si>
    <t xml:space="preserve">how does peeing after sex prevent infections when the urethra and vagina are two different holes?
</t>
  </si>
  <si>
    <t>Peeing after sex helps to flush bacteria out of the urethra, preventing a urinary tract infection (UTI)[1]. Although thrusting during sex pushes bacteria from the labia and surrounding areas up the urethra and into the bladder, peeing after sex can help kill any bacteria that have been pushed up before they get into the walls of the bladder[4]. However, it won't prevent you from contracting a sexually transmitted infection (STI)[2]. STI-related bacteria can affect the body in a different way, namely by absorbing through mucus membranes[2]. Peeing won't affect this absorption process[2].
Peeing after sex: Benefits, UTI prevention, and more (www.medicalnewstoday.com) 
Peeing After Sex: Is It Really Necessary? Pregnancy, UTIs, and More (www.healthline.com) 
Urinary Tract Infections: Will Urinating After Sexual Intercourse Prevent Them? (www.webmd.com) 
How Soon After Having Sex Should I Pee? | POPSUGAR Fitness (www.popsugar.com)</t>
  </si>
  <si>
    <t xml:space="preserve">When I watch cooking shows it never shows the chefs washing their hands or cleaning anything, how often do chefs wash their hands? What about knives, utensils, etc?
</t>
  </si>
  <si>
    <t xml:space="preserve">TV chefs actually do wash their hands before and during filming, but these scenes are often edited out to shorten the show[1]. In a professional kitchen, line fridges are cleaned once a week, walk-in fridges once a month, and all stainless steel, stovetops, etc gets scrubbed down every night[2]. Additionally, the kitchen is generally swept and mopped every night, and a deep clean is done quarterly[2]. Knives, like other kitchen equipment, need to be washed and sanitized between uses[3].
Why Don't TV Chefs Wash Their Hands? — Home Cook World (homecookworld.com) 
food safety - how often is cleaning done in a professional kitchen? - Seasoned Advice (cooking.stackexchange.com) 
Kitchen Sanitation: How to Properly Handle Utensils and Food Supply (www.universalclass.com) </t>
  </si>
  <si>
    <t xml:space="preserve">why are there so many third class levers in our body?
</t>
  </si>
  <si>
    <t xml:space="preserve">The majority of movements in the human body are classified as third-class lever systems[3]. In a third-class lever system, the effort is the middle component and lies between the fulcrum and load[3]. The elbow joint is an example of a third class lever, operating with the effort between the load and fulcrum[2]. The distance between the elbow joint and the insertion site of the bicep tendon is very small, especially when it’s compared to the distance between the elbow joint and the weight in your hand[2]. The effort arm is significantly shorter than the load arm, making the ratio very small[2]. When you try to curl the weight, your bicep has to work harder because it is at a mechanical disadvantage[2]. Third class lever systems are used to increase the speed of a body and allow a wide range of movement[3].
Body Levers – Body Physics: Motion to Metabolism (openoregon.pressbooks.pub) 
Biomechanics: Lever Systems in the Body (www.visiblebody.com) 
Lever Systems In Biomechanics - 1st Class, 2nd Class, 3rd Class in Sport (www.teachpe.com) 
Muscular System - Muscles of the Human Body (www.innerbody.com) </t>
  </si>
  <si>
    <t>Explain: Integral Calculus</t>
  </si>
  <si>
    <t xml:space="preserve">Integral calculus is the mathematics of integration, which is used to calculate volumes and areas of complicated shapes. Whereas a rectangle or circle has a simple mathematic function for finding its area, an undefined, squiggly shape is not as straightforward, and must be integrated.[1]
Integrals are used to find the area under a curve on a graph, where the curve is represented by an algebraic function, such as “x + 2”. The area is bound at the top by the function, at the bottom by the x-axis, and on the sides by whatever boundaries you choose, which we shall call endpoints. Performing the integral function from the left endpoint to the right endpoint is the mathematical way of computing the area inside of the boundaries. An integral is an exact calculation of the specified area, but to understand the concept, it is helpful to start with an approximation.[1][3]
Put simply, an integral function is a way to divide up the area under a function, and then add them all up, except that the width of each rectangle is so narrow that it “approaches zero” and the number of total rectangles is so large that it “approaches infinity”. [2
Integral Calculus a brief Overview | Actforlibraries.org (www.actforlibraries.org) 
Integral Calculus a brief Overview | Actforlibraries.org (www.actforlibraries.org) 
Introduction to Integration (www.mathsisfun.com) </t>
  </si>
  <si>
    <t>What is Google Fiber and will it grow outside of the US?</t>
  </si>
  <si>
    <t xml:space="preserve">Google Fiber is a division of Alphabet Inc. that provides fiber-to-the-premises service in the United States, providing broadband Internet and IPTV to a small and slowly increasing number of locations. Currently, Google Fiber has 68,715 television subscribers and was estimated to have about 453,000 broadband customers in mid-2016[1].
Google Fiber was first introduced to the Kansas City metropolitan area, including twenty Kansas City area suburbs, within the first three years. Google Fiber announced expansion to Austin, Texas, and Provo, Utah, in April 2013, and subsequent expansions in 2014 and 2015 to Atlanta, Charlotte, the Triangle, Nashville, Salt Lake City, and San Antonio[2]. All expansion plans were put on hold in October 2016[2]. Google Fiber will continue to provide service in the cities where it is already installed[2].
Google Fiber - Wikipedia (en.wikipedia.org) 
Google Fiber - Wikipedia (en.wikipedia.org) 
Google Fiber Internet: Coverage &amp; Availability Map (broadbandnow.com) </t>
  </si>
  <si>
    <t>Asking for my class, what's a gerund?</t>
  </si>
  <si>
    <t xml:space="preserve">A gerund is a word that is formed with a verb but acts as a noun.[1][2][3] Specifically, it is a verbal noun in Latin that expresses generalized or uncompleted action.[2] In English, a gerund ends in -ing and functions as a noun.[1][3] The term verbal indicates that a gerund is based on a verb and expresses action or a state of being.[3] However, since a gerund functions as a noun, it can occupy some positions in a sentence that a noun ordinarily would, for example: subject, direct object, subject complement, and object of a preposition.[3]
What is a Gerund? Definition, Examples &amp; Exercises (www.gingersoftware.com) 
Gerund | Definition of Gerund by Merriam-Webster (www.merriam-webster.com) 
Gerunds // Purdue Writing Lab (owl.purdue.edu) </t>
  </si>
  <si>
    <t>Why are countries like Iran and Saudi Arabia seemingly unfazed (or otherwise not extremely worried) by the recent drastic drop in oil prices, but Venezuela's economy is quickly becoming one of the worst in the world, due mainly to the same drop in oil?</t>
  </si>
  <si>
    <t xml:space="preserve">While Venezuela's economy is quickly becoming one of the worst in the world due to the recent drastic drop in oil prices, Saudi Arabia and other oil-exporting countries seem unfazed by the price change[1][2][3]. One reason for this could be that Saudi Arabia has $500 billion in reserves, and unlike other oil-exporting countries, can ride out the low prices[1]. Additionally, the Saudi Arabian government has shown itself to be a key player in oil prices throughout its recent history[2]. Usually when oil prices begin to slide, the Saudi government will step in and slow production, which will help bring up the price[2]. However, this time, the Saudi government has not made any move to reduce oil production[2].
Why Does Saudi Arabia Seem So Comfortable With Falling Oil Prices? : Parallels : NPR (www.npr.org) 
Why Does Saudi Arabia Seem So Comfortable With Falling Oil Prices? : Parallels : NPR (www.npr.org) 
Why are oil prices so low? | World Economic Forum (www.weforum.org) </t>
  </si>
  <si>
    <t>BMI</t>
  </si>
  <si>
    <t>BCI</t>
  </si>
  <si>
    <t>IEEE</t>
  </si>
  <si>
    <t>https://brain.ieee.org/topics/brain-machine-interface-projects/</t>
  </si>
  <si>
    <t>https://en.wikipedia.org/wiki/Brain%E2%80%93computer_interface</t>
  </si>
  <si>
    <t>Pubmed (Journal)</t>
  </si>
  <si>
    <t>https://pubmed.ncbi.nlm.nih.gov/24291847/</t>
  </si>
  <si>
    <t>https://ieeexplore.ieee.org/document/9359381/</t>
  </si>
  <si>
    <t>Nature (Journal)</t>
  </si>
  <si>
    <t>https://www.nature.com/subjects/brain-machine-interface</t>
  </si>
  <si>
    <t>Neuron (Journal)</t>
  </si>
  <si>
    <t>https://www.sciencedirect.com/science/article/pii/S0896627315002603</t>
  </si>
  <si>
    <t>ABC</t>
  </si>
  <si>
    <t>https://www.abc.net.au/news/2021-03-11/the-age-of-thought-control-is-already-upon-us/13229378</t>
  </si>
  <si>
    <t>NEC</t>
  </si>
  <si>
    <t>https://www.nec.com/en/global/insights/article/2020022514/index.html</t>
  </si>
  <si>
    <t>Frontiers (Journal)</t>
  </si>
  <si>
    <t>https://www.frontiersin.org/articles/10.3389/fnins.2016.00295/full</t>
  </si>
  <si>
    <t>UQ (world-famous QBI)</t>
  </si>
  <si>
    <t>https://qbi.uq.edu.au/blog/2014/12/brain%E2%80%93machine-interfaces-melding-mind-and-machine</t>
  </si>
  <si>
    <t>BMI Systems lab (University Spain)</t>
  </si>
  <si>
    <t>http://bmi.edu.umh.es/</t>
  </si>
  <si>
    <t>Darpa</t>
  </si>
  <si>
    <t>https://www.darpa.mil/news-events/2019-05-20</t>
  </si>
  <si>
    <t>UN/UNESCO</t>
  </si>
  <si>
    <t>https://www.unesco.org/en/articles/chile-pioneering-protection-neurorights</t>
  </si>
  <si>
    <t>Neuralink</t>
  </si>
  <si>
    <t>Openwater</t>
  </si>
  <si>
    <t>https://neuralink.com/</t>
  </si>
  <si>
    <t>https://www.openwater.cc/products</t>
  </si>
  <si>
    <t>Answer by PaLM 540B (Apr/2022)</t>
  </si>
  <si>
    <t>Joke</t>
  </si>
  <si>
    <t>I was supposed to start writing the paper at 5:00 PM. But then I started playing with this cool new language model for 10 minutes. 10 minutes later, it's suddenly 9:30 PM!</t>
  </si>
  <si>
    <t>This joke is about how time flies when you're having fun. The person was supposed to start writing a paper at 5:00 PM, but they started playing with a language model instead. They thought they were only playing with it for 10 minutes, but it was actually 4.5 hours.</t>
  </si>
  <si>
    <t>&lt;break time="6s" /&gt;</t>
  </si>
  <si>
    <t>I was going to fly to visit my family on April 6th. My mom said "Oh great, your step dad's poetry reading is that night!" So now I'm flying in on April 7th.</t>
  </si>
  <si>
    <t>The joke is that the speaker's mother is trying to get them to go to their step dad's poetry reading, but the speaker doesn't want to go, so they are changing their flight to the day after the poetry reading.</t>
  </si>
  <si>
    <t>Reading "War and Peace" doesn't scare me. I once had to review the CL for my intern's whole project on his final day!</t>
  </si>
  <si>
    <t>War and Peace' is a very long book, so reading it is a daunting task. However, the speaker is saying they had to review the code for their intern's project on their final day, which is even more daunting.</t>
  </si>
  <si>
    <t>I think I understand why me and my partner are such a good match. I get excited when I smell food and become super alert when the doorbell rings. My girlfriend Shelley becomes ecstatic when she sees a person who she just saw 5 hours ago.</t>
  </si>
  <si>
    <t>This joke is about dogs. Dogs get excited when they smell food and when the doorbell rings. The girlfriend is excited to see someone she just saw 5 hours ago, which is a trait of dogs.</t>
  </si>
  <si>
    <t>I tried 10,000 random restarts of my neural network, but I was accused of overfitting. I guess no good seed goes unpunished.</t>
  </si>
  <si>
    <t>This joke is a pun. A neural network is a computer program that can learn from data. A "seed" is a number that is used to initialize a random number generator. A "good seed" is a number that produces a good random number generator. The phrase "no good deed goes unpunished" means that if you do something good, you will be punished for it.</t>
  </si>
  <si>
    <t>What's the difference between a zebra and an umbrella? One is a striped animal related to horses, another is a device you use to stop the rain from falling on you.</t>
  </si>
  <si>
    <t>This joke is an anti-joke. The joke is that the answer is obvious, and the joke is that you were expecting a funny answer.</t>
  </si>
  <si>
    <t>Inference chain</t>
  </si>
  <si>
    <t>When I found out my grandma was in the hospital I felt a particular color. When someone cut me off in traffic I felt a different color. What is the most likely color I would see if I combined these two colors?</t>
  </si>
  <si>
    <t>The color that I felt when I found out my grandma was in the hospital was likely a sad color, like blue. The color that I felt when someone cut me off in traffic was likely an angry color, like red. If I combined these two colors, I would likely see purple. The answer is "purple".</t>
  </si>
  <si>
    <t>Michael is at that really famous museum in France looking at its most famous painting. However, the artist who made this painting just makes Michael think of his favorite cartoon character from his childhood. What was the country of origin of the thing that the cartoon character usually holds in his hand?</t>
  </si>
  <si>
    <t>The most famous painting in the Louvre is the Mona Lisa. The artist who made the Mona Lisa is Leonardo da Vinci. Leonardo da Vinci is also the name of the main character in the cartoon Teenage Mutant Ninja Turtles. Leonardo da Vinci is from Italy. The thing that Leonardo da Vinci usually holds in his hand is a katana. The country of origin of the katana is Japan. The answer is "Japan".</t>
  </si>
  <si>
    <t>Guido was writing a Python program. He keeps getting confused by variable scope and looking it up on StackOverflow. Is it possible that the Guido in the prompt refers to Guido van Rossum?</t>
  </si>
  <si>
    <t>Guido van Rossum is the creator of Python. He would not need to look up variable scope on StackOverflow. The answer is "no".</t>
  </si>
  <si>
    <t>Trevor has wanted to see the mountain with all of the heads on it for a long time, so he finally drove out to see it. What is the capital of the state that is directly east of the state that Trevor is currently in?</t>
  </si>
  <si>
    <t>The mountain with all of the heads on it is Mount Rushmore. Mount Rushmore is in South Dakota. The state directly east of South Dakota is Minnesota. The capital of Minnesota is St. Paul. The answer is "St. Paul".</t>
  </si>
  <si>
    <t>Jennifer looked out her window and sees a really cool cloud below her. She unbuckles her seatbelt and heads to the bathroom. Is Jennifer probably traveling more than 300 miles per hour relative to the earth?</t>
  </si>
  <si>
    <t>300 miles per hour is about 480 km/h. This is about the speed of a commercial airplane. Clouds are usually below airplanes, so Jennifer is probably on an airplane. The answer is "yes".</t>
  </si>
  <si>
    <t>BLOOM - 46 languages</t>
  </si>
  <si>
    <t>GPT-3 - 90 languages</t>
  </si>
  <si>
    <t>PaLM - 122 languages</t>
  </si>
  <si>
    <t>BLOOM (46 languages inc code)</t>
  </si>
  <si>
    <t>GPT-3 (90+ languages inc code)</t>
  </si>
  <si>
    <t>PaLM (122 languages ex code)</t>
  </si>
  <si>
    <t>English</t>
  </si>
  <si>
    <t>French</t>
  </si>
  <si>
    <t>German</t>
  </si>
  <si>
    <t>Spanish</t>
  </si>
  <si>
    <t>Italian</t>
  </si>
  <si>
    <t>Portuguese</t>
  </si>
  <si>
    <t>Unknown</t>
  </si>
  <si>
    <t>Arabic</t>
  </si>
  <si>
    <t>Dutch</t>
  </si>
  <si>
    <t>Polish</t>
  </si>
  <si>
    <t>Vietnamese</t>
  </si>
  <si>
    <t>Russian</t>
  </si>
  <si>
    <t>Catalan</t>
  </si>
  <si>
    <t>Romanian</t>
  </si>
  <si>
    <t>Indonesian</t>
  </si>
  <si>
    <t>Swedish</t>
  </si>
  <si>
    <t>Basque</t>
  </si>
  <si>
    <t>Finnish</t>
  </si>
  <si>
    <t>Turkish</t>
  </si>
  <si>
    <t>Indic</t>
  </si>
  <si>
    <t>Danish</t>
  </si>
  <si>
    <t>Niger-Congo</t>
  </si>
  <si>
    <t>Japanese</t>
  </si>
  <si>
    <t>Norwegian</t>
  </si>
  <si>
    <t>Czech</t>
  </si>
  <si>
    <t>Korean</t>
  </si>
  <si>
    <t>Cebuano</t>
  </si>
  <si>
    <t>Ukrainian</t>
  </si>
  <si>
    <t>Raw training dataset size (GB)</t>
  </si>
  <si>
    <t>Words/tokens (B)</t>
  </si>
  <si>
    <t>Parameters (B)</t>
  </si>
  <si>
    <t>Google Meena 
Jan/2020</t>
  </si>
  <si>
    <t>Facebook Blender 
Apr/2020</t>
  </si>
  <si>
    <t>raw dataset size not released</t>
  </si>
  <si>
    <t>OpenAI GPT-3 
May/2020</t>
  </si>
  <si>
    <t>Huawei PanGu Alpha 
Apr/2021</t>
  </si>
  <si>
    <t>EleutherAI GPT-J
Jun/2021</t>
  </si>
  <si>
    <t>BAAI Wudao 2.0 
Jun/2021</t>
  </si>
  <si>
    <t>token count not released</t>
  </si>
  <si>
    <t>Google LaMDA
Jun/2021</t>
  </si>
  <si>
    <t>OpenAI GPT-4
TBA</t>
  </si>
  <si>
    <t>EleutherAI GPT-NeoX
TBA</t>
  </si>
  <si>
    <t>DeepMind Gopher
Dec/2021</t>
  </si>
  <si>
    <t>Maths</t>
  </si>
  <si>
    <t>Bard</t>
  </si>
  <si>
    <t>Reading (SAT)</t>
  </si>
  <si>
    <t>Reasoning (dating advice)</t>
  </si>
  <si>
    <t>Total</t>
  </si>
  <si>
    <t>Source:</t>
  </si>
  <si>
    <t>https://www.npr.org/2023/02/15/1157248899/microsoft-vs-google-whose-ai-is-better</t>
  </si>
  <si>
    <t>Pages</t>
  </si>
  <si>
    <t>Print it!</t>
  </si>
  <si>
    <t>Infinite context windows: StreamingLLM/RNNs</t>
  </si>
  <si>
    <t>∞</t>
  </si>
  <si>
    <t>Claude 2 200k</t>
  </si>
  <si>
    <t>GPT-4 128k</t>
  </si>
  <si>
    <t>Claude 2 100k</t>
  </si>
  <si>
    <t>Gemini (estimate)</t>
  </si>
  <si>
    <t>GPT-4 32k</t>
  </si>
  <si>
    <t>Grok-1 8k</t>
  </si>
  <si>
    <t>PaLM 2 8k</t>
  </si>
  <si>
    <t>Llama 2 4k</t>
  </si>
  <si>
    <t>ChatGPT 4k</t>
  </si>
</sst>
</file>

<file path=xl/styles.xml><?xml version="1.0" encoding="utf-8"?>
<styleSheet xmlns="http://schemas.openxmlformats.org/spreadsheetml/2006/main" xmlns:x14ac="http://schemas.microsoft.com/office/spreadsheetml/2009/9/ac" xmlns:mc="http://schemas.openxmlformats.org/markup-compatibility/2006">
  <numFmts count="16">
    <numFmt numFmtId="164" formatCode="#,##0.0"/>
    <numFmt numFmtId="165" formatCode="mmm&quot; &quot;yyyy"/>
    <numFmt numFmtId="166" formatCode="#,##:1"/>
    <numFmt numFmtId="167" formatCode="mmm/yyyy"/>
    <numFmt numFmtId="168" formatCode="mmmm/yyyy"/>
    <numFmt numFmtId="169" formatCode="&quot;$&quot;#,##0"/>
    <numFmt numFmtId="170" formatCode="m-d"/>
    <numFmt numFmtId="171" formatCode="d/mmm/yyyy"/>
    <numFmt numFmtId="172" formatCode="d/mmmm/yyyy"/>
    <numFmt numFmtId="173" formatCode="#,##0.000"/>
    <numFmt numFmtId="174" formatCode="0.0%"/>
    <numFmt numFmtId="175" formatCode="mmmm yyyy"/>
    <numFmt numFmtId="176" formatCode="d&quot;/&quot;mmm&quot;/&quot;yyyy"/>
    <numFmt numFmtId="177" formatCode="m/d/yyyy h:mm:ss am/pm"/>
    <numFmt numFmtId="178" formatCode="m/d/yy h:mm"/>
    <numFmt numFmtId="179" formatCode="m/d/yyyy h:mm:ss"/>
  </numFmts>
  <fonts count="236">
    <font>
      <sz val="10.0"/>
      <color rgb="FF000000"/>
      <name val="Arial"/>
      <scheme val="minor"/>
    </font>
    <font>
      <sz val="14.0"/>
      <color rgb="FFB7B7B7"/>
      <name val="Calibri"/>
    </font>
    <font>
      <u/>
      <sz val="14.0"/>
      <color rgb="FFB7B7B7"/>
      <name val="Calibri"/>
    </font>
    <font>
      <b/>
      <sz val="14.0"/>
      <color rgb="FFB7B7B7"/>
      <name val="Calibri"/>
    </font>
    <font>
      <u/>
      <sz val="14.0"/>
      <color rgb="FFB7B7B7"/>
      <name val="Calibri"/>
    </font>
    <font>
      <b/>
      <sz val="14.0"/>
      <color rgb="FF000000"/>
      <name val="Calibri"/>
    </font>
    <font>
      <u/>
      <sz val="14.0"/>
      <color rgb="FFB7B7B7"/>
      <name val="Calibri"/>
    </font>
    <font>
      <b/>
      <sz val="10.0"/>
      <color rgb="FF000000"/>
      <name val="Calibri"/>
    </font>
    <font>
      <i/>
      <sz val="14.0"/>
      <color rgb="FF073763"/>
      <name val="Calibri"/>
    </font>
    <font>
      <sz val="14.0"/>
      <color theme="1"/>
      <name val="Calibri"/>
    </font>
    <font>
      <u/>
      <sz val="14.0"/>
      <color rgb="FF0000FF"/>
      <name val="Calibri"/>
    </font>
    <font>
      <sz val="14.0"/>
      <color rgb="FF000000"/>
      <name val="Calibri"/>
    </font>
    <font>
      <sz val="14.0"/>
      <color rgb="FF34A853"/>
      <name val="Calibri"/>
    </font>
    <font>
      <i/>
      <u/>
      <sz val="10.0"/>
      <color rgb="FF0000FF"/>
      <name val="Calibri"/>
    </font>
    <font>
      <i/>
      <sz val="14.0"/>
      <color theme="1"/>
      <name val="Calibri"/>
    </font>
    <font>
      <sz val="14.0"/>
      <color rgb="FF073763"/>
      <name val="Calibri"/>
    </font>
    <font>
      <i/>
      <sz val="10.0"/>
      <color theme="1"/>
      <name val="Calibri"/>
    </font>
    <font>
      <u/>
      <sz val="14.0"/>
      <color rgb="FF0000FF"/>
      <name val="Calibri"/>
    </font>
    <font>
      <sz val="14.0"/>
      <color rgb="FFEA4335"/>
      <name val="Calibri"/>
    </font>
    <font>
      <color theme="1"/>
      <name val="Calibri"/>
    </font>
    <font>
      <u/>
      <sz val="14.0"/>
      <color rgb="FF073763"/>
      <name val="Calibri"/>
    </font>
    <font>
      <u/>
      <sz val="14.0"/>
      <color rgb="FF0000FF"/>
      <name val="Calibri"/>
    </font>
    <font>
      <u/>
      <sz val="10.0"/>
      <color rgb="FF0000FF"/>
      <name val="Calibri"/>
    </font>
    <font>
      <sz val="14.0"/>
      <color rgb="FF4285F4"/>
      <name val="Calibri"/>
    </font>
    <font>
      <u/>
      <sz val="10.0"/>
      <color rgb="FF0000FF"/>
      <name val="Calibri"/>
    </font>
    <font>
      <u/>
      <sz val="14.0"/>
      <color rgb="FF0000FF"/>
      <name val="Calibri"/>
    </font>
    <font>
      <u/>
      <sz val="14.0"/>
      <color rgb="FF0000FF"/>
      <name val="Calibri"/>
    </font>
    <font>
      <color theme="1"/>
      <name val="Arial"/>
    </font>
    <font>
      <u/>
      <color rgb="FF1155CC"/>
      <name val="Calibri"/>
    </font>
    <font>
      <u/>
      <sz val="14.0"/>
      <color rgb="FF0000FF"/>
      <name val="Calibri"/>
    </font>
    <font>
      <u/>
      <color rgb="FF1155CC"/>
      <name val="Calibri"/>
    </font>
    <font>
      <u/>
      <sz val="14.0"/>
      <color theme="1"/>
      <name val="Calibri"/>
    </font>
    <font>
      <sz val="14.0"/>
      <color theme="8"/>
      <name val="Calibri"/>
    </font>
    <font>
      <u/>
      <color rgb="FF1155CC"/>
      <name val="Calibri"/>
    </font>
    <font>
      <u/>
      <sz val="14.0"/>
      <color rgb="FF1155CC"/>
      <name val="Calibri"/>
    </font>
    <font>
      <u/>
      <color rgb="FF0000FF"/>
      <name val="Calibri"/>
    </font>
    <font>
      <u/>
      <color rgb="FF0000FF"/>
      <name val="Calibri"/>
    </font>
    <font>
      <i/>
      <sz val="14.0"/>
      <color rgb="FF000000"/>
      <name val="Calibri"/>
    </font>
    <font>
      <u/>
      <color rgb="FF0000FF"/>
      <name val="Calibri"/>
    </font>
    <font>
      <u/>
      <sz val="14.0"/>
      <color rgb="FF1155CC"/>
      <name val="Calibri"/>
    </font>
    <font>
      <u/>
      <color rgb="FF0000FF"/>
      <name val="Calibri"/>
    </font>
    <font>
      <u/>
      <sz val="14.0"/>
      <color rgb="FF073763"/>
      <name val="Calibri"/>
    </font>
    <font>
      <u/>
      <sz val="14.0"/>
      <color rgb="FF0000FF"/>
      <name val="Calibri"/>
    </font>
    <font>
      <u/>
      <sz val="14.0"/>
      <color rgb="FF073763"/>
      <name val="Calibri"/>
    </font>
    <font>
      <u/>
      <sz val="14.0"/>
      <color rgb="FF0000FF"/>
      <name val="Calibri"/>
    </font>
    <font>
      <u/>
      <sz val="14.0"/>
      <color rgb="FF0000FF"/>
      <name val="Calibri"/>
    </font>
    <font>
      <u/>
      <color rgb="FF1155CC"/>
      <name val="Calibri"/>
    </font>
    <font>
      <u/>
      <color rgb="FF1155CC"/>
      <name val="Calibri"/>
    </font>
    <font>
      <u/>
      <sz val="14.0"/>
      <color rgb="FF0000FF"/>
      <name val="Calibri"/>
    </font>
    <font>
      <i/>
      <u/>
      <sz val="14.0"/>
      <color rgb="FF0000FF"/>
      <name val="Calibri"/>
    </font>
    <font>
      <u/>
      <sz val="10.0"/>
      <color rgb="FF0000FF"/>
      <name val="Calibri"/>
    </font>
    <font>
      <u/>
      <color rgb="FF0000FF"/>
      <name val="Calibri"/>
    </font>
    <font>
      <u/>
      <sz val="14.0"/>
      <color rgb="FF0000FF"/>
      <name val="Calibri"/>
    </font>
    <font>
      <u/>
      <sz val="14.0"/>
      <color rgb="FF1155CC"/>
      <name val="Calibri"/>
    </font>
    <font>
      <u/>
      <color rgb="FF1155CC"/>
      <name val="Calibri"/>
    </font>
    <font>
      <u/>
      <sz val="14.0"/>
      <color rgb="FF1155CC"/>
      <name val="Calibri"/>
    </font>
    <font>
      <u/>
      <color rgb="FF1155CC"/>
      <name val="Calibri"/>
    </font>
    <font>
      <u/>
      <sz val="14.0"/>
      <color rgb="FF1155CC"/>
      <name val="Calibri"/>
    </font>
    <font>
      <u/>
      <color rgb="FF0000FF"/>
      <name val="Calibri"/>
    </font>
    <font>
      <u/>
      <sz val="14.0"/>
      <color rgb="FF1155CC"/>
      <name val="Calibri"/>
    </font>
    <font>
      <u/>
      <sz val="10.0"/>
      <color rgb="FF0000FF"/>
      <name val="Calibri"/>
    </font>
    <font>
      <i/>
      <u/>
      <sz val="14.0"/>
      <color rgb="FF0000FF"/>
      <name val="Calibri"/>
    </font>
    <font>
      <u/>
      <sz val="10.0"/>
      <color rgb="FF0000FF"/>
      <name val="Calibri"/>
    </font>
    <font>
      <u/>
      <sz val="14.0"/>
      <color theme="1"/>
      <name val="Calibri"/>
    </font>
    <font>
      <u/>
      <sz val="14.0"/>
      <color rgb="FF0000FF"/>
      <name val="Calibri"/>
    </font>
    <font>
      <u/>
      <sz val="14.0"/>
      <color rgb="FF073763"/>
      <name val="Calibri"/>
    </font>
    <font>
      <u/>
      <sz val="14.0"/>
      <color rgb="FF0000FF"/>
      <name val="Calibri"/>
    </font>
    <font>
      <u/>
      <sz val="14.0"/>
      <color rgb="FF0000FF"/>
      <name val="Calibri"/>
    </font>
    <font>
      <u/>
      <color rgb="FF0000FF"/>
      <name val="Calibri"/>
    </font>
    <font>
      <u/>
      <sz val="14.0"/>
      <color rgb="FF1155CC"/>
      <name val="Calibri"/>
    </font>
    <font>
      <u/>
      <sz val="14.0"/>
      <color rgb="FF073763"/>
      <name val="Calibri"/>
    </font>
    <font>
      <u/>
      <color rgb="FF1155CC"/>
      <name val="Calibri"/>
    </font>
    <font>
      <u/>
      <color rgb="FF0000FF"/>
      <name val="Calibri"/>
    </font>
    <font>
      <u/>
      <sz val="14.0"/>
      <color rgb="FF0000FF"/>
      <name val="Calibri"/>
    </font>
    <font>
      <u/>
      <sz val="14.0"/>
      <color theme="1"/>
      <name val="Calibri"/>
    </font>
    <font>
      <u/>
      <color rgb="FF1155CC"/>
      <name val="Calibri"/>
    </font>
    <font>
      <u/>
      <sz val="14.0"/>
      <color rgb="FF0000FF"/>
      <name val="Calibri"/>
    </font>
    <font>
      <u/>
      <color rgb="FF1155CC"/>
      <name val="Calibri"/>
    </font>
    <font>
      <u/>
      <sz val="14.0"/>
      <color rgb="FF0000FF"/>
      <name val="Calibri"/>
    </font>
    <font>
      <u/>
      <sz val="14.0"/>
      <color rgb="FF0000FF"/>
      <name val="Calibri"/>
    </font>
    <font>
      <sz val="14.0"/>
      <color rgb="FFFF6D01"/>
      <name val="Calibri"/>
    </font>
    <font>
      <sz val="14.0"/>
      <color rgb="FF0000FF"/>
      <name val="Calibri"/>
    </font>
    <font>
      <u/>
      <sz val="14.0"/>
      <color rgb="FF0000FF"/>
      <name val="Calibri"/>
    </font>
    <font>
      <u/>
      <color rgb="FF0000FF"/>
    </font>
    <font>
      <i/>
      <u/>
      <sz val="14.0"/>
      <color rgb="FF0000FF"/>
      <name val="Calibri"/>
    </font>
    <font>
      <u/>
      <sz val="14.0"/>
      <color rgb="FF1155CC"/>
      <name val="Calibri"/>
    </font>
    <font>
      <u/>
      <color rgb="FF0000FF"/>
      <name val="Calibri"/>
    </font>
    <font>
      <u/>
      <sz val="14.0"/>
      <color theme="1"/>
      <name val="Calibri"/>
    </font>
    <font>
      <u/>
      <color rgb="FF073763"/>
      <name val="Calibri"/>
    </font>
    <font>
      <i/>
      <u/>
      <sz val="14.0"/>
      <color rgb="FF0000FF"/>
      <name val="Calibri"/>
    </font>
    <font>
      <sz val="14.0"/>
      <color rgb="FF999999"/>
      <name val="Calibri"/>
    </font>
    <font>
      <u/>
      <sz val="14.0"/>
      <color rgb="FF073763"/>
      <name val="Calibri"/>
    </font>
    <font>
      <u/>
      <sz val="14.0"/>
      <color rgb="FF0000FF"/>
      <name val="Calibri"/>
    </font>
    <font>
      <u/>
      <color rgb="FF1155CC"/>
      <name val="Calibri"/>
    </font>
    <font>
      <sz val="14.0"/>
      <color rgb="FF34A853"/>
      <name val="Docs-Calibri"/>
    </font>
    <font>
      <sz val="9.0"/>
      <color theme="1"/>
      <name val="Calibri"/>
    </font>
    <font>
      <i/>
      <sz val="9.0"/>
      <color theme="1"/>
      <name val="Calibri"/>
    </font>
    <font>
      <sz val="9.0"/>
      <color rgb="FF000000"/>
      <name val="Calibri"/>
    </font>
    <font>
      <sz val="25.0"/>
      <color rgb="FF073763"/>
      <name val="Calibri"/>
    </font>
    <font>
      <sz val="25.0"/>
      <color theme="1"/>
      <name val="Arial"/>
      <scheme val="minor"/>
    </font>
    <font>
      <b/>
      <sz val="25.0"/>
      <color rgb="FF073763"/>
      <name val="Calibri"/>
    </font>
    <font>
      <sz val="25.0"/>
      <color rgb="FF000000"/>
      <name val="Calibri"/>
    </font>
    <font>
      <b/>
      <u/>
      <sz val="9.0"/>
      <color rgb="FF0000FF"/>
      <name val="Calibri"/>
    </font>
    <font>
      <color theme="1"/>
      <name val="Arial"/>
      <scheme val="minor"/>
    </font>
    <font>
      <b/>
      <u/>
      <sz val="9.0"/>
      <color rgb="FF0000FF"/>
      <name val="Calibri"/>
    </font>
    <font>
      <b/>
      <sz val="9.0"/>
      <color theme="1"/>
      <name val="Calibri"/>
    </font>
    <font>
      <sz val="9.0"/>
      <color theme="1"/>
      <name val="Proxima Nova"/>
    </font>
    <font>
      <sz val="9.0"/>
      <color theme="1"/>
      <name val="Arial"/>
      <scheme val="minor"/>
    </font>
    <font>
      <sz val="9.0"/>
      <color rgb="FF000000"/>
      <name val="Proxima Nova"/>
    </font>
    <font>
      <u/>
      <sz val="9.0"/>
      <color rgb="FF0000FF"/>
      <name val="Calibri"/>
    </font>
    <font>
      <sz val="9.0"/>
      <color rgb="FF073763"/>
      <name val="Proxima Nova"/>
    </font>
    <font>
      <sz val="9.0"/>
      <color rgb="FF073763"/>
      <name val="Calibri"/>
    </font>
    <font>
      <u/>
      <sz val="9.0"/>
      <color rgb="FF0000FF"/>
      <name val="Calibri"/>
    </font>
    <font>
      <sz val="9.0"/>
      <color rgb="FF000000"/>
      <name val="Arial"/>
      <scheme val="minor"/>
    </font>
    <font>
      <b/>
      <sz val="14.0"/>
      <color theme="1"/>
      <name val="Calibri"/>
    </font>
    <font>
      <b/>
      <sz val="14.0"/>
      <color rgb="FFFFFFFF"/>
      <name val="Calibri"/>
    </font>
    <font>
      <u/>
      <sz val="14.0"/>
      <color rgb="FF0000FF"/>
      <name val="Calibri"/>
    </font>
    <font>
      <b/>
      <sz val="8.0"/>
      <color rgb="FFFFFFFF"/>
      <name val="Calibri"/>
    </font>
    <font>
      <sz val="8.0"/>
      <color theme="1"/>
      <name val="Calibri"/>
    </font>
    <font>
      <u/>
      <sz val="14.0"/>
      <color rgb="FF0000FF"/>
      <name val="Calibri"/>
    </font>
    <font>
      <u/>
      <sz val="14.0"/>
      <color rgb="FF0000FF"/>
      <name val="Calibri"/>
    </font>
    <font>
      <u/>
      <sz val="14.0"/>
      <color rgb="FF0000FF"/>
      <name val="Calibri"/>
    </font>
    <font>
      <sz val="14.0"/>
      <color theme="1"/>
      <name val="Arial"/>
    </font>
    <font>
      <u/>
      <sz val="14.0"/>
      <color rgb="FF0000FF"/>
      <name val="Calibri"/>
    </font>
    <font>
      <u/>
      <color rgb="FF0000FF"/>
      <name val="Arial"/>
    </font>
    <font>
      <u/>
      <sz val="8.0"/>
      <color rgb="FF1155CC"/>
      <name val="Calibri"/>
    </font>
    <font>
      <u/>
      <sz val="14.0"/>
      <color rgb="FF0000FF"/>
      <name val="Calibri"/>
    </font>
    <font>
      <u/>
      <sz val="8.0"/>
      <color rgb="FF1155CC"/>
      <name val="Calibri"/>
    </font>
    <font>
      <u/>
      <color rgb="FF0000FF"/>
      <name val="Arial"/>
    </font>
    <font>
      <u/>
      <sz val="14.0"/>
      <color rgb="FF0000FF"/>
      <name val="Calibri"/>
    </font>
    <font>
      <u/>
      <sz val="14.0"/>
      <color rgb="FF0000FF"/>
      <name val="Calibri"/>
    </font>
    <font>
      <u/>
      <sz val="14.0"/>
      <color rgb="FF0000FF"/>
      <name val="Calibri"/>
    </font>
    <font>
      <b/>
      <sz val="14.0"/>
      <color rgb="FF073763"/>
      <name val="Calibri"/>
    </font>
    <font>
      <u/>
      <sz val="14.0"/>
      <color rgb="FF0000FF"/>
      <name val="Calibri"/>
    </font>
    <font>
      <u/>
      <sz val="14.0"/>
      <color rgb="FF0000FF"/>
      <name val="Calibri"/>
    </font>
    <font>
      <u/>
      <sz val="14.0"/>
      <color rgb="FF073763"/>
      <name val="Calibri"/>
    </font>
    <font>
      <b/>
      <color theme="1"/>
      <name val="Arial"/>
      <scheme val="minor"/>
    </font>
    <font>
      <b/>
      <u/>
      <sz val="14.0"/>
      <color rgb="FF073763"/>
      <name val="Calibri"/>
    </font>
    <font>
      <b/>
      <sz val="14.0"/>
      <color rgb="FFFFFFFF"/>
      <name val="Proxima Nova"/>
    </font>
    <font>
      <b/>
      <sz val="14.0"/>
      <color rgb="FF000000"/>
      <name val="Proxima Nova"/>
    </font>
    <font>
      <b/>
      <sz val="14.0"/>
      <color theme="1"/>
      <name val="Proxima Nova"/>
    </font>
    <font>
      <sz val="14.0"/>
      <color theme="1"/>
      <name val="Proxima Nova"/>
    </font>
    <font>
      <u/>
      <sz val="14.0"/>
      <color rgb="FF0000FF"/>
      <name val="Proxima Nova"/>
    </font>
    <font>
      <u/>
      <sz val="14.0"/>
      <color rgb="FF1155CC"/>
      <name val="&quot;Proxima Nova&quot;"/>
    </font>
    <font>
      <u/>
      <sz val="14.0"/>
      <color rgb="FF0000FF"/>
      <name val="&quot;Proxima Nova&quot;"/>
    </font>
    <font>
      <u/>
      <sz val="14.0"/>
      <color rgb="FF0000FF"/>
      <name val="&quot;Proxima Nova&quot;"/>
    </font>
    <font>
      <u/>
      <sz val="14.0"/>
      <color rgb="FF0000FF"/>
      <name val="&quot;Proxima Nova&quot;"/>
    </font>
    <font>
      <u/>
      <sz val="14.0"/>
      <color rgb="FF0000FF"/>
      <name val="&quot;Proxima Nova&quot;"/>
    </font>
    <font>
      <u/>
      <sz val="14.0"/>
      <color rgb="FF0000FF"/>
      <name val="Proxima Nova"/>
    </font>
    <font>
      <u/>
      <sz val="14.0"/>
      <color rgb="FF0000FF"/>
      <name val="Proxima Nova"/>
    </font>
    <font>
      <u/>
      <sz val="14.0"/>
      <color rgb="FF0000FF"/>
      <name val="Proxima Nova"/>
    </font>
    <font>
      <b/>
      <i/>
      <sz val="14.0"/>
      <color theme="1"/>
      <name val="Calibri"/>
    </font>
    <font>
      <u/>
      <sz val="14.0"/>
      <color rgb="FF1155CC"/>
      <name val="Calibri"/>
    </font>
    <font>
      <u/>
      <sz val="11.0"/>
      <color rgb="FF1155CC"/>
      <name val="Arial"/>
    </font>
    <font>
      <u/>
      <sz val="14.0"/>
      <color rgb="FF1155CC"/>
      <name val="Calibri"/>
    </font>
    <font>
      <u/>
      <sz val="14.0"/>
      <color rgb="FF0000FF"/>
      <name val="Calibri"/>
    </font>
    <font>
      <u/>
      <sz val="14.0"/>
      <color rgb="FF1155CC"/>
      <name val="Calibri"/>
    </font>
    <font>
      <u/>
      <sz val="14.0"/>
      <color rgb="FF0000FF"/>
      <name val="Calibri"/>
    </font>
    <font>
      <b/>
      <u/>
      <sz val="14.0"/>
      <color rgb="FF0000FF"/>
      <name val="Calibri"/>
    </font>
    <font>
      <sz val="14.0"/>
      <color theme="1"/>
      <name val="Docs-Calibri"/>
    </font>
    <font>
      <i/>
      <sz val="14.0"/>
      <color theme="1"/>
      <name val="Docs-Calibri"/>
    </font>
    <font>
      <b/>
      <sz val="12.0"/>
      <color theme="1"/>
      <name val="Proxima Nova"/>
    </font>
    <font>
      <sz val="12.0"/>
      <color theme="1"/>
      <name val="Proxima Nova"/>
    </font>
    <font>
      <i/>
      <sz val="12.0"/>
      <color theme="1"/>
      <name val="Proxima Nova"/>
    </font>
    <font>
      <b/>
      <sz val="12.0"/>
      <color rgb="FFFFFFFF"/>
      <name val="Proxima Nova"/>
    </font>
    <font>
      <b/>
      <sz val="18.0"/>
      <color theme="1"/>
      <name val="Proxima Nova"/>
    </font>
    <font>
      <b/>
      <sz val="18.0"/>
      <color rgb="FFFFFFFF"/>
      <name val="Proxima Nova"/>
    </font>
    <font>
      <b/>
      <u/>
      <sz val="18.0"/>
      <color rgb="FF1155CC"/>
      <name val="Proxima Nova"/>
    </font>
    <font>
      <sz val="12.0"/>
      <color rgb="FF000000"/>
      <name val="Courier New"/>
    </font>
    <font>
      <sz val="12.0"/>
      <color rgb="FF000000"/>
      <name val="Proxima Nova"/>
    </font>
    <font>
      <b/>
      <sz val="12.0"/>
      <color rgb="FF000000"/>
      <name val="Courier New"/>
    </font>
    <font>
      <i/>
      <sz val="12.0"/>
      <color rgb="FF000000"/>
      <name val="Courier New"/>
    </font>
    <font>
      <sz val="12.0"/>
      <color theme="1"/>
      <name val="Courier New"/>
    </font>
    <font>
      <u/>
      <sz val="12.0"/>
      <color rgb="FF000000"/>
      <name val="Proxima Nova"/>
    </font>
    <font>
      <b/>
      <u/>
      <sz val="12.0"/>
      <color rgb="FF000000"/>
      <name val="Courier New"/>
    </font>
    <font>
      <u/>
      <sz val="12.0"/>
      <color rgb="FF000000"/>
      <name val="Proxima Nova"/>
    </font>
    <font>
      <i/>
      <sz val="12.0"/>
      <color rgb="FF000000"/>
      <name val="Proxima Nova"/>
    </font>
    <font>
      <b/>
      <u/>
      <sz val="12.0"/>
      <color rgb="FF000000"/>
      <name val="Courier New"/>
    </font>
    <font>
      <u/>
      <sz val="12.0"/>
      <color rgb="FF000000"/>
      <name val="Proxima Nova"/>
    </font>
    <font>
      <b/>
      <sz val="12.0"/>
      <color rgb="FF000000"/>
      <name val="Proxima Nova"/>
    </font>
    <font>
      <u/>
      <sz val="12.0"/>
      <color rgb="FF000000"/>
      <name val="Proxima Nova"/>
    </font>
    <font>
      <u/>
      <sz val="12.0"/>
      <color rgb="FF000000"/>
      <name val="Proxima Nova"/>
    </font>
    <font>
      <b/>
      <sz val="12.0"/>
      <color rgb="FFFFFFFF"/>
      <name val="Courier New"/>
    </font>
    <font>
      <b/>
      <i/>
      <sz val="12.0"/>
      <color rgb="FFFFFFFF"/>
      <name val="Proxima Nova"/>
    </font>
    <font>
      <i/>
      <u/>
      <sz val="12.0"/>
      <color rgb="FF000000"/>
      <name val="Proxima Nova"/>
    </font>
    <font>
      <i/>
      <sz val="12.0"/>
      <color theme="1"/>
      <name val="Arial"/>
      <scheme val="minor"/>
    </font>
    <font>
      <sz val="12.0"/>
      <color rgb="FF0000FF"/>
      <name val="Proxima Nova"/>
    </font>
    <font>
      <i/>
      <u/>
      <sz val="12.0"/>
      <color rgb="FF000000"/>
      <name val="Proxima Nova"/>
    </font>
    <font>
      <b/>
      <u/>
      <sz val="12.0"/>
      <color rgb="FF000000"/>
      <name val="Courier New"/>
    </font>
    <font>
      <color theme="1"/>
      <name val="Proxima Nova"/>
    </font>
    <font>
      <i/>
      <sz val="14.0"/>
      <color rgb="FF000000"/>
      <name val="Proxima Nova"/>
    </font>
    <font>
      <i/>
      <u/>
      <sz val="14.0"/>
      <color rgb="FF000000"/>
      <name val="Proxima Nova"/>
    </font>
    <font>
      <i/>
      <u/>
      <sz val="14.0"/>
      <color rgb="FF0000FF"/>
      <name val="Proxima Nova"/>
    </font>
    <font>
      <u/>
      <sz val="12.0"/>
      <color rgb="FF1155CC"/>
      <name val="Proxima Nova"/>
    </font>
    <font>
      <u/>
      <sz val="12.0"/>
      <color rgb="FF0000FF"/>
      <name val="Proxima Nova"/>
    </font>
    <font>
      <u/>
      <sz val="12.0"/>
      <color rgb="FF1155CC"/>
      <name val="Proxima Nova"/>
    </font>
    <font>
      <sz val="8.0"/>
      <color theme="1"/>
      <name val="Proxima Nova"/>
    </font>
    <font>
      <b/>
      <sz val="8.0"/>
      <color theme="1"/>
      <name val="Proxima Nova"/>
    </font>
    <font>
      <u/>
      <sz val="8.0"/>
      <color rgb="FF1155CC"/>
      <name val="Proxima Nova"/>
    </font>
    <font>
      <u/>
      <sz val="8.0"/>
      <color rgb="FF0000FF"/>
      <name val="Proxima Nova"/>
    </font>
    <font>
      <u/>
      <sz val="8.0"/>
      <color rgb="FF1155CC"/>
      <name val="Proxima Nova"/>
    </font>
    <font>
      <color rgb="FFFFFFFF"/>
      <name val="Proxima Nova"/>
    </font>
    <font>
      <b/>
      <u/>
      <sz val="12.0"/>
      <color rgb="FFFFFFFF"/>
      <name val="Proxima Nova"/>
    </font>
    <font>
      <b/>
      <u/>
      <sz val="12.0"/>
      <color rgb="FFFFFFFF"/>
      <name val="Proxima Nova"/>
    </font>
    <font>
      <u/>
      <sz val="12.0"/>
      <color rgb="FF0000FF"/>
      <name val="Proxima Nova"/>
    </font>
    <font>
      <u/>
      <sz val="12.0"/>
      <color rgb="FF1155CC"/>
      <name val="Proxima Nova"/>
    </font>
    <font>
      <b/>
      <u/>
      <sz val="12.0"/>
      <color rgb="FFFFFFFF"/>
      <name val="Proxima Nova"/>
    </font>
    <font>
      <u/>
      <sz val="12.0"/>
      <color rgb="FF1155CC"/>
      <name val="Proxima Nova"/>
    </font>
    <font>
      <u/>
      <sz val="12.0"/>
      <color rgb="FF1155CC"/>
      <name val="Proxima Nova"/>
    </font>
    <font>
      <b/>
      <u/>
      <sz val="12.0"/>
      <color rgb="FFFFFFFF"/>
      <name val="Proxima Nova"/>
    </font>
    <font>
      <b/>
      <u/>
      <sz val="12.0"/>
      <color rgb="FF0000FF"/>
      <name val="Proxima Nova"/>
    </font>
    <font>
      <b/>
      <color theme="1"/>
      <name val="Proxima Nova"/>
    </font>
    <font>
      <u/>
      <sz val="14.0"/>
      <color rgb="FF1155CC"/>
      <name val="Proxima Nova"/>
    </font>
    <font>
      <u/>
      <sz val="14.0"/>
      <color rgb="FF0000FF"/>
      <name val="Proxima Nova"/>
    </font>
    <font>
      <sz val="12.0"/>
      <color rgb="FF282829"/>
      <name val="Proxima Nova"/>
    </font>
    <font>
      <b/>
      <sz val="24.0"/>
      <color theme="0"/>
      <name val="Proxima Nova"/>
    </font>
    <font>
      <color theme="0"/>
      <name val="Arial"/>
      <scheme val="minor"/>
    </font>
    <font>
      <b/>
      <sz val="24.0"/>
      <color theme="1"/>
      <name val="Proxima Nova"/>
    </font>
    <font>
      <sz val="24.0"/>
      <color theme="1"/>
      <name val="Proxima Nova"/>
    </font>
    <font>
      <b/>
      <color rgb="FFFFFFFF"/>
      <name val="Proxima Nova"/>
    </font>
    <font>
      <b/>
      <i/>
      <u/>
      <color rgb="FFFFFFFF"/>
      <name val="Proxima Nova"/>
    </font>
    <font>
      <b/>
      <color theme="0"/>
      <name val="Proxima Nova"/>
    </font>
    <font>
      <u/>
      <color rgb="FF1155CC"/>
    </font>
    <font>
      <u/>
      <sz val="14.0"/>
      <color rgb="FF0000FF"/>
      <name val="Proxima Nova"/>
    </font>
    <font>
      <u/>
      <sz val="14.0"/>
      <color rgb="FF1155CC"/>
      <name val="Proxima Nova"/>
    </font>
    <font>
      <b/>
      <i/>
      <color rgb="FFFFFFFF"/>
      <name val="Proxima Nova"/>
    </font>
    <font>
      <sz val="10.0"/>
      <color theme="1"/>
      <name val="Proxima Nova"/>
    </font>
    <font>
      <b/>
      <sz val="10.0"/>
      <color theme="1"/>
      <name val="Proxima Nova"/>
    </font>
    <font>
      <b/>
      <u/>
      <sz val="10.0"/>
      <color theme="1"/>
      <name val="Proxima Nova"/>
    </font>
    <font>
      <b/>
      <u/>
      <sz val="10.0"/>
      <color theme="1"/>
      <name val="Proxima Nova"/>
    </font>
    <font>
      <b/>
      <u/>
      <sz val="10.0"/>
      <color theme="1"/>
      <name val="Proxima Nova"/>
    </font>
    <font>
      <b/>
      <u/>
      <sz val="10.0"/>
      <color theme="1"/>
      <name val="Proxima Nova"/>
    </font>
    <font>
      <b/>
      <color theme="1"/>
      <name val="&quot;Proxima Nova&quot;"/>
    </font>
    <font>
      <color theme="1"/>
      <name val="&quot;Courier New&quot;"/>
    </font>
    <font>
      <b/>
      <i/>
      <color theme="1"/>
      <name val="&quot;Courier New&quot;"/>
    </font>
    <font>
      <color theme="1"/>
      <name val="&quot;Proxima Nova&quot;"/>
    </font>
  </fonts>
  <fills count="28">
    <fill>
      <patternFill patternType="none"/>
    </fill>
    <fill>
      <patternFill patternType="lightGray"/>
    </fill>
    <fill>
      <patternFill patternType="solid">
        <fgColor rgb="FFF3F3F3"/>
        <bgColor rgb="FFF3F3F3"/>
      </patternFill>
    </fill>
    <fill>
      <patternFill patternType="solid">
        <fgColor rgb="FFBDBDBD"/>
        <bgColor rgb="FFBDBDBD"/>
      </patternFill>
    </fill>
    <fill>
      <patternFill patternType="solid">
        <fgColor rgb="FFB7B7B7"/>
        <bgColor rgb="FFB7B7B7"/>
      </patternFill>
    </fill>
    <fill>
      <patternFill patternType="solid">
        <fgColor rgb="FFFFFF00"/>
        <bgColor rgb="FFFFFF00"/>
      </patternFill>
    </fill>
    <fill>
      <patternFill patternType="solid">
        <fgColor rgb="FFFFFFFF"/>
        <bgColor rgb="FFFFFFFF"/>
      </patternFill>
    </fill>
    <fill>
      <patternFill patternType="solid">
        <fgColor rgb="FFE8F0FE"/>
        <bgColor rgb="FFE8F0FE"/>
      </patternFill>
    </fill>
    <fill>
      <patternFill patternType="solid">
        <fgColor rgb="FFD9EAD3"/>
        <bgColor rgb="FFD9EAD3"/>
      </patternFill>
    </fill>
    <fill>
      <patternFill patternType="solid">
        <fgColor rgb="FFBAD4EB"/>
        <bgColor rgb="FFBAD4EB"/>
      </patternFill>
    </fill>
    <fill>
      <patternFill patternType="solid">
        <fgColor rgb="FFE2EDF7"/>
        <bgColor rgb="FFE2EDF7"/>
      </patternFill>
    </fill>
    <fill>
      <patternFill patternType="solid">
        <fgColor rgb="FFEAF2F9"/>
        <bgColor rgb="FFEAF2F9"/>
      </patternFill>
    </fill>
    <fill>
      <patternFill patternType="solid">
        <fgColor rgb="FFF0F6FB"/>
        <bgColor rgb="FFF0F6FB"/>
      </patternFill>
    </fill>
    <fill>
      <patternFill patternType="solid">
        <fgColor rgb="FFB7E1CD"/>
        <bgColor rgb="FFB7E1CD"/>
      </patternFill>
    </fill>
    <fill>
      <patternFill patternType="solid">
        <fgColor rgb="FFF4CCCC"/>
        <bgColor rgb="FFF4CCCC"/>
      </patternFill>
    </fill>
    <fill>
      <patternFill patternType="solid">
        <fgColor rgb="FF000000"/>
        <bgColor rgb="FF000000"/>
      </patternFill>
    </fill>
    <fill>
      <patternFill patternType="solid">
        <fgColor rgb="FFCFE2F3"/>
        <bgColor rgb="FFCFE2F3"/>
      </patternFill>
    </fill>
    <fill>
      <patternFill patternType="solid">
        <fgColor rgb="FFD9D9D9"/>
        <bgColor rgb="FFD9D9D9"/>
      </patternFill>
    </fill>
    <fill>
      <patternFill patternType="solid">
        <fgColor rgb="FFC9DAF8"/>
        <bgColor rgb="FFC9DAF8"/>
      </patternFill>
    </fill>
    <fill>
      <patternFill patternType="solid">
        <fgColor rgb="FFFCE5CD"/>
        <bgColor rgb="FFFCE5CD"/>
      </patternFill>
    </fill>
    <fill>
      <patternFill patternType="solid">
        <fgColor theme="7"/>
        <bgColor theme="7"/>
      </patternFill>
    </fill>
    <fill>
      <patternFill patternType="solid">
        <fgColor rgb="FFE2EFDA"/>
        <bgColor rgb="FFE2EFDA"/>
      </patternFill>
    </fill>
    <fill>
      <patternFill patternType="solid">
        <fgColor rgb="FFD9E1F2"/>
        <bgColor rgb="FFD9E1F2"/>
      </patternFill>
    </fill>
    <fill>
      <patternFill patternType="solid">
        <fgColor rgb="FFFCE4D6"/>
        <bgColor rgb="FFFCE4D6"/>
      </patternFill>
    </fill>
    <fill>
      <patternFill patternType="solid">
        <fgColor theme="4"/>
        <bgColor theme="4"/>
      </patternFill>
    </fill>
    <fill>
      <patternFill patternType="solid">
        <fgColor rgb="FF9900FF"/>
        <bgColor rgb="FF9900FF"/>
      </patternFill>
    </fill>
    <fill>
      <patternFill patternType="solid">
        <fgColor rgb="FFFF9900"/>
        <bgColor rgb="FFFF9900"/>
      </patternFill>
    </fill>
    <fill>
      <patternFill patternType="solid">
        <fgColor rgb="FFEFEFEF"/>
        <bgColor rgb="FFEFEFEF"/>
      </patternFill>
    </fill>
  </fills>
  <borders count="28">
    <border/>
    <border>
      <bottom style="medium">
        <color rgb="FF073763"/>
      </bottom>
    </border>
    <border>
      <left style="dotted">
        <color rgb="FF000000"/>
      </left>
      <top style="dotted">
        <color rgb="FF000000"/>
      </top>
    </border>
    <border>
      <top style="dotted">
        <color rgb="FF000000"/>
      </top>
    </border>
    <border>
      <right style="dotted">
        <color rgb="FF000000"/>
      </right>
      <top style="dotted">
        <color rgb="FF000000"/>
      </top>
    </border>
    <border>
      <left style="dotted">
        <color rgb="FF000000"/>
      </left>
    </border>
    <border>
      <right style="dotted">
        <color rgb="FF000000"/>
      </right>
    </border>
    <border>
      <left style="dotted">
        <color rgb="FF000000"/>
      </left>
      <bottom style="dotted">
        <color rgb="FF000000"/>
      </bottom>
    </border>
    <border>
      <bottom style="dotted">
        <color rgb="FF000000"/>
      </bottom>
    </border>
    <border>
      <right style="dotted">
        <color rgb="FF000000"/>
      </right>
      <bottom style="dotted">
        <color rgb="FF000000"/>
      </bottom>
    </border>
    <border>
      <left style="thin">
        <color rgb="FFD9D9E3"/>
      </left>
      <top style="thin">
        <color rgb="FFD9D9E3"/>
      </top>
      <bottom style="thin">
        <color rgb="FFD9D9E3"/>
      </bottom>
    </border>
    <border>
      <bottom style="thin">
        <color rgb="FF000000"/>
      </bottom>
    </border>
    <border>
      <left style="thin">
        <color rgb="FFD9D9E3"/>
      </left>
      <bottom style="thin">
        <color rgb="FFD9D9E3"/>
      </bottom>
    </border>
    <border>
      <left style="thin">
        <color rgb="FFD9D9E3"/>
      </left>
      <right style="thin">
        <color rgb="FFD9D9E3"/>
      </right>
      <bottom style="thin">
        <color rgb="FFD9D9E3"/>
      </bottom>
    </border>
    <border>
      <left style="thin">
        <color rgb="FF000000"/>
      </left>
      <right style="thin">
        <color rgb="FF000000"/>
      </right>
    </border>
    <border>
      <right style="thin">
        <color rgb="FF000000"/>
      </right>
    </border>
    <border>
      <left style="hair">
        <color rgb="FF073763"/>
      </left>
      <top style="hair">
        <color rgb="FF073763"/>
      </top>
    </border>
    <border>
      <top style="hair">
        <color rgb="FF073763"/>
      </top>
    </border>
    <border>
      <right style="hair">
        <color rgb="FF073763"/>
      </right>
      <top style="hair">
        <color rgb="FF073763"/>
      </top>
    </border>
    <border>
      <left style="hair">
        <color rgb="FF073763"/>
      </left>
    </border>
    <border>
      <right style="hair">
        <color rgb="FF073763"/>
      </right>
    </border>
    <border>
      <left style="hair">
        <color rgb="FF073763"/>
      </left>
      <bottom style="hair">
        <color rgb="FF073763"/>
      </bottom>
    </border>
    <border>
      <bottom style="hair">
        <color rgb="FF073763"/>
      </bottom>
    </border>
    <border>
      <right style="hair">
        <color rgb="FF073763"/>
      </right>
      <bottom style="hair">
        <color rgb="FF073763"/>
      </bottom>
    </border>
    <border>
      <left style="thick">
        <color rgb="FF000000"/>
      </left>
    </border>
    <border>
      <left style="thin">
        <color rgb="FF000000"/>
      </left>
    </border>
    <border>
      <left style="thin">
        <color rgb="FF000000"/>
      </left>
      <top style="thin">
        <color rgb="FF000000"/>
      </top>
    </border>
    <border>
      <left style="thick">
        <color rgb="FF4285F4"/>
      </left>
    </border>
  </borders>
  <cellStyleXfs count="1">
    <xf borderId="0" fillId="0" fontId="0" numFmtId="0" applyAlignment="1" applyFont="1"/>
  </cellStyleXfs>
  <cellXfs count="906">
    <xf borderId="0" fillId="0" fontId="0" numFmtId="0" xfId="0" applyAlignment="1" applyFont="1">
      <alignment readingOrder="0" shrinkToFit="0" vertical="bottom" wrapText="0"/>
    </xf>
    <xf borderId="0" fillId="2" fontId="1" numFmtId="0" xfId="0" applyAlignment="1" applyFill="1" applyFont="1">
      <alignment readingOrder="0" vertical="bottom"/>
    </xf>
    <xf borderId="0" fillId="2" fontId="2" numFmtId="0" xfId="0" applyAlignment="1" applyFont="1">
      <alignment readingOrder="0" vertical="bottom"/>
    </xf>
    <xf borderId="0" fillId="2" fontId="3" numFmtId="0" xfId="0" applyAlignment="1" applyFont="1">
      <alignment vertical="bottom"/>
    </xf>
    <xf borderId="0" fillId="2" fontId="1" numFmtId="0" xfId="0" applyAlignment="1" applyFont="1">
      <alignment horizontal="right" readingOrder="0" vertical="bottom"/>
    </xf>
    <xf borderId="0" fillId="2" fontId="1" numFmtId="3" xfId="0" applyAlignment="1" applyFont="1" applyNumberFormat="1">
      <alignment horizontal="right" readingOrder="0" vertical="center"/>
    </xf>
    <xf borderId="0" fillId="2" fontId="4" numFmtId="0" xfId="0" applyAlignment="1" applyFont="1">
      <alignment readingOrder="0" shrinkToFit="0" vertical="bottom" wrapText="0"/>
    </xf>
    <xf borderId="0" fillId="2" fontId="5" numFmtId="164" xfId="0" applyAlignment="1" applyFont="1" applyNumberFormat="1">
      <alignment vertical="bottom"/>
    </xf>
    <xf borderId="0" fillId="2" fontId="3" numFmtId="165" xfId="0" applyAlignment="1" applyFont="1" applyNumberFormat="1">
      <alignment vertical="bottom"/>
    </xf>
    <xf borderId="0" fillId="2" fontId="6" numFmtId="0" xfId="0" applyAlignment="1" applyFont="1">
      <alignment horizontal="left" readingOrder="0" vertical="bottom"/>
    </xf>
    <xf borderId="0" fillId="2" fontId="3" numFmtId="0" xfId="0" applyAlignment="1" applyFont="1">
      <alignment horizontal="center" vertical="bottom"/>
    </xf>
    <xf borderId="1" fillId="0" fontId="5" numFmtId="0" xfId="0" applyAlignment="1" applyBorder="1" applyFont="1">
      <alignment readingOrder="0" vertical="bottom"/>
    </xf>
    <xf borderId="1" fillId="0" fontId="5" numFmtId="0" xfId="0" applyAlignment="1" applyBorder="1" applyFont="1">
      <alignment vertical="bottom"/>
    </xf>
    <xf borderId="1" fillId="0" fontId="5" numFmtId="10" xfId="0" applyAlignment="1" applyBorder="1" applyFont="1" applyNumberFormat="1">
      <alignment horizontal="right" vertical="bottom"/>
    </xf>
    <xf borderId="1" fillId="0" fontId="5" numFmtId="0" xfId="0" applyAlignment="1" applyBorder="1" applyFont="1">
      <alignment horizontal="right" readingOrder="0" vertical="bottom"/>
    </xf>
    <xf borderId="1" fillId="0" fontId="7" numFmtId="166" xfId="0" applyAlignment="1" applyBorder="1" applyFont="1" applyNumberFormat="1">
      <alignment horizontal="right" readingOrder="0" vertical="bottom"/>
    </xf>
    <xf borderId="1" fillId="0" fontId="7" numFmtId="164" xfId="0" applyAlignment="1" applyBorder="1" applyFont="1" applyNumberFormat="1">
      <alignment readingOrder="0" shrinkToFit="0" vertical="bottom" wrapText="0"/>
    </xf>
    <xf borderId="1" fillId="0" fontId="5" numFmtId="165" xfId="0" applyAlignment="1" applyBorder="1" applyFont="1" applyNumberFormat="1">
      <alignment vertical="bottom"/>
    </xf>
    <xf borderId="1" fillId="0" fontId="5" numFmtId="0" xfId="0" applyAlignment="1" applyBorder="1" applyFont="1">
      <alignment horizontal="center" vertical="bottom"/>
    </xf>
    <xf borderId="1" fillId="0" fontId="5" numFmtId="0" xfId="0" applyAlignment="1" applyBorder="1" applyFont="1">
      <alignment horizontal="center" readingOrder="0" shrinkToFit="0" vertical="center" wrapText="1"/>
    </xf>
    <xf borderId="0" fillId="3" fontId="8" numFmtId="0" xfId="0" applyAlignment="1" applyFill="1" applyFont="1">
      <alignment readingOrder="0" vertical="bottom"/>
    </xf>
    <xf borderId="0" fillId="4" fontId="9" numFmtId="0" xfId="0" applyAlignment="1" applyFill="1" applyFont="1">
      <alignment vertical="bottom"/>
    </xf>
    <xf borderId="0" fillId="3" fontId="10" numFmtId="0" xfId="0" applyAlignment="1" applyFont="1">
      <alignment readingOrder="0" vertical="bottom"/>
    </xf>
    <xf borderId="0" fillId="3" fontId="8" numFmtId="0" xfId="0" applyAlignment="1" applyFont="1">
      <alignment horizontal="right" readingOrder="0" vertical="bottom"/>
    </xf>
    <xf borderId="0" fillId="3" fontId="11" numFmtId="166" xfId="0" applyAlignment="1" applyFont="1" applyNumberFormat="1">
      <alignment horizontal="right" readingOrder="0" vertical="bottom"/>
    </xf>
    <xf borderId="0" fillId="3" fontId="11" numFmtId="164" xfId="0" applyAlignment="1" applyFont="1" applyNumberFormat="1">
      <alignment readingOrder="0" vertical="bottom"/>
    </xf>
    <xf borderId="0" fillId="3" fontId="12" numFmtId="0" xfId="0" applyAlignment="1" applyFont="1">
      <alignment readingOrder="0" vertical="bottom"/>
    </xf>
    <xf borderId="0" fillId="3" fontId="9" numFmtId="0" xfId="0" applyAlignment="1" applyFont="1">
      <alignment horizontal="center" vertical="bottom"/>
    </xf>
    <xf borderId="0" fillId="3" fontId="13" numFmtId="0" xfId="0" applyAlignment="1" applyFont="1">
      <alignment readingOrder="0" vertical="center"/>
    </xf>
    <xf borderId="0" fillId="3" fontId="14" numFmtId="0" xfId="0" applyAlignment="1" applyFont="1">
      <alignment horizontal="left" readingOrder="0" vertical="bottom"/>
    </xf>
    <xf borderId="0" fillId="4" fontId="15" numFmtId="0" xfId="0" applyAlignment="1" applyFont="1">
      <alignment readingOrder="0" vertical="bottom"/>
    </xf>
    <xf borderId="0" fillId="3" fontId="16" numFmtId="0" xfId="0" applyAlignment="1" applyFont="1">
      <alignment readingOrder="0" vertical="center"/>
    </xf>
    <xf borderId="0" fillId="3" fontId="9" numFmtId="0" xfId="0" applyAlignment="1" applyFont="1">
      <alignment readingOrder="0" vertical="bottom"/>
    </xf>
    <xf borderId="0" fillId="3" fontId="9" numFmtId="0" xfId="0" applyAlignment="1" applyFont="1">
      <alignment readingOrder="0" vertical="bottom"/>
    </xf>
    <xf borderId="0" fillId="3" fontId="14" numFmtId="0" xfId="0" applyAlignment="1" applyFont="1">
      <alignment readingOrder="0" vertical="bottom"/>
    </xf>
    <xf borderId="0" fillId="3" fontId="15" numFmtId="0" xfId="0" applyAlignment="1" applyFont="1">
      <alignment readingOrder="0" vertical="bottom"/>
    </xf>
    <xf borderId="0" fillId="3" fontId="9" numFmtId="0" xfId="0" applyAlignment="1" applyFont="1">
      <alignment horizontal="center" readingOrder="0" vertical="bottom"/>
    </xf>
    <xf borderId="0" fillId="3" fontId="17" numFmtId="0" xfId="0" applyAlignment="1" applyFont="1">
      <alignment readingOrder="0" shrinkToFit="0" vertical="bottom" wrapText="0"/>
    </xf>
    <xf borderId="0" fillId="3" fontId="15" numFmtId="0" xfId="0" applyAlignment="1" applyFont="1">
      <alignment horizontal="right" readingOrder="0" vertical="bottom"/>
    </xf>
    <xf borderId="0" fillId="3" fontId="9" numFmtId="166" xfId="0" applyAlignment="1" applyFont="1" applyNumberFormat="1">
      <alignment horizontal="right" vertical="bottom"/>
    </xf>
    <xf borderId="0" fillId="3" fontId="9" numFmtId="164" xfId="0" applyAlignment="1" applyFont="1" applyNumberFormat="1">
      <alignment horizontal="right" vertical="bottom"/>
    </xf>
    <xf borderId="0" fillId="3" fontId="12" numFmtId="0" xfId="0" applyAlignment="1" applyFont="1">
      <alignment vertical="bottom"/>
    </xf>
    <xf borderId="0" fillId="3" fontId="18" numFmtId="0" xfId="0" applyAlignment="1" applyFont="1">
      <alignment horizontal="center" vertical="bottom"/>
    </xf>
    <xf borderId="0" fillId="3" fontId="19" numFmtId="0" xfId="0" applyAlignment="1" applyFont="1">
      <alignment readingOrder="0" shrinkToFit="0" wrapText="0"/>
    </xf>
    <xf borderId="0" fillId="3" fontId="20" numFmtId="0" xfId="0" applyAlignment="1" applyFont="1">
      <alignment readingOrder="0" vertical="bottom"/>
    </xf>
    <xf borderId="0" fillId="5" fontId="15" numFmtId="0" xfId="0" applyAlignment="1" applyFill="1" applyFont="1">
      <alignment readingOrder="0" vertical="bottom"/>
    </xf>
    <xf borderId="0" fillId="5" fontId="9" numFmtId="0" xfId="0" applyAlignment="1" applyFont="1">
      <alignment readingOrder="0" vertical="bottom"/>
    </xf>
    <xf borderId="0" fillId="5" fontId="21" numFmtId="0" xfId="0" applyAlignment="1" applyFont="1">
      <alignment readingOrder="0" vertical="bottom"/>
    </xf>
    <xf borderId="0" fillId="5" fontId="8" numFmtId="0" xfId="0" applyAlignment="1" applyFont="1">
      <alignment horizontal="right" readingOrder="0" vertical="bottom"/>
    </xf>
    <xf borderId="0" fillId="5" fontId="11" numFmtId="166" xfId="0" applyAlignment="1" applyFont="1" applyNumberFormat="1">
      <alignment horizontal="right" readingOrder="0" vertical="bottom"/>
    </xf>
    <xf borderId="0" fillId="5" fontId="9" numFmtId="164" xfId="0" applyAlignment="1" applyFont="1" applyNumberFormat="1">
      <alignment horizontal="right" vertical="bottom"/>
    </xf>
    <xf borderId="0" fillId="5" fontId="12" numFmtId="0" xfId="0" applyAlignment="1" applyFont="1">
      <alignment readingOrder="0" vertical="bottom"/>
    </xf>
    <xf borderId="0" fillId="5" fontId="15" numFmtId="167" xfId="0" applyAlignment="1" applyFont="1" applyNumberFormat="1">
      <alignment horizontal="right" readingOrder="0" vertical="bottom"/>
    </xf>
    <xf borderId="0" fillId="5" fontId="9" numFmtId="0" xfId="0" applyAlignment="1" applyFont="1">
      <alignment horizontal="center" vertical="bottom"/>
    </xf>
    <xf borderId="0" fillId="5" fontId="22" numFmtId="0" xfId="0" applyAlignment="1" applyFont="1">
      <alignment readingOrder="0" vertical="center"/>
    </xf>
    <xf borderId="0" fillId="5" fontId="9" numFmtId="0" xfId="0" applyAlignment="1" applyFont="1">
      <alignment readingOrder="0" vertical="bottom"/>
    </xf>
    <xf borderId="0" fillId="0" fontId="15" numFmtId="0" xfId="0" applyAlignment="1" applyFont="1">
      <alignment readingOrder="0" vertical="bottom"/>
    </xf>
    <xf borderId="0" fillId="5" fontId="15" numFmtId="0" xfId="0" applyAlignment="1" applyFont="1">
      <alignment readingOrder="0" vertical="bottom"/>
    </xf>
    <xf borderId="0" fillId="0" fontId="9" numFmtId="0" xfId="0" applyAlignment="1" applyFont="1">
      <alignment readingOrder="0" vertical="bottom"/>
    </xf>
    <xf borderId="0" fillId="0" fontId="15" numFmtId="0" xfId="0" applyAlignment="1" applyFont="1">
      <alignment horizontal="right" readingOrder="0" vertical="bottom"/>
    </xf>
    <xf borderId="0" fillId="0" fontId="11" numFmtId="166" xfId="0" applyAlignment="1" applyFont="1" applyNumberFormat="1">
      <alignment horizontal="right" readingOrder="0" vertical="bottom"/>
    </xf>
    <xf borderId="0" fillId="0" fontId="9" numFmtId="164" xfId="0" applyAlignment="1" applyFont="1" applyNumberFormat="1">
      <alignment horizontal="right" vertical="bottom"/>
    </xf>
    <xf borderId="0" fillId="6" fontId="23" numFmtId="0" xfId="0" applyAlignment="1" applyFill="1" applyFont="1">
      <alignment readingOrder="0" vertical="bottom"/>
    </xf>
    <xf borderId="0" fillId="7" fontId="15" numFmtId="167" xfId="0" applyAlignment="1" applyFill="1" applyFont="1" applyNumberFormat="1">
      <alignment horizontal="right" readingOrder="0" vertical="bottom"/>
    </xf>
    <xf borderId="0" fillId="7" fontId="18" numFmtId="0" xfId="0" applyAlignment="1" applyFont="1">
      <alignment horizontal="center" vertical="bottom"/>
    </xf>
    <xf borderId="0" fillId="0" fontId="24" numFmtId="0" xfId="0" applyAlignment="1" applyFont="1">
      <alignment readingOrder="0" vertical="center"/>
    </xf>
    <xf borderId="0" fillId="0" fontId="25" numFmtId="0" xfId="0" applyAlignment="1" applyFont="1">
      <alignment readingOrder="0" vertical="bottom"/>
    </xf>
    <xf borderId="0" fillId="0" fontId="12" numFmtId="0" xfId="0" applyAlignment="1" applyFont="1">
      <alignment readingOrder="0" vertical="bottom"/>
    </xf>
    <xf borderId="0" fillId="7" fontId="15" numFmtId="167" xfId="0" applyAlignment="1" applyFont="1" applyNumberFormat="1">
      <alignment horizontal="right" vertical="bottom"/>
    </xf>
    <xf borderId="0" fillId="0" fontId="9" numFmtId="0" xfId="0" applyAlignment="1" applyFont="1">
      <alignment horizontal="center" vertical="bottom"/>
    </xf>
    <xf borderId="0" fillId="6" fontId="15" numFmtId="0" xfId="0" applyAlignment="1" applyFont="1">
      <alignment readingOrder="0" vertical="bottom"/>
    </xf>
    <xf borderId="0" fillId="0" fontId="9" numFmtId="0" xfId="0" applyAlignment="1" applyFont="1">
      <alignment readingOrder="0" vertical="bottom"/>
    </xf>
    <xf borderId="0" fillId="6" fontId="26" numFmtId="0" xfId="0" applyAlignment="1" applyFont="1">
      <alignment readingOrder="0" vertical="bottom"/>
    </xf>
    <xf borderId="0" fillId="6" fontId="15" numFmtId="0" xfId="0" applyAlignment="1" applyFont="1">
      <alignment horizontal="right" readingOrder="0" vertical="bottom"/>
    </xf>
    <xf borderId="0" fillId="6" fontId="27" numFmtId="0" xfId="0" applyAlignment="1" applyFont="1">
      <alignment vertical="bottom"/>
    </xf>
    <xf borderId="0" fillId="6" fontId="27" numFmtId="166" xfId="0" applyAlignment="1" applyFont="1" applyNumberFormat="1">
      <alignment vertical="bottom"/>
    </xf>
    <xf borderId="0" fillId="6" fontId="27" numFmtId="164" xfId="0" applyAlignment="1" applyFont="1" applyNumberFormat="1">
      <alignment vertical="bottom"/>
    </xf>
    <xf borderId="0" fillId="6" fontId="23" numFmtId="0" xfId="0" applyAlignment="1" applyFont="1">
      <alignment vertical="bottom"/>
    </xf>
    <xf borderId="0" fillId="5" fontId="9" numFmtId="0" xfId="0" applyAlignment="1" applyFont="1">
      <alignment horizontal="center" vertical="bottom"/>
    </xf>
    <xf borderId="0" fillId="6" fontId="28" numFmtId="0" xfId="0" applyAlignment="1" applyFont="1">
      <alignment readingOrder="0" vertical="bottom"/>
    </xf>
    <xf borderId="0" fillId="0" fontId="9" numFmtId="0" xfId="0" applyAlignment="1" applyFont="1">
      <alignment vertical="bottom"/>
    </xf>
    <xf borderId="0" fillId="6" fontId="15" numFmtId="0" xfId="0" applyAlignment="1" applyFont="1">
      <alignment horizontal="right" vertical="bottom"/>
    </xf>
    <xf borderId="0" fillId="6" fontId="9" numFmtId="0" xfId="0" applyAlignment="1" applyFont="1">
      <alignment readingOrder="0" vertical="bottom"/>
    </xf>
    <xf borderId="0" fillId="5" fontId="29" numFmtId="0" xfId="0" applyAlignment="1" applyFont="1">
      <alignment readingOrder="0" vertical="bottom"/>
    </xf>
    <xf borderId="0" fillId="5" fontId="15" numFmtId="0" xfId="0" applyAlignment="1" applyFont="1">
      <alignment horizontal="right" readingOrder="0" vertical="bottom"/>
    </xf>
    <xf borderId="0" fillId="8" fontId="9" numFmtId="166" xfId="0" applyAlignment="1" applyFill="1" applyFont="1" applyNumberFormat="1">
      <alignment horizontal="right" vertical="bottom"/>
    </xf>
    <xf borderId="0" fillId="9" fontId="9" numFmtId="164" xfId="0" applyAlignment="1" applyFill="1" applyFont="1" applyNumberFormat="1">
      <alignment horizontal="right" vertical="bottom"/>
    </xf>
    <xf borderId="0" fillId="5" fontId="12" numFmtId="0" xfId="0" applyAlignment="1" applyFont="1">
      <alignment vertical="bottom"/>
    </xf>
    <xf borderId="0" fillId="5" fontId="30" numFmtId="0" xfId="0" applyAlignment="1" applyFont="1">
      <alignment readingOrder="0"/>
    </xf>
    <xf borderId="0" fillId="5" fontId="9" numFmtId="0" xfId="0" applyAlignment="1" applyFont="1">
      <alignment readingOrder="0" vertical="bottom"/>
    </xf>
    <xf borderId="0" fillId="5" fontId="15" numFmtId="0" xfId="0" applyAlignment="1" applyFont="1">
      <alignment horizontal="right" vertical="bottom"/>
    </xf>
    <xf borderId="0" fillId="0" fontId="15" numFmtId="0" xfId="0" applyAlignment="1" applyFont="1">
      <alignment readingOrder="0" vertical="bottom"/>
    </xf>
    <xf borderId="0" fillId="0" fontId="31" numFmtId="10" xfId="0" applyAlignment="1" applyFont="1" applyNumberFormat="1">
      <alignment vertical="bottom"/>
    </xf>
    <xf borderId="0" fillId="0" fontId="15" numFmtId="0" xfId="0" applyAlignment="1" applyFont="1">
      <alignment horizontal="right" readingOrder="0" vertical="bottom"/>
    </xf>
    <xf borderId="0" fillId="0" fontId="11" numFmtId="166" xfId="0" applyAlignment="1" applyFont="1" applyNumberFormat="1">
      <alignment horizontal="right" readingOrder="0" vertical="bottom"/>
    </xf>
    <xf borderId="0" fillId="0" fontId="9" numFmtId="164" xfId="0" applyAlignment="1" applyFont="1" applyNumberFormat="1">
      <alignment horizontal="right" vertical="bottom"/>
    </xf>
    <xf borderId="0" fillId="0" fontId="32" numFmtId="0" xfId="0" applyAlignment="1" applyFont="1">
      <alignment readingOrder="0" vertical="bottom"/>
    </xf>
    <xf borderId="0" fillId="0" fontId="33" numFmtId="0" xfId="0" applyAlignment="1" applyFont="1">
      <alignment readingOrder="0" shrinkToFit="0" vertical="center" wrapText="0"/>
    </xf>
    <xf borderId="0" fillId="6" fontId="34" numFmtId="0" xfId="0" applyAlignment="1" applyFont="1">
      <alignment readingOrder="0" vertical="bottom"/>
    </xf>
    <xf borderId="0" fillId="10" fontId="9" numFmtId="164" xfId="0" applyAlignment="1" applyFill="1" applyFont="1" applyNumberFormat="1">
      <alignment horizontal="right" vertical="bottom"/>
    </xf>
    <xf borderId="0" fillId="6" fontId="12" numFmtId="0" xfId="0" applyAlignment="1" applyFont="1">
      <alignment vertical="bottom"/>
    </xf>
    <xf borderId="0" fillId="6" fontId="9" numFmtId="0" xfId="0" applyAlignment="1" applyFont="1">
      <alignment horizontal="center" vertical="bottom"/>
    </xf>
    <xf borderId="0" fillId="6" fontId="35" numFmtId="0" xfId="0" applyAlignment="1" applyFont="1">
      <alignment readingOrder="0" shrinkToFit="0" wrapText="0"/>
    </xf>
    <xf borderId="0" fillId="0" fontId="14" numFmtId="0" xfId="0" applyAlignment="1" applyFont="1">
      <alignment horizontal="right" readingOrder="0" vertical="bottom"/>
    </xf>
    <xf borderId="0" fillId="5" fontId="14" numFmtId="166" xfId="0" applyAlignment="1" applyFont="1" applyNumberFormat="1">
      <alignment horizontal="right" vertical="bottom"/>
    </xf>
    <xf borderId="0" fillId="7" fontId="14" numFmtId="164" xfId="0" applyAlignment="1" applyFont="1" applyNumberFormat="1">
      <alignment horizontal="right" vertical="bottom"/>
    </xf>
    <xf borderId="0" fillId="7" fontId="12" numFmtId="0" xfId="0" applyAlignment="1" applyFont="1">
      <alignment vertical="bottom"/>
    </xf>
    <xf borderId="0" fillId="7" fontId="9" numFmtId="0" xfId="0" applyAlignment="1" applyFont="1">
      <alignment horizontal="center" vertical="bottom"/>
    </xf>
    <xf borderId="0" fillId="0" fontId="36" numFmtId="0" xfId="0" applyAlignment="1" applyFont="1">
      <alignment readingOrder="0" vertical="center"/>
    </xf>
    <xf borderId="0" fillId="0" fontId="14" numFmtId="0" xfId="0" applyAlignment="1" applyFont="1">
      <alignment horizontal="right" readingOrder="0" vertical="bottom"/>
    </xf>
    <xf borderId="0" fillId="0" fontId="8" numFmtId="0" xfId="0" applyAlignment="1" applyFont="1">
      <alignment horizontal="right" readingOrder="0" vertical="bottom"/>
    </xf>
    <xf borderId="0" fillId="0" fontId="37" numFmtId="166" xfId="0" applyAlignment="1" applyFont="1" applyNumberFormat="1">
      <alignment horizontal="right" readingOrder="0" vertical="bottom"/>
    </xf>
    <xf borderId="0" fillId="0" fontId="12" numFmtId="0" xfId="0" applyAlignment="1" applyFont="1">
      <alignment readingOrder="0" vertical="bottom"/>
    </xf>
    <xf borderId="0" fillId="0" fontId="38" numFmtId="0" xfId="0" applyAlignment="1" applyFont="1">
      <alignment readingOrder="0" shrinkToFit="0" vertical="center" wrapText="0"/>
    </xf>
    <xf borderId="0" fillId="0" fontId="11" numFmtId="0" xfId="0" applyAlignment="1" applyFont="1">
      <alignment readingOrder="0" vertical="bottom"/>
    </xf>
    <xf borderId="0" fillId="6" fontId="39" numFmtId="0" xfId="0" applyAlignment="1" applyFont="1">
      <alignment vertical="bottom"/>
    </xf>
    <xf borderId="0" fillId="6" fontId="9" numFmtId="0" xfId="0" applyAlignment="1" applyFont="1">
      <alignment horizontal="right" readingOrder="0" vertical="bottom"/>
    </xf>
    <xf borderId="0" fillId="11" fontId="9" numFmtId="164" xfId="0" applyAlignment="1" applyFill="1" applyFont="1" applyNumberFormat="1">
      <alignment horizontal="right" vertical="bottom"/>
    </xf>
    <xf borderId="0" fillId="6" fontId="40" numFmtId="0" xfId="0" applyAlignment="1" applyFont="1">
      <alignment readingOrder="0"/>
    </xf>
    <xf borderId="0" fillId="6" fontId="41" numFmtId="0" xfId="0" applyAlignment="1" applyFont="1">
      <alignment readingOrder="0" vertical="bottom"/>
    </xf>
    <xf borderId="0" fillId="7" fontId="15" numFmtId="0" xfId="0" applyAlignment="1" applyFont="1">
      <alignment readingOrder="0" vertical="bottom"/>
    </xf>
    <xf borderId="0" fillId="7" fontId="42" numFmtId="0" xfId="0" applyAlignment="1" applyFont="1">
      <alignment readingOrder="0" shrinkToFit="0" vertical="bottom" wrapText="0"/>
    </xf>
    <xf borderId="0" fillId="7" fontId="15" numFmtId="0" xfId="0" applyAlignment="1" applyFont="1">
      <alignment horizontal="right" readingOrder="0" vertical="bottom"/>
    </xf>
    <xf borderId="0" fillId="0" fontId="9" numFmtId="166" xfId="0" applyAlignment="1" applyFont="1" applyNumberFormat="1">
      <alignment horizontal="right" vertical="bottom"/>
    </xf>
    <xf borderId="0" fillId="7" fontId="9" numFmtId="164" xfId="0" applyAlignment="1" applyFont="1" applyNumberFormat="1">
      <alignment horizontal="right" vertical="bottom"/>
    </xf>
    <xf borderId="0" fillId="6" fontId="19" numFmtId="0" xfId="0" applyAlignment="1" applyFont="1">
      <alignment readingOrder="0" shrinkToFit="0" wrapText="0"/>
    </xf>
    <xf borderId="0" fillId="0" fontId="43" numFmtId="0" xfId="0" applyAlignment="1" applyFont="1">
      <alignment readingOrder="0" vertical="bottom"/>
    </xf>
    <xf borderId="0" fillId="7" fontId="9" numFmtId="0" xfId="0" applyAlignment="1" applyFont="1">
      <alignment readingOrder="0" shrinkToFit="0" vertical="bottom" wrapText="0"/>
    </xf>
    <xf borderId="0" fillId="7" fontId="12" numFmtId="0" xfId="0" applyAlignment="1" applyFont="1">
      <alignment vertical="bottom"/>
    </xf>
    <xf borderId="0" fillId="0" fontId="15" numFmtId="0" xfId="0" applyAlignment="1" applyFont="1">
      <alignment readingOrder="0" vertical="bottom"/>
    </xf>
    <xf borderId="0" fillId="7" fontId="9" numFmtId="0" xfId="0" applyAlignment="1" applyFont="1">
      <alignment readingOrder="0" vertical="bottom"/>
    </xf>
    <xf borderId="0" fillId="7" fontId="27" numFmtId="0" xfId="0" applyAlignment="1" applyFont="1">
      <alignment vertical="bottom"/>
    </xf>
    <xf borderId="0" fillId="7" fontId="9" numFmtId="0" xfId="0" applyAlignment="1" applyFont="1">
      <alignment vertical="bottom"/>
    </xf>
    <xf borderId="0" fillId="7" fontId="15" numFmtId="0" xfId="0" applyAlignment="1" applyFont="1">
      <alignment horizontal="right" vertical="bottom"/>
    </xf>
    <xf borderId="0" fillId="6" fontId="44" numFmtId="0" xfId="0" applyAlignment="1" applyFont="1">
      <alignment horizontal="right" readingOrder="0" vertical="bottom"/>
    </xf>
    <xf borderId="0" fillId="7" fontId="8" numFmtId="0" xfId="0" applyAlignment="1" applyFont="1">
      <alignment horizontal="right" readingOrder="0" vertical="bottom"/>
    </xf>
    <xf borderId="0" fillId="6" fontId="45" numFmtId="0" xfId="0" applyAlignment="1" applyFont="1">
      <alignment readingOrder="0" vertical="bottom"/>
    </xf>
    <xf borderId="0" fillId="0" fontId="23" numFmtId="0" xfId="0" applyAlignment="1" applyFont="1">
      <alignment readingOrder="0" vertical="bottom"/>
    </xf>
    <xf borderId="0" fillId="0" fontId="15" numFmtId="167" xfId="0" applyAlignment="1" applyFont="1" applyNumberFormat="1">
      <alignment horizontal="right" readingOrder="0" vertical="bottom"/>
    </xf>
    <xf borderId="0" fillId="6" fontId="46" numFmtId="0" xfId="0" applyAlignment="1" applyFont="1">
      <alignment readingOrder="0" shrinkToFit="0" wrapText="0"/>
    </xf>
    <xf borderId="0" fillId="5" fontId="9" numFmtId="0" xfId="0" applyAlignment="1" applyFont="1">
      <alignment vertical="bottom"/>
    </xf>
    <xf borderId="0" fillId="5" fontId="27" numFmtId="0" xfId="0" applyAlignment="1" applyFont="1">
      <alignment vertical="bottom"/>
    </xf>
    <xf borderId="0" fillId="5" fontId="15" numFmtId="0" xfId="0" applyAlignment="1" applyFont="1">
      <alignment horizontal="right" readingOrder="0" vertical="bottom"/>
    </xf>
    <xf borderId="0" fillId="5" fontId="27" numFmtId="166" xfId="0" applyAlignment="1" applyFont="1" applyNumberFormat="1">
      <alignment vertical="bottom"/>
    </xf>
    <xf borderId="0" fillId="5" fontId="9" numFmtId="164" xfId="0" applyAlignment="1" applyFont="1" applyNumberFormat="1">
      <alignment vertical="bottom"/>
    </xf>
    <xf borderId="0" fillId="5" fontId="12" numFmtId="0" xfId="0" applyAlignment="1" applyFont="1">
      <alignment vertical="bottom"/>
    </xf>
    <xf borderId="0" fillId="5" fontId="47" numFmtId="0" xfId="0" applyAlignment="1" applyFont="1">
      <alignment readingOrder="0" shrinkToFit="0" wrapText="0"/>
    </xf>
    <xf borderId="0" fillId="5" fontId="15" numFmtId="0" xfId="0" applyAlignment="1" applyFont="1">
      <alignment readingOrder="0" vertical="bottom"/>
    </xf>
    <xf borderId="0" fillId="0" fontId="48" numFmtId="0" xfId="0" applyAlignment="1" applyFont="1">
      <alignment readingOrder="0" vertical="bottom"/>
    </xf>
    <xf borderId="0" fillId="0" fontId="9" numFmtId="0" xfId="0" applyAlignment="1" applyFont="1">
      <alignment horizontal="right" readingOrder="0" vertical="bottom"/>
    </xf>
    <xf borderId="0" fillId="0" fontId="49" numFmtId="0" xfId="0" applyAlignment="1" applyFont="1">
      <alignment horizontal="right" readingOrder="0" vertical="bottom"/>
    </xf>
    <xf borderId="0" fillId="0" fontId="12" numFmtId="0" xfId="0" applyAlignment="1" applyFont="1">
      <alignment vertical="bottom"/>
    </xf>
    <xf borderId="0" fillId="0" fontId="50" numFmtId="0" xfId="0" applyAlignment="1" applyFont="1">
      <alignment readingOrder="0" vertical="center"/>
    </xf>
    <xf borderId="0" fillId="7" fontId="27" numFmtId="166" xfId="0" applyAlignment="1" applyFont="1" applyNumberFormat="1">
      <alignment vertical="bottom"/>
    </xf>
    <xf borderId="0" fillId="7" fontId="27" numFmtId="164" xfId="0" applyAlignment="1" applyFont="1" applyNumberFormat="1">
      <alignment vertical="bottom"/>
    </xf>
    <xf borderId="0" fillId="7" fontId="51" numFmtId="0" xfId="0" applyAlignment="1" applyFont="1">
      <alignment readingOrder="0" shrinkToFit="0" vertical="center" wrapText="0"/>
    </xf>
    <xf borderId="0" fillId="7" fontId="52" numFmtId="0" xfId="0" applyAlignment="1" applyFont="1">
      <alignment readingOrder="0" vertical="bottom"/>
    </xf>
    <xf quotePrefix="1" borderId="0" fillId="0" fontId="9" numFmtId="0" xfId="0" applyAlignment="1" applyFont="1">
      <alignment readingOrder="0" vertical="bottom"/>
    </xf>
    <xf borderId="0" fillId="7" fontId="53" numFmtId="0" xfId="0" applyAlignment="1" applyFont="1">
      <alignment readingOrder="0" shrinkToFit="0" vertical="bottom" wrapText="0"/>
    </xf>
    <xf borderId="0" fillId="7" fontId="54" numFmtId="0" xfId="0" applyAlignment="1" applyFont="1">
      <alignment readingOrder="0" shrinkToFit="0" wrapText="0"/>
    </xf>
    <xf borderId="0" fillId="7" fontId="55" numFmtId="0" xfId="0" applyAlignment="1" applyFont="1">
      <alignment readingOrder="0" shrinkToFit="0" vertical="bottom" wrapText="0"/>
    </xf>
    <xf borderId="0" fillId="5" fontId="23" numFmtId="0" xfId="0" applyAlignment="1" applyFont="1">
      <alignment readingOrder="0" vertical="bottom"/>
    </xf>
    <xf borderId="0" fillId="7" fontId="56" numFmtId="0" xfId="0" applyAlignment="1" applyFont="1">
      <alignment shrinkToFit="0" wrapText="0"/>
    </xf>
    <xf borderId="0" fillId="5" fontId="57" numFmtId="0" xfId="0" applyAlignment="1" applyFont="1">
      <alignment readingOrder="0" vertical="bottom"/>
    </xf>
    <xf borderId="0" fillId="5" fontId="58" numFmtId="0" xfId="0" applyAlignment="1" applyFont="1">
      <alignment readingOrder="0"/>
    </xf>
    <xf borderId="0" fillId="5" fontId="9" numFmtId="0" xfId="0" applyAlignment="1" applyFont="1">
      <alignment readingOrder="0" vertical="bottom"/>
    </xf>
    <xf borderId="0" fillId="0" fontId="18" numFmtId="0" xfId="0" applyAlignment="1" applyFont="1">
      <alignment horizontal="center" vertical="bottom"/>
    </xf>
    <xf borderId="0" fillId="5" fontId="59" numFmtId="0" xfId="0" applyAlignment="1" applyFont="1">
      <alignment vertical="bottom"/>
    </xf>
    <xf borderId="0" fillId="0" fontId="60" numFmtId="0" xfId="0" applyAlignment="1" applyFont="1">
      <alignment readingOrder="0" vertical="bottom"/>
    </xf>
    <xf borderId="0" fillId="5" fontId="9" numFmtId="0" xfId="0" applyAlignment="1" applyFont="1">
      <alignment horizontal="right" readingOrder="0" vertical="bottom"/>
    </xf>
    <xf borderId="0" fillId="5" fontId="61" numFmtId="0" xfId="0" applyAlignment="1" applyFont="1">
      <alignment horizontal="right" readingOrder="0" vertical="bottom"/>
    </xf>
    <xf borderId="0" fillId="5" fontId="9" numFmtId="166" xfId="0" applyAlignment="1" applyFont="1" applyNumberFormat="1">
      <alignment horizontal="right" vertical="bottom"/>
    </xf>
    <xf borderId="0" fillId="5" fontId="12" numFmtId="0" xfId="0" applyAlignment="1" applyFont="1">
      <alignment vertical="bottom"/>
    </xf>
    <xf borderId="0" fillId="5" fontId="62" numFmtId="0" xfId="0" applyAlignment="1" applyFont="1">
      <alignment readingOrder="0" vertical="bottom"/>
    </xf>
    <xf borderId="0" fillId="0" fontId="9" numFmtId="0" xfId="0" applyAlignment="1" applyFont="1">
      <alignment readingOrder="0" vertical="bottom"/>
    </xf>
    <xf borderId="0" fillId="0" fontId="23" numFmtId="0" xfId="0" applyAlignment="1" applyFont="1">
      <alignment readingOrder="0" vertical="bottom"/>
    </xf>
    <xf quotePrefix="1" borderId="0" fillId="0" fontId="15" numFmtId="0" xfId="0" applyAlignment="1" applyFont="1">
      <alignment readingOrder="0" vertical="bottom"/>
    </xf>
    <xf borderId="0" fillId="0" fontId="9" numFmtId="0" xfId="0" applyAlignment="1" applyFont="1">
      <alignment vertical="bottom"/>
    </xf>
    <xf borderId="0" fillId="7" fontId="15" numFmtId="0" xfId="0" applyAlignment="1" applyFont="1">
      <alignment readingOrder="0" vertical="bottom"/>
    </xf>
    <xf borderId="0" fillId="6" fontId="15" numFmtId="0" xfId="0" applyAlignment="1" applyFont="1">
      <alignment vertical="bottom"/>
    </xf>
    <xf borderId="0" fillId="12" fontId="9" numFmtId="164" xfId="0" applyAlignment="1" applyFill="1" applyFont="1" applyNumberFormat="1">
      <alignment horizontal="right" vertical="bottom"/>
    </xf>
    <xf borderId="0" fillId="0" fontId="9" numFmtId="0" xfId="0" applyAlignment="1" applyFont="1">
      <alignment readingOrder="0" vertical="bottom"/>
    </xf>
    <xf borderId="0" fillId="13" fontId="9" numFmtId="166" xfId="0" applyAlignment="1" applyFill="1" applyFont="1" applyNumberFormat="1">
      <alignment horizontal="right" vertical="bottom"/>
    </xf>
    <xf borderId="0" fillId="0" fontId="63" numFmtId="0" xfId="0" applyAlignment="1" applyFont="1">
      <alignment readingOrder="0" vertical="bottom"/>
    </xf>
    <xf borderId="0" fillId="0" fontId="15" numFmtId="0" xfId="0" applyAlignment="1" applyFont="1">
      <alignment horizontal="right" vertical="bottom"/>
    </xf>
    <xf borderId="0" fillId="0" fontId="9" numFmtId="0" xfId="0" applyAlignment="1" applyFont="1">
      <alignment horizontal="center" readingOrder="0" vertical="bottom"/>
    </xf>
    <xf borderId="0" fillId="0" fontId="9" numFmtId="0" xfId="0" applyAlignment="1" applyFont="1">
      <alignment horizontal="right" readingOrder="0" vertical="bottom"/>
    </xf>
    <xf borderId="0" fillId="0" fontId="14" numFmtId="166" xfId="0" applyAlignment="1" applyFont="1" applyNumberFormat="1">
      <alignment horizontal="right" vertical="bottom"/>
    </xf>
    <xf borderId="0" fillId="0" fontId="14" numFmtId="164" xfId="0" applyAlignment="1" applyFont="1" applyNumberFormat="1">
      <alignment horizontal="right" vertical="bottom"/>
    </xf>
    <xf borderId="0" fillId="7" fontId="12" numFmtId="0" xfId="0" applyAlignment="1" applyFont="1">
      <alignment readingOrder="0" vertical="bottom"/>
    </xf>
    <xf borderId="0" fillId="0" fontId="18" numFmtId="0" xfId="0" applyAlignment="1" applyFont="1">
      <alignment horizontal="center" vertical="bottom"/>
    </xf>
    <xf borderId="0" fillId="7" fontId="64" numFmtId="0" xfId="0" applyAlignment="1" applyFont="1">
      <alignment readingOrder="0" vertical="bottom"/>
    </xf>
    <xf borderId="0" fillId="14" fontId="9" numFmtId="166" xfId="0" applyAlignment="1" applyFill="1" applyFont="1" applyNumberFormat="1">
      <alignment horizontal="right" vertical="bottom"/>
    </xf>
    <xf borderId="0" fillId="0" fontId="65" numFmtId="0" xfId="0" applyAlignment="1" applyFont="1">
      <alignment readingOrder="0" vertical="bottom"/>
    </xf>
    <xf borderId="0" fillId="0" fontId="66" numFmtId="0" xfId="0" applyAlignment="1" applyFont="1">
      <alignment horizontal="right" readingOrder="0" vertical="bottom"/>
    </xf>
    <xf borderId="0" fillId="0" fontId="37" numFmtId="0" xfId="0" applyAlignment="1" applyFont="1">
      <alignment horizontal="right" readingOrder="0" vertical="bottom"/>
    </xf>
    <xf borderId="0" fillId="0" fontId="8" numFmtId="0" xfId="0" applyAlignment="1" applyFont="1">
      <alignment horizontal="right" readingOrder="0" vertical="bottom"/>
    </xf>
    <xf borderId="0" fillId="13" fontId="14" numFmtId="166" xfId="0" applyAlignment="1" applyFont="1" applyNumberFormat="1">
      <alignment horizontal="right" vertical="bottom"/>
    </xf>
    <xf borderId="0" fillId="0" fontId="67" numFmtId="0" xfId="0" applyAlignment="1" applyFont="1">
      <alignment readingOrder="0" vertical="bottom"/>
    </xf>
    <xf quotePrefix="1" borderId="0" fillId="0" fontId="15" numFmtId="0" xfId="0" applyAlignment="1" applyFont="1">
      <alignment readingOrder="0" vertical="bottom"/>
    </xf>
    <xf borderId="0" fillId="5" fontId="14" numFmtId="164" xfId="0" applyAlignment="1" applyFont="1" applyNumberFormat="1">
      <alignment horizontal="right" vertical="bottom"/>
    </xf>
    <xf borderId="0" fillId="5" fontId="68" numFmtId="0" xfId="0" applyAlignment="1" applyFont="1">
      <alignment readingOrder="0" vertical="center"/>
    </xf>
    <xf borderId="0" fillId="0" fontId="69" numFmtId="0" xfId="0" applyAlignment="1" applyFont="1">
      <alignment readingOrder="0" vertical="bottom"/>
    </xf>
    <xf borderId="0" fillId="0" fontId="15" numFmtId="0" xfId="0" applyAlignment="1" applyFont="1">
      <alignment vertical="bottom"/>
    </xf>
    <xf borderId="0" fillId="0" fontId="15" numFmtId="0" xfId="0" applyAlignment="1" applyFont="1">
      <alignment horizontal="right" vertical="bottom"/>
    </xf>
    <xf quotePrefix="1" borderId="0" fillId="0" fontId="15" numFmtId="0" xfId="0" applyAlignment="1" applyFont="1">
      <alignment vertical="bottom"/>
    </xf>
    <xf borderId="0" fillId="7" fontId="9" numFmtId="0" xfId="0" applyAlignment="1" applyFont="1">
      <alignment readingOrder="0" vertical="bottom"/>
    </xf>
    <xf borderId="0" fillId="7" fontId="70" numFmtId="0" xfId="0" applyAlignment="1" applyFont="1">
      <alignment readingOrder="0" vertical="bottom"/>
    </xf>
    <xf borderId="0" fillId="7" fontId="71" numFmtId="0" xfId="0" applyAlignment="1" applyFont="1">
      <alignment readingOrder="0" shrinkToFit="0" vertical="center" wrapText="0"/>
    </xf>
    <xf borderId="0" fillId="5" fontId="37" numFmtId="0" xfId="0" applyAlignment="1" applyFont="1">
      <alignment horizontal="right" readingOrder="0" vertical="bottom"/>
    </xf>
    <xf borderId="0" fillId="5" fontId="72" numFmtId="0" xfId="0" applyAlignment="1" applyFont="1">
      <alignment readingOrder="0" shrinkToFit="0" vertical="center" wrapText="0"/>
    </xf>
    <xf quotePrefix="1" borderId="0" fillId="7" fontId="9" numFmtId="0" xfId="0" applyAlignment="1" applyFont="1">
      <alignment readingOrder="0" vertical="bottom"/>
    </xf>
    <xf borderId="0" fillId="0" fontId="73" numFmtId="10" xfId="0" applyAlignment="1" applyFont="1" applyNumberFormat="1">
      <alignment vertical="bottom"/>
    </xf>
    <xf borderId="0" fillId="0" fontId="9" numFmtId="0" xfId="0" applyAlignment="1" applyFont="1">
      <alignment horizontal="center" vertical="bottom"/>
    </xf>
    <xf borderId="0" fillId="0" fontId="15" numFmtId="0" xfId="0" applyAlignment="1" applyFont="1">
      <alignment vertical="bottom"/>
    </xf>
    <xf borderId="0" fillId="6" fontId="74" numFmtId="0" xfId="0" applyAlignment="1" applyFont="1">
      <alignment horizontal="left" readingOrder="0" vertical="bottom"/>
    </xf>
    <xf borderId="0" fillId="0" fontId="15" numFmtId="167" xfId="0" applyAlignment="1" applyFont="1" applyNumberFormat="1">
      <alignment horizontal="right" readingOrder="0" vertical="bottom"/>
    </xf>
    <xf borderId="0" fillId="0" fontId="75" numFmtId="0" xfId="0" applyAlignment="1" applyFont="1">
      <alignment shrinkToFit="0" vertical="center" wrapText="0"/>
    </xf>
    <xf borderId="0" fillId="5" fontId="76" numFmtId="0" xfId="0" applyAlignment="1" applyFont="1">
      <alignment horizontal="left" readingOrder="0" vertical="bottom"/>
    </xf>
    <xf borderId="0" fillId="5" fontId="77" numFmtId="0" xfId="0" applyAlignment="1" applyFont="1">
      <alignment shrinkToFit="0" vertical="center" wrapText="0"/>
    </xf>
    <xf borderId="0" fillId="5" fontId="11" numFmtId="0" xfId="0" applyAlignment="1" applyFont="1">
      <alignment readingOrder="0" vertical="bottom"/>
    </xf>
    <xf borderId="0" fillId="6" fontId="78" numFmtId="0" xfId="0" applyAlignment="1" applyFont="1">
      <alignment horizontal="left" readingOrder="0" vertical="bottom"/>
    </xf>
    <xf borderId="0" fillId="0" fontId="79" numFmtId="0" xfId="0" applyAlignment="1" applyFont="1">
      <alignment horizontal="right" readingOrder="0" vertical="bottom"/>
    </xf>
    <xf borderId="0" fillId="0" fontId="12" numFmtId="0" xfId="0" applyAlignment="1" applyFont="1">
      <alignment readingOrder="0" vertical="bottom"/>
    </xf>
    <xf borderId="0" fillId="0" fontId="9" numFmtId="0" xfId="0" applyAlignment="1" applyFont="1">
      <alignment readingOrder="0"/>
    </xf>
    <xf borderId="0" fillId="6" fontId="15" numFmtId="167" xfId="0" applyAlignment="1" applyFont="1" applyNumberFormat="1">
      <alignment horizontal="right" readingOrder="0" vertical="bottom"/>
    </xf>
    <xf borderId="0" fillId="0" fontId="11" numFmtId="0" xfId="0" applyAlignment="1" applyFont="1">
      <alignment readingOrder="0" vertical="bottom"/>
    </xf>
    <xf borderId="0" fillId="6" fontId="80" numFmtId="0" xfId="0" applyAlignment="1" applyFont="1">
      <alignment vertical="bottom"/>
    </xf>
    <xf borderId="0" fillId="0" fontId="15" numFmtId="0" xfId="0" applyAlignment="1" applyFont="1">
      <alignment readingOrder="0" shrinkToFit="0" vertical="bottom" wrapText="0"/>
    </xf>
    <xf borderId="0" fillId="5" fontId="23" numFmtId="0" xfId="0" applyAlignment="1" applyFont="1">
      <alignment readingOrder="0" vertical="bottom"/>
    </xf>
    <xf borderId="0" fillId="0" fontId="81" numFmtId="0" xfId="0" applyAlignment="1" applyFont="1">
      <alignment readingOrder="0" shrinkToFit="0" vertical="bottom" wrapText="0"/>
    </xf>
    <xf borderId="0" fillId="0" fontId="11" numFmtId="0" xfId="0" applyAlignment="1" applyFont="1">
      <alignment readingOrder="0" shrinkToFit="0" vertical="bottom" wrapText="0"/>
    </xf>
    <xf borderId="0" fillId="0" fontId="82" numFmtId="0" xfId="0" applyAlignment="1" applyFont="1">
      <alignment readingOrder="0" shrinkToFit="0" vertical="bottom" wrapText="0"/>
    </xf>
    <xf borderId="0" fillId="0" fontId="11" numFmtId="0" xfId="0" applyAlignment="1" applyFont="1">
      <alignment readingOrder="0" shrinkToFit="0" vertical="bottom" wrapText="0"/>
    </xf>
    <xf borderId="0" fillId="0" fontId="83" numFmtId="0" xfId="0" applyAlignment="1" applyFont="1">
      <alignment readingOrder="0"/>
    </xf>
    <xf borderId="0" fillId="0" fontId="15" numFmtId="0" xfId="0" applyAlignment="1" applyFont="1">
      <alignment readingOrder="0" shrinkToFit="0" vertical="bottom" wrapText="0"/>
    </xf>
    <xf borderId="0" fillId="7" fontId="84" numFmtId="0" xfId="0" applyAlignment="1" applyFont="1">
      <alignment readingOrder="0" vertical="bottom"/>
    </xf>
    <xf borderId="0" fillId="0" fontId="9" numFmtId="0" xfId="0" applyAlignment="1" applyFont="1">
      <alignment horizontal="right" readingOrder="0" vertical="bottom"/>
    </xf>
    <xf borderId="0" fillId="0" fontId="85" numFmtId="0" xfId="0" applyAlignment="1" applyFont="1">
      <alignment horizontal="right" readingOrder="0" vertical="bottom"/>
    </xf>
    <xf borderId="0" fillId="7" fontId="80" numFmtId="0" xfId="0" applyAlignment="1" applyFont="1">
      <alignment vertical="bottom"/>
    </xf>
    <xf borderId="0" fillId="0" fontId="86" numFmtId="0" xfId="0" applyAlignment="1" applyFont="1">
      <alignment readingOrder="0" shrinkToFit="0" vertical="center" wrapText="0"/>
    </xf>
    <xf borderId="0" fillId="0" fontId="15" numFmtId="0" xfId="0" applyAlignment="1" applyFont="1">
      <alignment readingOrder="0" vertical="bottom"/>
    </xf>
    <xf borderId="0" fillId="0" fontId="9" numFmtId="0" xfId="0" applyAlignment="1" applyFont="1">
      <alignment readingOrder="0" vertical="bottom"/>
    </xf>
    <xf borderId="0" fillId="0" fontId="87" numFmtId="0" xfId="0" applyAlignment="1" applyFont="1">
      <alignment readingOrder="0" vertical="bottom"/>
    </xf>
    <xf borderId="0" fillId="5" fontId="18" numFmtId="0" xfId="0" applyAlignment="1" applyFont="1">
      <alignment horizontal="center" vertical="bottom"/>
    </xf>
    <xf borderId="0" fillId="5" fontId="88" numFmtId="0" xfId="0" applyAlignment="1" applyFont="1">
      <alignment shrinkToFit="0" vertical="center" wrapText="0"/>
    </xf>
    <xf borderId="0" fillId="0" fontId="15" numFmtId="167" xfId="0" applyAlignment="1" applyFont="1" applyNumberFormat="1">
      <alignment horizontal="right" vertical="bottom"/>
    </xf>
    <xf borderId="0" fillId="0" fontId="12" numFmtId="165" xfId="0" applyAlignment="1" applyFont="1" applyNumberFormat="1">
      <alignment vertical="bottom"/>
    </xf>
    <xf borderId="0" fillId="0" fontId="9" numFmtId="10" xfId="0" applyAlignment="1" applyFont="1" applyNumberFormat="1">
      <alignment vertical="bottom"/>
    </xf>
    <xf borderId="0" fillId="0" fontId="89" numFmtId="0" xfId="0" applyAlignment="1" applyFont="1">
      <alignment readingOrder="0" vertical="bottom"/>
    </xf>
    <xf borderId="0" fillId="0" fontId="90" numFmtId="0" xfId="0" applyAlignment="1" applyFont="1">
      <alignment readingOrder="0" vertical="bottom"/>
    </xf>
    <xf borderId="0" fillId="0" fontId="9" numFmtId="0" xfId="0" applyAlignment="1" applyFont="1">
      <alignment horizontal="center" vertical="bottom"/>
    </xf>
    <xf borderId="0" fillId="0" fontId="15" numFmtId="0" xfId="0" applyAlignment="1" applyFont="1">
      <alignment readingOrder="0" shrinkToFit="0" vertical="bottom" wrapText="0"/>
    </xf>
    <xf borderId="0" fillId="5" fontId="15" numFmtId="0" xfId="0" applyAlignment="1" applyFont="1">
      <alignment vertical="bottom"/>
    </xf>
    <xf borderId="0" fillId="5" fontId="9" numFmtId="0" xfId="0" applyAlignment="1" applyFont="1">
      <alignment readingOrder="0" vertical="bottom"/>
    </xf>
    <xf borderId="0" fillId="5" fontId="15" numFmtId="0" xfId="0" applyAlignment="1" applyFont="1">
      <alignment horizontal="right" vertical="bottom"/>
    </xf>
    <xf borderId="0" fillId="5" fontId="15" numFmtId="167" xfId="0" applyAlignment="1" applyFont="1" applyNumberFormat="1">
      <alignment horizontal="right" vertical="bottom"/>
    </xf>
    <xf borderId="0" fillId="5" fontId="91" numFmtId="0" xfId="0" applyAlignment="1" applyFont="1">
      <alignment readingOrder="0" vertical="bottom"/>
    </xf>
    <xf borderId="0" fillId="0" fontId="92" numFmtId="0" xfId="0" applyAlignment="1" applyFont="1">
      <alignment readingOrder="0" vertical="top"/>
    </xf>
    <xf borderId="0" fillId="0" fontId="15" numFmtId="0" xfId="0" applyAlignment="1" applyFont="1">
      <alignment horizontal="right" vertical="bottom"/>
    </xf>
    <xf borderId="0" fillId="0" fontId="93" numFmtId="0" xfId="0" applyAlignment="1" applyFont="1">
      <alignment shrinkToFit="0" vertical="center" wrapText="0"/>
    </xf>
    <xf borderId="0" fillId="0" fontId="15" numFmtId="0" xfId="0" applyAlignment="1" applyFont="1">
      <alignment vertical="bottom"/>
    </xf>
    <xf borderId="0" fillId="0" fontId="15" numFmtId="0" xfId="0" applyAlignment="1" applyFont="1">
      <alignment readingOrder="0"/>
    </xf>
    <xf borderId="0" fillId="0" fontId="94" numFmtId="0" xfId="0" applyAlignment="1" applyFont="1">
      <alignment horizontal="left" readingOrder="0"/>
    </xf>
    <xf borderId="0" fillId="0" fontId="9" numFmtId="0" xfId="0" applyAlignment="1" applyFont="1">
      <alignment readingOrder="0" vertical="bottom"/>
    </xf>
    <xf borderId="0" fillId="0" fontId="95" numFmtId="0" xfId="0" applyFont="1"/>
    <xf borderId="0" fillId="0" fontId="96" numFmtId="0" xfId="0" applyAlignment="1" applyFont="1">
      <alignment readingOrder="0" vertical="bottom"/>
    </xf>
    <xf borderId="0" fillId="0" fontId="95" numFmtId="10" xfId="0" applyAlignment="1" applyFont="1" applyNumberFormat="1">
      <alignment horizontal="right" vertical="top"/>
    </xf>
    <xf borderId="0" fillId="0" fontId="95" numFmtId="0" xfId="0" applyAlignment="1" applyFont="1">
      <alignment horizontal="right" vertical="top"/>
    </xf>
    <xf borderId="0" fillId="0" fontId="97" numFmtId="166" xfId="0" applyAlignment="1" applyFont="1" applyNumberFormat="1">
      <alignment horizontal="right" vertical="top"/>
    </xf>
    <xf borderId="0" fillId="0" fontId="97" numFmtId="164" xfId="0" applyAlignment="1" applyFont="1" applyNumberFormat="1">
      <alignment vertical="top"/>
    </xf>
    <xf borderId="0" fillId="0" fontId="95" numFmtId="165" xfId="0" applyAlignment="1" applyFont="1" applyNumberFormat="1">
      <alignment vertical="top"/>
    </xf>
    <xf borderId="0" fillId="0" fontId="95" numFmtId="0" xfId="0" applyAlignment="1" applyFont="1">
      <alignment horizontal="left" readingOrder="0" vertical="top"/>
    </xf>
    <xf borderId="0" fillId="0" fontId="95" numFmtId="0" xfId="0" applyAlignment="1" applyFont="1">
      <alignment readingOrder="0" shrinkToFit="0" vertical="center" wrapText="0"/>
    </xf>
    <xf borderId="0" fillId="0" fontId="95" numFmtId="0" xfId="0" applyAlignment="1" applyFont="1">
      <alignment readingOrder="0" shrinkToFit="0" wrapText="0"/>
    </xf>
    <xf borderId="0" fillId="0" fontId="98" numFmtId="0" xfId="0" applyAlignment="1" applyFont="1">
      <alignment readingOrder="0" vertical="bottom"/>
    </xf>
    <xf borderId="0" fillId="0" fontId="99" numFmtId="0" xfId="0" applyFont="1"/>
    <xf borderId="0" fillId="0" fontId="100" numFmtId="0" xfId="0" applyAlignment="1" applyFont="1">
      <alignment readingOrder="0" vertical="bottom"/>
    </xf>
    <xf borderId="0" fillId="0" fontId="101" numFmtId="166" xfId="0" applyAlignment="1" applyFont="1" applyNumberFormat="1">
      <alignment horizontal="right" vertical="top"/>
    </xf>
    <xf borderId="0" fillId="0" fontId="101" numFmtId="164" xfId="0" applyAlignment="1" applyFont="1" applyNumberFormat="1">
      <alignment vertical="top"/>
    </xf>
    <xf borderId="2" fillId="0" fontId="95" numFmtId="0" xfId="0" applyAlignment="1" applyBorder="1" applyFont="1">
      <alignment horizontal="center" readingOrder="0" vertical="center"/>
    </xf>
    <xf borderId="3" fillId="0" fontId="96" numFmtId="0" xfId="0" applyAlignment="1" applyBorder="1" applyFont="1">
      <alignment horizontal="left" readingOrder="0" vertical="center"/>
    </xf>
    <xf borderId="3" fillId="0" fontId="95" numFmtId="0" xfId="0" applyAlignment="1" applyBorder="1" applyFont="1">
      <alignment readingOrder="0" shrinkToFit="0" wrapText="0"/>
    </xf>
    <xf borderId="4" fillId="0" fontId="95" numFmtId="0" xfId="0" applyAlignment="1" applyBorder="1" applyFont="1">
      <alignment readingOrder="0" shrinkToFit="0" vertical="center" wrapText="0"/>
    </xf>
    <xf borderId="0" fillId="5" fontId="102" numFmtId="0" xfId="0" applyAlignment="1" applyFont="1">
      <alignment readingOrder="0" vertical="bottom"/>
    </xf>
    <xf borderId="0" fillId="5" fontId="103" numFmtId="0" xfId="0" applyFont="1"/>
    <xf borderId="5" fillId="0" fontId="103" numFmtId="0" xfId="0" applyBorder="1" applyFont="1"/>
    <xf borderId="6" fillId="0" fontId="95" numFmtId="0" xfId="0" applyAlignment="1" applyBorder="1" applyFont="1">
      <alignment readingOrder="0" shrinkToFit="0" vertical="center" wrapText="0"/>
    </xf>
    <xf borderId="0" fillId="5" fontId="104" numFmtId="0" xfId="0" applyAlignment="1" applyFont="1">
      <alignment readingOrder="0" vertical="top"/>
    </xf>
    <xf borderId="0" fillId="5" fontId="95" numFmtId="165" xfId="0" applyAlignment="1" applyFont="1" applyNumberFormat="1">
      <alignment vertical="top"/>
    </xf>
    <xf borderId="5" fillId="0" fontId="95" numFmtId="0" xfId="0" applyBorder="1" applyFont="1"/>
    <xf borderId="0" fillId="0" fontId="95" numFmtId="0" xfId="0" applyAlignment="1" applyFont="1">
      <alignment readingOrder="0" shrinkToFit="0" wrapText="0"/>
    </xf>
    <xf borderId="6" fillId="0" fontId="95" numFmtId="0" xfId="0" applyAlignment="1" applyBorder="1" applyFont="1">
      <alignment horizontal="left" readingOrder="0" shrinkToFit="0" vertical="center" wrapText="0"/>
    </xf>
    <xf borderId="0" fillId="5" fontId="105" numFmtId="0" xfId="0" applyAlignment="1" applyFont="1">
      <alignment readingOrder="0" vertical="top"/>
    </xf>
    <xf borderId="0" fillId="5" fontId="95" numFmtId="0" xfId="0" applyFont="1"/>
    <xf borderId="0" fillId="5" fontId="95" numFmtId="0" xfId="0" applyAlignment="1" applyFont="1">
      <alignment horizontal="left" readingOrder="0" vertical="top"/>
    </xf>
    <xf borderId="0" fillId="5" fontId="95" numFmtId="0" xfId="0" applyAlignment="1" applyFont="1">
      <alignment readingOrder="0" shrinkToFit="0" vertical="center" wrapText="0"/>
    </xf>
    <xf borderId="0" fillId="5" fontId="95" numFmtId="0" xfId="0" applyAlignment="1" applyFont="1">
      <alignment readingOrder="0" shrinkToFit="0" wrapText="0"/>
    </xf>
    <xf borderId="0" fillId="0" fontId="95" numFmtId="0" xfId="0" applyAlignment="1" applyFont="1">
      <alignment horizontal="left" readingOrder="0" shrinkToFit="0" wrapText="0"/>
    </xf>
    <xf borderId="7" fillId="0" fontId="95" numFmtId="0" xfId="0" applyBorder="1" applyFont="1"/>
    <xf borderId="8" fillId="0" fontId="95" numFmtId="0" xfId="0" applyAlignment="1" applyBorder="1" applyFont="1">
      <alignment horizontal="left" readingOrder="0" vertical="top"/>
    </xf>
    <xf borderId="8" fillId="0" fontId="95" numFmtId="0" xfId="0" applyAlignment="1" applyBorder="1" applyFont="1">
      <alignment horizontal="left" readingOrder="0" shrinkToFit="0" vertical="top" wrapText="0"/>
    </xf>
    <xf borderId="9" fillId="0" fontId="95" numFmtId="0" xfId="0" applyAlignment="1" applyBorder="1" applyFont="1">
      <alignment horizontal="left" readingOrder="0" shrinkToFit="0" vertical="center" wrapText="0"/>
    </xf>
    <xf borderId="0" fillId="0" fontId="106" numFmtId="0" xfId="0" applyAlignment="1" applyFont="1">
      <alignment vertical="top"/>
    </xf>
    <xf borderId="0" fillId="0" fontId="107" numFmtId="0" xfId="0" applyFont="1"/>
    <xf borderId="0" fillId="0" fontId="108" numFmtId="166" xfId="0" applyAlignment="1" applyFont="1" applyNumberFormat="1">
      <alignment horizontal="right" vertical="top"/>
    </xf>
    <xf borderId="0" fillId="0" fontId="108" numFmtId="164" xfId="0" applyAlignment="1" applyFont="1" applyNumberFormat="1">
      <alignment vertical="top"/>
    </xf>
    <xf borderId="0" fillId="0" fontId="106" numFmtId="165" xfId="0" applyAlignment="1" applyFont="1" applyNumberFormat="1">
      <alignment vertical="top"/>
    </xf>
    <xf borderId="0" fillId="0" fontId="106" numFmtId="0" xfId="0" applyAlignment="1" applyFont="1">
      <alignment horizontal="right" vertical="top"/>
    </xf>
    <xf borderId="0" fillId="0" fontId="106" numFmtId="0" xfId="0" applyAlignment="1" applyFont="1">
      <alignment vertical="top"/>
    </xf>
    <xf borderId="0" fillId="0" fontId="95" numFmtId="0" xfId="0" applyAlignment="1" applyFont="1">
      <alignment readingOrder="0" vertical="top"/>
    </xf>
    <xf borderId="0" fillId="0" fontId="109" numFmtId="0" xfId="0" applyAlignment="1" applyFont="1">
      <alignment horizontal="left" readingOrder="0" vertical="top"/>
    </xf>
    <xf borderId="0" fillId="0" fontId="110" numFmtId="0" xfId="0" applyAlignment="1" applyFont="1">
      <alignment horizontal="right" shrinkToFit="0" vertical="center" wrapText="0"/>
    </xf>
    <xf borderId="0" fillId="0" fontId="111" numFmtId="0" xfId="0" applyAlignment="1" applyFont="1">
      <alignment horizontal="right" vertical="top"/>
    </xf>
    <xf borderId="0" fillId="0" fontId="95" numFmtId="0" xfId="0" applyAlignment="1" applyFont="1">
      <alignment readingOrder="0" vertical="top"/>
    </xf>
    <xf borderId="0" fillId="0" fontId="112" numFmtId="0" xfId="0" applyAlignment="1" applyFont="1">
      <alignment horizontal="left" readingOrder="0" vertical="top"/>
    </xf>
    <xf borderId="0" fillId="0" fontId="108" numFmtId="166" xfId="0" applyAlignment="1" applyFont="1" applyNumberFormat="1">
      <alignment horizontal="right" readingOrder="0" vertical="top"/>
    </xf>
    <xf borderId="0" fillId="0" fontId="113" numFmtId="164" xfId="0" applyFont="1" applyNumberFormat="1"/>
    <xf borderId="0" fillId="2" fontId="1" numFmtId="0" xfId="0" applyAlignment="1" applyFont="1">
      <alignment readingOrder="0" vertical="bottom"/>
    </xf>
    <xf borderId="0" fillId="0" fontId="114" numFmtId="0" xfId="0" applyAlignment="1" applyFont="1">
      <alignment readingOrder="0" vertical="bottom"/>
    </xf>
    <xf borderId="10" fillId="15" fontId="115" numFmtId="0" xfId="0" applyAlignment="1" applyBorder="1" applyFill="1" applyFont="1">
      <alignment horizontal="left" readingOrder="0" vertical="bottom"/>
    </xf>
    <xf borderId="11" fillId="15" fontId="115" numFmtId="0" xfId="0" applyAlignment="1" applyBorder="1" applyFont="1">
      <alignment horizontal="left" readingOrder="0" vertical="bottom"/>
    </xf>
    <xf borderId="0" fillId="15" fontId="115" numFmtId="0" xfId="0" applyFont="1"/>
    <xf borderId="12" fillId="0" fontId="9" numFmtId="0" xfId="0" applyAlignment="1" applyBorder="1" applyFont="1">
      <alignment horizontal="left" readingOrder="0"/>
    </xf>
    <xf borderId="13" fillId="0" fontId="9" numFmtId="0" xfId="0" applyAlignment="1" applyBorder="1" applyFont="1">
      <alignment horizontal="left" readingOrder="0"/>
    </xf>
    <xf borderId="0" fillId="0" fontId="9" numFmtId="0" xfId="0" applyAlignment="1" applyFont="1">
      <alignment horizontal="left" readingOrder="0"/>
    </xf>
    <xf borderId="13" fillId="0" fontId="9" numFmtId="0" xfId="0" applyAlignment="1" applyBorder="1" applyFont="1">
      <alignment horizontal="left"/>
    </xf>
    <xf borderId="0" fillId="0" fontId="9" numFmtId="0" xfId="0" applyAlignment="1" applyFont="1">
      <alignment horizontal="left"/>
    </xf>
    <xf borderId="12" fillId="0" fontId="9" numFmtId="0" xfId="0" applyAlignment="1" applyBorder="1" applyFont="1">
      <alignment horizontal="left"/>
    </xf>
    <xf borderId="0" fillId="0" fontId="9" numFmtId="0" xfId="0" applyAlignment="1" applyFont="1">
      <alignment vertical="top"/>
    </xf>
    <xf borderId="12" fillId="0" fontId="116" numFmtId="0" xfId="0" applyAlignment="1" applyBorder="1" applyFont="1">
      <alignment horizontal="left" readingOrder="0"/>
    </xf>
    <xf borderId="0" fillId="0" fontId="9" numFmtId="0" xfId="0" applyFont="1"/>
    <xf borderId="0" fillId="0" fontId="9" numFmtId="0" xfId="0" applyAlignment="1" applyFont="1">
      <alignment horizontal="right" vertical="top"/>
    </xf>
    <xf borderId="0" fillId="15" fontId="115" numFmtId="0" xfId="0" applyAlignment="1" applyFont="1">
      <alignment horizontal="right" readingOrder="0" vertical="center"/>
    </xf>
    <xf borderId="0" fillId="15" fontId="117" numFmtId="0" xfId="0" applyAlignment="1" applyFont="1">
      <alignment horizontal="center" readingOrder="0" vertical="center"/>
    </xf>
    <xf borderId="0" fillId="15" fontId="115" numFmtId="0" xfId="0" applyAlignment="1" applyFont="1">
      <alignment horizontal="center" readingOrder="0" vertical="center"/>
    </xf>
    <xf borderId="14" fillId="15" fontId="115" numFmtId="0" xfId="0" applyAlignment="1" applyBorder="1" applyFont="1">
      <alignment horizontal="center" readingOrder="0" vertical="center"/>
    </xf>
    <xf borderId="0" fillId="15" fontId="115" numFmtId="0" xfId="0" applyAlignment="1" applyFont="1">
      <alignment readingOrder="0" vertical="center"/>
    </xf>
    <xf borderId="0" fillId="0" fontId="114" numFmtId="0" xfId="0" applyAlignment="1" applyFont="1">
      <alignment horizontal="right" readingOrder="0"/>
    </xf>
    <xf borderId="0" fillId="0" fontId="118" numFmtId="0" xfId="0" applyAlignment="1" applyFont="1">
      <alignment horizontal="center" readingOrder="0"/>
    </xf>
    <xf borderId="0" fillId="0" fontId="14" numFmtId="0" xfId="0" applyAlignment="1" applyFont="1">
      <alignment horizontal="center" readingOrder="0"/>
    </xf>
    <xf borderId="14" fillId="0" fontId="14" numFmtId="0" xfId="0" applyAlignment="1" applyBorder="1" applyFont="1">
      <alignment horizontal="center" readingOrder="0"/>
    </xf>
    <xf borderId="0" fillId="0" fontId="114" numFmtId="167" xfId="0" applyAlignment="1" applyFont="1" applyNumberFormat="1">
      <alignment horizontal="center" readingOrder="0"/>
    </xf>
    <xf borderId="0" fillId="0" fontId="9" numFmtId="0" xfId="0" applyAlignment="1" applyFont="1">
      <alignment horizontal="center" readingOrder="0"/>
    </xf>
    <xf borderId="0" fillId="0" fontId="119" numFmtId="0" xfId="0" applyAlignment="1" applyFont="1">
      <alignment readingOrder="0"/>
    </xf>
    <xf borderId="0" fillId="0" fontId="9" numFmtId="0" xfId="0" applyAlignment="1" applyFont="1">
      <alignment horizontal="center"/>
    </xf>
    <xf borderId="14" fillId="0" fontId="9" numFmtId="0" xfId="0" applyAlignment="1" applyBorder="1" applyFont="1">
      <alignment horizontal="center"/>
    </xf>
    <xf borderId="0" fillId="0" fontId="9" numFmtId="0" xfId="0" applyAlignment="1" applyFont="1">
      <alignment readingOrder="0"/>
    </xf>
    <xf borderId="0" fillId="16" fontId="114" numFmtId="0" xfId="0" applyAlignment="1" applyFill="1" applyFont="1">
      <alignment horizontal="right" readingOrder="0"/>
    </xf>
    <xf borderId="0" fillId="16" fontId="118" numFmtId="0" xfId="0" applyAlignment="1" applyFont="1">
      <alignment horizontal="center" readingOrder="0"/>
    </xf>
    <xf borderId="0" fillId="16" fontId="9" numFmtId="0" xfId="0" applyAlignment="1" applyFont="1">
      <alignment horizontal="center" readingOrder="0"/>
    </xf>
    <xf borderId="14" fillId="16" fontId="9" numFmtId="0" xfId="0" applyAlignment="1" applyBorder="1" applyFont="1">
      <alignment horizontal="center" readingOrder="0"/>
    </xf>
    <xf borderId="0" fillId="16" fontId="114" numFmtId="167" xfId="0" applyAlignment="1" applyFont="1" applyNumberFormat="1">
      <alignment horizontal="center" readingOrder="0"/>
    </xf>
    <xf borderId="0" fillId="16" fontId="120" numFmtId="0" xfId="0" applyAlignment="1" applyFont="1">
      <alignment readingOrder="0"/>
    </xf>
    <xf borderId="0" fillId="16" fontId="118" numFmtId="0" xfId="0" applyAlignment="1" applyFont="1">
      <alignment horizontal="center"/>
    </xf>
    <xf borderId="0" fillId="16" fontId="9" numFmtId="0" xfId="0" applyAlignment="1" applyFont="1">
      <alignment horizontal="center"/>
    </xf>
    <xf borderId="14" fillId="16" fontId="9" numFmtId="0" xfId="0" applyAlignment="1" applyBorder="1" applyFont="1">
      <alignment horizontal="center"/>
    </xf>
    <xf borderId="0" fillId="16" fontId="9" numFmtId="0" xfId="0" applyAlignment="1" applyFont="1">
      <alignment readingOrder="0"/>
    </xf>
    <xf borderId="14" fillId="0" fontId="9" numFmtId="0" xfId="0" applyAlignment="1" applyBorder="1" applyFont="1">
      <alignment horizontal="center" readingOrder="0"/>
    </xf>
    <xf borderId="0" fillId="0" fontId="114" numFmtId="167" xfId="0" applyAlignment="1" applyFont="1" applyNumberFormat="1">
      <alignment horizontal="center" vertical="bottom"/>
    </xf>
    <xf borderId="0" fillId="0" fontId="121" numFmtId="0" xfId="0" applyAlignment="1" applyFont="1">
      <alignment readingOrder="0"/>
    </xf>
    <xf borderId="0" fillId="0" fontId="114" numFmtId="0" xfId="0" applyAlignment="1" applyFont="1">
      <alignment horizontal="right" readingOrder="0" vertical="bottom"/>
    </xf>
    <xf borderId="0" fillId="0" fontId="118" numFmtId="0" xfId="0" applyAlignment="1" applyFont="1">
      <alignment horizontal="center"/>
    </xf>
    <xf borderId="0" fillId="16" fontId="114" numFmtId="0" xfId="0" applyAlignment="1" applyFont="1">
      <alignment horizontal="right" readingOrder="0"/>
    </xf>
    <xf borderId="0" fillId="16" fontId="9" numFmtId="0" xfId="0" applyAlignment="1" applyFont="1">
      <alignment readingOrder="0"/>
    </xf>
    <xf borderId="0" fillId="0" fontId="114" numFmtId="0" xfId="0" applyAlignment="1" applyFont="1">
      <alignment horizontal="right" vertical="bottom"/>
    </xf>
    <xf borderId="0" fillId="0" fontId="118" numFmtId="0" xfId="0" applyAlignment="1" applyFont="1">
      <alignment horizontal="center" vertical="bottom"/>
    </xf>
    <xf borderId="15" fillId="0" fontId="9" numFmtId="0" xfId="0" applyAlignment="1" applyBorder="1" applyFont="1">
      <alignment horizontal="center" vertical="bottom"/>
    </xf>
    <xf borderId="15" fillId="0" fontId="9" numFmtId="0" xfId="0" applyAlignment="1" applyBorder="1" applyFont="1">
      <alignment horizontal="center" vertical="bottom"/>
    </xf>
    <xf borderId="0" fillId="6" fontId="114" numFmtId="167" xfId="0" applyAlignment="1" applyFont="1" applyNumberFormat="1">
      <alignment horizontal="center" vertical="bottom"/>
    </xf>
    <xf borderId="0" fillId="0" fontId="122" numFmtId="0" xfId="0" applyAlignment="1" applyFont="1">
      <alignment horizontal="center" vertical="bottom"/>
    </xf>
    <xf borderId="0" fillId="0" fontId="9" numFmtId="0" xfId="0" applyAlignment="1" applyFont="1">
      <alignment vertical="bottom"/>
    </xf>
    <xf borderId="0" fillId="0" fontId="27" numFmtId="0" xfId="0" applyAlignment="1" applyFont="1">
      <alignment vertical="bottom"/>
    </xf>
    <xf borderId="15" fillId="0" fontId="27" numFmtId="0" xfId="0" applyAlignment="1" applyBorder="1" applyFont="1">
      <alignment vertical="bottom"/>
    </xf>
    <xf borderId="0" fillId="0" fontId="122" numFmtId="0" xfId="0" applyAlignment="1" applyFont="1">
      <alignment horizontal="center" vertical="bottom"/>
    </xf>
    <xf borderId="0" fillId="16" fontId="114" numFmtId="0" xfId="0" applyAlignment="1" applyFont="1">
      <alignment horizontal="right" vertical="bottom"/>
    </xf>
    <xf borderId="0" fillId="16" fontId="118" numFmtId="0" xfId="0" applyAlignment="1" applyFont="1">
      <alignment horizontal="center" vertical="bottom"/>
    </xf>
    <xf borderId="15" fillId="16" fontId="9" numFmtId="0" xfId="0" applyAlignment="1" applyBorder="1" applyFont="1">
      <alignment horizontal="center" vertical="bottom"/>
    </xf>
    <xf borderId="15" fillId="16" fontId="9" numFmtId="0" xfId="0" applyAlignment="1" applyBorder="1" applyFont="1">
      <alignment horizontal="center" vertical="bottom"/>
    </xf>
    <xf borderId="0" fillId="16" fontId="114" numFmtId="167" xfId="0" applyAlignment="1" applyFont="1" applyNumberFormat="1">
      <alignment horizontal="center" vertical="bottom"/>
    </xf>
    <xf borderId="0" fillId="16" fontId="9" numFmtId="0" xfId="0" applyAlignment="1" applyFont="1">
      <alignment horizontal="center" vertical="bottom"/>
    </xf>
    <xf borderId="0" fillId="16" fontId="123" numFmtId="0" xfId="0" applyAlignment="1" applyFont="1">
      <alignment vertical="bottom"/>
    </xf>
    <xf borderId="0" fillId="16" fontId="27" numFmtId="0" xfId="0" applyAlignment="1" applyFont="1">
      <alignment vertical="bottom"/>
    </xf>
    <xf borderId="15" fillId="16" fontId="27" numFmtId="0" xfId="0" applyAlignment="1" applyBorder="1" applyFont="1">
      <alignment vertical="bottom"/>
    </xf>
    <xf borderId="15" fillId="16" fontId="27" numFmtId="0" xfId="0" applyAlignment="1" applyBorder="1" applyFont="1">
      <alignment vertical="bottom"/>
    </xf>
    <xf borderId="0" fillId="16" fontId="27" numFmtId="167" xfId="0" applyAlignment="1" applyFont="1" applyNumberFormat="1">
      <alignment vertical="bottom"/>
    </xf>
    <xf borderId="0" fillId="16" fontId="122" numFmtId="0" xfId="0" applyAlignment="1" applyFont="1">
      <alignment horizontal="center" vertical="bottom"/>
    </xf>
    <xf borderId="0" fillId="0" fontId="114" numFmtId="168" xfId="0" applyAlignment="1" applyFont="1" applyNumberFormat="1">
      <alignment horizontal="center" vertical="bottom"/>
    </xf>
    <xf borderId="0" fillId="0" fontId="124" numFmtId="0" xfId="0" applyAlignment="1" applyFont="1">
      <alignment vertical="bottom"/>
    </xf>
    <xf borderId="0" fillId="0" fontId="27" numFmtId="167" xfId="0" applyAlignment="1" applyFont="1" applyNumberFormat="1">
      <alignment vertical="bottom"/>
    </xf>
    <xf borderId="0" fillId="0" fontId="27" numFmtId="0" xfId="0" applyAlignment="1" applyFont="1">
      <alignment vertical="bottom"/>
    </xf>
    <xf borderId="0" fillId="0" fontId="125" numFmtId="0" xfId="0" applyAlignment="1" applyFont="1">
      <alignment horizontal="center" vertical="bottom"/>
    </xf>
    <xf borderId="0" fillId="0" fontId="126" numFmtId="0" xfId="0" applyAlignment="1" applyFont="1">
      <alignment vertical="bottom"/>
    </xf>
    <xf borderId="15" fillId="0" fontId="27" numFmtId="0" xfId="0" applyAlignment="1" applyBorder="1" applyFont="1">
      <alignment vertical="bottom"/>
    </xf>
    <xf borderId="0" fillId="16" fontId="9" numFmtId="0" xfId="0" applyAlignment="1" applyFont="1">
      <alignment vertical="bottom"/>
    </xf>
    <xf borderId="0" fillId="16" fontId="127" numFmtId="0" xfId="0" applyAlignment="1" applyFont="1">
      <alignment horizontal="center" vertical="bottom"/>
    </xf>
    <xf borderId="0" fillId="16" fontId="9" numFmtId="0" xfId="0" applyAlignment="1" applyFont="1">
      <alignment vertical="bottom"/>
    </xf>
    <xf borderId="0" fillId="0" fontId="114" numFmtId="0" xfId="0" applyAlignment="1" applyFont="1">
      <alignment horizontal="right" vertical="bottom"/>
    </xf>
    <xf borderId="15" fillId="0" fontId="128" numFmtId="0" xfId="0" applyAlignment="1" applyBorder="1" applyFont="1">
      <alignment vertical="bottom"/>
    </xf>
    <xf borderId="0" fillId="0" fontId="9" numFmtId="0" xfId="0" applyAlignment="1" applyFont="1">
      <alignment horizontal="center" vertical="bottom"/>
    </xf>
    <xf borderId="0" fillId="0" fontId="114" numFmtId="0" xfId="0" applyAlignment="1" applyFont="1">
      <alignment readingOrder="0"/>
    </xf>
    <xf borderId="0" fillId="0" fontId="114" numFmtId="49" xfId="0" applyAlignment="1" applyFont="1" applyNumberFormat="1">
      <alignment readingOrder="0"/>
    </xf>
    <xf borderId="0" fillId="0" fontId="114" numFmtId="0" xfId="0" applyAlignment="1" applyFont="1">
      <alignment readingOrder="0" shrinkToFit="0" wrapText="0"/>
    </xf>
    <xf borderId="0" fillId="0" fontId="114" numFmtId="169" xfId="0" applyAlignment="1" applyFont="1" applyNumberFormat="1">
      <alignment readingOrder="0"/>
    </xf>
    <xf borderId="0" fillId="0" fontId="9" numFmtId="0" xfId="0" applyAlignment="1" applyFont="1">
      <alignment readingOrder="0"/>
    </xf>
    <xf borderId="0" fillId="0" fontId="9" numFmtId="49" xfId="0" applyAlignment="1" applyFont="1" applyNumberFormat="1">
      <alignment readingOrder="0"/>
    </xf>
    <xf borderId="0" fillId="0" fontId="9" numFmtId="170" xfId="0" applyAlignment="1" applyFont="1" applyNumberFormat="1">
      <alignment readingOrder="0"/>
    </xf>
    <xf borderId="0" fillId="0" fontId="129" numFmtId="0" xfId="0" applyAlignment="1" applyFont="1">
      <alignment readingOrder="0" shrinkToFit="0" wrapText="0"/>
    </xf>
    <xf borderId="0" fillId="0" fontId="9" numFmtId="0" xfId="0" applyAlignment="1" applyFont="1">
      <alignment readingOrder="0" shrinkToFit="0" wrapText="0"/>
    </xf>
    <xf borderId="0" fillId="0" fontId="130" numFmtId="0" xfId="0" applyAlignment="1" applyFont="1">
      <alignment readingOrder="0" shrinkToFit="0" wrapText="0"/>
    </xf>
    <xf borderId="0" fillId="0" fontId="131" numFmtId="0" xfId="0" applyAlignment="1" applyFont="1">
      <alignment readingOrder="0" shrinkToFit="0" wrapText="0"/>
    </xf>
    <xf borderId="0" fillId="0" fontId="9" numFmtId="0" xfId="0" applyFont="1"/>
    <xf borderId="0" fillId="0" fontId="9" numFmtId="0" xfId="0" applyAlignment="1" applyFont="1">
      <alignment shrinkToFit="0" wrapText="0"/>
    </xf>
    <xf borderId="0" fillId="0" fontId="9" numFmtId="49" xfId="0" applyFont="1" applyNumberFormat="1"/>
    <xf borderId="0" fillId="5" fontId="9" numFmtId="49" xfId="0" applyAlignment="1" applyFont="1" applyNumberFormat="1">
      <alignment horizontal="center"/>
    </xf>
    <xf borderId="0" fillId="5" fontId="114" numFmtId="0" xfId="0" applyAlignment="1" applyFont="1">
      <alignment horizontal="left" readingOrder="0" vertical="top"/>
    </xf>
    <xf borderId="0" fillId="5" fontId="9" numFmtId="0" xfId="0" applyAlignment="1" applyFont="1">
      <alignment horizontal="center"/>
    </xf>
    <xf borderId="0" fillId="5" fontId="9" numFmtId="0" xfId="0" applyFont="1"/>
    <xf borderId="0" fillId="5" fontId="9" numFmtId="0" xfId="0" applyAlignment="1" applyFont="1">
      <alignment shrinkToFit="0" wrapText="0"/>
    </xf>
    <xf borderId="1" fillId="0" fontId="132" numFmtId="0" xfId="0" applyAlignment="1" applyBorder="1" applyFont="1">
      <alignment readingOrder="0" shrinkToFit="0" vertical="top" wrapText="1"/>
    </xf>
    <xf borderId="1" fillId="0" fontId="132" numFmtId="49" xfId="0" applyAlignment="1" applyBorder="1" applyFont="1" applyNumberFormat="1">
      <alignment horizontal="right" readingOrder="0" shrinkToFit="0" vertical="top" wrapText="1"/>
    </xf>
    <xf borderId="1" fillId="0" fontId="132" numFmtId="0" xfId="0" applyAlignment="1" applyBorder="1" applyFont="1">
      <alignment horizontal="center" readingOrder="0" shrinkToFit="0" vertical="top" wrapText="1"/>
    </xf>
    <xf borderId="1" fillId="0" fontId="132" numFmtId="0" xfId="0" applyAlignment="1" applyBorder="1" applyFont="1">
      <alignment horizontal="right" readingOrder="0" shrinkToFit="0" vertical="top" wrapText="1"/>
    </xf>
    <xf borderId="1" fillId="0" fontId="132" numFmtId="3" xfId="0" applyAlignment="1" applyBorder="1" applyFont="1" applyNumberFormat="1">
      <alignment horizontal="left" readingOrder="0" shrinkToFit="0" vertical="top" wrapText="1"/>
    </xf>
    <xf borderId="0" fillId="0" fontId="15" numFmtId="0" xfId="0" applyAlignment="1" applyFont="1">
      <alignment readingOrder="0" shrinkToFit="0" vertical="top" wrapText="1"/>
    </xf>
    <xf borderId="0" fillId="0" fontId="132" numFmtId="0" xfId="0" applyAlignment="1" applyFont="1">
      <alignment readingOrder="0" shrinkToFit="0" vertical="top" wrapText="1"/>
    </xf>
    <xf borderId="0" fillId="0" fontId="15" numFmtId="49" xfId="0" applyAlignment="1" applyFont="1" applyNumberFormat="1">
      <alignment horizontal="right" readingOrder="0" shrinkToFit="0" vertical="top" wrapText="1"/>
    </xf>
    <xf borderId="0" fillId="0" fontId="15" numFmtId="0" xfId="0" applyAlignment="1" applyFont="1">
      <alignment horizontal="center" readingOrder="0" shrinkToFit="0" vertical="top" wrapText="1"/>
    </xf>
    <xf borderId="0" fillId="0" fontId="15" numFmtId="0" xfId="0" applyAlignment="1" applyFont="1">
      <alignment readingOrder="0" shrinkToFit="0" vertical="top" wrapText="1"/>
    </xf>
    <xf borderId="0" fillId="0" fontId="15" numFmtId="171" xfId="0" applyAlignment="1" applyFont="1" applyNumberFormat="1">
      <alignment horizontal="right" readingOrder="0" shrinkToFit="0" vertical="top" wrapText="1"/>
    </xf>
    <xf borderId="0" fillId="0" fontId="133" numFmtId="0" xfId="0" applyAlignment="1" applyFont="1">
      <alignment horizontal="center" readingOrder="0" shrinkToFit="0" vertical="top" wrapText="1"/>
    </xf>
    <xf borderId="0" fillId="0" fontId="11" numFmtId="0" xfId="0" applyAlignment="1" applyFont="1">
      <alignment horizontal="left" readingOrder="0" shrinkToFit="0" vertical="top" wrapText="1"/>
    </xf>
    <xf borderId="0" fillId="0" fontId="15" numFmtId="0" xfId="0" applyAlignment="1" applyFont="1">
      <alignment horizontal="left" readingOrder="0" shrinkToFit="0" vertical="top" wrapText="1"/>
    </xf>
    <xf borderId="0" fillId="0" fontId="9" numFmtId="0" xfId="0" applyAlignment="1" applyFont="1">
      <alignment horizontal="left" readingOrder="0" shrinkToFit="0" vertical="top" wrapText="1"/>
    </xf>
    <xf borderId="0" fillId="0" fontId="134" numFmtId="0" xfId="0" applyAlignment="1" applyFont="1">
      <alignment horizontal="left" readingOrder="0" shrinkToFit="0" vertical="top" wrapText="1"/>
    </xf>
    <xf borderId="0" fillId="0" fontId="15" numFmtId="0" xfId="0" applyAlignment="1" applyFont="1">
      <alignment readingOrder="0" shrinkToFit="0" vertical="top" wrapText="1"/>
    </xf>
    <xf borderId="0" fillId="0" fontId="15" numFmtId="49" xfId="0" applyAlignment="1" applyFont="1" applyNumberFormat="1">
      <alignment horizontal="right" readingOrder="0" shrinkToFit="0" vertical="top" wrapText="1"/>
    </xf>
    <xf borderId="0" fillId="0" fontId="135" numFmtId="0" xfId="0" applyAlignment="1" applyFont="1">
      <alignment horizontal="center" readingOrder="0" shrinkToFit="0" vertical="top" wrapText="1"/>
    </xf>
    <xf borderId="0" fillId="0" fontId="15" numFmtId="0" xfId="0" applyAlignment="1" applyFont="1">
      <alignment horizontal="left" readingOrder="0" shrinkToFit="0" vertical="top" wrapText="1"/>
    </xf>
    <xf borderId="0" fillId="0" fontId="132" numFmtId="0" xfId="0" applyAlignment="1" applyFont="1">
      <alignment readingOrder="0" shrinkToFit="0" vertical="top" wrapText="1"/>
    </xf>
    <xf borderId="0" fillId="0" fontId="15" numFmtId="0" xfId="0" applyAlignment="1" applyFont="1">
      <alignment horizontal="right" readingOrder="0" shrinkToFit="0" vertical="top" wrapText="1"/>
    </xf>
    <xf borderId="0" fillId="0" fontId="15" numFmtId="171" xfId="0" applyAlignment="1" applyFont="1" applyNumberFormat="1">
      <alignment horizontal="right" readingOrder="0" shrinkToFit="0" vertical="top" wrapText="1"/>
    </xf>
    <xf borderId="0" fillId="0" fontId="15" numFmtId="0" xfId="0" applyAlignment="1" applyFont="1">
      <alignment horizontal="center" readingOrder="0" shrinkToFit="0" vertical="top" wrapText="1"/>
    </xf>
    <xf borderId="0" fillId="0" fontId="11" numFmtId="0" xfId="0" applyAlignment="1" applyFont="1">
      <alignment readingOrder="0" shrinkToFit="0" vertical="top" wrapText="1"/>
    </xf>
    <xf borderId="0" fillId="0" fontId="15" numFmtId="167" xfId="0" applyAlignment="1" applyFont="1" applyNumberFormat="1">
      <alignment horizontal="left" readingOrder="0" shrinkToFit="0" vertical="top" wrapText="1"/>
    </xf>
    <xf borderId="0" fillId="0" fontId="15" numFmtId="172" xfId="0" applyAlignment="1" applyFont="1" applyNumberFormat="1">
      <alignment horizontal="right" readingOrder="0" shrinkToFit="0" vertical="top" wrapText="1"/>
    </xf>
    <xf borderId="0" fillId="0" fontId="15" numFmtId="167" xfId="0" applyAlignment="1" applyFont="1" applyNumberFormat="1">
      <alignment horizontal="left" readingOrder="0" shrinkToFit="0" vertical="top" wrapText="1"/>
    </xf>
    <xf borderId="0" fillId="0" fontId="15" numFmtId="0" xfId="0" applyAlignment="1" applyFont="1">
      <alignment horizontal="right" readingOrder="0" shrinkToFit="0" vertical="top" wrapText="1"/>
    </xf>
    <xf borderId="0" fillId="0" fontId="15" numFmtId="0" xfId="0" applyAlignment="1" applyFont="1">
      <alignment horizontal="center" readingOrder="0" shrinkToFit="0" vertical="top" wrapText="1"/>
    </xf>
    <xf borderId="0" fillId="0" fontId="136" numFmtId="0" xfId="0" applyFont="1"/>
    <xf borderId="0" fillId="0" fontId="132" numFmtId="49" xfId="0" applyAlignment="1" applyFont="1" applyNumberFormat="1">
      <alignment horizontal="left" readingOrder="0" shrinkToFit="0" vertical="top" wrapText="0"/>
    </xf>
    <xf borderId="0" fillId="0" fontId="15" numFmtId="0" xfId="0" applyAlignment="1" applyFont="1">
      <alignment horizontal="right" readingOrder="0" shrinkToFit="0" vertical="top" wrapText="1"/>
    </xf>
    <xf borderId="0" fillId="0" fontId="15" numFmtId="0" xfId="0" applyAlignment="1" applyFont="1">
      <alignment horizontal="center" readingOrder="0" shrinkToFit="0" vertical="top" wrapText="1"/>
    </xf>
    <xf borderId="0" fillId="0" fontId="15" numFmtId="0" xfId="0" applyAlignment="1" applyFont="1">
      <alignment horizontal="center" readingOrder="0" shrinkToFit="0" vertical="top" wrapText="1"/>
    </xf>
    <xf borderId="0" fillId="5" fontId="114" numFmtId="0" xfId="0" applyAlignment="1" applyFont="1">
      <alignment readingOrder="0" vertical="top"/>
    </xf>
    <xf borderId="0" fillId="5" fontId="136" numFmtId="0" xfId="0" applyFont="1"/>
    <xf borderId="0" fillId="5" fontId="137" numFmtId="49" xfId="0" applyAlignment="1" applyFont="1" applyNumberFormat="1">
      <alignment horizontal="left" readingOrder="0" shrinkToFit="0" vertical="top" wrapText="0"/>
    </xf>
    <xf borderId="0" fillId="5" fontId="15" numFmtId="0" xfId="0" applyAlignment="1" applyFont="1">
      <alignment horizontal="right" readingOrder="0" shrinkToFit="0" vertical="top" wrapText="1"/>
    </xf>
    <xf borderId="0" fillId="5" fontId="15" numFmtId="0" xfId="0" applyAlignment="1" applyFont="1">
      <alignment horizontal="center" readingOrder="0" shrinkToFit="0" vertical="top" wrapText="1"/>
    </xf>
    <xf borderId="0" fillId="5" fontId="132" numFmtId="49" xfId="0" applyAlignment="1" applyFont="1" applyNumberFormat="1">
      <alignment horizontal="left" readingOrder="0" shrinkToFit="0" vertical="top" wrapText="0"/>
    </xf>
    <xf borderId="0" fillId="5" fontId="15" numFmtId="0" xfId="0" applyAlignment="1" applyFont="1">
      <alignment horizontal="center" readingOrder="0" shrinkToFit="0" vertical="top" wrapText="1"/>
    </xf>
    <xf borderId="0" fillId="5" fontId="15" numFmtId="0" xfId="0" applyAlignment="1" applyFont="1">
      <alignment horizontal="left" readingOrder="0" shrinkToFit="0" vertical="top" wrapText="1"/>
    </xf>
    <xf borderId="0" fillId="0" fontId="15" numFmtId="0" xfId="0" applyAlignment="1" applyFont="1">
      <alignment horizontal="center" readingOrder="0" shrinkToFit="0" vertical="top" wrapText="1"/>
    </xf>
    <xf borderId="0" fillId="0" fontId="15" numFmtId="0" xfId="0" applyAlignment="1" applyFont="1">
      <alignment horizontal="right" readingOrder="0" shrinkToFit="0" vertical="top" wrapText="1"/>
    </xf>
    <xf borderId="0" fillId="0" fontId="138" numFmtId="0" xfId="0" applyAlignment="1" applyFont="1">
      <alignment readingOrder="0" shrinkToFit="0" vertical="top" wrapText="1"/>
    </xf>
    <xf borderId="0" fillId="0" fontId="139" numFmtId="0" xfId="0" applyAlignment="1" applyFont="1">
      <alignment readingOrder="0" shrinkToFit="0" vertical="top" wrapText="1"/>
    </xf>
    <xf borderId="0" fillId="0" fontId="138" numFmtId="0" xfId="0" applyAlignment="1" applyFont="1">
      <alignment horizontal="right" readingOrder="0" shrinkToFit="0" vertical="top" wrapText="1"/>
    </xf>
    <xf borderId="0" fillId="0" fontId="138" numFmtId="0" xfId="0" applyAlignment="1" applyFont="1">
      <alignment readingOrder="0" shrinkToFit="0" vertical="top" wrapText="0"/>
    </xf>
    <xf borderId="0" fillId="0" fontId="138" numFmtId="0" xfId="0" applyAlignment="1" applyFont="1">
      <alignment readingOrder="0" shrinkToFit="0" vertical="top" wrapText="0"/>
    </xf>
    <xf borderId="0" fillId="0" fontId="140" numFmtId="0" xfId="0" applyAlignment="1" applyFont="1">
      <alignment readingOrder="0" shrinkToFit="0" vertical="top" wrapText="1"/>
    </xf>
    <xf borderId="0" fillId="0" fontId="141" numFmtId="0" xfId="0" applyAlignment="1" applyFont="1">
      <alignment readingOrder="0" shrinkToFit="0" vertical="top" wrapText="1"/>
    </xf>
    <xf borderId="0" fillId="0" fontId="141" numFmtId="167" xfId="0" applyAlignment="1" applyFont="1" applyNumberFormat="1">
      <alignment readingOrder="0" shrinkToFit="0" vertical="top" wrapText="1"/>
    </xf>
    <xf borderId="0" fillId="0" fontId="142" numFmtId="0" xfId="0" applyAlignment="1" applyFont="1">
      <alignment readingOrder="0" shrinkToFit="0" vertical="top" wrapText="0"/>
    </xf>
    <xf borderId="0" fillId="6" fontId="143" numFmtId="0" xfId="0" applyAlignment="1" applyFont="1">
      <alignment vertical="top"/>
    </xf>
    <xf borderId="0" fillId="7" fontId="144" numFmtId="0" xfId="0" applyAlignment="1" applyFont="1">
      <alignment vertical="top"/>
    </xf>
    <xf borderId="0" fillId="6" fontId="145" numFmtId="0" xfId="0" applyAlignment="1" applyFont="1">
      <alignment vertical="top"/>
    </xf>
    <xf borderId="0" fillId="7" fontId="146" numFmtId="0" xfId="0" applyAlignment="1" applyFont="1">
      <alignment vertical="top"/>
    </xf>
    <xf borderId="0" fillId="6" fontId="147" numFmtId="0" xfId="0" applyAlignment="1" applyFont="1">
      <alignment vertical="top"/>
    </xf>
    <xf borderId="0" fillId="0" fontId="148" numFmtId="0" xfId="0" applyAlignment="1" applyFont="1">
      <alignment readingOrder="0" shrinkToFit="0" wrapText="0"/>
    </xf>
    <xf borderId="0" fillId="0" fontId="139" numFmtId="0" xfId="0" applyAlignment="1" applyFont="1">
      <alignment readingOrder="0" shrinkToFit="0" vertical="top" wrapText="1"/>
    </xf>
    <xf borderId="0" fillId="0" fontId="141" numFmtId="0" xfId="0" applyAlignment="1" applyFont="1">
      <alignment shrinkToFit="0" vertical="top" wrapText="1"/>
    </xf>
    <xf quotePrefix="1" borderId="0" fillId="0" fontId="141" numFmtId="0" xfId="0" applyAlignment="1" applyFont="1">
      <alignment readingOrder="0" shrinkToFit="0" vertical="top" wrapText="0"/>
    </xf>
    <xf borderId="0" fillId="7" fontId="27" numFmtId="0" xfId="0" applyAlignment="1" applyFont="1">
      <alignment vertical="top"/>
    </xf>
    <xf borderId="0" fillId="0" fontId="140" numFmtId="0" xfId="0" applyAlignment="1" applyFont="1">
      <alignment readingOrder="0" shrinkToFit="0" vertical="top" wrapText="1"/>
    </xf>
    <xf borderId="0" fillId="0" fontId="149" numFmtId="0" xfId="0" applyAlignment="1" applyFont="1">
      <alignment readingOrder="0" shrinkToFit="0" vertical="top" wrapText="0"/>
    </xf>
    <xf borderId="0" fillId="0" fontId="150" numFmtId="0" xfId="0" applyAlignment="1" applyFont="1">
      <alignment readingOrder="0" shrinkToFit="0" wrapText="0"/>
    </xf>
    <xf borderId="0" fillId="0" fontId="114" numFmtId="0" xfId="0" applyAlignment="1" applyFont="1">
      <alignment readingOrder="0" vertical="top"/>
    </xf>
    <xf borderId="1" fillId="0" fontId="114" numFmtId="0" xfId="0" applyAlignment="1" applyBorder="1" applyFont="1">
      <alignment horizontal="left" readingOrder="0" vertical="bottom"/>
    </xf>
    <xf borderId="1" fillId="0" fontId="114" numFmtId="0" xfId="0" applyAlignment="1" applyBorder="1" applyFont="1">
      <alignment horizontal="right" readingOrder="0" vertical="bottom"/>
    </xf>
    <xf borderId="1" fillId="0" fontId="114" numFmtId="0" xfId="0" applyAlignment="1" applyBorder="1" applyFont="1">
      <alignment horizontal="left" readingOrder="0" vertical="bottom"/>
    </xf>
    <xf borderId="1" fillId="0" fontId="151" numFmtId="0" xfId="0" applyAlignment="1" applyBorder="1" applyFont="1">
      <alignment horizontal="left" readingOrder="0" vertical="bottom"/>
    </xf>
    <xf borderId="1" fillId="0" fontId="114" numFmtId="0" xfId="0" applyAlignment="1" applyBorder="1" applyFont="1">
      <alignment horizontal="left" vertical="bottom"/>
    </xf>
    <xf borderId="1" fillId="0" fontId="132" numFmtId="3" xfId="0" applyAlignment="1" applyBorder="1" applyFont="1" applyNumberFormat="1">
      <alignment horizontal="left" vertical="bottom"/>
    </xf>
    <xf borderId="1" fillId="0" fontId="132" numFmtId="0" xfId="0" applyAlignment="1" applyBorder="1" applyFont="1">
      <alignment horizontal="left" readingOrder="0" vertical="bottom"/>
    </xf>
    <xf borderId="1" fillId="0" fontId="132" numFmtId="0" xfId="0" applyAlignment="1" applyBorder="1" applyFont="1">
      <alignment vertical="bottom"/>
    </xf>
    <xf borderId="0" fillId="0" fontId="114" numFmtId="0" xfId="0" applyAlignment="1" applyFont="1">
      <alignment horizontal="left" readingOrder="0" vertical="bottom"/>
    </xf>
    <xf borderId="0" fillId="0" fontId="9" numFmtId="0" xfId="0" applyAlignment="1" applyFont="1">
      <alignment horizontal="left" readingOrder="0" vertical="bottom"/>
    </xf>
    <xf borderId="0" fillId="0" fontId="9" numFmtId="3" xfId="0" applyAlignment="1" applyFont="1" applyNumberFormat="1">
      <alignment horizontal="right" readingOrder="0" vertical="bottom"/>
    </xf>
    <xf borderId="0" fillId="0" fontId="9" numFmtId="0" xfId="0" applyAlignment="1" applyFont="1">
      <alignment horizontal="left" readingOrder="0" vertical="bottom"/>
    </xf>
    <xf borderId="0" fillId="0" fontId="152" numFmtId="0" xfId="0" applyAlignment="1" applyFont="1">
      <alignment horizontal="left" readingOrder="0" vertical="bottom"/>
    </xf>
    <xf borderId="0" fillId="0" fontId="14" numFmtId="0" xfId="0" applyAlignment="1" applyFont="1">
      <alignment horizontal="left" readingOrder="0" vertical="bottom"/>
    </xf>
    <xf borderId="0" fillId="0" fontId="9" numFmtId="167" xfId="0" applyAlignment="1" applyFont="1" applyNumberFormat="1">
      <alignment horizontal="left" readingOrder="0" vertical="bottom"/>
    </xf>
    <xf borderId="0" fillId="0" fontId="15" numFmtId="167" xfId="0" applyAlignment="1" applyFont="1" applyNumberFormat="1">
      <alignment horizontal="left" readingOrder="0" vertical="bottom"/>
    </xf>
    <xf borderId="0" fillId="0" fontId="153" numFmtId="0" xfId="0" applyAlignment="1" applyFont="1">
      <alignment horizontal="left" readingOrder="0" shrinkToFit="0" wrapText="0"/>
    </xf>
    <xf borderId="0" fillId="0" fontId="9" numFmtId="167" xfId="0" applyAlignment="1" applyFont="1" applyNumberFormat="1">
      <alignment horizontal="left" vertical="bottom"/>
    </xf>
    <xf borderId="0" fillId="0" fontId="9" numFmtId="0" xfId="0" applyAlignment="1" applyFont="1">
      <alignment horizontal="left" vertical="bottom"/>
    </xf>
    <xf borderId="0" fillId="0" fontId="15" numFmtId="167" xfId="0" applyAlignment="1" applyFont="1" applyNumberFormat="1">
      <alignment horizontal="left" vertical="bottom"/>
    </xf>
    <xf borderId="0" fillId="0" fontId="154" numFmtId="0" xfId="0" applyAlignment="1" applyFont="1">
      <alignment horizontal="right" readingOrder="0" vertical="bottom"/>
    </xf>
    <xf borderId="0" fillId="0" fontId="155" numFmtId="0" xfId="0" applyAlignment="1" applyFont="1">
      <alignment horizontal="right" readingOrder="0" vertical="bottom"/>
    </xf>
    <xf borderId="0" fillId="0" fontId="9" numFmtId="0" xfId="0" applyAlignment="1" applyFont="1">
      <alignment horizontal="right" readingOrder="0" vertical="bottom"/>
    </xf>
    <xf borderId="0" fillId="0" fontId="15" numFmtId="0" xfId="0" applyAlignment="1" applyFont="1">
      <alignment horizontal="left" vertical="bottom"/>
    </xf>
    <xf borderId="0" fillId="0" fontId="156" numFmtId="0" xfId="0" applyAlignment="1" applyFont="1">
      <alignment horizontal="left" readingOrder="0" vertical="bottom"/>
    </xf>
    <xf borderId="0" fillId="0" fontId="14" numFmtId="0" xfId="0" applyAlignment="1" applyFont="1">
      <alignment horizontal="left" readingOrder="0" vertical="bottom"/>
    </xf>
    <xf borderId="0" fillId="0" fontId="157" numFmtId="0" xfId="0" applyAlignment="1" applyFont="1">
      <alignment horizontal="left" readingOrder="0" vertical="bottom"/>
    </xf>
    <xf borderId="0" fillId="0" fontId="9" numFmtId="0" xfId="0" applyAlignment="1" applyFont="1">
      <alignment horizontal="left" readingOrder="0" vertical="bottom"/>
    </xf>
    <xf borderId="0" fillId="0" fontId="15" numFmtId="0" xfId="0" applyAlignment="1" applyFont="1">
      <alignment horizontal="left" readingOrder="0" vertical="bottom"/>
    </xf>
    <xf borderId="0" fillId="0" fontId="9" numFmtId="0" xfId="0" applyAlignment="1" applyFont="1">
      <alignment horizontal="right" readingOrder="0" vertical="bottom"/>
    </xf>
    <xf borderId="0" fillId="0" fontId="9" numFmtId="0" xfId="0" applyAlignment="1" applyFont="1">
      <alignment horizontal="left" readingOrder="0" vertical="bottom"/>
    </xf>
    <xf borderId="0" fillId="0" fontId="114" numFmtId="0" xfId="0" applyAlignment="1" applyFont="1">
      <alignment horizontal="left" vertical="bottom"/>
    </xf>
    <xf borderId="0" fillId="5" fontId="9" numFmtId="0" xfId="0" applyAlignment="1" applyFont="1">
      <alignment horizontal="left" vertical="bottom"/>
    </xf>
    <xf borderId="0" fillId="5" fontId="9" numFmtId="0" xfId="0" applyAlignment="1" applyFont="1">
      <alignment horizontal="right" readingOrder="0" vertical="bottom"/>
    </xf>
    <xf borderId="0" fillId="5" fontId="9" numFmtId="0" xfId="0" applyAlignment="1" applyFont="1">
      <alignment horizontal="left" readingOrder="0" vertical="bottom"/>
    </xf>
    <xf borderId="0" fillId="5" fontId="9" numFmtId="0" xfId="0" applyAlignment="1" applyFont="1">
      <alignment horizontal="left" readingOrder="0" vertical="bottom"/>
    </xf>
    <xf borderId="0" fillId="5" fontId="14" numFmtId="0" xfId="0" applyAlignment="1" applyFont="1">
      <alignment horizontal="left" readingOrder="0" vertical="bottom"/>
    </xf>
    <xf borderId="0" fillId="5" fontId="9" numFmtId="167" xfId="0" applyAlignment="1" applyFont="1" applyNumberFormat="1">
      <alignment horizontal="left" vertical="bottom"/>
    </xf>
    <xf borderId="0" fillId="5" fontId="15" numFmtId="167" xfId="0" applyAlignment="1" applyFont="1" applyNumberFormat="1">
      <alignment horizontal="left" vertical="bottom"/>
    </xf>
    <xf borderId="0" fillId="5" fontId="158" numFmtId="0" xfId="0" applyAlignment="1" applyFont="1">
      <alignment horizontal="left" readingOrder="0" vertical="bottom"/>
    </xf>
    <xf borderId="0" fillId="5" fontId="9" numFmtId="0" xfId="0" applyAlignment="1" applyFont="1">
      <alignment horizontal="left" readingOrder="0" vertical="bottom"/>
    </xf>
    <xf borderId="0" fillId="0" fontId="9" numFmtId="0" xfId="0" applyAlignment="1" applyFont="1">
      <alignment horizontal="left" vertical="bottom"/>
    </xf>
    <xf borderId="0" fillId="0" fontId="27" numFmtId="0" xfId="0" applyAlignment="1" applyFont="1">
      <alignment vertical="bottom"/>
    </xf>
    <xf borderId="0" fillId="0" fontId="9" numFmtId="165" xfId="0" applyAlignment="1" applyFont="1" applyNumberFormat="1">
      <alignment horizontal="left" vertical="bottom"/>
    </xf>
    <xf borderId="0" fillId="0" fontId="14" numFmtId="165" xfId="0" applyAlignment="1" applyFont="1" applyNumberFormat="1">
      <alignment horizontal="left" vertical="bottom"/>
    </xf>
    <xf borderId="0" fillId="0" fontId="9" numFmtId="0" xfId="0" applyAlignment="1" applyFont="1">
      <alignment horizontal="right" vertical="bottom"/>
    </xf>
    <xf borderId="0" fillId="0" fontId="9" numFmtId="10" xfId="0" applyAlignment="1" applyFont="1" applyNumberFormat="1">
      <alignment horizontal="right" vertical="bottom"/>
    </xf>
    <xf borderId="0" fillId="0" fontId="14" numFmtId="0" xfId="0" applyAlignment="1" applyFont="1">
      <alignment horizontal="right" readingOrder="0" vertical="bottom"/>
    </xf>
    <xf borderId="0" fillId="0" fontId="9" numFmtId="10" xfId="0" applyAlignment="1" applyFont="1" applyNumberFormat="1">
      <alignment horizontal="right" vertical="bottom"/>
    </xf>
    <xf borderId="0" fillId="0" fontId="9" numFmtId="0" xfId="0" applyAlignment="1" applyFont="1">
      <alignment horizontal="left" vertical="bottom"/>
    </xf>
    <xf borderId="0" fillId="0" fontId="9" numFmtId="0" xfId="0" applyAlignment="1" applyFont="1">
      <alignment horizontal="left" vertical="bottom"/>
    </xf>
    <xf borderId="0" fillId="0" fontId="159" numFmtId="0" xfId="0" applyAlignment="1" applyFont="1">
      <alignment horizontal="left" readingOrder="0"/>
    </xf>
    <xf borderId="0" fillId="0" fontId="160" numFmtId="0" xfId="0" applyAlignment="1" applyFont="1">
      <alignment horizontal="left" readingOrder="0"/>
    </xf>
    <xf borderId="0" fillId="0" fontId="105" numFmtId="0" xfId="0" applyAlignment="1" applyFont="1">
      <alignment horizontal="left"/>
    </xf>
    <xf borderId="0" fillId="0" fontId="96" numFmtId="0" xfId="0" applyAlignment="1" applyFont="1">
      <alignment horizontal="left" readingOrder="0" vertical="bottom"/>
    </xf>
    <xf borderId="0" fillId="0" fontId="95" numFmtId="10" xfId="0" applyAlignment="1" applyFont="1" applyNumberFormat="1">
      <alignment horizontal="right" vertical="top"/>
    </xf>
    <xf borderId="0" fillId="0" fontId="95" numFmtId="0" xfId="0" applyAlignment="1" applyFont="1">
      <alignment horizontal="left" vertical="top"/>
    </xf>
    <xf borderId="0" fillId="0" fontId="95" numFmtId="165" xfId="0" applyAlignment="1" applyFont="1" applyNumberFormat="1">
      <alignment horizontal="left" vertical="top"/>
    </xf>
    <xf borderId="0" fillId="0" fontId="96" numFmtId="165" xfId="0" applyAlignment="1" applyFont="1" applyNumberFormat="1">
      <alignment horizontal="left" vertical="top"/>
    </xf>
    <xf borderId="16" fillId="0" fontId="95" numFmtId="0" xfId="0" applyAlignment="1" applyBorder="1" applyFont="1">
      <alignment horizontal="left" readingOrder="0"/>
    </xf>
    <xf borderId="17" fillId="0" fontId="95" numFmtId="0" xfId="0" applyAlignment="1" applyBorder="1" applyFont="1">
      <alignment horizontal="left" readingOrder="0" vertical="top"/>
    </xf>
    <xf borderId="17" fillId="0" fontId="103" numFmtId="0" xfId="0" applyAlignment="1" applyBorder="1" applyFont="1">
      <alignment horizontal="left"/>
    </xf>
    <xf borderId="17" fillId="0" fontId="95" numFmtId="0" xfId="0" applyAlignment="1" applyBorder="1" applyFont="1">
      <alignment horizontal="left" readingOrder="0"/>
    </xf>
    <xf borderId="18" fillId="0" fontId="103" numFmtId="0" xfId="0" applyBorder="1" applyFont="1"/>
    <xf borderId="19" fillId="0" fontId="95" numFmtId="0" xfId="0" applyAlignment="1" applyBorder="1" applyFont="1">
      <alignment horizontal="left"/>
    </xf>
    <xf borderId="0" fillId="0" fontId="103" numFmtId="0" xfId="0" applyAlignment="1" applyFont="1">
      <alignment horizontal="left"/>
    </xf>
    <xf borderId="0" fillId="0" fontId="95" numFmtId="0" xfId="0" applyAlignment="1" applyFont="1">
      <alignment horizontal="left" readingOrder="0"/>
    </xf>
    <xf borderId="20" fillId="0" fontId="103" numFmtId="0" xfId="0" applyBorder="1" applyFont="1"/>
    <xf borderId="0" fillId="0" fontId="161" numFmtId="0" xfId="0" applyAlignment="1" applyFont="1">
      <alignment horizontal="left" vertical="top"/>
    </xf>
    <xf borderId="0" fillId="0" fontId="162" numFmtId="0" xfId="0" applyAlignment="1" applyFont="1">
      <alignment horizontal="left" vertical="top"/>
    </xf>
    <xf borderId="0" fillId="0" fontId="162" numFmtId="10" xfId="0" applyAlignment="1" applyFont="1" applyNumberFormat="1">
      <alignment horizontal="right" vertical="top"/>
    </xf>
    <xf borderId="0" fillId="0" fontId="162" numFmtId="0" xfId="0" applyAlignment="1" applyFont="1">
      <alignment horizontal="left" vertical="top"/>
    </xf>
    <xf borderId="0" fillId="0" fontId="162" numFmtId="165" xfId="0" applyAlignment="1" applyFont="1" applyNumberFormat="1">
      <alignment horizontal="left" vertical="top"/>
    </xf>
    <xf borderId="0" fillId="0" fontId="163" numFmtId="165" xfId="0" applyAlignment="1" applyFont="1" applyNumberFormat="1">
      <alignment horizontal="left" vertical="top"/>
    </xf>
    <xf borderId="19" fillId="0" fontId="162" numFmtId="0" xfId="0" applyAlignment="1" applyBorder="1" applyFont="1">
      <alignment horizontal="left" vertical="top"/>
    </xf>
    <xf borderId="0" fillId="0" fontId="162" numFmtId="3" xfId="0" applyAlignment="1" applyFont="1" applyNumberFormat="1">
      <alignment horizontal="left" vertical="top"/>
    </xf>
    <xf borderId="20" fillId="0" fontId="162" numFmtId="0" xfId="0" applyAlignment="1" applyBorder="1" applyFont="1">
      <alignment horizontal="right" vertical="top"/>
    </xf>
    <xf borderId="21" fillId="0" fontId="162" numFmtId="0" xfId="0" applyAlignment="1" applyBorder="1" applyFont="1">
      <alignment horizontal="left" vertical="top"/>
    </xf>
    <xf borderId="22" fillId="0" fontId="95" numFmtId="0" xfId="0" applyAlignment="1" applyBorder="1" applyFont="1">
      <alignment horizontal="left" readingOrder="0" vertical="top"/>
    </xf>
    <xf borderId="22" fillId="0" fontId="162" numFmtId="3" xfId="0" applyAlignment="1" applyBorder="1" applyFont="1" applyNumberFormat="1">
      <alignment horizontal="left" vertical="top"/>
    </xf>
    <xf borderId="23" fillId="0" fontId="162" numFmtId="0" xfId="0" applyAlignment="1" applyBorder="1" applyFont="1">
      <alignment horizontal="right" vertical="top"/>
    </xf>
    <xf borderId="0" fillId="0" fontId="162" numFmtId="0" xfId="0" applyAlignment="1" applyFont="1">
      <alignment horizontal="right" vertical="top"/>
    </xf>
    <xf borderId="24" fillId="0" fontId="164" numFmtId="0" xfId="0" applyAlignment="1" applyBorder="1" applyFont="1">
      <alignment horizontal="right" readingOrder="0" shrinkToFit="0" vertical="top" wrapText="1"/>
    </xf>
    <xf borderId="0" fillId="6" fontId="164" numFmtId="0" xfId="0" applyAlignment="1" applyFont="1">
      <alignment readingOrder="0" shrinkToFit="0" vertical="top" wrapText="1"/>
    </xf>
    <xf borderId="0" fillId="6" fontId="164" numFmtId="4" xfId="0" applyAlignment="1" applyFont="1" applyNumberFormat="1">
      <alignment horizontal="right" readingOrder="0" shrinkToFit="0" vertical="top" wrapText="1"/>
    </xf>
    <xf borderId="0" fillId="6" fontId="164" numFmtId="10" xfId="0" applyAlignment="1" applyFont="1" applyNumberFormat="1">
      <alignment horizontal="right" readingOrder="0" shrinkToFit="0" vertical="top" wrapText="1"/>
    </xf>
    <xf borderId="24" fillId="6" fontId="164" numFmtId="0" xfId="0" applyAlignment="1" applyBorder="1" applyFont="1">
      <alignment horizontal="right" readingOrder="0" shrinkToFit="0" vertical="top" wrapText="1"/>
    </xf>
    <xf borderId="0" fillId="6" fontId="164" numFmtId="0" xfId="0" applyAlignment="1" applyFont="1">
      <alignment horizontal="left" readingOrder="0" shrinkToFit="0" vertical="top" wrapText="1"/>
    </xf>
    <xf borderId="0" fillId="6" fontId="164" numFmtId="0" xfId="0" applyAlignment="1" applyFont="1">
      <alignment horizontal="right" readingOrder="0" shrinkToFit="0" vertical="top" wrapText="1"/>
    </xf>
    <xf borderId="0" fillId="0" fontId="164" numFmtId="10" xfId="0" applyAlignment="1" applyFont="1" applyNumberFormat="1">
      <alignment horizontal="right" readingOrder="0" shrinkToFit="0" vertical="top" wrapText="1"/>
    </xf>
    <xf borderId="0" fillId="0" fontId="164" numFmtId="0" xfId="0" applyAlignment="1" applyFont="1">
      <alignment horizontal="right" readingOrder="0" shrinkToFit="0" vertical="top" wrapText="1"/>
    </xf>
    <xf borderId="0" fillId="0" fontId="164" numFmtId="0" xfId="0" applyAlignment="1" applyFont="1">
      <alignment horizontal="right" readingOrder="0" shrinkToFit="0" vertical="top" wrapText="1"/>
    </xf>
    <xf borderId="0" fillId="0" fontId="164" numFmtId="0" xfId="0" applyAlignment="1" applyFont="1">
      <alignment shrinkToFit="0" vertical="top" wrapText="1"/>
    </xf>
    <xf borderId="24" fillId="5" fontId="165" numFmtId="0" xfId="0" applyAlignment="1" applyBorder="1" applyFont="1">
      <alignment horizontal="left" readingOrder="0" shrinkToFit="0" vertical="top" wrapText="0"/>
    </xf>
    <xf borderId="0" fillId="5" fontId="166" numFmtId="0" xfId="0" applyAlignment="1" applyFont="1">
      <alignment readingOrder="0" shrinkToFit="0" vertical="top" wrapText="1"/>
    </xf>
    <xf borderId="0" fillId="5" fontId="166" numFmtId="4" xfId="0" applyAlignment="1" applyFont="1" applyNumberFormat="1">
      <alignment horizontal="right" readingOrder="0" shrinkToFit="0" vertical="top" wrapText="1"/>
    </xf>
    <xf borderId="0" fillId="5" fontId="166" numFmtId="10" xfId="0" applyAlignment="1" applyFont="1" applyNumberFormat="1">
      <alignment horizontal="right" readingOrder="0" shrinkToFit="0" vertical="top" wrapText="1"/>
    </xf>
    <xf borderId="24" fillId="5" fontId="166" numFmtId="0" xfId="0" applyAlignment="1" applyBorder="1" applyFont="1">
      <alignment horizontal="right" readingOrder="0" shrinkToFit="0" vertical="top" wrapText="1"/>
    </xf>
    <xf borderId="0" fillId="5" fontId="167" numFmtId="4" xfId="0" applyAlignment="1" applyFont="1" applyNumberFormat="1">
      <alignment horizontal="left" readingOrder="0" shrinkToFit="0" vertical="top" wrapText="0"/>
    </xf>
    <xf borderId="0" fillId="5" fontId="166" numFmtId="0" xfId="0" applyAlignment="1" applyFont="1">
      <alignment horizontal="left" readingOrder="0" shrinkToFit="0" vertical="top" wrapText="1"/>
    </xf>
    <xf borderId="0" fillId="5" fontId="166" numFmtId="0" xfId="0" applyAlignment="1" applyFont="1">
      <alignment horizontal="right" readingOrder="0" shrinkToFit="0" vertical="top" wrapText="1"/>
    </xf>
    <xf borderId="0" fillId="5" fontId="166" numFmtId="0" xfId="0" applyAlignment="1" applyFont="1">
      <alignment horizontal="right" readingOrder="0" shrinkToFit="0" vertical="top" wrapText="1"/>
    </xf>
    <xf borderId="0" fillId="5" fontId="166" numFmtId="0" xfId="0" applyAlignment="1" applyFont="1">
      <alignment shrinkToFit="0" vertical="top" wrapText="1"/>
    </xf>
    <xf borderId="24" fillId="0" fontId="168" numFmtId="0" xfId="0" applyAlignment="1" applyBorder="1" applyFont="1">
      <alignment horizontal="right" vertical="top"/>
    </xf>
    <xf borderId="0" fillId="6" fontId="169" numFmtId="0" xfId="0" applyAlignment="1" applyFont="1">
      <alignment readingOrder="0" vertical="top"/>
    </xf>
    <xf borderId="0" fillId="6" fontId="170" numFmtId="4" xfId="0" applyAlignment="1" applyFont="1" applyNumberFormat="1">
      <alignment horizontal="right" readingOrder="0" vertical="top"/>
    </xf>
    <xf borderId="0" fillId="6" fontId="168" numFmtId="4" xfId="0" applyAlignment="1" applyFont="1" applyNumberFormat="1">
      <alignment horizontal="right" readingOrder="0" vertical="top"/>
    </xf>
    <xf borderId="0" fillId="0" fontId="168" numFmtId="4" xfId="0" applyAlignment="1" applyFont="1" applyNumberFormat="1">
      <alignment readingOrder="0" vertical="top"/>
    </xf>
    <xf borderId="0" fillId="6" fontId="168" numFmtId="10" xfId="0" applyAlignment="1" applyFont="1" applyNumberFormat="1">
      <alignment horizontal="right" readingOrder="0" vertical="top"/>
    </xf>
    <xf borderId="24" fillId="0" fontId="169" numFmtId="0" xfId="0" applyAlignment="1" applyBorder="1" applyFont="1">
      <alignment readingOrder="0" vertical="top"/>
    </xf>
    <xf borderId="0" fillId="6" fontId="169" numFmtId="0" xfId="0" applyAlignment="1" applyFont="1">
      <alignment horizontal="left" readingOrder="0" vertical="top"/>
    </xf>
    <xf borderId="0" fillId="6" fontId="168" numFmtId="1" xfId="0" applyAlignment="1" applyFont="1" applyNumberFormat="1">
      <alignment horizontal="right" readingOrder="0" vertical="top"/>
    </xf>
    <xf borderId="0" fillId="6" fontId="168" numFmtId="0" xfId="0" applyAlignment="1" applyFont="1">
      <alignment horizontal="right" readingOrder="0" vertical="top"/>
    </xf>
    <xf borderId="0" fillId="0" fontId="169" numFmtId="0" xfId="0" applyAlignment="1" applyFont="1">
      <alignment readingOrder="0" vertical="top"/>
    </xf>
    <xf borderId="0" fillId="0" fontId="169" numFmtId="10" xfId="0" applyAlignment="1" applyFont="1" applyNumberFormat="1">
      <alignment horizontal="right" vertical="top"/>
    </xf>
    <xf borderId="0" fillId="0" fontId="169" numFmtId="0" xfId="0" applyAlignment="1" applyFont="1">
      <alignment horizontal="right" readingOrder="0" vertical="top"/>
    </xf>
    <xf borderId="0" fillId="0" fontId="169" numFmtId="10" xfId="0" applyAlignment="1" applyFont="1" applyNumberFormat="1">
      <alignment horizontal="right" readingOrder="0" vertical="top"/>
    </xf>
    <xf borderId="0" fillId="0" fontId="169" numFmtId="0" xfId="0" applyAlignment="1" applyFont="1">
      <alignment vertical="top"/>
    </xf>
    <xf borderId="0" fillId="6" fontId="171" numFmtId="4" xfId="0" applyAlignment="1" applyFont="1" applyNumberFormat="1">
      <alignment horizontal="right" readingOrder="0" vertical="top"/>
    </xf>
    <xf borderId="0" fillId="0" fontId="169" numFmtId="0" xfId="0" applyAlignment="1" applyFont="1">
      <alignment horizontal="right" readingOrder="0" vertical="top"/>
    </xf>
    <xf borderId="25" fillId="0" fontId="172" numFmtId="0" xfId="0" applyAlignment="1" applyBorder="1" applyFont="1">
      <alignment readingOrder="0" vertical="top"/>
    </xf>
    <xf borderId="0" fillId="0" fontId="162" numFmtId="0" xfId="0" applyAlignment="1" applyFont="1">
      <alignment readingOrder="0"/>
    </xf>
    <xf borderId="25" fillId="0" fontId="168" numFmtId="0" xfId="0" applyAlignment="1" applyBorder="1" applyFont="1">
      <alignment readingOrder="0" vertical="top"/>
    </xf>
    <xf borderId="0" fillId="0" fontId="169" numFmtId="4" xfId="0" applyAlignment="1" applyFont="1" applyNumberFormat="1">
      <alignment vertical="top"/>
    </xf>
    <xf borderId="0" fillId="0" fontId="169" numFmtId="10" xfId="0" applyAlignment="1" applyFont="1" applyNumberFormat="1">
      <alignment vertical="top"/>
    </xf>
    <xf borderId="0" fillId="0" fontId="169" numFmtId="0" xfId="0" applyAlignment="1" applyFont="1">
      <alignment horizontal="left" readingOrder="0" vertical="top"/>
    </xf>
    <xf borderId="0" fillId="0" fontId="173" numFmtId="0" xfId="0" applyAlignment="1" applyFont="1">
      <alignment readingOrder="0" vertical="top"/>
    </xf>
    <xf borderId="24" fillId="0" fontId="168" numFmtId="0" xfId="0" applyAlignment="1" applyBorder="1" applyFont="1">
      <alignment horizontal="right" readingOrder="0" vertical="top"/>
    </xf>
    <xf borderId="24" fillId="0" fontId="169" numFmtId="0" xfId="0" applyAlignment="1" applyBorder="1" applyFont="1">
      <alignment horizontal="right" vertical="top"/>
    </xf>
    <xf borderId="0" fillId="0" fontId="169" numFmtId="0" xfId="0" applyAlignment="1" applyFont="1">
      <alignment vertical="top"/>
    </xf>
    <xf borderId="0" fillId="0" fontId="174" numFmtId="4" xfId="0" applyAlignment="1" applyFont="1" applyNumberFormat="1">
      <alignment vertical="top"/>
    </xf>
    <xf borderId="0" fillId="0" fontId="175" numFmtId="0" xfId="0" applyAlignment="1" applyFont="1">
      <alignment readingOrder="0" vertical="top"/>
    </xf>
    <xf borderId="0" fillId="0" fontId="176" numFmtId="4" xfId="0" applyAlignment="1" applyFont="1" applyNumberFormat="1">
      <alignment readingOrder="0" vertical="top"/>
    </xf>
    <xf borderId="24" fillId="6" fontId="168" numFmtId="10" xfId="0" applyAlignment="1" applyBorder="1" applyFont="1" applyNumberFormat="1">
      <alignment horizontal="right" readingOrder="0" vertical="top"/>
    </xf>
    <xf borderId="0" fillId="6" fontId="169" numFmtId="10" xfId="0" applyAlignment="1" applyFont="1" applyNumberFormat="1">
      <alignment horizontal="left" readingOrder="0" vertical="top"/>
    </xf>
    <xf borderId="0" fillId="6" fontId="177" numFmtId="4" xfId="0" applyAlignment="1" applyFont="1" applyNumberFormat="1">
      <alignment horizontal="right" readingOrder="0" vertical="top"/>
    </xf>
    <xf borderId="0" fillId="6" fontId="178" numFmtId="0" xfId="0" applyAlignment="1" applyFont="1">
      <alignment horizontal="left" readingOrder="0" vertical="top"/>
    </xf>
    <xf borderId="24" fillId="0" fontId="169" numFmtId="0" xfId="0" applyAlignment="1" applyBorder="1" applyFont="1">
      <alignment vertical="top"/>
    </xf>
    <xf borderId="0" fillId="0" fontId="169" numFmtId="0" xfId="0" applyAlignment="1" applyFont="1">
      <alignment horizontal="right" readingOrder="0" vertical="top"/>
    </xf>
    <xf borderId="0" fillId="0" fontId="169" numFmtId="0" xfId="0" applyAlignment="1" applyFont="1">
      <alignment horizontal="right" readingOrder="0" vertical="top"/>
    </xf>
    <xf borderId="24" fillId="0" fontId="179" numFmtId="0" xfId="0" applyAlignment="1" applyBorder="1" applyFont="1">
      <alignment horizontal="right" readingOrder="0" vertical="top"/>
    </xf>
    <xf borderId="0" fillId="0" fontId="180" numFmtId="0" xfId="0" applyAlignment="1" applyFont="1">
      <alignment readingOrder="0" vertical="top"/>
    </xf>
    <xf borderId="0" fillId="0" fontId="162" numFmtId="0" xfId="0" applyAlignment="1" applyFont="1">
      <alignment vertical="top"/>
    </xf>
    <xf borderId="0" fillId="0" fontId="162" numFmtId="4" xfId="0" applyAlignment="1" applyFont="1" applyNumberFormat="1">
      <alignment vertical="top"/>
    </xf>
    <xf borderId="0" fillId="0" fontId="162" numFmtId="10" xfId="0" applyAlignment="1" applyFont="1" applyNumberFormat="1">
      <alignment vertical="top"/>
    </xf>
    <xf borderId="24" fillId="0" fontId="169" numFmtId="10" xfId="0" applyAlignment="1" applyBorder="1" applyFont="1" applyNumberFormat="1">
      <alignment vertical="top"/>
    </xf>
    <xf borderId="0" fillId="0" fontId="169" numFmtId="10" xfId="0" applyAlignment="1" applyFont="1" applyNumberFormat="1">
      <alignment horizontal="left" vertical="top"/>
    </xf>
    <xf borderId="0" fillId="0" fontId="181" numFmtId="10" xfId="0" applyAlignment="1" applyFont="1" applyNumberFormat="1">
      <alignment horizontal="right" readingOrder="0" vertical="top"/>
    </xf>
    <xf borderId="0" fillId="0" fontId="169" numFmtId="0" xfId="0" applyAlignment="1" applyFont="1">
      <alignment horizontal="right" vertical="top"/>
    </xf>
    <xf borderId="0" fillId="0" fontId="169" numFmtId="0" xfId="0" applyAlignment="1" applyFont="1">
      <alignment horizontal="right" vertical="top"/>
    </xf>
    <xf borderId="0" fillId="0" fontId="162" numFmtId="0" xfId="0" applyAlignment="1" applyFont="1">
      <alignment horizontal="right" vertical="top"/>
    </xf>
    <xf borderId="24" fillId="0" fontId="162" numFmtId="10" xfId="0" applyAlignment="1" applyBorder="1" applyFont="1" applyNumberFormat="1">
      <alignment vertical="top"/>
    </xf>
    <xf borderId="0" fillId="0" fontId="162" numFmtId="10" xfId="0" applyAlignment="1" applyFont="1" applyNumberFormat="1">
      <alignment horizontal="left" vertical="top"/>
    </xf>
    <xf borderId="0" fillId="0" fontId="162" numFmtId="10" xfId="0" applyAlignment="1" applyFont="1" applyNumberFormat="1">
      <alignment horizontal="right" vertical="top"/>
    </xf>
    <xf borderId="0" fillId="0" fontId="162" numFmtId="0" xfId="0" applyAlignment="1" applyFont="1">
      <alignment vertical="top"/>
    </xf>
    <xf borderId="0" fillId="0" fontId="162" numFmtId="0" xfId="0" applyAlignment="1" applyFont="1">
      <alignment readingOrder="0" vertical="top"/>
    </xf>
    <xf borderId="0" fillId="0" fontId="103" numFmtId="0" xfId="0" applyFont="1"/>
    <xf borderId="26" fillId="0" fontId="182" numFmtId="0" xfId="0" applyAlignment="1" applyBorder="1" applyFont="1">
      <alignment horizontal="right" readingOrder="0" shrinkToFit="0" vertical="top" wrapText="1"/>
    </xf>
    <xf borderId="24" fillId="0" fontId="182" numFmtId="0" xfId="0" applyAlignment="1" applyBorder="1" applyFont="1">
      <alignment horizontal="right" readingOrder="0" shrinkToFit="0" vertical="top" wrapText="1"/>
    </xf>
    <xf borderId="0" fillId="6" fontId="164" numFmtId="4" xfId="0" applyAlignment="1" applyFont="1" applyNumberFormat="1">
      <alignment horizontal="left" readingOrder="0" shrinkToFit="0" vertical="top" wrapText="1"/>
    </xf>
    <xf borderId="0" fillId="6" fontId="183" numFmtId="0" xfId="0" applyAlignment="1" applyFont="1">
      <alignment horizontal="left" readingOrder="0" shrinkToFit="0" vertical="top" wrapText="0"/>
    </xf>
    <xf borderId="0" fillId="0" fontId="168" numFmtId="0" xfId="0" applyAlignment="1" applyFont="1">
      <alignment readingOrder="0" vertical="top"/>
    </xf>
    <xf borderId="0" fillId="0" fontId="168" numFmtId="0" xfId="0" applyAlignment="1" applyFont="1">
      <alignment horizontal="right" readingOrder="0" vertical="top"/>
    </xf>
    <xf borderId="0" fillId="0" fontId="168" numFmtId="10" xfId="0" applyAlignment="1" applyFont="1" applyNumberFormat="1">
      <alignment horizontal="right" readingOrder="0" vertical="top"/>
    </xf>
    <xf borderId="0" fillId="6" fontId="169" numFmtId="4" xfId="0" applyAlignment="1" applyFont="1" applyNumberFormat="1">
      <alignment horizontal="left" readingOrder="0" vertical="top"/>
    </xf>
    <xf borderId="0" fillId="6" fontId="184" numFmtId="0" xfId="0" applyAlignment="1" applyFont="1">
      <alignment horizontal="left" readingOrder="0" shrinkToFit="0" vertical="top" wrapText="0"/>
    </xf>
    <xf borderId="24" fillId="0" fontId="172" numFmtId="0" xfId="0" applyAlignment="1" applyBorder="1" applyFont="1">
      <alignment readingOrder="0" vertical="top"/>
    </xf>
    <xf borderId="0" fillId="0" fontId="162" numFmtId="0" xfId="0" applyAlignment="1" applyFont="1">
      <alignment readingOrder="0" vertical="top"/>
    </xf>
    <xf borderId="0" fillId="0" fontId="172" numFmtId="10" xfId="0" applyAlignment="1" applyFont="1" applyNumberFormat="1">
      <alignment vertical="top"/>
    </xf>
    <xf borderId="0" fillId="0" fontId="172" numFmtId="0" xfId="0" applyAlignment="1" applyFont="1">
      <alignment vertical="top"/>
    </xf>
    <xf borderId="0" fillId="0" fontId="169" numFmtId="0" xfId="0" applyAlignment="1" applyFont="1">
      <alignment readingOrder="0" vertical="top"/>
    </xf>
    <xf borderId="0" fillId="6" fontId="176" numFmtId="0" xfId="0" applyAlignment="1" applyFont="1">
      <alignment horizontal="left" readingOrder="0" shrinkToFit="0" vertical="top" wrapText="0"/>
    </xf>
    <xf borderId="0" fillId="6" fontId="176" numFmtId="0" xfId="0" applyAlignment="1" applyFont="1">
      <alignment horizontal="left" readingOrder="0" shrinkToFit="0" vertical="top" wrapText="0"/>
    </xf>
    <xf borderId="0" fillId="0" fontId="185" numFmtId="0" xfId="0" applyAlignment="1" applyFont="1">
      <alignment readingOrder="0"/>
    </xf>
    <xf borderId="0" fillId="0" fontId="169" numFmtId="4" xfId="0" applyAlignment="1" applyFont="1" applyNumberFormat="1">
      <alignment horizontal="left" readingOrder="0" vertical="top"/>
    </xf>
    <xf borderId="27" fillId="6" fontId="176" numFmtId="0" xfId="0" applyAlignment="1" applyBorder="1" applyFont="1">
      <alignment horizontal="left" readingOrder="0" shrinkToFit="0" vertical="top" wrapText="0"/>
    </xf>
    <xf borderId="24" fillId="0" fontId="168" numFmtId="173" xfId="0" applyAlignment="1" applyBorder="1" applyFont="1" applyNumberFormat="1">
      <alignment horizontal="right" readingOrder="0" vertical="top"/>
    </xf>
    <xf borderId="0" fillId="6" fontId="186" numFmtId="0" xfId="0" applyAlignment="1" applyFont="1">
      <alignment readingOrder="0" vertical="top"/>
    </xf>
    <xf borderId="0" fillId="0" fontId="168" numFmtId="4" xfId="0" applyAlignment="1" applyFont="1" applyNumberFormat="1">
      <alignment vertical="top"/>
    </xf>
    <xf borderId="27" fillId="6" fontId="176" numFmtId="0" xfId="0" applyAlignment="1" applyBorder="1" applyFont="1">
      <alignment horizontal="left" readingOrder="0" shrinkToFit="0" vertical="top" wrapText="0"/>
    </xf>
    <xf borderId="0" fillId="0" fontId="186" numFmtId="0" xfId="0" applyAlignment="1" applyFont="1">
      <alignment readingOrder="0" vertical="top"/>
    </xf>
    <xf borderId="27" fillId="0" fontId="187" numFmtId="0" xfId="0" applyAlignment="1" applyBorder="1" applyFont="1">
      <alignment horizontal="left" readingOrder="0" shrinkToFit="0" vertical="top" wrapText="0"/>
    </xf>
    <xf borderId="0" fillId="0" fontId="168" numFmtId="0" xfId="0" applyAlignment="1" applyFont="1">
      <alignment vertical="top"/>
    </xf>
    <xf borderId="27" fillId="0" fontId="185" numFmtId="0" xfId="0" applyAlignment="1" applyBorder="1" applyFont="1">
      <alignment horizontal="left" shrinkToFit="0" vertical="top" wrapText="0"/>
    </xf>
    <xf borderId="27" fillId="0" fontId="176" numFmtId="0" xfId="0" applyAlignment="1" applyBorder="1" applyFont="1">
      <alignment horizontal="left" readingOrder="0" shrinkToFit="0" vertical="top" wrapText="0"/>
    </xf>
    <xf borderId="0" fillId="0" fontId="168" numFmtId="0" xfId="0" applyAlignment="1" applyFont="1">
      <alignment horizontal="left" readingOrder="0" vertical="top"/>
    </xf>
    <xf borderId="0" fillId="0" fontId="168" numFmtId="0" xfId="0" applyAlignment="1" applyFont="1">
      <alignment horizontal="right" vertical="top"/>
    </xf>
    <xf borderId="27" fillId="0" fontId="176" numFmtId="0" xfId="0" applyAlignment="1" applyBorder="1" applyFont="1">
      <alignment horizontal="left" shrinkToFit="0" vertical="top" wrapText="0"/>
    </xf>
    <xf borderId="0" fillId="0" fontId="188" numFmtId="4" xfId="0" applyAlignment="1" applyFont="1" applyNumberFormat="1">
      <alignment readingOrder="0" vertical="top"/>
    </xf>
    <xf borderId="0" fillId="0" fontId="169" numFmtId="4" xfId="0" applyAlignment="1" applyFont="1" applyNumberFormat="1">
      <alignment readingOrder="0" vertical="top"/>
    </xf>
    <xf borderId="0" fillId="0" fontId="186" numFmtId="0" xfId="0" applyAlignment="1" applyFont="1">
      <alignment readingOrder="0" vertical="top"/>
    </xf>
    <xf borderId="0" fillId="0" fontId="169" numFmtId="4" xfId="0" applyAlignment="1" applyFont="1" applyNumberFormat="1">
      <alignment horizontal="left" readingOrder="0" vertical="top"/>
    </xf>
    <xf borderId="0" fillId="0" fontId="169" numFmtId="0" xfId="0" applyAlignment="1" applyFont="1">
      <alignment horizontal="left" vertical="top"/>
    </xf>
    <xf borderId="25" fillId="0" fontId="170" numFmtId="0" xfId="0" applyAlignment="1" applyBorder="1" applyFont="1">
      <alignment horizontal="right" readingOrder="0" vertical="top"/>
    </xf>
    <xf borderId="0" fillId="0" fontId="176" numFmtId="0" xfId="0" applyAlignment="1" applyFont="1">
      <alignment horizontal="left" shrinkToFit="0" vertical="top" wrapText="0"/>
    </xf>
    <xf borderId="24" fillId="14" fontId="27" numFmtId="0" xfId="0" applyAlignment="1" applyBorder="1" applyFont="1">
      <alignment vertical="top"/>
    </xf>
    <xf borderId="0" fillId="14" fontId="27" numFmtId="0" xfId="0" applyAlignment="1" applyFont="1">
      <alignment vertical="top"/>
    </xf>
    <xf borderId="0" fillId="14" fontId="189" numFmtId="0" xfId="0" applyAlignment="1" applyFont="1">
      <alignment horizontal="left" vertical="top"/>
    </xf>
    <xf borderId="0" fillId="14" fontId="27" numFmtId="10" xfId="0" applyAlignment="1" applyFont="1" applyNumberFormat="1">
      <alignment vertical="top"/>
    </xf>
    <xf borderId="0" fillId="17" fontId="190" numFmtId="0" xfId="0" applyAlignment="1" applyFill="1" applyFont="1">
      <alignment readingOrder="0" shrinkToFit="0" vertical="top" wrapText="0"/>
    </xf>
    <xf borderId="0" fillId="17" fontId="190" numFmtId="0" xfId="0" applyAlignment="1" applyFont="1">
      <alignment shrinkToFit="0" vertical="top" wrapText="0"/>
    </xf>
    <xf borderId="0" fillId="17" fontId="191" numFmtId="0" xfId="0" applyAlignment="1" applyFont="1">
      <alignment readingOrder="0" shrinkToFit="0" vertical="top" wrapText="0"/>
    </xf>
    <xf borderId="0" fillId="17" fontId="192" numFmtId="0" xfId="0" applyAlignment="1" applyFont="1">
      <alignment readingOrder="0" shrinkToFit="0" vertical="top" wrapText="0"/>
    </xf>
    <xf borderId="0" fillId="15" fontId="138" numFmtId="0" xfId="0" applyAlignment="1" applyFont="1">
      <alignment readingOrder="0" shrinkToFit="0" vertical="top" wrapText="1"/>
    </xf>
    <xf borderId="0" fillId="15" fontId="138" numFmtId="0" xfId="0" applyAlignment="1" applyFont="1">
      <alignment readingOrder="0" vertical="top"/>
    </xf>
    <xf borderId="0" fillId="15" fontId="138" numFmtId="0" xfId="0" applyAlignment="1" applyFont="1">
      <alignment horizontal="right" readingOrder="0" vertical="top"/>
    </xf>
    <xf borderId="0" fillId="15" fontId="138" numFmtId="0" xfId="0" applyAlignment="1" applyFont="1">
      <alignment vertical="top"/>
    </xf>
    <xf borderId="0" fillId="0" fontId="141" numFmtId="0" xfId="0" applyAlignment="1" applyFont="1">
      <alignment readingOrder="0" shrinkToFit="0" vertical="top" wrapText="1"/>
    </xf>
    <xf borderId="0" fillId="18" fontId="141" numFmtId="0" xfId="0" applyAlignment="1" applyFill="1" applyFont="1">
      <alignment readingOrder="0" vertical="top"/>
    </xf>
    <xf borderId="0" fillId="0" fontId="141" numFmtId="0" xfId="0" applyAlignment="1" applyFont="1">
      <alignment readingOrder="0" vertical="top"/>
    </xf>
    <xf borderId="0" fillId="0" fontId="141" numFmtId="0" xfId="0" applyAlignment="1" applyFont="1">
      <alignment vertical="top"/>
    </xf>
    <xf borderId="0" fillId="18" fontId="141" numFmtId="0" xfId="0" applyAlignment="1" applyFont="1">
      <alignment readingOrder="0" shrinkToFit="0" vertical="top" wrapText="1"/>
    </xf>
    <xf borderId="0" fillId="18" fontId="141" numFmtId="0" xfId="0" applyAlignment="1" applyFont="1">
      <alignment shrinkToFit="0" vertical="top" wrapText="1"/>
    </xf>
    <xf borderId="0" fillId="0" fontId="141" numFmtId="0" xfId="0" applyAlignment="1" applyFont="1">
      <alignment shrinkToFit="0" vertical="top" wrapText="1"/>
    </xf>
    <xf borderId="0" fillId="0" fontId="141" numFmtId="0" xfId="0" applyAlignment="1" applyFont="1">
      <alignment readingOrder="0" shrinkToFit="0" vertical="top" wrapText="1"/>
    </xf>
    <xf borderId="0" fillId="4" fontId="161" numFmtId="0" xfId="0" applyAlignment="1" applyFont="1">
      <alignment horizontal="right" readingOrder="0" shrinkToFit="0" vertical="top" wrapText="1"/>
    </xf>
    <xf borderId="0" fillId="4" fontId="161" numFmtId="0" xfId="0" applyAlignment="1" applyFont="1">
      <alignment horizontal="left" readingOrder="0" shrinkToFit="0" vertical="top" wrapText="1"/>
    </xf>
    <xf borderId="0" fillId="0" fontId="162" numFmtId="0" xfId="0" applyAlignment="1" applyFont="1">
      <alignment horizontal="right" readingOrder="0" shrinkToFit="0" vertical="top" wrapText="1"/>
    </xf>
    <xf borderId="0" fillId="0" fontId="162" numFmtId="0" xfId="0" applyAlignment="1" applyFont="1">
      <alignment horizontal="left" readingOrder="0" shrinkToFit="0" vertical="top" wrapText="1"/>
    </xf>
    <xf borderId="0" fillId="0" fontId="162" numFmtId="174" xfId="0" applyAlignment="1" applyFont="1" applyNumberFormat="1">
      <alignment horizontal="right" readingOrder="0" shrinkToFit="0" vertical="top" wrapText="1"/>
    </xf>
    <xf borderId="0" fillId="0" fontId="162" numFmtId="0" xfId="0" applyAlignment="1" applyFont="1">
      <alignment horizontal="left" readingOrder="0" shrinkToFit="0" vertical="top" wrapText="1"/>
    </xf>
    <xf borderId="0" fillId="0" fontId="162" numFmtId="0" xfId="0" applyAlignment="1" applyFont="1">
      <alignment horizontal="right" readingOrder="0" shrinkToFit="0" vertical="top" wrapText="1"/>
    </xf>
    <xf borderId="0" fillId="19" fontId="162" numFmtId="174" xfId="0" applyAlignment="1" applyFill="1" applyFont="1" applyNumberFormat="1">
      <alignment horizontal="right" readingOrder="0" shrinkToFit="0" vertical="top" wrapText="1"/>
    </xf>
    <xf borderId="0" fillId="20" fontId="162" numFmtId="174" xfId="0" applyAlignment="1" applyFill="1" applyFont="1" applyNumberFormat="1">
      <alignment horizontal="right" readingOrder="0" shrinkToFit="0" vertical="top" wrapText="1"/>
    </xf>
    <xf borderId="0" fillId="0" fontId="162" numFmtId="0" xfId="0" applyAlignment="1" applyFont="1">
      <alignment horizontal="left" readingOrder="0" shrinkToFit="0" vertical="top" wrapText="1"/>
    </xf>
    <xf borderId="0" fillId="0" fontId="162" numFmtId="10" xfId="0" applyAlignment="1" applyFont="1" applyNumberFormat="1">
      <alignment horizontal="right" readingOrder="0" shrinkToFit="0" vertical="top" wrapText="1"/>
    </xf>
    <xf borderId="0" fillId="4" fontId="162" numFmtId="0" xfId="0" applyAlignment="1" applyFont="1">
      <alignment horizontal="right" readingOrder="0" shrinkToFit="0" vertical="top" wrapText="1"/>
    </xf>
    <xf borderId="0" fillId="4" fontId="162" numFmtId="0" xfId="0" applyAlignment="1" applyFont="1">
      <alignment horizontal="left" readingOrder="0" shrinkToFit="0" vertical="top" wrapText="1"/>
    </xf>
    <xf borderId="0" fillId="4" fontId="162" numFmtId="175" xfId="0" applyAlignment="1" applyFont="1" applyNumberFormat="1">
      <alignment horizontal="right" readingOrder="0" shrinkToFit="0" vertical="top" wrapText="1"/>
    </xf>
    <xf borderId="0" fillId="4" fontId="162" numFmtId="175" xfId="0" applyAlignment="1" applyFont="1" applyNumberFormat="1">
      <alignment horizontal="left" readingOrder="0" shrinkToFit="0" vertical="top" wrapText="1"/>
    </xf>
    <xf borderId="0" fillId="0" fontId="162" numFmtId="174" xfId="0" applyAlignment="1" applyFont="1" applyNumberFormat="1">
      <alignment horizontal="left" readingOrder="0" shrinkToFit="0" vertical="top" wrapText="1"/>
    </xf>
    <xf borderId="0" fillId="0" fontId="193" numFmtId="0" xfId="0" applyAlignment="1" applyFont="1">
      <alignment horizontal="left" readingOrder="0" shrinkToFit="0" vertical="top" wrapText="1"/>
    </xf>
    <xf borderId="0" fillId="0" fontId="194" numFmtId="0" xfId="0" applyAlignment="1" applyFont="1">
      <alignment horizontal="left" readingOrder="0" shrinkToFit="0" vertical="top" wrapText="1"/>
    </xf>
    <xf borderId="0" fillId="0" fontId="162" numFmtId="174" xfId="0" applyAlignment="1" applyFont="1" applyNumberFormat="1">
      <alignment horizontal="left" readingOrder="0" shrinkToFit="0" vertical="top" wrapText="1"/>
    </xf>
    <xf borderId="0" fillId="0" fontId="162" numFmtId="9" xfId="0" applyAlignment="1" applyFont="1" applyNumberFormat="1">
      <alignment horizontal="left" readingOrder="0" shrinkToFit="0" vertical="top" wrapText="1"/>
    </xf>
    <xf borderId="0" fillId="0" fontId="195" numFmtId="0" xfId="0" applyAlignment="1" applyFont="1">
      <alignment horizontal="right" readingOrder="0" shrinkToFit="0" vertical="top" wrapText="1"/>
    </xf>
    <xf borderId="0" fillId="0" fontId="162" numFmtId="10" xfId="0" applyAlignment="1" applyFont="1" applyNumberFormat="1">
      <alignment horizontal="left" readingOrder="0" shrinkToFit="0" vertical="top" wrapText="1"/>
    </xf>
    <xf borderId="0" fillId="0" fontId="162" numFmtId="0" xfId="0" applyAlignment="1" applyFont="1">
      <alignment horizontal="right" shrinkToFit="0" vertical="top" wrapText="1"/>
    </xf>
    <xf borderId="0" fillId="0" fontId="162" numFmtId="10" xfId="0" applyAlignment="1" applyFont="1" applyNumberFormat="1">
      <alignment horizontal="left" shrinkToFit="0" vertical="top" wrapText="1"/>
    </xf>
    <xf borderId="0" fillId="0" fontId="162" numFmtId="174" xfId="0" applyAlignment="1" applyFont="1" applyNumberFormat="1">
      <alignment horizontal="right" shrinkToFit="0" vertical="top" wrapText="1"/>
    </xf>
    <xf borderId="0" fillId="0" fontId="162" numFmtId="10" xfId="0" applyAlignment="1" applyFont="1" applyNumberFormat="1">
      <alignment horizontal="right" shrinkToFit="0" vertical="top" wrapText="1"/>
    </xf>
    <xf borderId="0" fillId="4" fontId="196" numFmtId="0" xfId="0" applyAlignment="1" applyFont="1">
      <alignment horizontal="right" readingOrder="0" shrinkToFit="0" vertical="top" wrapText="1"/>
    </xf>
    <xf borderId="0" fillId="4" fontId="196" numFmtId="0" xfId="0" applyAlignment="1" applyFont="1">
      <alignment horizontal="left" readingOrder="0" shrinkToFit="0" vertical="top" wrapText="1"/>
    </xf>
    <xf borderId="0" fillId="4" fontId="196" numFmtId="175" xfId="0" applyAlignment="1" applyFont="1" applyNumberFormat="1">
      <alignment horizontal="right" readingOrder="0" shrinkToFit="0" vertical="top" wrapText="1"/>
    </xf>
    <xf borderId="0" fillId="4" fontId="196" numFmtId="175" xfId="0" applyAlignment="1" applyFont="1" applyNumberFormat="1">
      <alignment horizontal="left" readingOrder="0" shrinkToFit="0" vertical="top" wrapText="1"/>
    </xf>
    <xf borderId="0" fillId="4" fontId="197" numFmtId="0" xfId="0" applyAlignment="1" applyFont="1">
      <alignment horizontal="left" readingOrder="0" shrinkToFit="0" vertical="top" wrapText="1"/>
    </xf>
    <xf borderId="0" fillId="4" fontId="197" numFmtId="0" xfId="0" applyAlignment="1" applyFont="1">
      <alignment horizontal="right" readingOrder="0" shrinkToFit="0" vertical="top" wrapText="1"/>
    </xf>
    <xf borderId="0" fillId="0" fontId="196" numFmtId="174" xfId="0" applyAlignment="1" applyFont="1" applyNumberFormat="1">
      <alignment horizontal="left" readingOrder="0" shrinkToFit="0" vertical="top" wrapText="1"/>
    </xf>
    <xf borderId="0" fillId="0" fontId="196" numFmtId="0" xfId="0" applyAlignment="1" applyFont="1">
      <alignment horizontal="right" readingOrder="0" shrinkToFit="0" vertical="top" wrapText="1"/>
    </xf>
    <xf borderId="0" fillId="0" fontId="196" numFmtId="0" xfId="0" applyAlignment="1" applyFont="1">
      <alignment horizontal="left" readingOrder="0" shrinkToFit="0" vertical="top" wrapText="1"/>
    </xf>
    <xf borderId="0" fillId="0" fontId="198" numFmtId="0" xfId="0" applyAlignment="1" applyFont="1">
      <alignment horizontal="left" readingOrder="0" shrinkToFit="0" vertical="top" wrapText="1"/>
    </xf>
    <xf borderId="0" fillId="0" fontId="199" numFmtId="0" xfId="0" applyAlignment="1" applyFont="1">
      <alignment horizontal="left" readingOrder="0" shrinkToFit="0" vertical="top" wrapText="1"/>
    </xf>
    <xf borderId="0" fillId="0" fontId="200" numFmtId="0" xfId="0" applyAlignment="1" applyFont="1">
      <alignment horizontal="right" readingOrder="0" shrinkToFit="0" vertical="top" wrapText="1"/>
    </xf>
    <xf borderId="0" fillId="0" fontId="196" numFmtId="174" xfId="0" applyAlignment="1" applyFont="1" applyNumberFormat="1">
      <alignment horizontal="left" readingOrder="0" shrinkToFit="0" vertical="top" wrapText="1"/>
    </xf>
    <xf borderId="0" fillId="0" fontId="196" numFmtId="0" xfId="0" applyAlignment="1" applyFont="1">
      <alignment horizontal="left" readingOrder="0" shrinkToFit="0" vertical="top" wrapText="1"/>
    </xf>
    <xf borderId="0" fillId="0" fontId="162" numFmtId="0" xfId="0" applyAlignment="1" applyFont="1">
      <alignment horizontal="right" readingOrder="0" shrinkToFit="0" vertical="top" wrapText="1"/>
    </xf>
    <xf borderId="0" fillId="0" fontId="196" numFmtId="10" xfId="0" applyAlignment="1" applyFont="1" applyNumberFormat="1">
      <alignment horizontal="left" readingOrder="0" shrinkToFit="0" vertical="top" wrapText="1"/>
    </xf>
    <xf borderId="0" fillId="0" fontId="176" numFmtId="0" xfId="0" applyAlignment="1" applyFont="1">
      <alignment readingOrder="0" shrinkToFit="0" vertical="bottom" wrapText="0"/>
    </xf>
    <xf borderId="0" fillId="0" fontId="164" numFmtId="0" xfId="0" applyAlignment="1" applyFont="1">
      <alignment readingOrder="0" shrinkToFit="0" vertical="bottom" wrapText="0"/>
    </xf>
    <xf borderId="0" fillId="0" fontId="164" numFmtId="0" xfId="0" applyAlignment="1" applyFont="1">
      <alignment readingOrder="0" shrinkToFit="0" vertical="bottom" wrapText="0"/>
    </xf>
    <xf borderId="0" fillId="0" fontId="201" numFmtId="0" xfId="0" applyFont="1"/>
    <xf borderId="0" fillId="15" fontId="164" numFmtId="0" xfId="0" applyAlignment="1" applyFont="1">
      <alignment horizontal="right" readingOrder="0" shrinkToFit="0" vertical="bottom" wrapText="0"/>
    </xf>
    <xf borderId="0" fillId="15" fontId="164" numFmtId="0" xfId="0" applyAlignment="1" applyFont="1">
      <alignment readingOrder="0" shrinkToFit="0" vertical="bottom" wrapText="0"/>
    </xf>
    <xf borderId="0" fillId="15" fontId="164" numFmtId="0" xfId="0" applyAlignment="1" applyFont="1">
      <alignment readingOrder="0" shrinkToFit="0" vertical="bottom" wrapText="0"/>
    </xf>
    <xf borderId="0" fillId="15" fontId="201" numFmtId="0" xfId="0" applyFont="1"/>
    <xf borderId="0" fillId="0" fontId="169" numFmtId="0" xfId="0" applyAlignment="1" applyFont="1">
      <alignment readingOrder="0" shrinkToFit="0" vertical="bottom" wrapText="0"/>
    </xf>
    <xf borderId="0" fillId="21" fontId="169" numFmtId="0" xfId="0" applyAlignment="1" applyFill="1" applyFont="1">
      <alignment readingOrder="0" shrinkToFit="0" vertical="bottom" wrapText="0"/>
    </xf>
    <xf borderId="0" fillId="0" fontId="189" numFmtId="0" xfId="0" applyFont="1"/>
    <xf borderId="0" fillId="22" fontId="169" numFmtId="0" xfId="0" applyAlignment="1" applyFill="1" applyFont="1">
      <alignment readingOrder="0" shrinkToFit="0" vertical="bottom" wrapText="0"/>
    </xf>
    <xf borderId="0" fillId="23" fontId="169" numFmtId="0" xfId="0" applyAlignment="1" applyFill="1" applyFont="1">
      <alignment readingOrder="0" shrinkToFit="0" vertical="bottom" wrapText="0"/>
    </xf>
    <xf borderId="0" fillId="0" fontId="189" numFmtId="0" xfId="0" applyAlignment="1" applyFont="1">
      <alignment shrinkToFit="0" wrapText="0"/>
    </xf>
    <xf borderId="0" fillId="20" fontId="164" numFmtId="176" xfId="0" applyAlignment="1" applyFont="1" applyNumberFormat="1">
      <alignment horizontal="right" readingOrder="0"/>
    </xf>
    <xf borderId="0" fillId="20" fontId="164" numFmtId="0" xfId="0" applyAlignment="1" applyFont="1">
      <alignment readingOrder="0"/>
    </xf>
    <xf borderId="0" fillId="20" fontId="202" numFmtId="0" xfId="0" applyAlignment="1" applyFont="1">
      <alignment readingOrder="0"/>
    </xf>
    <xf borderId="0" fillId="20" fontId="203" numFmtId="0" xfId="0" applyAlignment="1" applyFont="1">
      <alignment readingOrder="0"/>
    </xf>
    <xf borderId="0" fillId="20" fontId="164" numFmtId="0" xfId="0" applyAlignment="1" applyFont="1">
      <alignment readingOrder="0" shrinkToFit="0" wrapText="0"/>
    </xf>
    <xf borderId="0" fillId="20" fontId="164" numFmtId="0" xfId="0" applyFont="1"/>
    <xf borderId="0" fillId="0" fontId="162" numFmtId="176" xfId="0" applyAlignment="1" applyFont="1" applyNumberFormat="1">
      <alignment horizontal="right" readingOrder="0"/>
    </xf>
    <xf borderId="0" fillId="0" fontId="162" numFmtId="0" xfId="0" applyAlignment="1" applyFont="1">
      <alignment readingOrder="0"/>
    </xf>
    <xf borderId="0" fillId="0" fontId="204" numFmtId="0" xfId="0" applyAlignment="1" applyFont="1">
      <alignment readingOrder="0"/>
    </xf>
    <xf borderId="0" fillId="0" fontId="162" numFmtId="0" xfId="0" applyAlignment="1" applyFont="1">
      <alignment shrinkToFit="0" wrapText="0"/>
    </xf>
    <xf borderId="0" fillId="0" fontId="162" numFmtId="0" xfId="0" applyFont="1"/>
    <xf borderId="0" fillId="0" fontId="162" numFmtId="0" xfId="0" applyFont="1"/>
    <xf borderId="0" fillId="0" fontId="162" numFmtId="176" xfId="0" applyAlignment="1" applyFont="1" applyNumberFormat="1">
      <alignment readingOrder="0"/>
    </xf>
    <xf borderId="0" fillId="0" fontId="162" numFmtId="177" xfId="0" applyAlignment="1" applyFont="1" applyNumberFormat="1">
      <alignment readingOrder="0"/>
    </xf>
    <xf borderId="0" fillId="0" fontId="162" numFmtId="178" xfId="0" applyAlignment="1" applyFont="1" applyNumberFormat="1">
      <alignment readingOrder="0"/>
    </xf>
    <xf borderId="0" fillId="0" fontId="162" numFmtId="176" xfId="0" applyAlignment="1" applyFont="1" applyNumberFormat="1">
      <alignment horizontal="right"/>
    </xf>
    <xf borderId="0" fillId="0" fontId="205" numFmtId="0" xfId="0" applyAlignment="1" applyFont="1">
      <alignment readingOrder="0"/>
    </xf>
    <xf borderId="0" fillId="24" fontId="164" numFmtId="176" xfId="0" applyAlignment="1" applyFill="1" applyFont="1" applyNumberFormat="1">
      <alignment horizontal="right" readingOrder="0"/>
    </xf>
    <xf borderId="0" fillId="24" fontId="206" numFmtId="0" xfId="0" applyAlignment="1" applyFont="1">
      <alignment readingOrder="0"/>
    </xf>
    <xf borderId="0" fillId="24" fontId="164" numFmtId="0" xfId="0" applyFont="1"/>
    <xf borderId="0" fillId="24" fontId="164" numFmtId="0" xfId="0" applyAlignment="1" applyFont="1">
      <alignment shrinkToFit="0" wrapText="0"/>
    </xf>
    <xf borderId="0" fillId="0" fontId="162" numFmtId="0" xfId="0" applyAlignment="1" applyFont="1">
      <alignment readingOrder="0" shrinkToFit="0" wrapText="0"/>
    </xf>
    <xf borderId="0" fillId="0" fontId="207" numFmtId="0" xfId="0" applyAlignment="1" applyFont="1">
      <alignment horizontal="left" readingOrder="0"/>
    </xf>
    <xf borderId="0" fillId="6" fontId="208" numFmtId="0" xfId="0" applyAlignment="1" applyFont="1">
      <alignment readingOrder="0"/>
    </xf>
    <xf borderId="0" fillId="25" fontId="164" numFmtId="176" xfId="0" applyAlignment="1" applyFill="1" applyFont="1" applyNumberFormat="1">
      <alignment horizontal="right" readingOrder="0"/>
    </xf>
    <xf borderId="0" fillId="25" fontId="209" numFmtId="0" xfId="0" applyAlignment="1" applyFont="1">
      <alignment readingOrder="0"/>
    </xf>
    <xf borderId="0" fillId="25" fontId="164" numFmtId="0" xfId="0" applyFont="1"/>
    <xf borderId="0" fillId="25" fontId="164" numFmtId="0" xfId="0" applyAlignment="1" applyFont="1">
      <alignment shrinkToFit="0" wrapText="0"/>
    </xf>
    <xf borderId="0" fillId="0" fontId="162" numFmtId="0" xfId="0" applyAlignment="1" applyFont="1">
      <alignment shrinkToFit="0" wrapText="0"/>
    </xf>
    <xf borderId="0" fillId="26" fontId="161" numFmtId="176" xfId="0" applyAlignment="1" applyFill="1" applyFont="1" applyNumberFormat="1">
      <alignment horizontal="right" readingOrder="0"/>
    </xf>
    <xf borderId="0" fillId="26" fontId="161" numFmtId="0" xfId="0" applyAlignment="1" applyFont="1">
      <alignment readingOrder="0"/>
    </xf>
    <xf borderId="0" fillId="26" fontId="210" numFmtId="0" xfId="0" applyAlignment="1" applyFont="1">
      <alignment readingOrder="0"/>
    </xf>
    <xf borderId="0" fillId="26" fontId="162" numFmtId="0" xfId="0" applyFont="1"/>
    <xf borderId="0" fillId="26" fontId="162" numFmtId="0" xfId="0" applyAlignment="1" applyFont="1">
      <alignment shrinkToFit="0" wrapText="0"/>
    </xf>
    <xf borderId="0" fillId="0" fontId="211" numFmtId="0" xfId="0" applyAlignment="1" applyFont="1">
      <alignment readingOrder="0" vertical="top"/>
    </xf>
    <xf borderId="0" fillId="0" fontId="211" numFmtId="0" xfId="0" applyAlignment="1" applyFont="1">
      <alignment readingOrder="0" shrinkToFit="0" vertical="top" wrapText="0"/>
    </xf>
    <xf borderId="0" fillId="0" fontId="189" numFmtId="0" xfId="0" applyAlignment="1" applyFont="1">
      <alignment readingOrder="0" vertical="top"/>
    </xf>
    <xf borderId="0" fillId="0" fontId="189" numFmtId="0" xfId="0" applyAlignment="1" applyFont="1">
      <alignment readingOrder="0" shrinkToFit="0" vertical="top" wrapText="0"/>
    </xf>
    <xf borderId="0" fillId="0" fontId="189" numFmtId="0" xfId="0" applyAlignment="1" applyFont="1">
      <alignment vertical="top"/>
    </xf>
    <xf borderId="0" fillId="0" fontId="189" numFmtId="0" xfId="0" applyAlignment="1" applyFont="1">
      <alignment shrinkToFit="0" vertical="top" wrapText="0"/>
    </xf>
    <xf borderId="0" fillId="0" fontId="136" numFmtId="0" xfId="0" applyAlignment="1" applyFont="1">
      <alignment shrinkToFit="0" vertical="top" wrapText="0"/>
    </xf>
    <xf borderId="0" fillId="0" fontId="136" numFmtId="0" xfId="0" applyAlignment="1" applyFont="1">
      <alignment readingOrder="0" shrinkToFit="0" vertical="top" wrapText="0"/>
    </xf>
    <xf borderId="0" fillId="0" fontId="103" numFmtId="179" xfId="0" applyAlignment="1" applyFont="1" applyNumberFormat="1">
      <alignment readingOrder="0" vertical="top"/>
    </xf>
    <xf borderId="0" fillId="0" fontId="103" numFmtId="0" xfId="0" applyAlignment="1" applyFont="1">
      <alignment readingOrder="0" vertical="top"/>
    </xf>
    <xf borderId="0" fillId="0" fontId="103" numFmtId="0" xfId="0" applyAlignment="1" applyFont="1">
      <alignment readingOrder="0" vertical="top"/>
    </xf>
    <xf borderId="0" fillId="0" fontId="103" numFmtId="179" xfId="0" applyAlignment="1" applyFont="1" applyNumberFormat="1">
      <alignment readingOrder="0"/>
    </xf>
    <xf borderId="0" fillId="0" fontId="103" numFmtId="0" xfId="0" applyAlignment="1" applyFont="1">
      <alignment readingOrder="0"/>
    </xf>
    <xf borderId="0" fillId="0" fontId="103" numFmtId="0" xfId="0" applyAlignment="1" applyFont="1">
      <alignment shrinkToFit="0" vertical="top" wrapText="0"/>
    </xf>
    <xf borderId="0" fillId="0" fontId="141" numFmtId="0" xfId="0" applyAlignment="1" applyFont="1">
      <alignment readingOrder="0"/>
    </xf>
    <xf borderId="0" fillId="0" fontId="141" numFmtId="0" xfId="0" applyFont="1"/>
    <xf borderId="0" fillId="0" fontId="140" numFmtId="0" xfId="0" applyAlignment="1" applyFont="1">
      <alignment readingOrder="0"/>
    </xf>
    <xf borderId="0" fillId="0" fontId="141" numFmtId="0" xfId="0" applyAlignment="1" applyFont="1">
      <alignment readingOrder="0"/>
    </xf>
    <xf borderId="0" fillId="0" fontId="141" numFmtId="175" xfId="0" applyAlignment="1" applyFont="1" applyNumberFormat="1">
      <alignment readingOrder="0"/>
    </xf>
    <xf borderId="0" fillId="0" fontId="212" numFmtId="0" xfId="0" applyAlignment="1" applyFont="1">
      <alignment readingOrder="0"/>
    </xf>
    <xf borderId="0" fillId="0" fontId="213" numFmtId="0" xfId="0" applyAlignment="1" applyFont="1">
      <alignment readingOrder="0"/>
    </xf>
    <xf borderId="0" fillId="0" fontId="161" numFmtId="0" xfId="0" applyAlignment="1" applyFont="1">
      <alignment horizontal="right" shrinkToFit="0" vertical="top" wrapText="1"/>
    </xf>
    <xf borderId="0" fillId="0" fontId="161" numFmtId="0" xfId="0" applyAlignment="1" applyFont="1">
      <alignment horizontal="left" readingOrder="0" shrinkToFit="0" vertical="top" wrapText="1"/>
    </xf>
    <xf borderId="0" fillId="5" fontId="214" numFmtId="0" xfId="0" applyAlignment="1" applyFont="1">
      <alignment readingOrder="0" vertical="top"/>
    </xf>
    <xf borderId="0" fillId="5" fontId="214" numFmtId="0" xfId="0" applyAlignment="1" applyFont="1">
      <alignment horizontal="left" readingOrder="0" vertical="top"/>
    </xf>
    <xf borderId="0" fillId="5" fontId="162" numFmtId="10" xfId="0" applyAlignment="1" applyFont="1" applyNumberFormat="1">
      <alignment horizontal="left" shrinkToFit="0" vertical="top" wrapText="1"/>
    </xf>
    <xf borderId="0" fillId="5" fontId="162" numFmtId="0" xfId="0" applyAlignment="1" applyFont="1">
      <alignment horizontal="left" readingOrder="0" shrinkToFit="0" vertical="top" wrapText="1"/>
    </xf>
    <xf borderId="0" fillId="6" fontId="214" numFmtId="0" xfId="0" applyAlignment="1" applyFont="1">
      <alignment readingOrder="0" vertical="top"/>
    </xf>
    <xf borderId="0" fillId="6" fontId="214" numFmtId="0" xfId="0" applyAlignment="1" applyFont="1">
      <alignment horizontal="left" readingOrder="0" vertical="top"/>
    </xf>
    <xf borderId="0" fillId="6" fontId="214" numFmtId="169" xfId="0" applyAlignment="1" applyFont="1" applyNumberFormat="1">
      <alignment readingOrder="0" vertical="top"/>
    </xf>
    <xf borderId="0" fillId="0" fontId="215" numFmtId="0" xfId="0" applyAlignment="1" applyFont="1">
      <alignment readingOrder="0" shrinkToFit="0" vertical="top" wrapText="1"/>
    </xf>
    <xf borderId="0" fillId="0" fontId="216" numFmtId="0" xfId="0" applyFont="1"/>
    <xf borderId="0" fillId="0" fontId="217" numFmtId="0" xfId="0" applyAlignment="1" applyFont="1">
      <alignment readingOrder="0" shrinkToFit="0" vertical="top" wrapText="1"/>
    </xf>
    <xf borderId="0" fillId="0" fontId="218" numFmtId="0" xfId="0" applyAlignment="1" applyFont="1">
      <alignment readingOrder="0" shrinkToFit="0" vertical="top" wrapText="1"/>
    </xf>
    <xf borderId="0" fillId="0" fontId="218" numFmtId="0" xfId="0" applyAlignment="1" applyFont="1">
      <alignment shrinkToFit="0" vertical="top" wrapText="1"/>
    </xf>
    <xf borderId="0" fillId="0" fontId="217" numFmtId="0" xfId="0" applyAlignment="1" applyFont="1">
      <alignment shrinkToFit="0" vertical="top" wrapText="1"/>
    </xf>
    <xf borderId="0" fillId="0" fontId="136" numFmtId="0" xfId="0" applyAlignment="1" applyFont="1">
      <alignment shrinkToFit="0" vertical="top" wrapText="1"/>
    </xf>
    <xf borderId="0" fillId="0" fontId="103" numFmtId="0" xfId="0" applyAlignment="1" applyFont="1">
      <alignment shrinkToFit="0" vertical="top" wrapText="1"/>
    </xf>
    <xf borderId="0" fillId="0" fontId="219" numFmtId="0" xfId="0" applyAlignment="1" applyFont="1">
      <alignment readingOrder="0" shrinkToFit="0" vertical="top" wrapText="1"/>
    </xf>
    <xf borderId="0" fillId="0" fontId="220" numFmtId="0" xfId="0" applyAlignment="1" applyFont="1">
      <alignment readingOrder="0" shrinkToFit="0" vertical="top" wrapText="1"/>
    </xf>
    <xf borderId="0" fillId="0" fontId="221" numFmtId="0" xfId="0" applyAlignment="1" applyFont="1">
      <alignment shrinkToFit="0" vertical="top" wrapText="1"/>
    </xf>
    <xf borderId="0" fillId="0" fontId="189" numFmtId="0" xfId="0" applyAlignment="1" applyFont="1">
      <alignment readingOrder="0" shrinkToFit="0" vertical="top" wrapText="1"/>
    </xf>
    <xf borderId="0" fillId="0" fontId="189" numFmtId="0" xfId="0" applyAlignment="1" applyFont="1">
      <alignment shrinkToFit="0" vertical="top" wrapText="1"/>
    </xf>
    <xf borderId="0" fillId="0" fontId="189" numFmtId="0" xfId="0" applyAlignment="1" applyFont="1">
      <alignment readingOrder="0" shrinkToFit="0" wrapText="1"/>
    </xf>
    <xf borderId="0" fillId="0" fontId="140" numFmtId="0" xfId="0" applyAlignment="1" applyFont="1">
      <alignment readingOrder="0"/>
    </xf>
    <xf borderId="0" fillId="0" fontId="140" numFmtId="0" xfId="0" applyFont="1"/>
    <xf borderId="0" fillId="0" fontId="140" numFmtId="0" xfId="0" applyAlignment="1" applyFont="1">
      <alignment readingOrder="0" shrinkToFit="0" wrapText="0"/>
    </xf>
    <xf borderId="0" fillId="0" fontId="141" numFmtId="0" xfId="0" applyFont="1"/>
    <xf borderId="0" fillId="0" fontId="141" numFmtId="0" xfId="0" applyAlignment="1" applyFont="1">
      <alignment readingOrder="0"/>
    </xf>
    <xf borderId="0" fillId="0" fontId="222" numFmtId="0" xfId="0" applyAlignment="1" applyFont="1">
      <alignment readingOrder="0" shrinkToFit="0" wrapText="0"/>
    </xf>
    <xf borderId="0" fillId="0" fontId="223" numFmtId="0" xfId="0" applyAlignment="1" applyFont="1">
      <alignment readingOrder="0" shrinkToFit="0" wrapText="0"/>
    </xf>
    <xf borderId="0" fillId="0" fontId="224" numFmtId="0" xfId="0" applyAlignment="1" applyFont="1">
      <alignment readingOrder="0" shrinkToFit="0" wrapText="0"/>
    </xf>
    <xf borderId="0" fillId="0" fontId="141" numFmtId="0" xfId="0" applyAlignment="1" applyFont="1">
      <alignment shrinkToFit="0" wrapText="0"/>
    </xf>
    <xf borderId="0" fillId="0" fontId="225" numFmtId="0" xfId="0" applyAlignment="1" applyFont="1">
      <alignment readingOrder="0" shrinkToFit="0" vertical="top" wrapText="1"/>
    </xf>
    <xf quotePrefix="1" borderId="0" fillId="0" fontId="189" numFmtId="0" xfId="0" applyAlignment="1" applyFont="1">
      <alignment readingOrder="0" shrinkToFit="0" vertical="top" wrapText="1"/>
    </xf>
    <xf borderId="0" fillId="0" fontId="226" numFmtId="0" xfId="0" applyAlignment="1" applyFont="1">
      <alignment readingOrder="0"/>
    </xf>
    <xf borderId="0" fillId="0" fontId="227" numFmtId="0" xfId="0" applyAlignment="1" applyFont="1">
      <alignment horizontal="right" readingOrder="0"/>
    </xf>
    <xf borderId="0" fillId="27" fontId="226" numFmtId="0" xfId="0" applyAlignment="1" applyFill="1" applyFont="1">
      <alignment readingOrder="0"/>
    </xf>
    <xf borderId="0" fillId="27" fontId="227" numFmtId="0" xfId="0" applyAlignment="1" applyFont="1">
      <alignment horizontal="right" readingOrder="0"/>
    </xf>
    <xf borderId="0" fillId="0" fontId="226" numFmtId="0" xfId="0" applyFont="1"/>
    <xf borderId="0" fillId="0" fontId="226" numFmtId="10" xfId="0" applyFont="1" applyNumberFormat="1"/>
    <xf borderId="0" fillId="27" fontId="226" numFmtId="0" xfId="0" applyAlignment="1" applyFont="1">
      <alignment horizontal="left" readingOrder="0" shrinkToFit="0" wrapText="0"/>
    </xf>
    <xf borderId="0" fillId="27" fontId="226" numFmtId="0" xfId="0" applyAlignment="1" applyFont="1">
      <alignment horizontal="right" readingOrder="0" shrinkToFit="0" wrapText="0"/>
    </xf>
    <xf borderId="0" fillId="6" fontId="226" numFmtId="0" xfId="0" applyAlignment="1" applyFont="1">
      <alignment horizontal="left" readingOrder="0" shrinkToFit="0" wrapText="0"/>
    </xf>
    <xf borderId="0" fillId="6" fontId="226" numFmtId="0" xfId="0" applyAlignment="1" applyFont="1">
      <alignment horizontal="right" readingOrder="0" shrinkToFit="0" wrapText="0"/>
    </xf>
    <xf borderId="0" fillId="0" fontId="226" numFmtId="0" xfId="0" applyAlignment="1" applyFont="1">
      <alignment horizontal="right" readingOrder="0" shrinkToFit="0" wrapText="0"/>
    </xf>
    <xf borderId="0" fillId="0" fontId="226" numFmtId="0" xfId="0" applyAlignment="1" applyFont="1">
      <alignment horizontal="left" readingOrder="0" shrinkToFit="0" wrapText="0"/>
    </xf>
    <xf borderId="0" fillId="0" fontId="228" numFmtId="0" xfId="0" applyFont="1"/>
    <xf borderId="0" fillId="0" fontId="226" numFmtId="10" xfId="0" applyAlignment="1" applyFont="1" applyNumberFormat="1">
      <alignment horizontal="right" readingOrder="0" shrinkToFit="0" wrapText="0"/>
    </xf>
    <xf borderId="0" fillId="6" fontId="226" numFmtId="10" xfId="0" applyAlignment="1" applyFont="1" applyNumberFormat="1">
      <alignment horizontal="right" readingOrder="0" shrinkToFit="0" wrapText="0"/>
    </xf>
    <xf borderId="0" fillId="27" fontId="226" numFmtId="0" xfId="0" applyAlignment="1" applyFont="1">
      <alignment horizontal="right" readingOrder="0"/>
    </xf>
    <xf borderId="0" fillId="0" fontId="226" numFmtId="0" xfId="0" applyAlignment="1" applyFont="1">
      <alignment horizontal="right" readingOrder="0"/>
    </xf>
    <xf borderId="0" fillId="0" fontId="226" numFmtId="10" xfId="0" applyAlignment="1" applyFont="1" applyNumberFormat="1">
      <alignment horizontal="right" readingOrder="0"/>
    </xf>
    <xf borderId="0" fillId="27" fontId="229" numFmtId="0" xfId="0" applyAlignment="1" applyFont="1">
      <alignment horizontal="right"/>
    </xf>
    <xf borderId="0" fillId="0" fontId="230" numFmtId="0" xfId="0" applyAlignment="1" applyFont="1">
      <alignment horizontal="right"/>
    </xf>
    <xf borderId="0" fillId="0" fontId="231" numFmtId="10" xfId="0" applyAlignment="1" applyFont="1" applyNumberFormat="1">
      <alignment horizontal="right"/>
    </xf>
    <xf borderId="0" fillId="27" fontId="226" numFmtId="0" xfId="0" applyFont="1"/>
    <xf borderId="0" fillId="27" fontId="226" numFmtId="10" xfId="0" applyFont="1" applyNumberFormat="1"/>
    <xf borderId="0" fillId="27" fontId="9" numFmtId="0" xfId="0" applyAlignment="1" applyFont="1">
      <alignment horizontal="right" readingOrder="0" vertical="bottom"/>
    </xf>
    <xf borderId="0" fillId="27" fontId="9" numFmtId="0" xfId="0" applyAlignment="1" applyFont="1">
      <alignment horizontal="right" readingOrder="0" vertical="bottom"/>
    </xf>
    <xf borderId="0" fillId="3" fontId="27" numFmtId="0" xfId="0" applyAlignment="1" applyFont="1">
      <alignment vertical="top"/>
    </xf>
    <xf borderId="0" fillId="3" fontId="232" numFmtId="0" xfId="0" applyAlignment="1" applyFont="1">
      <alignment horizontal="right" vertical="top"/>
    </xf>
    <xf borderId="0" fillId="3" fontId="232" numFmtId="0" xfId="0" applyAlignment="1" applyFont="1">
      <alignment horizontal="right" vertical="top"/>
    </xf>
    <xf borderId="0" fillId="0" fontId="103" numFmtId="0" xfId="0" applyAlignment="1" applyFont="1">
      <alignment vertical="top"/>
    </xf>
    <xf borderId="0" fillId="6" fontId="232" numFmtId="0" xfId="0" applyAlignment="1" applyFont="1">
      <alignment horizontal="right" vertical="top"/>
    </xf>
    <xf borderId="0" fillId="6" fontId="233" numFmtId="0" xfId="0" applyAlignment="1" applyFont="1">
      <alignment horizontal="right" vertical="top"/>
    </xf>
    <xf borderId="0" fillId="6" fontId="27" numFmtId="0" xfId="0" applyAlignment="1" applyFont="1">
      <alignment vertical="top"/>
    </xf>
    <xf borderId="0" fillId="6" fontId="27" numFmtId="0" xfId="0" applyAlignment="1" applyFont="1">
      <alignment vertical="top"/>
    </xf>
    <xf borderId="0" fillId="2" fontId="232" numFmtId="0" xfId="0" applyAlignment="1" applyFont="1">
      <alignment horizontal="right" vertical="top"/>
    </xf>
    <xf borderId="0" fillId="2" fontId="234" numFmtId="0" xfId="0" applyAlignment="1" applyFont="1">
      <alignment horizontal="right" vertical="top"/>
    </xf>
    <xf borderId="0" fillId="2" fontId="233" numFmtId="0" xfId="0" applyAlignment="1" applyFont="1">
      <alignment horizontal="right" vertical="top"/>
    </xf>
    <xf borderId="0" fillId="2" fontId="235" numFmtId="0" xfId="0" applyAlignment="1" applyFont="1">
      <alignment horizontal="right" vertical="top"/>
    </xf>
    <xf borderId="0" fillId="2" fontId="235" numFmtId="0" xfId="0" applyAlignment="1" applyFont="1">
      <alignment horizontal="right" vertical="top"/>
    </xf>
    <xf borderId="0" fillId="2" fontId="27" numFmtId="0" xfId="0" applyAlignment="1" applyFont="1">
      <alignment vertical="top"/>
    </xf>
    <xf borderId="0" fillId="2" fontId="27" numFmtId="0" xfId="0" applyAlignment="1" applyFont="1">
      <alignment vertical="top"/>
    </xf>
    <xf borderId="0" fillId="6" fontId="233" numFmtId="0" xfId="0" applyAlignment="1" applyFont="1">
      <alignment horizontal="right" readingOrder="0" vertical="top"/>
    </xf>
    <xf borderId="0" fillId="0" fontId="136" numFmtId="0" xfId="0" applyAlignment="1" applyFont="1">
      <alignment horizontal="right" readingOrder="0" vertical="top"/>
    </xf>
    <xf borderId="0" fillId="2" fontId="233" numFmtId="0" xfId="0" applyAlignment="1" applyFont="1">
      <alignment horizontal="right" readingOrder="0" vertical="top"/>
    </xf>
    <xf borderId="0" fillId="0" fontId="103" numFmtId="0" xfId="0" applyAlignment="1" applyFont="1">
      <alignment vertical="top"/>
    </xf>
    <xf borderId="0" fillId="0" fontId="136" numFmtId="0" xfId="0" applyAlignment="1" applyFont="1">
      <alignment readingOrder="0"/>
    </xf>
    <xf borderId="0" fillId="0" fontId="136" numFmtId="0" xfId="0" applyAlignment="1" applyFont="1">
      <alignment horizontal="right" readingOrder="0"/>
    </xf>
    <xf borderId="0" fillId="0" fontId="136" numFmtId="3" xfId="0" applyAlignment="1" applyFont="1" applyNumberFormat="1">
      <alignment horizontal="right" readingOrder="0"/>
    </xf>
    <xf borderId="0" fillId="0" fontId="103" numFmtId="0" xfId="0" applyAlignment="1" applyFont="1">
      <alignment horizontal="right" readingOrder="0"/>
    </xf>
    <xf borderId="0" fillId="4" fontId="103" numFmtId="0" xfId="0" applyAlignment="1" applyFont="1">
      <alignment horizontal="right"/>
    </xf>
    <xf borderId="0" fillId="4" fontId="103" numFmtId="3" xfId="0" applyAlignment="1" applyFont="1" applyNumberFormat="1">
      <alignment horizontal="right"/>
    </xf>
    <xf borderId="0" fillId="0" fontId="103" numFmtId="0" xfId="0" applyFont="1"/>
    <xf borderId="0" fillId="0" fontId="103" numFmtId="3" xfId="0" applyAlignment="1" applyFont="1" applyNumberFormat="1">
      <alignment horizontal="right" readingOrder="0"/>
    </xf>
    <xf borderId="0" fillId="0" fontId="103" numFmtId="0" xfId="0" applyAlignment="1" applyFont="1">
      <alignment horizontal="right"/>
    </xf>
    <xf borderId="0" fillId="0" fontId="103" numFmtId="3" xfId="0" applyAlignment="1" applyFont="1" applyNumberFormat="1">
      <alignment horizontal="right"/>
    </xf>
    <xf borderId="0" fillId="5" fontId="9" numFmtId="0" xfId="0" applyAlignment="1" applyFont="1">
      <alignment horizontal="right" vertical="bottom"/>
    </xf>
    <xf borderId="0" fillId="5" fontId="9" numFmtId="3" xfId="0" applyAlignment="1" applyFont="1" applyNumberFormat="1">
      <alignment horizontal="right" readingOrder="0" vertical="bottom"/>
    </xf>
    <xf borderId="0" fillId="5" fontId="9" numFmtId="0" xfId="0" applyAlignment="1" applyFont="1">
      <alignment horizontal="right" readingOrder="0" vertical="bottom"/>
    </xf>
    <xf borderId="0" fillId="5" fontId="9" numFmtId="0" xfId="0" applyAlignment="1" applyFont="1">
      <alignment horizontal="right" readingOrder="0" vertical="bottom"/>
    </xf>
    <xf borderId="0" fillId="5" fontId="9" numFmtId="3" xfId="0" applyAlignment="1" applyFont="1" applyNumberFormat="1">
      <alignment horizontal="right" readingOrder="0" vertical="bottom"/>
    </xf>
  </cellXfs>
  <cellStyles count="1">
    <cellStyle xfId="0" name="Normal" builtinId="0"/>
  </cellStyles>
  <dxfs count="27">
    <dxf>
      <font/>
      <fill>
        <patternFill patternType="solid">
          <fgColor rgb="FFD9EAD3"/>
          <bgColor rgb="FFD9EAD3"/>
        </patternFill>
      </fill>
      <border/>
    </dxf>
    <dxf>
      <font/>
      <fill>
        <patternFill patternType="solid">
          <fgColor rgb="FFFCE5CD"/>
          <bgColor rgb="FFFCE5CD"/>
        </patternFill>
      </fill>
      <border/>
    </dxf>
    <dxf>
      <font/>
      <fill>
        <patternFill patternType="solid">
          <fgColor rgb="FFF4CCCC"/>
          <bgColor rgb="FFF4CCCC"/>
        </patternFill>
      </fill>
      <border/>
    </dxf>
    <dxf>
      <font>
        <b/>
        <color rgb="FFFFFFFF"/>
      </font>
      <fill>
        <patternFill patternType="none"/>
      </fill>
      <border/>
    </dxf>
    <dxf>
      <font/>
      <fill>
        <patternFill patternType="none"/>
      </fill>
      <border/>
    </dxf>
    <dxf>
      <font/>
      <fill>
        <patternFill patternType="solid">
          <fgColor rgb="FFFFFFFF"/>
          <bgColor rgb="FFFFFFFF"/>
        </patternFill>
      </fill>
      <border/>
    </dxf>
    <dxf>
      <font/>
      <fill>
        <patternFill patternType="solid">
          <fgColor rgb="FFE8F0FE"/>
          <bgColor rgb="FFE8F0FE"/>
        </patternFill>
      </fill>
      <border/>
    </dxf>
    <dxf>
      <font/>
      <fill>
        <patternFill patternType="solid">
          <fgColor rgb="FF63D297"/>
          <bgColor rgb="FF63D297"/>
        </patternFill>
      </fill>
      <border/>
    </dxf>
    <dxf>
      <font/>
      <fill>
        <patternFill patternType="solid">
          <fgColor rgb="FFE7F9EF"/>
          <bgColor rgb="FFE7F9EF"/>
        </patternFill>
      </fill>
      <border/>
    </dxf>
    <dxf>
      <font/>
      <fill>
        <patternFill patternType="solid">
          <fgColor rgb="FF5B95F9"/>
          <bgColor rgb="FF5B95F9"/>
        </patternFill>
      </fill>
      <border/>
    </dxf>
    <dxf>
      <font/>
      <fill>
        <patternFill patternType="solid">
          <fgColor rgb="FFF7CB4D"/>
          <bgColor rgb="FFF7CB4D"/>
        </patternFill>
      </fill>
      <border/>
    </dxf>
    <dxf>
      <font/>
      <fill>
        <patternFill patternType="solid">
          <fgColor rgb="FFFEF8E3"/>
          <bgColor rgb="FFFEF8E3"/>
        </patternFill>
      </fill>
      <border/>
    </dxf>
    <dxf>
      <font/>
      <fill>
        <patternFill patternType="solid">
          <fgColor rgb="FF4DD0E1"/>
          <bgColor rgb="FF4DD0E1"/>
        </patternFill>
      </fill>
      <border/>
    </dxf>
    <dxf>
      <font/>
      <fill>
        <patternFill patternType="solid">
          <fgColor rgb="FFE0F7FA"/>
          <bgColor rgb="FFE0F7FA"/>
        </patternFill>
      </fill>
      <border/>
    </dxf>
    <dxf>
      <font/>
      <fill>
        <patternFill patternType="solid">
          <fgColor rgb="FFE91D63"/>
          <bgColor rgb="FFE91D63"/>
        </patternFill>
      </fill>
      <border/>
    </dxf>
    <dxf>
      <font/>
      <fill>
        <patternFill patternType="solid">
          <fgColor rgb="FFFDDCE8"/>
          <bgColor rgb="FFFDDCE8"/>
        </patternFill>
      </fill>
      <border/>
    </dxf>
    <dxf>
      <font/>
      <fill>
        <patternFill patternType="solid">
          <fgColor rgb="FF8989EB"/>
          <bgColor rgb="FF8989EB"/>
        </patternFill>
      </fill>
      <border/>
    </dxf>
    <dxf>
      <font/>
      <fill>
        <patternFill patternType="solid">
          <fgColor rgb="FFE8E7FC"/>
          <bgColor rgb="FFE8E7FC"/>
        </patternFill>
      </fill>
      <border/>
    </dxf>
    <dxf>
      <font/>
      <fill>
        <patternFill patternType="solid">
          <fgColor rgb="FF26A69A"/>
          <bgColor rgb="FF26A69A"/>
        </patternFill>
      </fill>
      <border/>
    </dxf>
    <dxf>
      <font/>
      <fill>
        <patternFill patternType="solid">
          <fgColor rgb="FFDDF2F0"/>
          <bgColor rgb="FFDDF2F0"/>
        </patternFill>
      </fill>
      <border/>
    </dxf>
    <dxf>
      <font/>
      <fill>
        <patternFill patternType="solid">
          <fgColor rgb="FFCC0000"/>
          <bgColor rgb="FFCC0000"/>
        </patternFill>
      </fill>
      <border/>
    </dxf>
    <dxf>
      <font/>
      <fill>
        <patternFill patternType="solid">
          <fgColor rgb="FFF4CCCC"/>
          <bgColor rgb="FFF4CCCC"/>
        </patternFill>
      </fill>
      <border/>
    </dxf>
    <dxf>
      <font>
        <color rgb="FF000000"/>
      </font>
      <fill>
        <patternFill patternType="solid">
          <fgColor rgb="FF34A853"/>
          <bgColor rgb="FF34A853"/>
        </patternFill>
      </fill>
      <border/>
    </dxf>
    <dxf>
      <font/>
      <fill>
        <patternFill patternType="solid">
          <fgColor rgb="FF93C47D"/>
          <bgColor rgb="FF93C47D"/>
        </patternFill>
      </fill>
      <border/>
    </dxf>
    <dxf>
      <font/>
      <fill>
        <patternFill patternType="solid">
          <fgColor rgb="FFBDBDBD"/>
          <bgColor rgb="FFBDBDBD"/>
        </patternFill>
      </fill>
      <border/>
    </dxf>
    <dxf>
      <font/>
      <fill>
        <patternFill patternType="solid">
          <fgColor rgb="FFF3F3F3"/>
          <bgColor rgb="FFF3F3F3"/>
        </patternFill>
      </fill>
      <border/>
    </dxf>
    <dxf>
      <font/>
      <fill>
        <patternFill patternType="solid">
          <fgColor rgb="FFEA4335"/>
          <bgColor rgb="FFEA4335"/>
        </patternFill>
      </fill>
      <border/>
    </dxf>
  </dxfs>
  <tableStyles count="31">
    <tableStyle count="3" pivot="0" name="Large language models (2023)-style">
      <tableStyleElement dxfId="5" type="headerRow"/>
      <tableStyleElement dxfId="6" type="firstRowStripe"/>
      <tableStyleElement dxfId="5" type="secondRowStripe"/>
    </tableStyle>
    <tableStyle count="3" pivot="0" name="Chinese LLMs (2023)-style">
      <tableStyleElement dxfId="5" type="headerRow"/>
      <tableStyleElement dxfId="6" type="firstRowStripe"/>
      <tableStyleElement dxfId="5" type="secondRowStripe"/>
    </tableStyle>
    <tableStyle count="3" pivot="0" name="Chinese LLMs (2023)-style 2">
      <tableStyleElement dxfId="5" type="headerRow"/>
      <tableStyleElement dxfId="6" type="firstRowStripe"/>
      <tableStyleElement dxfId="5" type="secondRowStripe"/>
    </tableStyle>
    <tableStyle count="2" pivot="0" name="Datasets (2023)-style">
      <tableStyleElement dxfId="5" type="firstRowStripe"/>
      <tableStyleElement dxfId="6" type="secondRowStripe"/>
    </tableStyle>
    <tableStyle count="3" pivot="0" name="Humanoids (2023)-style">
      <tableStyleElement dxfId="7" type="headerRow"/>
      <tableStyleElement dxfId="5" type="firstRowStripe"/>
      <tableStyleElement dxfId="8" type="secondRowStripe"/>
    </tableStyle>
    <tableStyle count="3" pivot="0" name="ChatGPT achievements (2023)-style">
      <tableStyleElement dxfId="5" type="headerRow"/>
      <tableStyleElement dxfId="6" type="firstRowStripe"/>
      <tableStyleElement dxfId="5" type="secondRowStripe"/>
    </tableStyle>
    <tableStyle count="3" pivot="0" name="GPT-4 Enterprise Customers-style">
      <tableStyleElement dxfId="9" type="headerRow"/>
      <tableStyleElement dxfId="5" type="firstRowStripe"/>
      <tableStyleElement dxfId="6" type="secondRowStripe"/>
    </tableStyle>
    <tableStyle count="3" pivot="0" name="Labs-style">
      <tableStyleElement dxfId="10" type="headerRow"/>
      <tableStyleElement dxfId="5" type="firstRowStripe"/>
      <tableStyleElement dxfId="11" type="secondRowStripe"/>
    </tableStyle>
    <tableStyle count="3" pivot="0" name="Contents of GPT-3PileMegatronCC-style">
      <tableStyleElement dxfId="12" type="headerRow"/>
      <tableStyleElement dxfId="5" type="firstRowStripe"/>
      <tableStyleElement dxfId="13" type="secondRowStripe"/>
    </tableStyle>
    <tableStyle count="3" pivot="0" name="Contents of GPT-3PileMegatronCC-style 2">
      <tableStyleElement dxfId="14" type="headerRow"/>
      <tableStyleElement dxfId="5" type="firstRowStripe"/>
      <tableStyleElement dxfId="15" type="secondRowStripe"/>
    </tableStyle>
    <tableStyle count="3" pivot="0" name="Contents of GPT-3PileMegatronCC-style 3">
      <tableStyleElement dxfId="16" type="headerRow"/>
      <tableStyleElement dxfId="5" type="firstRowStripe"/>
      <tableStyleElement dxfId="17" type="secondRowStripe"/>
    </tableStyle>
    <tableStyle count="3" pivot="0" name="Contents of GPT-3PileMegatronCC-style 4">
      <tableStyleElement dxfId="9" type="headerRow"/>
      <tableStyleElement dxfId="5" type="firstRowStripe"/>
      <tableStyleElement dxfId="6" type="secondRowStripe"/>
    </tableStyle>
    <tableStyle count="3" pivot="0" name="Contents of Chinese models-style">
      <tableStyleElement dxfId="18" type="headerRow"/>
      <tableStyleElement dxfId="5" type="firstRowStripe"/>
      <tableStyleElement dxfId="19" type="secondRowStripe"/>
    </tableStyle>
    <tableStyle count="3" pivot="0" name="Contents of Chinese models-style 2">
      <tableStyleElement dxfId="20" type="headerRow"/>
      <tableStyleElement dxfId="5" type="firstRowStripe"/>
      <tableStyleElement dxfId="21" type="secondRowStripe"/>
    </tableStyle>
    <tableStyle count="2" pivot="0" name="Leta template-style">
      <tableStyleElement dxfId="11" type="firstRowStripe"/>
      <tableStyleElement dxfId="5" type="secondRowStripe"/>
    </tableStyle>
    <tableStyle count="3" pivot="0" name="IQ testing AI Q32022-style">
      <tableStyleElement dxfId="24" type="headerRow"/>
      <tableStyleElement dxfId="5" type="firstRowStripe"/>
      <tableStyleElement dxfId="25" type="secondRowStripe"/>
    </tableStyle>
    <tableStyle count="3" pivot="0" name="IQ testing AI Q12022-style">
      <tableStyleElement dxfId="24" type="headerRow"/>
      <tableStyleElement dxfId="5" type="firstRowStripe"/>
      <tableStyleElement dxfId="25" type="secondRowStripe"/>
    </tableStyle>
    <tableStyle count="2" pivot="0" name="GPT23J questions-style">
      <tableStyleElement dxfId="11" type="firstRowStripe"/>
      <tableStyleElement dxfId="5" type="secondRowStripe"/>
    </tableStyle>
    <tableStyle count="3" pivot="0" name="Video playlist-style">
      <tableStyleElement dxfId="24" type="headerRow"/>
      <tableStyleElement dxfId="5" type="firstRowStripe"/>
      <tableStyleElement dxfId="25" type="secondRowStripe"/>
    </tableStyle>
    <tableStyle count="3" pivot="0" name="ACS prompts-style">
      <tableStyleElement dxfId="24" type="headerRow"/>
      <tableStyleElement dxfId="5" type="firstRowStripe"/>
      <tableStyleElement dxfId="25" type="secondRowStripe"/>
    </tableStyle>
    <tableStyle count="3" pivot="0" name="ACS results-style">
      <tableStyleElement dxfId="12" type="headerRow"/>
      <tableStyleElement dxfId="5" type="firstRowStripe"/>
      <tableStyleElement dxfId="13" type="secondRowStripe"/>
    </tableStyle>
    <tableStyle count="3" pivot="0" name="BMI-style">
      <tableStyleElement dxfId="24" type="headerRow"/>
      <tableStyleElement dxfId="5" type="firstRowStripe"/>
      <tableStyleElement dxfId="25" type="secondRowStripe"/>
    </tableStyle>
    <tableStyle count="3" pivot="0" name="Watson vs GPT-3-style">
      <tableStyleElement dxfId="24" type="headerRow"/>
      <tableStyleElement dxfId="5" type="firstRowStripe"/>
      <tableStyleElement dxfId="25" type="secondRowStripe"/>
    </tableStyle>
    <tableStyle count="3" pivot="0" name="Leta-prompt-explain-style">
      <tableStyleElement dxfId="16" type="headerRow"/>
      <tableStyleElement dxfId="5" type="firstRowStripe"/>
      <tableStyleElement dxfId="17" type="secondRowStripe"/>
    </tableStyle>
    <tableStyle count="3" pivot="0" name="WebGPT sample questions-style">
      <tableStyleElement dxfId="9" type="headerRow"/>
      <tableStyleElement dxfId="5" type="firstRowStripe"/>
      <tableStyleElement dxfId="6" type="secondRowStripe"/>
    </tableStyle>
    <tableStyle count="2" pivot="0" name="BMI vs BCI-style">
      <tableStyleElement dxfId="11" type="firstRowStripe"/>
      <tableStyleElement dxfId="5" type="secondRowStripe"/>
    </tableStyle>
    <tableStyle count="3" pivot="0" name="PaLM Explaining jokes-style">
      <tableStyleElement dxfId="9" type="headerRow"/>
      <tableStyleElement dxfId="5" type="firstRowStripe"/>
      <tableStyleElement dxfId="6" type="secondRowStripe"/>
    </tableStyle>
    <tableStyle count="2" pivot="0" name="LLM languages-style">
      <tableStyleElement dxfId="11" type="firstRowStripe"/>
      <tableStyleElement dxfId="5" type="secondRowStripe"/>
    </tableStyle>
    <tableStyle count="3" pivot="0" name="Model sizes-style">
      <tableStyleElement dxfId="24" type="headerRow"/>
      <tableStyleElement dxfId="5" type="firstRowStripe"/>
      <tableStyleElement dxfId="25" type="secondRowStripe"/>
    </tableStyle>
    <tableStyle count="2" pivot="0" name="ChatGPT v Bard NPR-style">
      <tableStyleElement dxfId="11" type="firstRowStripe"/>
      <tableStyleElement dxfId="5" type="secondRowStripe"/>
    </tableStyle>
    <tableStyle count="2" pivot="0" name="Context windows 2023-style">
      <tableStyleElement dxfId="11" type="firstRowStripe"/>
      <tableStyleElement dxfId="5"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tx>
            <c:strRef>
              <c:f>'IQ testing AI Q32022'!$D$33</c:f>
            </c:strRef>
          </c:tx>
          <c:spPr>
            <a:solidFill>
              <a:srgbClr val="D9D9D9"/>
            </a:solidFill>
            <a:ln cmpd="sng" w="76200">
              <a:solidFill>
                <a:srgbClr val="000000"/>
              </a:solidFill>
              <a:prstDash val="dash"/>
            </a:ln>
          </c:spPr>
          <c:dPt>
            <c:idx val="1"/>
          </c:dPt>
          <c:dLbls>
            <c:numFmt formatCode="0.0%" sourceLinked="0"/>
            <c:txPr>
              <a:bodyPr/>
              <a:lstStyle/>
              <a:p>
                <a:pPr lvl="0">
                  <a:defRPr>
                    <a:solidFill>
                      <a:srgbClr val="434343"/>
                    </a:solidFill>
                  </a:defRPr>
                </a:pPr>
              </a:p>
            </c:txPr>
            <c:showLegendKey val="0"/>
            <c:showVal val="1"/>
            <c:showCatName val="0"/>
            <c:showSerName val="0"/>
            <c:showPercent val="0"/>
            <c:showBubbleSize val="0"/>
          </c:dLbls>
          <c:cat>
            <c:strRef>
              <c:f>'IQ testing AI Q32022'!$C$34:$C$39</c:f>
            </c:strRef>
          </c:cat>
          <c:val>
            <c:numRef>
              <c:f>'IQ testing AI Q32022'!$D$34:$D$39</c:f>
              <c:numCache/>
            </c:numRef>
          </c:val>
        </c:ser>
        <c:ser>
          <c:idx val="1"/>
          <c:order val="1"/>
          <c:tx>
            <c:strRef>
              <c:f>'IQ testing AI Q32022'!$E$33</c:f>
            </c:strRef>
          </c:tx>
          <c:spPr>
            <a:solidFill>
              <a:schemeClr val="accent2"/>
            </a:solidFill>
            <a:ln cmpd="sng">
              <a:solidFill>
                <a:srgbClr val="000000"/>
              </a:solidFill>
            </a:ln>
          </c:spPr>
          <c:dLbls>
            <c:numFmt formatCode="0.0%" sourceLinked="0"/>
            <c:txPr>
              <a:bodyPr/>
              <a:lstStyle/>
              <a:p>
                <a:pPr lvl="0">
                  <a:defRPr/>
                </a:pPr>
              </a:p>
            </c:txPr>
            <c:showLegendKey val="0"/>
            <c:showVal val="1"/>
            <c:showCatName val="0"/>
            <c:showSerName val="0"/>
            <c:showPercent val="0"/>
            <c:showBubbleSize val="0"/>
          </c:dLbls>
          <c:cat>
            <c:strRef>
              <c:f>'IQ testing AI Q32022'!$C$34:$C$39</c:f>
            </c:strRef>
          </c:cat>
          <c:val>
            <c:numRef>
              <c:f>'IQ testing AI Q32022'!$E$34:$E$39</c:f>
              <c:numCache/>
            </c:numRef>
          </c:val>
        </c:ser>
        <c:ser>
          <c:idx val="2"/>
          <c:order val="2"/>
          <c:tx>
            <c:strRef>
              <c:f>'IQ testing AI Q32022'!$F$33</c:f>
            </c:strRef>
          </c:tx>
          <c:spPr>
            <a:solidFill>
              <a:srgbClr val="9900FF"/>
            </a:solidFill>
            <a:ln cmpd="sng">
              <a:solidFill>
                <a:srgbClr val="000000"/>
              </a:solidFill>
            </a:ln>
          </c:spPr>
          <c:dLbls>
            <c:numFmt formatCode="0.0%" sourceLinked="0"/>
            <c:txPr>
              <a:bodyPr/>
              <a:lstStyle/>
              <a:p>
                <a:pPr lvl="0">
                  <a:defRPr/>
                </a:pPr>
              </a:p>
            </c:txPr>
            <c:showLegendKey val="0"/>
            <c:showVal val="1"/>
            <c:showCatName val="0"/>
            <c:showSerName val="0"/>
            <c:showPercent val="0"/>
            <c:showBubbleSize val="0"/>
          </c:dLbls>
          <c:cat>
            <c:strRef>
              <c:f>'IQ testing AI Q32022'!$C$34:$C$39</c:f>
            </c:strRef>
          </c:cat>
          <c:val>
            <c:numRef>
              <c:f>'IQ testing AI Q32022'!$F$34:$F$39</c:f>
              <c:numCache/>
            </c:numRef>
          </c:val>
        </c:ser>
        <c:ser>
          <c:idx val="3"/>
          <c:order val="3"/>
          <c:tx>
            <c:strRef>
              <c:f>'IQ testing AI Q32022'!$G$33</c:f>
            </c:strRef>
          </c:tx>
          <c:spPr>
            <a:solidFill>
              <a:srgbClr val="674EA7"/>
            </a:solidFill>
            <a:ln cmpd="sng">
              <a:solidFill>
                <a:srgbClr val="000000"/>
              </a:solidFill>
            </a:ln>
          </c:spPr>
          <c:dLbls>
            <c:numFmt formatCode="General" sourceLinked="1"/>
            <c:txPr>
              <a:bodyPr/>
              <a:lstStyle/>
              <a:p>
                <a:pPr lvl="0">
                  <a:defRPr>
                    <a:solidFill>
                      <a:srgbClr val="9900FF"/>
                    </a:solidFill>
                  </a:defRPr>
                </a:pPr>
              </a:p>
            </c:txPr>
            <c:showLegendKey val="0"/>
            <c:showVal val="1"/>
            <c:showCatName val="0"/>
            <c:showSerName val="0"/>
            <c:showPercent val="0"/>
            <c:showBubbleSize val="0"/>
          </c:dLbls>
          <c:cat>
            <c:strRef>
              <c:f>'IQ testing AI Q32022'!$C$34:$C$39</c:f>
            </c:strRef>
          </c:cat>
          <c:val>
            <c:numRef>
              <c:f>'IQ testing AI Q32022'!$G$34:$G$39</c:f>
              <c:numCache/>
            </c:numRef>
          </c:val>
        </c:ser>
        <c:ser>
          <c:idx val="4"/>
          <c:order val="4"/>
          <c:tx>
            <c:strRef>
              <c:f>'IQ testing AI Q32022'!$H$33</c:f>
            </c:strRef>
          </c:tx>
          <c:spPr>
            <a:solidFill>
              <a:srgbClr val="351C75"/>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'IQ testing AI Q32022'!$C$34:$C$39</c:f>
            </c:strRef>
          </c:cat>
          <c:val>
            <c:numRef>
              <c:f>'IQ testing AI Q32022'!$H$34:$H$39</c:f>
              <c:numCache/>
            </c:numRef>
          </c:val>
        </c:ser>
        <c:axId val="2005478142"/>
        <c:axId val="673492195"/>
      </c:barChart>
      <c:catAx>
        <c:axId val="2005478142"/>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1800">
                <a:solidFill>
                  <a:srgbClr val="000000"/>
                </a:solidFill>
                <a:latin typeface="+mn-lt"/>
              </a:defRPr>
            </a:pPr>
          </a:p>
        </c:txPr>
        <c:crossAx val="673492195"/>
      </c:catAx>
      <c:valAx>
        <c:axId val="673492195"/>
        <c:scaling>
          <c:orientation val="minMax"/>
          <c:max val="1.0"/>
        </c:scaling>
        <c:delete val="0"/>
        <c:axPos val="l"/>
        <c:majorGridlines>
          <c:spPr>
            <a:ln>
              <a:solidFill>
                <a:srgbClr val="D9D9D9"/>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0%" sourceLinked="0"/>
        <c:majorTickMark val="none"/>
        <c:minorTickMark val="none"/>
        <c:tickLblPos val="nextTo"/>
        <c:spPr>
          <a:ln/>
        </c:spPr>
        <c:txPr>
          <a:bodyPr/>
          <a:lstStyle/>
          <a:p>
            <a:pPr lvl="0">
              <a:defRPr b="0">
                <a:solidFill>
                  <a:srgbClr val="000000"/>
                </a:solidFill>
                <a:latin typeface="+mn-lt"/>
              </a:defRPr>
            </a:pPr>
          </a:p>
        </c:txPr>
        <c:crossAx val="2005478142"/>
      </c:valAx>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tx>
            <c:strRef>
              <c:f>'IQ testing AI Q32022'!$D$1</c:f>
            </c:strRef>
          </c:tx>
          <c:spPr>
            <a:solidFill>
              <a:srgbClr val="D9D9D9"/>
            </a:solidFill>
            <a:ln cmpd="sng">
              <a:solidFill>
                <a:srgbClr val="000000"/>
              </a:solidFill>
            </a:ln>
          </c:spPr>
          <c:dPt>
            <c:idx val="2"/>
          </c:dPt>
          <c:dLbls>
            <c:numFmt formatCode="General" sourceLinked="1"/>
            <c:txPr>
              <a:bodyPr/>
              <a:lstStyle/>
              <a:p>
                <a:pPr lvl="0">
                  <a:defRPr b="1">
                    <a:solidFill>
                      <a:srgbClr val="999999"/>
                    </a:solidFill>
                  </a:defRPr>
                </a:pPr>
              </a:p>
            </c:txPr>
            <c:showLegendKey val="0"/>
            <c:showVal val="1"/>
            <c:showCatName val="0"/>
            <c:showSerName val="0"/>
            <c:showPercent val="0"/>
            <c:showBubbleSize val="0"/>
          </c:dLbls>
          <c:cat>
            <c:strRef>
              <c:f>'IQ testing AI Q32022'!$C$2:$C$7</c:f>
            </c:strRef>
          </c:cat>
          <c:val>
            <c:numRef>
              <c:f>'IQ testing AI Q32022'!$D$2:$D$7</c:f>
              <c:numCache/>
            </c:numRef>
          </c:val>
        </c:ser>
        <c:ser>
          <c:idx val="1"/>
          <c:order val="1"/>
          <c:tx>
            <c:strRef>
              <c:f>'IQ testing AI Q32022'!$E$1</c:f>
            </c:strRef>
          </c:tx>
          <c:spPr>
            <a:solidFill>
              <a:schemeClr val="accent2"/>
            </a:solidFill>
            <a:ln cmpd="sng">
              <a:solidFill>
                <a:srgbClr val="000000"/>
              </a:solidFill>
            </a:ln>
          </c:spPr>
          <c:dPt>
            <c:idx val="2"/>
            <c:spPr>
              <a:solidFill>
                <a:srgbClr val="9900FF"/>
              </a:solidFill>
              <a:ln cmpd="sng">
                <a:solidFill>
                  <a:srgbClr val="000000"/>
                </a:solidFill>
              </a:ln>
            </c:spPr>
          </c:dPt>
          <c:dPt>
            <c:idx val="3"/>
            <c:spPr>
              <a:solidFill>
                <a:srgbClr val="674EA7"/>
              </a:solidFill>
              <a:ln cmpd="sng">
                <a:solidFill>
                  <a:srgbClr val="000000"/>
                </a:solidFill>
              </a:ln>
            </c:spPr>
          </c:dPt>
          <c:dPt>
            <c:idx val="4"/>
            <c:spPr>
              <a:solidFill>
                <a:srgbClr val="674EA7"/>
              </a:solidFill>
              <a:ln cmpd="sng">
                <a:solidFill>
                  <a:srgbClr val="000000"/>
                </a:solidFill>
              </a:ln>
            </c:spPr>
          </c:dPt>
          <c:dPt>
            <c:idx val="5"/>
            <c:spPr>
              <a:solidFill>
                <a:srgbClr val="351C75"/>
              </a:solidFill>
              <a:ln cmpd="sng">
                <a:solidFill>
                  <a:srgbClr val="000000"/>
                </a:solidFill>
              </a:ln>
            </c:spPr>
          </c:dPt>
          <c:dLbls>
            <c:numFmt formatCode="General" sourceLinked="1"/>
            <c:txPr>
              <a:bodyPr/>
              <a:lstStyle/>
              <a:p>
                <a:pPr lvl="0">
                  <a:defRPr b="1"/>
                </a:pPr>
              </a:p>
            </c:txPr>
            <c:showLegendKey val="0"/>
            <c:showVal val="1"/>
            <c:showCatName val="0"/>
            <c:showSerName val="0"/>
            <c:showPercent val="0"/>
            <c:showBubbleSize val="0"/>
          </c:dLbls>
          <c:cat>
            <c:strRef>
              <c:f>'IQ testing AI Q32022'!$C$2:$C$7</c:f>
            </c:strRef>
          </c:cat>
          <c:val>
            <c:numRef>
              <c:f>'IQ testing AI Q32022'!$E$2:$E$7</c:f>
              <c:numCache/>
            </c:numRef>
          </c:val>
        </c:ser>
        <c:axId val="1992895733"/>
        <c:axId val="67995729"/>
      </c:barChart>
      <c:catAx>
        <c:axId val="199289573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1400">
                <a:solidFill>
                  <a:srgbClr val="000000"/>
                </a:solidFill>
                <a:latin typeface="+mn-lt"/>
              </a:defRPr>
            </a:pPr>
          </a:p>
        </c:txPr>
        <c:crossAx val="67995729"/>
      </c:catAx>
      <c:valAx>
        <c:axId val="6799572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0%" sourceLinked="0"/>
        <c:majorTickMark val="none"/>
        <c:minorTickMark val="none"/>
        <c:tickLblPos val="nextTo"/>
        <c:spPr>
          <a:ln/>
        </c:spPr>
        <c:txPr>
          <a:bodyPr/>
          <a:lstStyle/>
          <a:p>
            <a:pPr lvl="0">
              <a:defRPr b="0">
                <a:solidFill>
                  <a:srgbClr val="000000"/>
                </a:solidFill>
                <a:latin typeface="+mn-lt"/>
              </a:defRPr>
            </a:pPr>
          </a:p>
        </c:txPr>
        <c:crossAx val="1992895733"/>
      </c:valAx>
    </c:plotArea>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tx>
            <c:strRef>
              <c:f>'IQ testing AI Q12022'!$D$4</c:f>
            </c:strRef>
          </c:tx>
          <c:spPr>
            <a:solidFill>
              <a:schemeClr val="lt1"/>
            </a:solidFill>
            <a:ln cmpd="sng" w="76200">
              <a:solidFill>
                <a:srgbClr val="000000"/>
              </a:solidFill>
              <a:prstDash val="dash"/>
            </a:ln>
          </c:spPr>
          <c:dPt>
            <c:idx val="1"/>
          </c:dPt>
          <c:dLbls>
            <c:numFmt formatCode="0.0%" sourceLinked="0"/>
            <c:txPr>
              <a:bodyPr/>
              <a:lstStyle/>
              <a:p>
                <a:pPr lvl="0">
                  <a:defRPr>
                    <a:solidFill>
                      <a:srgbClr val="434343"/>
                    </a:solidFill>
                  </a:defRPr>
                </a:pPr>
              </a:p>
            </c:txPr>
            <c:showLegendKey val="0"/>
            <c:showVal val="1"/>
            <c:showCatName val="0"/>
            <c:showSerName val="0"/>
            <c:showPercent val="0"/>
            <c:showBubbleSize val="0"/>
          </c:dLbls>
          <c:cat>
            <c:strRef>
              <c:f>'IQ testing AI Q12022'!$C$5:$C$11</c:f>
            </c:strRef>
          </c:cat>
          <c:val>
            <c:numRef>
              <c:f>'IQ testing AI Q12022'!$D$5:$D$11</c:f>
              <c:numCache/>
            </c:numRef>
          </c:val>
        </c:ser>
        <c:ser>
          <c:idx val="1"/>
          <c:order val="1"/>
          <c:tx>
            <c:strRef>
              <c:f>'IQ testing AI Q12022'!$E$4</c:f>
            </c:strRef>
          </c:tx>
          <c:spPr>
            <a:solidFill>
              <a:schemeClr val="accent2"/>
            </a:solidFill>
            <a:ln cmpd="sng">
              <a:solidFill>
                <a:srgbClr val="000000"/>
              </a:solidFill>
            </a:ln>
          </c:spPr>
          <c:dLbls>
            <c:numFmt formatCode="0.0%" sourceLinked="0"/>
            <c:txPr>
              <a:bodyPr/>
              <a:lstStyle/>
              <a:p>
                <a:pPr lvl="0">
                  <a:defRPr/>
                </a:pPr>
              </a:p>
            </c:txPr>
            <c:showLegendKey val="0"/>
            <c:showVal val="1"/>
            <c:showCatName val="0"/>
            <c:showSerName val="0"/>
            <c:showPercent val="0"/>
            <c:showBubbleSize val="0"/>
          </c:dLbls>
          <c:cat>
            <c:strRef>
              <c:f>'IQ testing AI Q12022'!$C$5:$C$11</c:f>
            </c:strRef>
          </c:cat>
          <c:val>
            <c:numRef>
              <c:f>'IQ testing AI Q12022'!$E$5:$E$11</c:f>
              <c:numCache/>
            </c:numRef>
          </c:val>
        </c:ser>
        <c:ser>
          <c:idx val="2"/>
          <c:order val="2"/>
          <c:tx>
            <c:strRef>
              <c:f>'IQ testing AI Q12022'!$F$4</c:f>
            </c:strRef>
          </c:tx>
          <c:spPr>
            <a:solidFill>
              <a:srgbClr val="3498DB"/>
            </a:solidFill>
            <a:ln cmpd="sng">
              <a:solidFill>
                <a:srgbClr val="000000"/>
              </a:solidFill>
            </a:ln>
          </c:spPr>
          <c:dLbls>
            <c:numFmt formatCode="0.0%" sourceLinked="0"/>
            <c:txPr>
              <a:bodyPr/>
              <a:lstStyle/>
              <a:p>
                <a:pPr lvl="0">
                  <a:defRPr/>
                </a:pPr>
              </a:p>
            </c:txPr>
            <c:showLegendKey val="0"/>
            <c:showVal val="1"/>
            <c:showCatName val="0"/>
            <c:showSerName val="0"/>
            <c:showPercent val="0"/>
            <c:showBubbleSize val="0"/>
          </c:dLbls>
          <c:cat>
            <c:strRef>
              <c:f>'IQ testing AI Q12022'!$C$5:$C$11</c:f>
            </c:strRef>
          </c:cat>
          <c:val>
            <c:numRef>
              <c:f>'IQ testing AI Q12022'!$F$5:$F$11</c:f>
              <c:numCache/>
            </c:numRef>
          </c:val>
        </c:ser>
        <c:ser>
          <c:idx val="3"/>
          <c:order val="3"/>
          <c:tx>
            <c:strRef>
              <c:f>'IQ testing AI Q12022'!$G$4</c:f>
            </c:strRef>
          </c:tx>
          <c:spPr>
            <a:solidFill>
              <a:srgbClr val="9900FF"/>
            </a:solidFill>
            <a:ln cmpd="sng">
              <a:solidFill>
                <a:srgbClr val="000000"/>
              </a:solidFill>
            </a:ln>
          </c:spPr>
          <c:dLbls>
            <c:numFmt formatCode="General" sourceLinked="1"/>
            <c:txPr>
              <a:bodyPr/>
              <a:lstStyle/>
              <a:p>
                <a:pPr lvl="0">
                  <a:defRPr>
                    <a:solidFill>
                      <a:srgbClr val="9900FF"/>
                    </a:solidFill>
                  </a:defRPr>
                </a:pPr>
              </a:p>
            </c:txPr>
            <c:showLegendKey val="0"/>
            <c:showVal val="1"/>
            <c:showCatName val="0"/>
            <c:showSerName val="0"/>
            <c:showPercent val="0"/>
            <c:showBubbleSize val="0"/>
          </c:dLbls>
          <c:cat>
            <c:strRef>
              <c:f>'IQ testing AI Q12022'!$C$5:$C$11</c:f>
            </c:strRef>
          </c:cat>
          <c:val>
            <c:numRef>
              <c:f>'IQ testing AI Q12022'!$G$5:$G$11</c:f>
              <c:numCache/>
            </c:numRef>
          </c:val>
        </c:ser>
        <c:axId val="1028877980"/>
        <c:axId val="394135003"/>
      </c:barChart>
      <c:catAx>
        <c:axId val="1028877980"/>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1800">
                <a:solidFill>
                  <a:srgbClr val="000000"/>
                </a:solidFill>
                <a:latin typeface="+mn-lt"/>
              </a:defRPr>
            </a:pPr>
          </a:p>
        </c:txPr>
        <c:crossAx val="394135003"/>
      </c:catAx>
      <c:valAx>
        <c:axId val="394135003"/>
        <c:scaling>
          <c:orientation val="minMax"/>
          <c:max val="1.0"/>
        </c:scaling>
        <c:delete val="0"/>
        <c:axPos val="l"/>
        <c:majorGridlines>
          <c:spPr>
            <a:ln>
              <a:solidFill>
                <a:srgbClr val="D9D9D9"/>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0%" sourceLinked="0"/>
        <c:majorTickMark val="none"/>
        <c:minorTickMark val="none"/>
        <c:tickLblPos val="nextTo"/>
        <c:spPr>
          <a:ln/>
        </c:spPr>
        <c:txPr>
          <a:bodyPr/>
          <a:lstStyle/>
          <a:p>
            <a:pPr lvl="0">
              <a:defRPr b="0">
                <a:solidFill>
                  <a:srgbClr val="000000"/>
                </a:solidFill>
                <a:latin typeface="+mn-lt"/>
              </a:defRPr>
            </a:pPr>
          </a:p>
        </c:txPr>
        <c:crossAx val="1028877980"/>
      </c:valAx>
    </c:plotArea>
    <c:legend>
      <c:legendPos val="r"/>
      <c:overlay val="0"/>
      <c:txPr>
        <a:bodyPr/>
        <a:lstStyle/>
        <a:p>
          <a:pPr lvl="0">
            <a:defRPr b="0">
              <a:solidFill>
                <a:srgbClr val="1A1A1A"/>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mn-lt"/>
              </a:defRPr>
            </a:pPr>
            <a:r>
              <a:rPr b="0">
                <a:solidFill>
                  <a:srgbClr val="757575"/>
                </a:solidFill>
                <a:latin typeface="+mn-lt"/>
              </a:rPr>
              <a:t>PaLM - 122 languages</a:t>
            </a:r>
          </a:p>
        </c:rich>
      </c:tx>
      <c:overlay val="0"/>
    </c:title>
    <c:plotArea>
      <c:layout/>
      <c:pieChart>
        <c:varyColors val="1"/>
        <c:ser>
          <c:idx val="0"/>
          <c:order val="0"/>
          <c:tx>
            <c:strRef>
              <c:f>'LLM languages'!$F$1</c:f>
            </c:strRef>
          </c:tx>
          <c:dPt>
            <c:idx val="0"/>
            <c:explosion val="25"/>
            <c:spPr>
              <a:solidFill>
                <a:srgbClr val="4285F4"/>
              </a:solidFill>
            </c:spPr>
          </c:dPt>
          <c:dPt>
            <c:idx val="1"/>
            <c:spPr>
              <a:solidFill>
                <a:srgbClr val="EA4335"/>
              </a:solidFill>
            </c:spPr>
          </c:dPt>
          <c:dPt>
            <c:idx val="2"/>
            <c:spPr>
              <a:solidFill>
                <a:srgbClr val="FBBC04"/>
              </a:solidFill>
            </c:spPr>
          </c:dPt>
          <c:dPt>
            <c:idx val="3"/>
            <c:spPr>
              <a:solidFill>
                <a:srgbClr val="34A853"/>
              </a:solidFill>
            </c:spPr>
          </c:dPt>
          <c:dPt>
            <c:idx val="4"/>
            <c:spPr>
              <a:solidFill>
                <a:srgbClr val="FF6D01"/>
              </a:solidFill>
            </c:spPr>
          </c:dPt>
          <c:dPt>
            <c:idx val="5"/>
            <c:spPr>
              <a:solidFill>
                <a:srgbClr val="46BDC6"/>
              </a:solidFill>
            </c:spPr>
          </c:dPt>
          <c:dPt>
            <c:idx val="6"/>
            <c:spPr>
              <a:solidFill>
                <a:srgbClr val="7BAAF7"/>
              </a:solidFill>
            </c:spPr>
          </c:dPt>
          <c:dPt>
            <c:idx val="7"/>
            <c:spPr>
              <a:solidFill>
                <a:srgbClr val="F07B72"/>
              </a:solidFill>
            </c:spPr>
          </c:dPt>
          <c:dPt>
            <c:idx val="8"/>
            <c:spPr>
              <a:solidFill>
                <a:srgbClr val="FCD04F"/>
              </a:solidFill>
            </c:spPr>
          </c:dPt>
          <c:dPt>
            <c:idx val="9"/>
            <c:spPr>
              <a:solidFill>
                <a:srgbClr val="71C287"/>
              </a:solidFill>
            </c:spPr>
          </c:dPt>
          <c:dPt>
            <c:idx val="10"/>
            <c:spPr>
              <a:solidFill>
                <a:srgbClr val="FF994D"/>
              </a:solidFill>
            </c:spPr>
          </c:dPt>
          <c:dPt>
            <c:idx val="11"/>
            <c:spPr>
              <a:solidFill>
                <a:srgbClr val="7ED1D7"/>
              </a:solidFill>
            </c:spPr>
          </c:dPt>
          <c:dPt>
            <c:idx val="12"/>
            <c:spPr>
              <a:solidFill>
                <a:srgbClr val="B3CEFB"/>
              </a:solidFill>
            </c:spPr>
          </c:dPt>
          <c:dPt>
            <c:idx val="13"/>
            <c:spPr>
              <a:solidFill>
                <a:srgbClr val="F7B4AE"/>
              </a:solidFill>
            </c:spPr>
          </c:dPt>
          <c:dPt>
            <c:idx val="14"/>
            <c:spPr>
              <a:solidFill>
                <a:srgbClr val="FDE49B"/>
              </a:solidFill>
            </c:spPr>
          </c:dPt>
          <c:dPt>
            <c:idx val="15"/>
            <c:spPr>
              <a:solidFill>
                <a:srgbClr val="AEDCBA"/>
              </a:solidFill>
            </c:spPr>
          </c:dPt>
          <c:dPt>
            <c:idx val="16"/>
            <c:spPr>
              <a:solidFill>
                <a:srgbClr val="FFC599"/>
              </a:solidFill>
            </c:spPr>
          </c:dPt>
          <c:dPt>
            <c:idx val="17"/>
            <c:spPr>
              <a:solidFill>
                <a:srgbClr val="B5E5E8"/>
              </a:solidFill>
            </c:spPr>
          </c:dPt>
          <c:dPt>
            <c:idx val="18"/>
            <c:spPr>
              <a:solidFill>
                <a:srgbClr val="ECF3FE"/>
              </a:solidFill>
            </c:spPr>
          </c:dPt>
          <c:dPt>
            <c:idx val="19"/>
            <c:spPr>
              <a:solidFill>
                <a:srgbClr val="FDECEB"/>
              </a:solidFill>
            </c:spPr>
          </c:dPt>
          <c:dPt>
            <c:idx val="20"/>
            <c:spPr>
              <a:solidFill>
                <a:srgbClr val="FFF8E6"/>
              </a:solidFill>
            </c:spPr>
          </c:dPt>
          <c:dPt>
            <c:idx val="21"/>
            <c:spPr>
              <a:solidFill>
                <a:srgbClr val="EBF6EE"/>
              </a:solidFill>
            </c:spPr>
          </c:dPt>
          <c:dPt>
            <c:idx val="22"/>
            <c:spPr>
              <a:solidFill>
                <a:srgbClr val="FFF0E6"/>
              </a:solidFill>
            </c:spPr>
          </c:dPt>
          <c:dPt>
            <c:idx val="23"/>
            <c:spPr>
              <a:solidFill>
                <a:srgbClr val="EDF8F9"/>
              </a:solidFill>
            </c:spPr>
          </c:dPt>
          <c:dPt>
            <c:idx val="24"/>
            <c:spPr>
              <a:solidFill>
                <a:srgbClr val="251701"/>
              </a:solidFill>
            </c:spPr>
          </c:dPt>
          <c:dLbls>
            <c:showLegendKey val="0"/>
            <c:showVal val="0"/>
            <c:showCatName val="0"/>
            <c:showSerName val="0"/>
            <c:showPercent val="1"/>
            <c:showBubbleSize val="0"/>
            <c:showLeaderLines val="1"/>
          </c:dLbls>
          <c:cat>
            <c:strRef>
              <c:f>'LLM languages'!$E$2:$E$26</c:f>
            </c:strRef>
          </c:cat>
          <c:val>
            <c:numRef>
              <c:f>'LLM languages'!$F$2:$F$26</c:f>
              <c:numCache/>
            </c:numRef>
          </c:val>
        </c:ser>
        <c:dLbls>
          <c:showLegendKey val="0"/>
          <c:showVal val="0"/>
          <c:showCatName val="0"/>
          <c:showSerName val="0"/>
          <c:showPercent val="0"/>
          <c:showBubbleSize val="0"/>
        </c:dLbls>
        <c:firstSliceAng val="0"/>
      </c:pieChart>
    </c:plotArea>
    <c:legend>
      <c:legendPos val="l"/>
      <c:overlay val="0"/>
      <c:txPr>
        <a:bodyPr/>
        <a:lstStyle/>
        <a:p>
          <a:pPr lvl="0">
            <a:defRPr b="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mn-lt"/>
              </a:defRPr>
            </a:pPr>
            <a:r>
              <a:rPr b="0">
                <a:solidFill>
                  <a:srgbClr val="757575"/>
                </a:solidFill>
                <a:latin typeface="+mn-lt"/>
              </a:rPr>
              <a:t>GPT-3 - 90 languages</a:t>
            </a:r>
          </a:p>
        </c:rich>
      </c:tx>
      <c:overlay val="0"/>
    </c:title>
    <c:plotArea>
      <c:layout/>
      <c:pieChart>
        <c:varyColors val="1"/>
        <c:ser>
          <c:idx val="0"/>
          <c:order val="0"/>
          <c:tx>
            <c:strRef>
              <c:f>'LLM languages'!$D$1</c:f>
            </c:strRef>
          </c:tx>
          <c:dPt>
            <c:idx val="0"/>
            <c:explosion val="25"/>
            <c:spPr>
              <a:solidFill>
                <a:srgbClr val="4285F4"/>
              </a:solidFill>
            </c:spPr>
          </c:dPt>
          <c:dPt>
            <c:idx val="1"/>
            <c:spPr>
              <a:solidFill>
                <a:srgbClr val="EA4335"/>
              </a:solidFill>
            </c:spPr>
          </c:dPt>
          <c:dPt>
            <c:idx val="2"/>
            <c:spPr>
              <a:solidFill>
                <a:srgbClr val="FBBC04"/>
              </a:solidFill>
            </c:spPr>
          </c:dPt>
          <c:dPt>
            <c:idx val="3"/>
            <c:spPr>
              <a:solidFill>
                <a:srgbClr val="34A853"/>
              </a:solidFill>
            </c:spPr>
          </c:dPt>
          <c:dPt>
            <c:idx val="4"/>
            <c:spPr>
              <a:solidFill>
                <a:srgbClr val="FF6D01"/>
              </a:solidFill>
            </c:spPr>
          </c:dPt>
          <c:dPt>
            <c:idx val="5"/>
            <c:spPr>
              <a:solidFill>
                <a:srgbClr val="46BDC6"/>
              </a:solidFill>
            </c:spPr>
          </c:dPt>
          <c:dPt>
            <c:idx val="6"/>
            <c:spPr>
              <a:solidFill>
                <a:srgbClr val="7BAAF7"/>
              </a:solidFill>
            </c:spPr>
          </c:dPt>
          <c:dPt>
            <c:idx val="7"/>
            <c:spPr>
              <a:solidFill>
                <a:srgbClr val="F07B72"/>
              </a:solidFill>
            </c:spPr>
          </c:dPt>
          <c:dPt>
            <c:idx val="8"/>
            <c:spPr>
              <a:solidFill>
                <a:srgbClr val="FCD04F"/>
              </a:solidFill>
            </c:spPr>
          </c:dPt>
          <c:dPt>
            <c:idx val="9"/>
            <c:spPr>
              <a:solidFill>
                <a:srgbClr val="71C287"/>
              </a:solidFill>
            </c:spPr>
          </c:dPt>
          <c:dPt>
            <c:idx val="10"/>
            <c:spPr>
              <a:solidFill>
                <a:srgbClr val="FF994D"/>
              </a:solidFill>
            </c:spPr>
          </c:dPt>
          <c:dPt>
            <c:idx val="11"/>
            <c:spPr>
              <a:solidFill>
                <a:srgbClr val="7ED1D7"/>
              </a:solidFill>
            </c:spPr>
          </c:dPt>
          <c:dPt>
            <c:idx val="12"/>
            <c:spPr>
              <a:solidFill>
                <a:srgbClr val="B3CEFB"/>
              </a:solidFill>
            </c:spPr>
          </c:dPt>
          <c:dPt>
            <c:idx val="13"/>
            <c:spPr>
              <a:solidFill>
                <a:srgbClr val="F7B4AE"/>
              </a:solidFill>
            </c:spPr>
          </c:dPt>
          <c:dPt>
            <c:idx val="14"/>
            <c:spPr>
              <a:solidFill>
                <a:srgbClr val="FDE49B"/>
              </a:solidFill>
            </c:spPr>
          </c:dPt>
          <c:dPt>
            <c:idx val="15"/>
            <c:spPr>
              <a:solidFill>
                <a:srgbClr val="AEDCBA"/>
              </a:solidFill>
            </c:spPr>
          </c:dPt>
          <c:dPt>
            <c:idx val="16"/>
            <c:spPr>
              <a:solidFill>
                <a:srgbClr val="FFC599"/>
              </a:solidFill>
            </c:spPr>
          </c:dPt>
          <c:dLbls>
            <c:showLegendKey val="0"/>
            <c:showVal val="0"/>
            <c:showCatName val="0"/>
            <c:showSerName val="0"/>
            <c:showPercent val="1"/>
            <c:showBubbleSize val="0"/>
            <c:showLeaderLines val="1"/>
          </c:dLbls>
          <c:cat>
            <c:strRef>
              <c:f>'LLM languages'!$C$2:$C$18</c:f>
            </c:strRef>
          </c:cat>
          <c:val>
            <c:numRef>
              <c:f>'LLM languages'!$D$2:$D$18</c:f>
              <c:numCache/>
            </c:numRef>
          </c:val>
        </c:ser>
        <c:dLbls>
          <c:showLegendKey val="0"/>
          <c:showVal val="0"/>
          <c:showCatName val="0"/>
          <c:showSerName val="0"/>
          <c:showPercent val="0"/>
          <c:showBubbleSize val="0"/>
        </c:dLbls>
        <c:firstSliceAng val="0"/>
      </c:pieChart>
    </c:plotArea>
    <c:legend>
      <c:legendPos val="l"/>
      <c:overlay val="0"/>
      <c:txPr>
        <a:bodyPr/>
        <a:lstStyle/>
        <a:p>
          <a:pPr lvl="0">
            <a:defRPr b="0">
              <a:solidFill>
                <a:srgbClr val="1A1A1A"/>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mn-lt"/>
              </a:defRPr>
            </a:pPr>
            <a:r>
              <a:rPr b="0">
                <a:solidFill>
                  <a:srgbClr val="757575"/>
                </a:solidFill>
                <a:latin typeface="+mn-lt"/>
              </a:rPr>
              <a:t>BLOOM - 46 languages</a:t>
            </a:r>
          </a:p>
        </c:rich>
      </c:tx>
      <c:overlay val="0"/>
    </c:title>
    <c:plotArea>
      <c:layout/>
      <c:pieChart>
        <c:varyColors val="1"/>
        <c:ser>
          <c:idx val="0"/>
          <c:order val="0"/>
          <c:tx>
            <c:strRef>
              <c:f>'LLM languages'!$B$1</c:f>
            </c:strRef>
          </c:tx>
          <c:dPt>
            <c:idx val="0"/>
            <c:explosion val="25"/>
            <c:spPr>
              <a:solidFill>
                <a:srgbClr val="4285F4"/>
              </a:solidFill>
            </c:spPr>
          </c:dPt>
          <c:dPt>
            <c:idx val="1"/>
            <c:spPr>
              <a:solidFill>
                <a:srgbClr val="EA4335"/>
              </a:solidFill>
            </c:spPr>
          </c:dPt>
          <c:dPt>
            <c:idx val="2"/>
            <c:spPr>
              <a:solidFill>
                <a:srgbClr val="FBBC04"/>
              </a:solidFill>
            </c:spPr>
          </c:dPt>
          <c:dPt>
            <c:idx val="3"/>
            <c:spPr>
              <a:solidFill>
                <a:srgbClr val="34A853"/>
              </a:solidFill>
            </c:spPr>
          </c:dPt>
          <c:dPt>
            <c:idx val="4"/>
            <c:spPr>
              <a:solidFill>
                <a:srgbClr val="FF6D01"/>
              </a:solidFill>
            </c:spPr>
          </c:dPt>
          <c:dPt>
            <c:idx val="5"/>
            <c:spPr>
              <a:solidFill>
                <a:srgbClr val="46BDC6"/>
              </a:solidFill>
            </c:spPr>
          </c:dPt>
          <c:dPt>
            <c:idx val="6"/>
            <c:spPr>
              <a:solidFill>
                <a:srgbClr val="7BAAF7"/>
              </a:solidFill>
            </c:spPr>
          </c:dPt>
          <c:dPt>
            <c:idx val="7"/>
            <c:spPr>
              <a:solidFill>
                <a:srgbClr val="F07B72"/>
              </a:solidFill>
            </c:spPr>
          </c:dPt>
          <c:dPt>
            <c:idx val="8"/>
            <c:spPr>
              <a:solidFill>
                <a:srgbClr val="FCD04F"/>
              </a:solidFill>
            </c:spPr>
          </c:dPt>
          <c:dPt>
            <c:idx val="9"/>
            <c:spPr>
              <a:solidFill>
                <a:srgbClr val="71C287"/>
              </a:solidFill>
            </c:spPr>
          </c:dPt>
          <c:dPt>
            <c:idx val="10"/>
            <c:spPr>
              <a:solidFill>
                <a:srgbClr val="FF994D"/>
              </a:solidFill>
            </c:spPr>
          </c:dPt>
          <c:dPt>
            <c:idx val="11"/>
            <c:spPr>
              <a:solidFill>
                <a:srgbClr val="7ED1D7"/>
              </a:solidFill>
            </c:spPr>
          </c:dPt>
          <c:dPt>
            <c:idx val="12"/>
            <c:spPr>
              <a:solidFill>
                <a:srgbClr val="B3CEFB"/>
              </a:solidFill>
            </c:spPr>
          </c:dPt>
          <c:dLbls>
            <c:showLegendKey val="0"/>
            <c:showVal val="0"/>
            <c:showCatName val="0"/>
            <c:showSerName val="0"/>
            <c:showPercent val="1"/>
            <c:showBubbleSize val="0"/>
            <c:showLeaderLines val="1"/>
          </c:dLbls>
          <c:cat>
            <c:strRef>
              <c:f>'LLM languages'!$A$2:$A$14</c:f>
            </c:strRef>
          </c:cat>
          <c:val>
            <c:numRef>
              <c:f>'LLM languages'!$B$2:$B$14</c:f>
              <c:numCache/>
            </c:numRef>
          </c:val>
        </c:ser>
        <c:dLbls>
          <c:showLegendKey val="0"/>
          <c:showVal val="0"/>
          <c:showCatName val="0"/>
          <c:showSerName val="0"/>
          <c:showPercent val="0"/>
          <c:showBubbleSize val="0"/>
        </c:dLbls>
        <c:firstSliceAng val="0"/>
      </c:pieChart>
    </c:plotArea>
    <c:legend>
      <c:legendPos val="l"/>
      <c:overlay val="0"/>
      <c:txPr>
        <a:bodyPr/>
        <a:lstStyle/>
        <a:p>
          <a:pPr lvl="0">
            <a:defRPr b="0">
              <a:solidFill>
                <a:srgbClr val="1A1A1A"/>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Roboto"/>
              </a:defRPr>
            </a:pPr>
            <a:r>
              <a:rPr b="0">
                <a:solidFill>
                  <a:srgbClr val="757575"/>
                </a:solidFill>
                <a:latin typeface="Roboto"/>
              </a:rPr>
              <a:t>Language model size comparisons (bar chart, log)</a:t>
            </a:r>
          </a:p>
        </c:rich>
      </c:tx>
      <c:overlay val="0"/>
    </c:title>
    <c:plotArea>
      <c:layout/>
      <c:barChart>
        <c:barDir val="col"/>
        <c:ser>
          <c:idx val="0"/>
          <c:order val="0"/>
          <c:tx>
            <c:strRef>
              <c:f>'Model sizes'!$B$1</c:f>
            </c:strRef>
          </c:tx>
          <c:spPr>
            <a:solidFill>
              <a:srgbClr val="F1C40F"/>
            </a:solidFill>
            <a:ln cmpd="sng">
              <a:solidFill>
                <a:srgbClr val="000000"/>
              </a:solidFill>
            </a:ln>
          </c:spPr>
          <c:dPt>
            <c:idx val="1"/>
            <c:spPr>
              <a:solidFill>
                <a:srgbClr val="FFF2CC"/>
              </a:solidFill>
              <a:ln cmpd="sng">
                <a:solidFill>
                  <a:srgbClr val="000000"/>
                </a:solidFill>
              </a:ln>
            </c:spPr>
          </c:dPt>
          <c:dPt>
            <c:idx val="5"/>
          </c:dPt>
          <c:dPt>
            <c:idx val="6"/>
            <c:spPr>
              <a:solidFill>
                <a:srgbClr val="FFF2CC"/>
              </a:solidFill>
              <a:ln cmpd="sng">
                <a:solidFill>
                  <a:srgbClr val="000000"/>
                </a:solidFill>
              </a:ln>
            </c:spPr>
          </c:dPt>
          <c:dPt>
            <c:idx val="7"/>
            <c:spPr>
              <a:solidFill>
                <a:srgbClr val="FFF2CC"/>
              </a:solidFill>
              <a:ln cmpd="sng">
                <a:solidFill>
                  <a:srgbClr val="000000"/>
                </a:solidFill>
              </a:ln>
            </c:spPr>
          </c:dPt>
          <c:dPt>
            <c:idx val="8"/>
            <c:spPr>
              <a:solidFill>
                <a:srgbClr val="FFF2CC"/>
              </a:solidFill>
              <a:ln cmpd="sng">
                <a:solidFill>
                  <a:srgbClr val="000000"/>
                </a:solidFill>
              </a:ln>
            </c:spPr>
          </c:dPt>
          <c:dLbls>
            <c:numFmt formatCode="General" sourceLinked="1"/>
            <c:txPr>
              <a:bodyPr/>
              <a:lstStyle/>
              <a:p>
                <a:pPr lvl="0">
                  <a:defRPr/>
                </a:pPr>
              </a:p>
            </c:txPr>
            <c:showLegendKey val="0"/>
            <c:showVal val="1"/>
            <c:showCatName val="0"/>
            <c:showSerName val="0"/>
            <c:showPercent val="0"/>
            <c:showBubbleSize val="0"/>
          </c:dLbls>
          <c:cat>
            <c:strRef>
              <c:f>'Model sizes'!$A$2:$A$11</c:f>
            </c:strRef>
          </c:cat>
          <c:val>
            <c:numRef>
              <c:f>'Model sizes'!$B$2:$B$11</c:f>
              <c:numCache/>
            </c:numRef>
          </c:val>
        </c:ser>
        <c:ser>
          <c:idx val="1"/>
          <c:order val="1"/>
          <c:tx>
            <c:strRef>
              <c:f>'Model sizes'!$C$1</c:f>
            </c:strRef>
          </c:tx>
          <c:spPr>
            <a:solidFill>
              <a:srgbClr val="3498DB"/>
            </a:solidFill>
            <a:ln cmpd="sng">
              <a:solidFill>
                <a:srgbClr val="000000"/>
              </a:solidFill>
            </a:ln>
          </c:spPr>
          <c:dPt>
            <c:idx val="5"/>
            <c:spPr>
              <a:solidFill>
                <a:srgbClr val="C9DAF8"/>
              </a:solidFill>
              <a:ln cmpd="sng">
                <a:solidFill>
                  <a:srgbClr val="000000"/>
                </a:solidFill>
              </a:ln>
            </c:spPr>
          </c:dPt>
          <c:dPt>
            <c:idx val="6"/>
            <c:spPr>
              <a:solidFill>
                <a:srgbClr val="C9DAF8"/>
              </a:solidFill>
              <a:ln cmpd="sng">
                <a:solidFill>
                  <a:srgbClr val="000000"/>
                </a:solidFill>
              </a:ln>
            </c:spPr>
          </c:dPt>
          <c:dPt>
            <c:idx val="7"/>
            <c:spPr>
              <a:solidFill>
                <a:srgbClr val="C9DAF8"/>
              </a:solidFill>
              <a:ln cmpd="sng">
                <a:solidFill>
                  <a:srgbClr val="000000"/>
                </a:solidFill>
              </a:ln>
            </c:spPr>
          </c:dPt>
          <c:dPt>
            <c:idx val="8"/>
            <c:spPr>
              <a:solidFill>
                <a:srgbClr val="C9DAF8"/>
              </a:solidFill>
              <a:ln cmpd="sng">
                <a:solidFill>
                  <a:srgbClr val="000000"/>
                </a:solidFill>
              </a:ln>
            </c:spPr>
          </c:dPt>
          <c:dLbls>
            <c:numFmt formatCode="General" sourceLinked="1"/>
            <c:txPr>
              <a:bodyPr/>
              <a:lstStyle/>
              <a:p>
                <a:pPr lvl="0">
                  <a:defRPr/>
                </a:pPr>
              </a:p>
            </c:txPr>
            <c:showLegendKey val="0"/>
            <c:showVal val="1"/>
            <c:showCatName val="0"/>
            <c:showSerName val="0"/>
            <c:showPercent val="0"/>
            <c:showBubbleSize val="0"/>
          </c:dLbls>
          <c:cat>
            <c:strRef>
              <c:f>'Model sizes'!$A$2:$A$11</c:f>
            </c:strRef>
          </c:cat>
          <c:val>
            <c:numRef>
              <c:f>'Model sizes'!$C$2:$C$11</c:f>
              <c:numCache/>
            </c:numRef>
          </c:val>
        </c:ser>
        <c:ser>
          <c:idx val="2"/>
          <c:order val="2"/>
          <c:tx>
            <c:strRef>
              <c:f>'Model sizes'!$D$1</c:f>
            </c:strRef>
          </c:tx>
          <c:spPr>
            <a:solidFill>
              <a:srgbClr val="C0392B"/>
            </a:solidFill>
            <a:ln cmpd="sng">
              <a:solidFill>
                <a:srgbClr val="000000"/>
              </a:solidFill>
            </a:ln>
          </c:spPr>
          <c:dPt>
            <c:idx val="6"/>
            <c:spPr>
              <a:solidFill>
                <a:srgbClr val="F4CCCC"/>
              </a:solidFill>
              <a:ln cmpd="sng">
                <a:solidFill>
                  <a:srgbClr val="000000"/>
                </a:solidFill>
              </a:ln>
            </c:spPr>
          </c:dPt>
          <c:dPt>
            <c:idx val="7"/>
            <c:spPr>
              <a:solidFill>
                <a:srgbClr val="F4CCCC"/>
              </a:solidFill>
              <a:ln cmpd="sng">
                <a:solidFill>
                  <a:srgbClr val="000000"/>
                </a:solidFill>
              </a:ln>
            </c:spPr>
          </c:dPt>
          <c:dPt>
            <c:idx val="8"/>
            <c:spPr>
              <a:solidFill>
                <a:srgbClr val="F4CCCC"/>
              </a:solidFill>
              <a:ln cmpd="sng">
                <a:solidFill>
                  <a:srgbClr val="000000"/>
                </a:solidFill>
              </a:ln>
            </c:spPr>
          </c:dPt>
          <c:dLbls>
            <c:numFmt formatCode="General" sourceLinked="1"/>
            <c:txPr>
              <a:bodyPr/>
              <a:lstStyle/>
              <a:p>
                <a:pPr lvl="0">
                  <a:defRPr/>
                </a:pPr>
              </a:p>
            </c:txPr>
            <c:showLegendKey val="0"/>
            <c:showVal val="1"/>
            <c:showCatName val="0"/>
            <c:showSerName val="0"/>
            <c:showPercent val="0"/>
            <c:showBubbleSize val="0"/>
          </c:dLbls>
          <c:cat>
            <c:strRef>
              <c:f>'Model sizes'!$A$2:$A$11</c:f>
            </c:strRef>
          </c:cat>
          <c:val>
            <c:numRef>
              <c:f>'Model sizes'!$D$2:$D$11</c:f>
              <c:numCache/>
            </c:numRef>
          </c:val>
        </c:ser>
        <c:axId val="38252091"/>
        <c:axId val="631868658"/>
      </c:barChart>
      <c:catAx>
        <c:axId val="38252091"/>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spPr/>
        <c:txPr>
          <a:bodyPr/>
          <a:lstStyle/>
          <a:p>
            <a:pPr lvl="0">
              <a:defRPr b="0">
                <a:solidFill>
                  <a:srgbClr val="000000"/>
                </a:solidFill>
                <a:latin typeface="Roboto"/>
              </a:defRPr>
            </a:pPr>
          </a:p>
        </c:txPr>
        <c:crossAx val="631868658"/>
      </c:catAx>
      <c:valAx>
        <c:axId val="631868658"/>
        <c:scaling>
          <c:orientation val="minMax"/>
          <c:max val="35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p>
        </c:txPr>
        <c:crossAx val="38252091"/>
      </c:valAx>
    </c:plotArea>
    <c:legend>
      <c:legendPos val="r"/>
      <c:overlay val="0"/>
      <c:txPr>
        <a:bodyPr/>
        <a:lstStyle/>
        <a:p>
          <a:pPr lvl="0">
            <a:defRPr b="0">
              <a:solidFill>
                <a:srgbClr val="1A1A1A"/>
              </a:solidFill>
              <a:latin typeface="Roboto"/>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mn-lt"/>
              </a:defRPr>
            </a:pPr>
            <a:r>
              <a:rPr b="0">
                <a:solidFill>
                  <a:srgbClr val="757575"/>
                </a:solidFill>
                <a:latin typeface="+mn-lt"/>
              </a:rPr>
              <a:t>ChatGPT vs Google Bard via NPR (15/Feb/2023)</a:t>
            </a:r>
          </a:p>
        </c:rich>
      </c:tx>
      <c:overlay val="0"/>
    </c:title>
    <c:plotArea>
      <c:layout/>
      <c:barChart>
        <c:barDir val="bar"/>
        <c:ser>
          <c:idx val="0"/>
          <c:order val="0"/>
          <c:spPr>
            <a:solidFill>
              <a:schemeClr val="accent1"/>
            </a:solidFill>
            <a:ln cmpd="sng">
              <a:solidFill>
                <a:srgbClr val="000000"/>
              </a:solidFill>
            </a:ln>
          </c:spPr>
          <c:dPt>
            <c:idx val="0"/>
            <c:spPr>
              <a:solidFill>
                <a:schemeClr val="accent2"/>
              </a:solidFill>
              <a:ln cmpd="sng">
                <a:solidFill>
                  <a:srgbClr val="000000"/>
                </a:solidFill>
              </a:ln>
            </c:spPr>
          </c:dPt>
          <c:dPt>
            <c:idx val="2"/>
            <c:spPr>
              <a:solidFill>
                <a:schemeClr val="accent2"/>
              </a:solidFill>
              <a:ln cmpd="sng">
                <a:solidFill>
                  <a:srgbClr val="000000"/>
                </a:solidFill>
              </a:ln>
            </c:spPr>
          </c:dPt>
          <c:dPt>
            <c:idx val="4"/>
            <c:spPr>
              <a:solidFill>
                <a:schemeClr val="accent2"/>
              </a:solidFill>
              <a:ln cmpd="sng">
                <a:solidFill>
                  <a:srgbClr val="000000"/>
                </a:solidFill>
              </a:ln>
            </c:spPr>
          </c:dPt>
          <c:dPt>
            <c:idx val="6"/>
            <c:spPr>
              <a:solidFill>
                <a:schemeClr val="accent2"/>
              </a:solidFill>
              <a:ln cmpd="sng">
                <a:solidFill>
                  <a:srgbClr val="000000"/>
                </a:solidFill>
              </a:ln>
            </c:spPr>
          </c:dPt>
          <c:cat>
            <c:strRef>
              <c:f>'ChatGPT v Bard NPR'!$A$1:$A$8</c:f>
            </c:strRef>
          </c:cat>
          <c:val>
            <c:numRef>
              <c:f>'ChatGPT v Bard NPR'!$B$1:$B$8</c:f>
              <c:numCache/>
            </c:numRef>
          </c:val>
        </c:ser>
        <c:ser>
          <c:idx val="1"/>
          <c:order val="1"/>
          <c:cat>
            <c:strRef>
              <c:f>'ChatGPT v Bard NPR'!$A$1:$A$8</c:f>
            </c:strRef>
          </c:cat>
          <c:val>
            <c:numRef>
              <c:f>'ChatGPT v Bard NPR'!$C$1:$C$8</c:f>
              <c:numCache/>
            </c:numRef>
          </c:val>
        </c:ser>
        <c:axId val="2018296446"/>
        <c:axId val="437105313"/>
      </c:barChart>
      <c:catAx>
        <c:axId val="2018296446"/>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437105313"/>
      </c:catAx>
      <c:valAx>
        <c:axId val="43710531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2018296446"/>
        <c:crosses val="max"/>
      </c:valAx>
    </c:plotArea>
    <c:legend>
      <c:legendPos val="r"/>
      <c:overlay val="0"/>
      <c:txPr>
        <a:bodyPr/>
        <a:lstStyle/>
        <a:p>
          <a:pPr lvl="0">
            <a:defRPr b="0">
              <a:solidFill>
                <a:srgbClr val="1A1A1A"/>
              </a:solidFill>
              <a:latin typeface="+mn-lt"/>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tx>
            <c:strRef>
              <c:f>'Context windows 2023'!$D$1</c:f>
            </c:strRef>
          </c:tx>
          <c:spPr>
            <a:solidFill>
              <a:srgbClr val="AE382F"/>
            </a:solidFill>
            <a:ln cmpd="sng">
              <a:solidFill>
                <a:srgbClr val="000000"/>
              </a:solidFill>
            </a:ln>
          </c:spPr>
          <c:dPt>
            <c:idx val="0"/>
            <c:spPr>
              <a:solidFill>
                <a:srgbClr val="FEC311"/>
              </a:solidFill>
              <a:ln cmpd="sng">
                <a:solidFill>
                  <a:srgbClr val="000000"/>
                </a:solidFill>
              </a:ln>
            </c:spPr>
          </c:dPt>
          <c:dPt>
            <c:idx val="1"/>
            <c:spPr>
              <a:solidFill>
                <a:srgbClr val="7030A0"/>
              </a:solidFill>
              <a:ln cmpd="sng">
                <a:solidFill>
                  <a:srgbClr val="000000"/>
                </a:solidFill>
              </a:ln>
            </c:spPr>
          </c:dPt>
          <c:dPt>
            <c:idx val="3"/>
            <c:spPr>
              <a:solidFill>
                <a:srgbClr val="7030A0"/>
              </a:solidFill>
              <a:ln cmpd="sng">
                <a:solidFill>
                  <a:srgbClr val="000000"/>
                </a:solidFill>
              </a:ln>
            </c:spPr>
          </c:dPt>
          <c:dPt>
            <c:idx val="4"/>
            <c:spPr>
              <a:solidFill>
                <a:srgbClr val="3498DB"/>
              </a:solidFill>
              <a:ln cmpd="sng">
                <a:solidFill>
                  <a:srgbClr val="000000"/>
                </a:solidFill>
              </a:ln>
            </c:spPr>
          </c:dPt>
          <c:dPt>
            <c:idx val="5"/>
          </c:dPt>
          <c:dPt>
            <c:idx val="6"/>
            <c:spPr>
              <a:solidFill>
                <a:schemeClr val="dk1"/>
              </a:solidFill>
              <a:ln cmpd="sng">
                <a:solidFill>
                  <a:srgbClr val="000000"/>
                </a:solidFill>
              </a:ln>
            </c:spPr>
          </c:dPt>
          <c:dPt>
            <c:idx val="7"/>
            <c:spPr>
              <a:solidFill>
                <a:srgbClr val="3498DB"/>
              </a:solidFill>
              <a:ln cmpd="sng">
                <a:solidFill>
                  <a:srgbClr val="000000"/>
                </a:solidFill>
              </a:ln>
            </c:spPr>
          </c:dPt>
          <c:dPt>
            <c:idx val="8"/>
            <c:spPr>
              <a:solidFill>
                <a:srgbClr val="002060"/>
              </a:solidFill>
              <a:ln cmpd="sng">
                <a:solidFill>
                  <a:srgbClr val="000000"/>
                </a:solidFill>
              </a:ln>
            </c:spPr>
          </c:dPt>
          <c:cat>
            <c:strRef>
              <c:f>'Context windows 2023'!$A$2:$A$12</c:f>
            </c:strRef>
          </c:cat>
          <c:val>
            <c:numRef>
              <c:f>'Context windows 2023'!$D$2:$D$12</c:f>
              <c:numCache/>
            </c:numRef>
          </c:val>
        </c:ser>
        <c:ser>
          <c:idx val="1"/>
          <c:order val="1"/>
          <c:tx>
            <c:strRef>
              <c:f>'Context windows 2023'!$E$1</c:f>
            </c:strRef>
          </c:tx>
          <c:cat>
            <c:strRef>
              <c:f>'Context windows 2023'!$A$2:$A$12</c:f>
            </c:strRef>
          </c:cat>
          <c:val>
            <c:numRef>
              <c:f>'Context windows 2023'!$E$2:$E$12</c:f>
              <c:numCache/>
            </c:numRef>
          </c:val>
        </c:ser>
        <c:axId val="74242893"/>
        <c:axId val="1856725144"/>
      </c:barChart>
      <c:catAx>
        <c:axId val="74242893"/>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856725144"/>
      </c:catAx>
      <c:valAx>
        <c:axId val="1856725144"/>
        <c:scaling>
          <c:orientation val="minMax"/>
        </c:scaling>
        <c:delete val="0"/>
        <c:axPos val="b"/>
        <c:majorGridlines>
          <c:spPr>
            <a:ln>
              <a:solidFill>
                <a:srgbClr val="B7B7B7"/>
              </a:solidFill>
            </a:ln>
          </c:spPr>
        </c:majorGridlines>
        <c:minorGridlines>
          <c:spPr>
            <a:ln>
              <a:solidFill>
                <a:srgbClr val="F3F3F3"/>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74242893"/>
        <c:crosses val="max"/>
      </c:valAx>
    </c:plotArea>
    <c:legend>
      <c:legendPos val="r"/>
      <c:overlay val="0"/>
      <c:txPr>
        <a:bodyPr/>
        <a:lstStyle/>
        <a:p>
          <a:pPr lvl="0">
            <a:defRPr b="0">
              <a:solidFill>
                <a:srgbClr val="1A1A1A"/>
              </a:solidFill>
              <a:latin typeface="+mn-lt"/>
            </a:defRPr>
          </a:pPr>
        </a:p>
      </c:txPr>
    </c:legend>
    <c:plotVisOnly val="1"/>
  </c:chart>
</c:chartSpace>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xml"/><Relationship Id="rId2" Type="http://schemas.openxmlformats.org/officeDocument/2006/relationships/chart" Target="../charts/chart5.xml"/><Relationship Id="rId3"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9.xml"/><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40</xdr:row>
      <xdr:rowOff>66675</xdr:rowOff>
    </xdr:from>
    <xdr:ext cx="13925550" cy="47339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600075</xdr:colOff>
      <xdr:row>7</xdr:row>
      <xdr:rowOff>161925</xdr:rowOff>
    </xdr:from>
    <xdr:ext cx="11439525" cy="466725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13</xdr:row>
      <xdr:rowOff>66675</xdr:rowOff>
    </xdr:from>
    <xdr:ext cx="16097250" cy="473392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9525</xdr:colOff>
      <xdr:row>19</xdr:row>
      <xdr:rowOff>180975</xdr:rowOff>
    </xdr:from>
    <xdr:ext cx="3400425" cy="1762125"/>
    <xdr:graphicFrame>
      <xdr:nvGraphicFramePr>
        <xdr:cNvPr id="4" name="Chart 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9525</xdr:colOff>
      <xdr:row>10</xdr:row>
      <xdr:rowOff>104775</xdr:rowOff>
    </xdr:from>
    <xdr:ext cx="3400425" cy="1714500"/>
    <xdr:graphicFrame>
      <xdr:nvGraphicFramePr>
        <xdr:cNvPr id="5" name="Chart 5"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9525</xdr:colOff>
      <xdr:row>0</xdr:row>
      <xdr:rowOff>171450</xdr:rowOff>
    </xdr:from>
    <xdr:ext cx="3400425" cy="1714500"/>
    <xdr:graphicFrame>
      <xdr:nvGraphicFramePr>
        <xdr:cNvPr id="6" name="Chart 6"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13</xdr:row>
      <xdr:rowOff>28575</xdr:rowOff>
    </xdr:from>
    <xdr:ext cx="14878050" cy="5886450"/>
    <xdr:graphicFrame>
      <xdr:nvGraphicFramePr>
        <xdr:cNvPr id="7"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133350</xdr:colOff>
      <xdr:row>0</xdr:row>
      <xdr:rowOff>0</xdr:rowOff>
    </xdr:from>
    <xdr:ext cx="5715000" cy="3533775"/>
    <xdr:graphicFrame>
      <xdr:nvGraphicFramePr>
        <xdr:cNvPr id="8" name="Chart 8"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352425</xdr:colOff>
      <xdr:row>0</xdr:row>
      <xdr:rowOff>57150</xdr:rowOff>
    </xdr:from>
    <xdr:ext cx="11287125" cy="3533775"/>
    <xdr:graphicFrame>
      <xdr:nvGraphicFramePr>
        <xdr:cNvPr id="9" name="Chart 9"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19050</xdr:colOff>
      <xdr:row>11</xdr:row>
      <xdr:rowOff>180975</xdr:rowOff>
    </xdr:from>
    <xdr:ext cx="3286125" cy="185737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L242" displayName="Table_1" id="1">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Large language models (2023)-style" showColumnStripes="0" showFirstColumn="1" showLastColumn="1" showRowStripes="1"/>
  <extLst>
    <ext uri="GoogleSheetsCustomDataVersion1">
      <go:sheetsCustomData xmlns:go="http://customooxmlschemas.google.com/" headerRowCount="1"/>
    </ext>
  </extLst>
</table>
</file>

<file path=xl/tables/table10.xml><?xml version="1.0" encoding="utf-8"?>
<table xmlns="http://schemas.openxmlformats.org/spreadsheetml/2006/main" ref="H1:M36" displayName="Table_10" id="10">
  <tableColumns count="6">
    <tableColumn name="#" id="1"/>
    <tableColumn name="The Pile v1 contents" id="2"/>
    <tableColumn name="Raw size GB" id="3"/>
    <tableColumn name="Epochs" id="4"/>
    <tableColumn name="Effective size GB" id="5"/>
    <tableColumn name="Effective size %" id="6"/>
  </tableColumns>
  <tableStyleInfo name="Contents of GPT-3PileMegatronCC-style 2" showColumnStripes="0" showFirstColumn="1" showLastColumn="1" showRowStripes="1"/>
</table>
</file>

<file path=xl/tables/table11.xml><?xml version="1.0" encoding="utf-8"?>
<table xmlns="http://schemas.openxmlformats.org/spreadsheetml/2006/main" ref="N1:T36" displayName="Table_11" id="11">
  <tableColumns count="7">
    <tableColumn name="#" id="1"/>
    <tableColumn name="MT-NLG contents" id="2"/>
    <tableColumn name="Raw Size GB est" id="3"/>
    <tableColumn name="Tokens" id="4"/>
    <tableColumn name="Weight" id="5"/>
    <tableColumn name="Epochs" id="6"/>
    <tableColumn name="Effective size tokens" id="7"/>
  </tableColumns>
  <tableStyleInfo name="Contents of GPT-3PileMegatronCC-style 3" showColumnStripes="0" showFirstColumn="1" showLastColumn="1" showRowStripes="1"/>
</table>
</file>

<file path=xl/tables/table12.xml><?xml version="1.0" encoding="utf-8"?>
<table xmlns="http://schemas.openxmlformats.org/spreadsheetml/2006/main" headerRowCount="0" ref="U1:AA36" displayName="Table_12" id="12">
  <tableColumns count="7">
    <tableColumn name="Column1" id="1"/>
    <tableColumn name="Column2" id="2"/>
    <tableColumn name="Column3" id="3"/>
    <tableColumn name="Column4" id="4"/>
    <tableColumn name="Column5" id="5"/>
    <tableColumn name="Column6" id="6"/>
    <tableColumn name="Column7" id="7"/>
  </tableColumns>
  <tableStyleInfo name="Contents of GPT-3PileMegatronCC-style 4" showColumnStripes="0" showFirstColumn="1" showLastColumn="1" showRowStripes="1"/>
  <extLst>
    <ext uri="GoogleSheetsCustomDataVersion1">
      <go:sheetsCustomData xmlns:go="http://customooxmlschemas.google.com/" headerRowCount="1"/>
    </ext>
  </extLst>
</table>
</file>

<file path=xl/tables/table13.xml><?xml version="1.0" encoding="utf-8"?>
<table xmlns="http://schemas.openxmlformats.org/spreadsheetml/2006/main" ref="A1:G39" displayName="Table_13" id="13">
  <tableColumns count="7">
    <tableColumn name="#" id="1"/>
    <tableColumn name="PanGu Alpha" id="2"/>
    <tableColumn name="Raw size GB" id="3"/>
    <tableColumn name="Tokens (B)" id="4"/>
    <tableColumn name="Epochs" id="5"/>
    <tableColumn name="Effective size T" id="6"/>
    <tableColumn name="Effective size %" id="7"/>
  </tableColumns>
  <tableStyleInfo name="Contents of Chinese models-style" showColumnStripes="0" showFirstColumn="1" showLastColumn="1" showRowStripes="1"/>
</table>
</file>

<file path=xl/tables/table14.xml><?xml version="1.0" encoding="utf-8"?>
<table xmlns="http://schemas.openxmlformats.org/spreadsheetml/2006/main" ref="H1:M39" displayName="Table_14" id="14">
  <tableColumns count="6">
    <tableColumn name="#" id="1"/>
    <tableColumn name="Wudao 2.0" id="2"/>
    <tableColumn name="Equivalent" id="3"/>
    <tableColumn name="Raw size GB" id="4"/>
    <tableColumn name="Effective size %" id="5"/>
    <tableColumn name="Notes" id="6"/>
  </tableColumns>
  <tableStyleInfo name="Contents of Chinese models-style 2" showColumnStripes="0" showFirstColumn="1" showLastColumn="1" showRowStripes="1"/>
</table>
</file>

<file path=xl/tables/table15.xml><?xml version="1.0" encoding="utf-8"?>
<table xmlns="http://schemas.openxmlformats.org/spreadsheetml/2006/main" headerRowCount="0" ref="A14:J15" displayName="Table_15" id="15">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Leta template-style" showColumnStripes="0" showFirstColumn="1" showLastColumn="1" showRowStripes="1"/>
</table>
</file>

<file path=xl/tables/table16.xml><?xml version="1.0" encoding="utf-8"?>
<table xmlns="http://schemas.openxmlformats.org/spreadsheetml/2006/main" headerRowCount="0" ref="A1:L70" displayName="Table_16" id="16">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IQ testing AI Q32022-style" showColumnStripes="0" showFirstColumn="1" showLastColumn="1" showRowStripes="1"/>
  <extLst>
    <ext uri="GoogleSheetsCustomDataVersion1">
      <go:sheetsCustomData xmlns:go="http://customooxmlschemas.google.com/" headerRowCount="1"/>
    </ext>
  </extLst>
</table>
</file>

<file path=xl/tables/table17.xml><?xml version="1.0" encoding="utf-8"?>
<table xmlns="http://schemas.openxmlformats.org/spreadsheetml/2006/main" headerRowCount="0" ref="A1:M43" displayName="Table_17" id="17">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IQ testing AI Q12022-style" showColumnStripes="0" showFirstColumn="1" showLastColumn="1" showRowStripes="1"/>
  <extLst>
    <ext uri="GoogleSheetsCustomDataVersion1">
      <go:sheetsCustomData xmlns:go="http://customooxmlschemas.google.com/" headerRowCount="1"/>
    </ext>
  </extLst>
</table>
</file>

<file path=xl/tables/table18.xml><?xml version="1.0" encoding="utf-8"?>
<table xmlns="http://schemas.openxmlformats.org/spreadsheetml/2006/main" headerRowCount="0" ref="A34:J35" displayName="Table_18" id="18">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GPT23J questions-style" showColumnStripes="0" showFirstColumn="1" showLastColumn="1" showRowStripes="1"/>
</table>
</file>

<file path=xl/tables/table19.xml><?xml version="1.0" encoding="utf-8"?>
<table xmlns="http://schemas.openxmlformats.org/spreadsheetml/2006/main" headerRowCount="0" ref="A1:Z1095" displayName="Table_19" id="19">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Video playlist-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1:L1" displayName="Table_2" id="2">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Chinese LLMs (2023)-style" showColumnStripes="0" showFirstColumn="1" showLastColumn="1" showRowStripes="1"/>
  <extLst>
    <ext uri="GoogleSheetsCustomDataVersion1">
      <go:sheetsCustomData xmlns:go="http://customooxmlschemas.google.com/" headerRowCount="1"/>
    </ext>
  </extLst>
</table>
</file>

<file path=xl/tables/table20.xml><?xml version="1.0" encoding="utf-8"?>
<table xmlns="http://schemas.openxmlformats.org/spreadsheetml/2006/main" ref="A1:E999" displayName="Table_20" id="20">
  <tableColumns count="5">
    <tableColumn name="Description" id="1"/>
    <tableColumn name="Preset" id="2"/>
    <tableColumn name="Stop sequence" id="3"/>
    <tableColumn name="Prompt (copy to your playground)" id="4"/>
    <tableColumn name="Sample output (by the language model)" id="5"/>
  </tableColumns>
  <tableStyleInfo name="ACS prompts-style" showColumnStripes="0" showFirstColumn="1" showLastColumn="1" showRowStripes="1"/>
</table>
</file>

<file path=xl/tables/table21.xml><?xml version="1.0" encoding="utf-8"?>
<table xmlns="http://schemas.openxmlformats.org/spreadsheetml/2006/main" ref="A1:E103" displayName="Table_21" id="21">
  <tableColumns count="5">
    <tableColumn name="Timestamp" id="1"/>
    <tableColumn name="Your first name" id="2"/>
    <tableColumn name="Prompt" id="3"/>
    <tableColumn name="Response" id="4"/>
    <tableColumn name="Preset (or hyperparameters)" id="5"/>
  </tableColumns>
  <tableStyleInfo name="ACS results-style" showColumnStripes="0" showFirstColumn="1" showLastColumn="1" showRowStripes="1"/>
</table>
</file>

<file path=xl/tables/table22.xml><?xml version="1.0" encoding="utf-8"?>
<table xmlns="http://schemas.openxmlformats.org/spreadsheetml/2006/main" headerRowCount="0" ref="A1:AA1006" displayName="Table_22" id="22">
  <tableColumns count="2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s>
  <tableStyleInfo name="BMI-style" showColumnStripes="0" showFirstColumn="1" showLastColumn="1" showRowStripes="1"/>
  <extLst>
    <ext uri="GoogleSheetsCustomDataVersion1">
      <go:sheetsCustomData xmlns:go="http://customooxmlschemas.google.com/" headerRowCount="1"/>
    </ext>
  </extLst>
</table>
</file>

<file path=xl/tables/table23.xml><?xml version="1.0" encoding="utf-8"?>
<table xmlns="http://schemas.openxmlformats.org/spreadsheetml/2006/main" headerRowCount="0" ref="A1:J165" displayName="Table_23" id="23">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atson vs GPT-3-style" showColumnStripes="0" showFirstColumn="1" showLastColumn="1" showRowStripes="1"/>
  <extLst>
    <ext uri="GoogleSheetsCustomDataVersion1">
      <go:sheetsCustomData xmlns:go="http://customooxmlschemas.google.com/" headerRowCount="1"/>
    </ext>
  </extLst>
</table>
</file>

<file path=xl/tables/table24.xml><?xml version="1.0" encoding="utf-8"?>
<table xmlns="http://schemas.openxmlformats.org/spreadsheetml/2006/main" ref="A1:B18" displayName="Table_24" id="24">
  <tableColumns count="2">
    <tableColumn name="Prompt" id="1"/>
    <tableColumn name="Detail" id="2"/>
  </tableColumns>
  <tableStyleInfo name="Leta-prompt-explain-style" showColumnStripes="0" showFirstColumn="1" showLastColumn="1" showRowStripes="1"/>
</table>
</file>

<file path=xl/tables/table25.xml><?xml version="1.0" encoding="utf-8"?>
<table xmlns="http://schemas.openxmlformats.org/spreadsheetml/2006/main" headerRowCount="0" ref="A1:Z1001" displayName="Table_25" id="2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ebGPT sample questions-style" showColumnStripes="0" showFirstColumn="1" showLastColumn="1" showRowStripes="1"/>
  <extLst>
    <ext uri="GoogleSheetsCustomDataVersion1">
      <go:sheetsCustomData xmlns:go="http://customooxmlschemas.google.com/" headerRowCount="1"/>
    </ext>
  </extLst>
</table>
</file>

<file path=xl/tables/table26.xml><?xml version="1.0" encoding="utf-8"?>
<table xmlns="http://schemas.openxmlformats.org/spreadsheetml/2006/main" headerRowCount="0" ref="A16:J17" displayName="Table_26" id="26">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BMI vs BCI-style" showColumnStripes="0" showFirstColumn="1" showLastColumn="1" showRowStripes="1"/>
</table>
</file>

<file path=xl/tables/table27.xml><?xml version="1.0" encoding="utf-8"?>
<table xmlns="http://schemas.openxmlformats.org/spreadsheetml/2006/main" headerRowCount="0" ref="A1:AA1001" displayName="Table_27" id="27">
  <tableColumns count="2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s>
  <tableStyleInfo name="PaLM Explaining jokes-style" showColumnStripes="0" showFirstColumn="1" showLastColumn="1" showRowStripes="1"/>
  <extLst>
    <ext uri="GoogleSheetsCustomDataVersion1">
      <go:sheetsCustomData xmlns:go="http://customooxmlschemas.google.com/" headerRowCount="1"/>
    </ext>
  </extLst>
</table>
</file>

<file path=xl/tables/table28.xml><?xml version="1.0" encoding="utf-8"?>
<table xmlns="http://schemas.openxmlformats.org/spreadsheetml/2006/main" headerRowCount="0" ref="A31:J32" displayName="Table_28" id="28">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LLM languages-style" showColumnStripes="0" showFirstColumn="1" showLastColumn="1" showRowStripes="1"/>
</table>
</file>

<file path=xl/tables/table29.xml><?xml version="1.0" encoding="utf-8"?>
<table xmlns="http://schemas.openxmlformats.org/spreadsheetml/2006/main" headerRowCount="0" ref="A1:J1000" displayName="Table_29" id="29">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Model sizes-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2:L115" displayName="Table_3" id="3">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Chinese LLMs (2023)-style 2" showColumnStripes="0" showFirstColumn="1" showLastColumn="1" showRowStripes="1"/>
  <extLst>
    <ext uri="GoogleSheetsCustomDataVersion1">
      <go:sheetsCustomData xmlns:go="http://customooxmlschemas.google.com/" headerRowCount="1"/>
    </ext>
  </extLst>
</table>
</file>

<file path=xl/tables/table30.xml><?xml version="1.0" encoding="utf-8"?>
<table xmlns="http://schemas.openxmlformats.org/spreadsheetml/2006/main" headerRowCount="0" ref="A21:J22" displayName="Table_30" id="30">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ChatGPT v Bard NPR-style" showColumnStripes="0" showFirstColumn="1" showLastColumn="1" showRowStripes="1"/>
</table>
</file>

<file path=xl/tables/table31.xml><?xml version="1.0" encoding="utf-8"?>
<table xmlns="http://schemas.openxmlformats.org/spreadsheetml/2006/main" headerRowCount="0" ref="A23:I24" displayName="Table_31" id="31">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Context windows 2023-style" showColumnStripes="0" showFirstColumn="1" showLastColumn="1" showRowStripes="1"/>
</table>
</file>

<file path=xl/tables/table4.xml><?xml version="1.0" encoding="utf-8"?>
<table xmlns="http://schemas.openxmlformats.org/spreadsheetml/2006/main" headerRowCount="0" ref="A48:C49" displayName="Table_4" id="4">
  <tableColumns count="3">
    <tableColumn name="Column1" id="1"/>
    <tableColumn name="Column2" id="2"/>
    <tableColumn name="Column3" id="3"/>
  </tableColumns>
  <tableStyleInfo name="Datasets (2023)-style" showColumnStripes="0" showFirstColumn="1" showLastColumn="1" showRowStripes="1"/>
</table>
</file>

<file path=xl/tables/table5.xml><?xml version="1.0" encoding="utf-8"?>
<table xmlns="http://schemas.openxmlformats.org/spreadsheetml/2006/main" ref="A1:O23" displayName="Table_5" id="5">
  <tableColumns count="15">
    <tableColumn name="Lab" id="1"/>
    <tableColumn name="Robot" id="2"/>
    <tableColumn name="Country" id="3"/>
    <tableColumn name="Release" id="4"/>
    <tableColumn name="Height (cm)" id="5"/>
    <tableColumn name="Weight (kg)" id="6"/>
    <tableColumn name="Walk (km/h)" id="7"/>
    <tableColumn name="Run (km/h)" id="8"/>
    <tableColumn name="Payload/carry (kg)" id="9"/>
    <tableColumn name="Power (hours)" id="10"/>
    <tableColumn name="Link" id="11"/>
    <tableColumn name="Video" id="12"/>
    <tableColumn name="Clothed?" id="13"/>
    <tableColumn name="$ ('000)" id="14"/>
    <tableColumn name="Notes" id="15"/>
  </tableColumns>
  <tableStyleInfo name="Humanoids (2023)-style" showColumnStripes="0" showFirstColumn="1" showLastColumn="1" showRowStripes="1"/>
</table>
</file>

<file path=xl/tables/table6.xml><?xml version="1.0" encoding="utf-8"?>
<table xmlns="http://schemas.openxmlformats.org/spreadsheetml/2006/main" headerRowCount="0" ref="A1:J35" displayName="Table_6" id="6">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ChatGPT achievements (2023)-style" showColumnStripes="0" showFirstColumn="1" showLastColumn="1" showRowStripes="1"/>
  <extLst>
    <ext uri="GoogleSheetsCustomDataVersion1">
      <go:sheetsCustomData xmlns:go="http://customooxmlschemas.google.com/" headerRowCount="1"/>
    </ext>
  </extLst>
</table>
</file>

<file path=xl/tables/table7.xml><?xml version="1.0" encoding="utf-8"?>
<table xmlns="http://schemas.openxmlformats.org/spreadsheetml/2006/main" ref="A1:G55" displayName="Table_7" id="7">
  <tableColumns count="7">
    <tableColumn name="Client name (first 50 only)" id="1"/>
    <tableColumn name="Segment" id="2"/>
    <tableColumn name="Model" id="3"/>
    <tableColumn name="Notes (or app name)" id="4"/>
    <tableColumn name="Date" id="5"/>
    <tableColumn name="Source (primary source from client press release or similar)" id="6"/>
    <tableColumn name="Archived source" id="7"/>
  </tableColumns>
  <tableStyleInfo name="GPT-4 Enterprise Customers-style" showColumnStripes="0" showFirstColumn="1" showLastColumn="1" showRowStripes="1"/>
</table>
</file>

<file path=xl/tables/table8.xml><?xml version="1.0" encoding="utf-8"?>
<table xmlns="http://schemas.openxmlformats.org/spreadsheetml/2006/main" headerRowCount="0" ref="A1:M51" displayName="Table_8" id="8">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Labs-style" showColumnStripes="0" showFirstColumn="1" showLastColumn="1" showRowStripes="1"/>
  <extLst>
    <ext uri="GoogleSheetsCustomDataVersion1">
      <go:sheetsCustomData xmlns:go="http://customooxmlschemas.google.com/" headerRowCount="1"/>
    </ext>
  </extLst>
</table>
</file>

<file path=xl/tables/table9.xml><?xml version="1.0" encoding="utf-8"?>
<table xmlns="http://schemas.openxmlformats.org/spreadsheetml/2006/main" ref="A1:G30" displayName="Table_9" id="9">
  <tableColumns count="7">
    <tableColumn name="#" id="1"/>
    <tableColumn name="GPT-3 contents" id="2"/>
    <tableColumn name="Raw size GB est" id="3"/>
    <tableColumn name="Tokens (B)" id="4"/>
    <tableColumn name="Epochs" id="5"/>
    <tableColumn name="Effective size T" id="6"/>
    <tableColumn name="Effective size %" id="7"/>
  </tableColumns>
  <tableStyleInfo name="Contents of GPT-3PileMegatronCC-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arxiv.org/abs/2305.07922" TargetMode="External"/><Relationship Id="rId194" Type="http://schemas.openxmlformats.org/officeDocument/2006/relationships/hyperlink" Target="https://ai.google/static/documents/palm2techreport.pdf" TargetMode="External"/><Relationship Id="rId193" Type="http://schemas.openxmlformats.org/officeDocument/2006/relationships/hyperlink" Target="https://www.cnbc.com/2023/05/16/googles-palm-2-uses-nearly-five-times-more-text-data-than-predecessor.html" TargetMode="External"/><Relationship Id="rId192" Type="http://schemas.openxmlformats.org/officeDocument/2006/relationships/hyperlink" Target="https://www.cnbc.com/2023/05/16/googles-palm-2-uses-nearly-five-times-more-text-data-than-predecessor.html" TargetMode="External"/><Relationship Id="rId191" Type="http://schemas.openxmlformats.org/officeDocument/2006/relationships/hyperlink" Target="https://console.cloud.google.com/vertex-ai/generative/language/create/chat" TargetMode="External"/><Relationship Id="rId187" Type="http://schemas.openxmlformats.org/officeDocument/2006/relationships/hyperlink" Target="https://www.asus.com/news/xxifirl2s2tzesl0/" TargetMode="External"/><Relationship Id="rId186" Type="http://schemas.openxmlformats.org/officeDocument/2006/relationships/hyperlink" Target="https://arxiv.org/abs/2305.11206" TargetMode="External"/><Relationship Id="rId185" Type="http://schemas.openxmlformats.org/officeDocument/2006/relationships/hyperlink" Target="https://arxiv.org/abs/2305.14314" TargetMode="External"/><Relationship Id="rId184" Type="http://schemas.openxmlformats.org/officeDocument/2006/relationships/hyperlink" Target="https://huggingface.co/spaces/uwnlp/guanaco-playground-tgi" TargetMode="External"/><Relationship Id="rId189" Type="http://schemas.openxmlformats.org/officeDocument/2006/relationships/hyperlink" Target="https://huggingface.co/Salesforce/codet5p-16b" TargetMode="External"/><Relationship Id="rId188" Type="http://schemas.openxmlformats.org/officeDocument/2006/relationships/hyperlink" Target="https://archive.md/cVdJt" TargetMode="External"/><Relationship Id="rId183" Type="http://schemas.openxmlformats.org/officeDocument/2006/relationships/hyperlink" Target="https://refact.ai/blog/2023/applying-recent-innovations-to-train-model/" TargetMode="External"/><Relationship Id="rId182" Type="http://schemas.openxmlformats.org/officeDocument/2006/relationships/hyperlink" Target="https://refact.ai/blog/2023/applying-recent-innovations-to-train-model/" TargetMode="External"/><Relationship Id="rId181" Type="http://schemas.openxmlformats.org/officeDocument/2006/relationships/hyperlink" Target="https://www.tii.ae/news/uaes-technology-innovation-institute-launches-open-source-falcon-40b-large-language-model" TargetMode="External"/><Relationship Id="rId180" Type="http://schemas.openxmlformats.org/officeDocument/2006/relationships/hyperlink" Target="https://textsynth.com/completion.html" TargetMode="External"/><Relationship Id="rId176" Type="http://schemas.openxmlformats.org/officeDocument/2006/relationships/hyperlink" Target="https://ai.googleblog.com/2023/05/large-sequence-models-for-software.html" TargetMode="External"/><Relationship Id="rId297" Type="http://schemas.openxmlformats.org/officeDocument/2006/relationships/hyperlink" Target="https://huggingface.co/spaces/THUDM/GLM-130B" TargetMode="External"/><Relationship Id="rId175" Type="http://schemas.openxmlformats.org/officeDocument/2006/relationships/hyperlink" Target="https://lifearchitect.ai/gemini/" TargetMode="External"/><Relationship Id="rId296" Type="http://schemas.openxmlformats.org/officeDocument/2006/relationships/hyperlink" Target="https://github.com/facebookresearch/ParlAI/blob/main/projects/bb3/BB3_main_tech_report.pdf" TargetMode="External"/><Relationship Id="rId174" Type="http://schemas.openxmlformats.org/officeDocument/2006/relationships/hyperlink" Target="https://arxiv.org/abs/2306.01545" TargetMode="External"/><Relationship Id="rId295" Type="http://schemas.openxmlformats.org/officeDocument/2006/relationships/hyperlink" Target="http://blenderbot.ai/" TargetMode="External"/><Relationship Id="rId173" Type="http://schemas.openxmlformats.org/officeDocument/2006/relationships/hyperlink" Target="https://arxiv.org/abs/2305.15717" TargetMode="External"/><Relationship Id="rId294" Type="http://schemas.openxmlformats.org/officeDocument/2006/relationships/hyperlink" Target="https://arxiv.org/abs/2208.03299" TargetMode="External"/><Relationship Id="rId179" Type="http://schemas.openxmlformats.org/officeDocument/2006/relationships/hyperlink" Target="https://github.com/yxuansu/PandaGPT/blob/main/PandaGPT.pdf" TargetMode="External"/><Relationship Id="rId178" Type="http://schemas.openxmlformats.org/officeDocument/2006/relationships/hyperlink" Target="https://panda-gpt.github.io/" TargetMode="External"/><Relationship Id="rId299" Type="http://schemas.openxmlformats.org/officeDocument/2006/relationships/hyperlink" Target="https://github.com/amazon-research/alexa-teacher-models" TargetMode="External"/><Relationship Id="rId177" Type="http://schemas.openxmlformats.org/officeDocument/2006/relationships/hyperlink" Target="https://arxiv.org/abs/2305.20050" TargetMode="External"/><Relationship Id="rId298" Type="http://schemas.openxmlformats.org/officeDocument/2006/relationships/hyperlink" Target="https://arxiv.org/abs/2210.02414" TargetMode="External"/><Relationship Id="rId198" Type="http://schemas.openxmlformats.org/officeDocument/2006/relationships/hyperlink" Target="https://twitter.com/NaveenGRao/status/1654496162492084227" TargetMode="External"/><Relationship Id="rId197" Type="http://schemas.openxmlformats.org/officeDocument/2006/relationships/hyperlink" Target="https://huggingface.co/mosaicml/mpt-7b" TargetMode="External"/><Relationship Id="rId196" Type="http://schemas.openxmlformats.org/officeDocument/2006/relationships/hyperlink" Target="https://drive.google.com/file/d/1cN-b9GnWtHzQRoE7M7gAEyivY0kl4BYs/view" TargetMode="External"/><Relationship Id="rId195" Type="http://schemas.openxmlformats.org/officeDocument/2006/relationships/hyperlink" Target="https://huggingface.co/bigcode/starcoderbase" TargetMode="External"/><Relationship Id="rId199" Type="http://schemas.openxmlformats.org/officeDocument/2006/relationships/hyperlink" Target="https://pi.ai/talk" TargetMode="External"/><Relationship Id="rId150" Type="http://schemas.openxmlformats.org/officeDocument/2006/relationships/hyperlink" Target="https://www-files.anthropic.com/production/images/Model-Card-Claude-2.pdf" TargetMode="External"/><Relationship Id="rId271" Type="http://schemas.openxmlformats.org/officeDocument/2006/relationships/hyperlink" Target="https://arxiv.org/abs/2211.04236" TargetMode="External"/><Relationship Id="rId392" Type="http://schemas.openxmlformats.org/officeDocument/2006/relationships/hyperlink" Target="https://arxiv.org/abs/1910.10683" TargetMode="External"/><Relationship Id="rId270" Type="http://schemas.openxmlformats.org/officeDocument/2006/relationships/hyperlink" Target="https://galactica.org/static/paper.pdf" TargetMode="External"/><Relationship Id="rId391" Type="http://schemas.openxmlformats.org/officeDocument/2006/relationships/hyperlink" Target="https://arxiv.org/abs/2001.09977" TargetMode="External"/><Relationship Id="rId390" Type="http://schemas.openxmlformats.org/officeDocument/2006/relationships/hyperlink" Target="https://github.com/facebookresearch/fairseq/blob/main/examples/megatron_11b/README.md" TargetMode="External"/><Relationship Id="rId1" Type="http://schemas.openxmlformats.org/officeDocument/2006/relationships/hyperlink" Target="https://lifearchitect.ai/models-table/" TargetMode="External"/><Relationship Id="rId2" Type="http://schemas.openxmlformats.org/officeDocument/2006/relationships/hyperlink" Target="https://lifearchitect.ai/timeline" TargetMode="External"/><Relationship Id="rId3" Type="http://schemas.openxmlformats.org/officeDocument/2006/relationships/hyperlink" Target="https://lifearchitect.ai/memo" TargetMode="External"/><Relationship Id="rId149" Type="http://schemas.openxmlformats.org/officeDocument/2006/relationships/hyperlink" Target="https://claude.ai/" TargetMode="External"/><Relationship Id="rId4" Type="http://schemas.openxmlformats.org/officeDocument/2006/relationships/hyperlink" Target="https://www.theverge.com/2023/9/10/23867323/meta-new-ai-model-gpt-4-openai-chatbot-google-apple" TargetMode="External"/><Relationship Id="rId148" Type="http://schemas.openxmlformats.org/officeDocument/2006/relationships/hyperlink" Target="https://slashnext.com/blog/wormgpt-the-generative-ai-tool-cybercriminals-are-using-to-launch-business-email-compromise-attacks/" TargetMode="External"/><Relationship Id="rId269" Type="http://schemas.openxmlformats.org/officeDocument/2006/relationships/hyperlink" Target="https://galactica.org/" TargetMode="External"/><Relationship Id="rId9" Type="http://schemas.openxmlformats.org/officeDocument/2006/relationships/hyperlink" Target="https://allenai.org/olmo" TargetMode="External"/><Relationship Id="rId143" Type="http://schemas.openxmlformats.org/officeDocument/2006/relationships/hyperlink" Target="https://stability.ai/blog/stable-beluga-large-instruction-fine-tuned-models" TargetMode="External"/><Relationship Id="rId264" Type="http://schemas.openxmlformats.org/officeDocument/2006/relationships/hyperlink" Target="https://huggingface.co/spaces/togethercomputer/GPT-JT" TargetMode="External"/><Relationship Id="rId385" Type="http://schemas.openxmlformats.org/officeDocument/2006/relationships/hyperlink" Target="https://arxiv.org/abs/2101.03961" TargetMode="External"/><Relationship Id="rId142" Type="http://schemas.openxmlformats.org/officeDocument/2006/relationships/hyperlink" Target="https://huggingface.co/stabilityai/FreeWilly1-Delta-SafeTensor" TargetMode="External"/><Relationship Id="rId263" Type="http://schemas.openxmlformats.org/officeDocument/2006/relationships/hyperlink" Target="https://openai.com/blog/chatgpt" TargetMode="External"/><Relationship Id="rId384" Type="http://schemas.openxmlformats.org/officeDocument/2006/relationships/hyperlink" Target="https://github.com/sberbank-ai/ru-gpts" TargetMode="External"/><Relationship Id="rId141" Type="http://schemas.openxmlformats.org/officeDocument/2006/relationships/hyperlink" Target="https://stability.ai/blog/stable-beluga-large-instruction-fine-tuned-models" TargetMode="External"/><Relationship Id="rId262" Type="http://schemas.openxmlformats.org/officeDocument/2006/relationships/hyperlink" Target="https://arxiv.org/abs/2310.17680" TargetMode="External"/><Relationship Id="rId383" Type="http://schemas.openxmlformats.org/officeDocument/2006/relationships/hyperlink" Target="https://russiannlp.github.io/rugpt-demo/" TargetMode="External"/><Relationship Id="rId140" Type="http://schemas.openxmlformats.org/officeDocument/2006/relationships/hyperlink" Target="https://huggingface.co/stabilityai/FreeWilly2" TargetMode="External"/><Relationship Id="rId261" Type="http://schemas.openxmlformats.org/officeDocument/2006/relationships/hyperlink" Target="https://chat.openai.com/" TargetMode="External"/><Relationship Id="rId382" Type="http://schemas.openxmlformats.org/officeDocument/2006/relationships/hyperlink" Target="https://arxiv.org/abs/2201.08239" TargetMode="External"/><Relationship Id="rId5" Type="http://schemas.openxmlformats.org/officeDocument/2006/relationships/hyperlink" Target="https://archive.md/twAV7" TargetMode="External"/><Relationship Id="rId147" Type="http://schemas.openxmlformats.org/officeDocument/2006/relationships/hyperlink" Target="https://ai.meta.com/research/publications/llama-2-open-foundation-and-fine-tuned-chat-models/" TargetMode="External"/><Relationship Id="rId268" Type="http://schemas.openxmlformats.org/officeDocument/2006/relationships/hyperlink" Target="https://www.reddit.com/r/MachineLearning/comments/yxt8sa/r_rwkv4_7b_release_an_attentionfree_rnn_language/" TargetMode="External"/><Relationship Id="rId389" Type="http://schemas.openxmlformats.org/officeDocument/2006/relationships/hyperlink" Target="https://github.com/pytorch/fairseq/tree/main/examples/megatron_11b" TargetMode="External"/><Relationship Id="rId6" Type="http://schemas.openxmlformats.org/officeDocument/2006/relationships/hyperlink" Target="https://www.theverge.com/2023/9/6/23861763/apple-ai-language-models-ajax-gpt-training-spending" TargetMode="External"/><Relationship Id="rId146" Type="http://schemas.openxmlformats.org/officeDocument/2006/relationships/hyperlink" Target="https://www.llama2.ai/" TargetMode="External"/><Relationship Id="rId267" Type="http://schemas.openxmlformats.org/officeDocument/2006/relationships/hyperlink" Target="https://github.com/BlinkDL/RWKV-LM" TargetMode="External"/><Relationship Id="rId388" Type="http://schemas.openxmlformats.org/officeDocument/2006/relationships/hyperlink" Target="https://app.inferkit.com/demo" TargetMode="External"/><Relationship Id="rId7" Type="http://schemas.openxmlformats.org/officeDocument/2006/relationships/hyperlink" Target="https://lifearchitect.ai/gpt-5/" TargetMode="External"/><Relationship Id="rId145" Type="http://schemas.openxmlformats.org/officeDocument/2006/relationships/hyperlink" Target="https://arxiv.org/abs/2307.10802" TargetMode="External"/><Relationship Id="rId266" Type="http://schemas.openxmlformats.org/officeDocument/2006/relationships/hyperlink" Target="https://huggingface.co/BlinkDL" TargetMode="External"/><Relationship Id="rId387" Type="http://schemas.openxmlformats.org/officeDocument/2006/relationships/hyperlink" Target="https://lifearchitect.ai/whats-in-my-ai/" TargetMode="External"/><Relationship Id="rId8" Type="http://schemas.openxmlformats.org/officeDocument/2006/relationships/hyperlink" Target="https://techcrunch.com/2023/04/06/anthropics-5b-4-year-plan-to-take-on-openai/" TargetMode="External"/><Relationship Id="rId144" Type="http://schemas.openxmlformats.org/officeDocument/2006/relationships/hyperlink" Target="https://github.com/invictus717/MetaTransformer" TargetMode="External"/><Relationship Id="rId265" Type="http://schemas.openxmlformats.org/officeDocument/2006/relationships/hyperlink" Target="https://www.together.xyz/blog/releasing-v1-of-gpt-jt-powered-by-open-source-ai" TargetMode="External"/><Relationship Id="rId386" Type="http://schemas.openxmlformats.org/officeDocument/2006/relationships/hyperlink" Target="https://arxiv.org/abs/2005.14165" TargetMode="External"/><Relationship Id="rId260" Type="http://schemas.openxmlformats.org/officeDocument/2006/relationships/hyperlink" Target="https://robotics-transformer.github.io/assets/rt1.pdf" TargetMode="External"/><Relationship Id="rId381" Type="http://schemas.openxmlformats.org/officeDocument/2006/relationships/hyperlink" Target="https://www.youtube.com/watch?v=aUSSfo5nCdM" TargetMode="External"/><Relationship Id="rId380" Type="http://schemas.openxmlformats.org/officeDocument/2006/relationships/hyperlink" Target="https://github.com/kingoflolz/mesh-transformer-jax" TargetMode="External"/><Relationship Id="rId139" Type="http://schemas.openxmlformats.org/officeDocument/2006/relationships/hyperlink" Target="https://www.cerebras.net/blog/btlm-3b-8k-7b-performance-in-a-3-billion-parameter-model/" TargetMode="External"/><Relationship Id="rId138" Type="http://schemas.openxmlformats.org/officeDocument/2006/relationships/hyperlink" Target="https://huggingface.co/cerebras/btlm-3b-8k-base" TargetMode="External"/><Relationship Id="rId259" Type="http://schemas.openxmlformats.org/officeDocument/2006/relationships/hyperlink" Target="https://arxiv.org/abs/2212.06742" TargetMode="External"/><Relationship Id="rId137" Type="http://schemas.openxmlformats.org/officeDocument/2006/relationships/hyperlink" Target="https://arxiv.org/abs/2307.14334" TargetMode="External"/><Relationship Id="rId258" Type="http://schemas.openxmlformats.org/officeDocument/2006/relationships/hyperlink" Target="https://arxiv.org/abs/2212.08073" TargetMode="External"/><Relationship Id="rId379" Type="http://schemas.openxmlformats.org/officeDocument/2006/relationships/hyperlink" Target="https://textsynth.com/playground.html" TargetMode="External"/><Relationship Id="rId132" Type="http://schemas.openxmlformats.org/officeDocument/2006/relationships/hyperlink" Target="https://arxiv.org/abs/2307.15189" TargetMode="External"/><Relationship Id="rId253" Type="http://schemas.openxmlformats.org/officeDocument/2006/relationships/hyperlink" Target="https://arxiv.org/abs/2302.00923" TargetMode="External"/><Relationship Id="rId374" Type="http://schemas.openxmlformats.org/officeDocument/2006/relationships/hyperlink" Target="https://beta.openai.com/playground" TargetMode="External"/><Relationship Id="rId131" Type="http://schemas.openxmlformats.org/officeDocument/2006/relationships/hyperlink" Target="https://github.com/snap-stanford/med-flamingo" TargetMode="External"/><Relationship Id="rId252" Type="http://schemas.openxmlformats.org/officeDocument/2006/relationships/hyperlink" Target="https://github.com/amazon-science/mm-cot" TargetMode="External"/><Relationship Id="rId373" Type="http://schemas.openxmlformats.org/officeDocument/2006/relationships/hyperlink" Target="https://arxiv.org/pdf/2207.01780.pdf" TargetMode="External"/><Relationship Id="rId130" Type="http://schemas.openxmlformats.org/officeDocument/2006/relationships/hyperlink" Target="https://stability.ai/blog/stablecode-llm-generative-ai-coding" TargetMode="External"/><Relationship Id="rId251" Type="http://schemas.openxmlformats.org/officeDocument/2006/relationships/hyperlink" Target="https://arxiv.org/abs/2302.04761" TargetMode="External"/><Relationship Id="rId372" Type="http://schemas.openxmlformats.org/officeDocument/2006/relationships/hyperlink" Target="https://arxiv.org/abs/2109.00859" TargetMode="External"/><Relationship Id="rId250" Type="http://schemas.openxmlformats.org/officeDocument/2006/relationships/hyperlink" Target="https://github.com/conceptofmind/toolformer" TargetMode="External"/><Relationship Id="rId371" Type="http://schemas.openxmlformats.org/officeDocument/2006/relationships/hyperlink" Target="https://arxiv.org/abs/2109.02593" TargetMode="External"/><Relationship Id="rId136" Type="http://schemas.openxmlformats.org/officeDocument/2006/relationships/hyperlink" Target="https://together.ai/blog/llama-2-7b-32k" TargetMode="External"/><Relationship Id="rId257" Type="http://schemas.openxmlformats.org/officeDocument/2006/relationships/hyperlink" Target="https://arxiv.org/abs/2212.12017" TargetMode="External"/><Relationship Id="rId378" Type="http://schemas.openxmlformats.org/officeDocument/2006/relationships/hyperlink" Target="https://parl.ai/projects/blenderbot2/" TargetMode="External"/><Relationship Id="rId135" Type="http://schemas.openxmlformats.org/officeDocument/2006/relationships/hyperlink" Target="https://huggingface.co/togethercomputer/LLaMA-2-7B-32K" TargetMode="External"/><Relationship Id="rId256" Type="http://schemas.openxmlformats.org/officeDocument/2006/relationships/hyperlink" Target="https://github.com/facebookresearch/metaseq/tree/main/projects/OPT-IML" TargetMode="External"/><Relationship Id="rId377" Type="http://schemas.openxmlformats.org/officeDocument/2006/relationships/hyperlink" Target="https://www.ai21.com/blog/announcing-ai21-studio-and-jurassic-1" TargetMode="External"/><Relationship Id="rId134" Type="http://schemas.openxmlformats.org/officeDocument/2006/relationships/hyperlink" Target="https://www.lighton.ai/blog/lighton-s-blog-4/introducing-alfred-40b-0723-38" TargetMode="External"/><Relationship Id="rId255" Type="http://schemas.openxmlformats.org/officeDocument/2006/relationships/hyperlink" Target="https://arxiv.org/abs/2212.13138" TargetMode="External"/><Relationship Id="rId376" Type="http://schemas.openxmlformats.org/officeDocument/2006/relationships/hyperlink" Target="https://studio.ai21.com/" TargetMode="External"/><Relationship Id="rId133" Type="http://schemas.openxmlformats.org/officeDocument/2006/relationships/hyperlink" Target="https://huggingface.co/lightonai/alfred-40b-0723" TargetMode="External"/><Relationship Id="rId254" Type="http://schemas.openxmlformats.org/officeDocument/2006/relationships/hyperlink" Target="https://arxiv.org/abs/2301.13779" TargetMode="External"/><Relationship Id="rId375" Type="http://schemas.openxmlformats.org/officeDocument/2006/relationships/hyperlink" Target="https://arxiv.org/abs/2107.03374" TargetMode="External"/><Relationship Id="rId172" Type="http://schemas.openxmlformats.org/officeDocument/2006/relationships/hyperlink" Target="https://arxiv.org/abs/2306.02707" TargetMode="External"/><Relationship Id="rId293" Type="http://schemas.openxmlformats.org/officeDocument/2006/relationships/hyperlink" Target="https://arxiv.org/abs/2208.09770v1" TargetMode="External"/><Relationship Id="rId171" Type="http://schemas.openxmlformats.org/officeDocument/2006/relationships/hyperlink" Target="https://aka.ms/orca-lm" TargetMode="External"/><Relationship Id="rId292" Type="http://schemas.openxmlformats.org/officeDocument/2006/relationships/hyperlink" Target="https://huggingface.co/nvidia/nemo-megatron-gpt-20B" TargetMode="External"/><Relationship Id="rId170" Type="http://schemas.openxmlformats.org/officeDocument/2006/relationships/hyperlink" Target="https://arxiv.org/abs/2306.04707" TargetMode="External"/><Relationship Id="rId291" Type="http://schemas.openxmlformats.org/officeDocument/2006/relationships/hyperlink" Target="https://huggingface.co/nvidia/nemo-megatron-gpt-20B" TargetMode="External"/><Relationship Id="rId290" Type="http://schemas.openxmlformats.org/officeDocument/2006/relationships/hyperlink" Target="https://arxiv.org/abs/2209.06794" TargetMode="External"/><Relationship Id="rId165" Type="http://schemas.openxmlformats.org/officeDocument/2006/relationships/hyperlink" Target="https://inflection.ai/assets/Inflection-1_0622.pdf" TargetMode="External"/><Relationship Id="rId286" Type="http://schemas.openxmlformats.org/officeDocument/2006/relationships/hyperlink" Target="https://welm.weixin.qq.com/docs/playground/" TargetMode="External"/><Relationship Id="rId164" Type="http://schemas.openxmlformats.org/officeDocument/2006/relationships/hyperlink" Target="https://docs.google.com/forms/d/e/1FAIpQLScM9Iz1KzaRlfgDrYrldoPDnXbhO5LW3-hqmQCd56YpheEN7g/viewform" TargetMode="External"/><Relationship Id="rId285" Type="http://schemas.openxmlformats.org/officeDocument/2006/relationships/hyperlink" Target="https://arxiv.org/abs/2309.11235" TargetMode="External"/><Relationship Id="rId163" Type="http://schemas.openxmlformats.org/officeDocument/2006/relationships/hyperlink" Target="https://arxiv.org/abs/2306.12925" TargetMode="External"/><Relationship Id="rId284" Type="http://schemas.openxmlformats.org/officeDocument/2006/relationships/hyperlink" Target="https://huggingface.co/openchat/openchat_3.5" TargetMode="External"/><Relationship Id="rId162" Type="http://schemas.openxmlformats.org/officeDocument/2006/relationships/hyperlink" Target="https://www.cnbc.com/2023/05/16/googles-palm-2-uses-nearly-five-times-more-text-data-than-predecessor.html" TargetMode="External"/><Relationship Id="rId283" Type="http://schemas.openxmlformats.org/officeDocument/2006/relationships/hyperlink" Target="https://arxiv.org/abs/2210.03094" TargetMode="External"/><Relationship Id="rId169" Type="http://schemas.openxmlformats.org/officeDocument/2006/relationships/hyperlink" Target="https://parl.ai/projects/bb3x/" TargetMode="External"/><Relationship Id="rId168" Type="http://schemas.openxmlformats.org/officeDocument/2006/relationships/hyperlink" Target="https://github.com/InternLM/InternLM-techreport" TargetMode="External"/><Relationship Id="rId289" Type="http://schemas.openxmlformats.org/officeDocument/2006/relationships/hyperlink" Target="https://storage.googleapis.com/deepmind-media/DeepMind.com/Authors-Notes/sparrow/sparrow-final.pdf" TargetMode="External"/><Relationship Id="rId167" Type="http://schemas.openxmlformats.org/officeDocument/2006/relationships/hyperlink" Target="https://internlm-org.translate.goog/?_x_tr_sl=zh&amp;_x_tr_tl=en" TargetMode="External"/><Relationship Id="rId288" Type="http://schemas.openxmlformats.org/officeDocument/2006/relationships/hyperlink" Target="https://github.com/THUDM/CodeGeeX" TargetMode="External"/><Relationship Id="rId166" Type="http://schemas.openxmlformats.org/officeDocument/2006/relationships/hyperlink" Target="https://arxiv.org/abs/2306.11644" TargetMode="External"/><Relationship Id="rId287" Type="http://schemas.openxmlformats.org/officeDocument/2006/relationships/hyperlink" Target="https://arxiv.org/abs/2209.10372" TargetMode="External"/><Relationship Id="rId161" Type="http://schemas.openxmlformats.org/officeDocument/2006/relationships/hyperlink" Target="https://www.cnbc.com/2023/05/16/googles-palm-2-uses-nearly-five-times-more-text-data-than-predecessor.html" TargetMode="External"/><Relationship Id="rId282" Type="http://schemas.openxmlformats.org/officeDocument/2006/relationships/hyperlink" Target="https://vimalabs.github.io/" TargetMode="External"/><Relationship Id="rId160" Type="http://schemas.openxmlformats.org/officeDocument/2006/relationships/hyperlink" Target="https://google-research.github.io/seanet/audiopalm/examples/" TargetMode="External"/><Relationship Id="rId281" Type="http://schemas.openxmlformats.org/officeDocument/2006/relationships/hyperlink" Target="https://arxiv.org/abs/2210.11399" TargetMode="External"/><Relationship Id="rId280" Type="http://schemas.openxmlformats.org/officeDocument/2006/relationships/hyperlink" Target="https://arxiv.org/abs/2210.11416" TargetMode="External"/><Relationship Id="rId159" Type="http://schemas.openxmlformats.org/officeDocument/2006/relationships/hyperlink" Target="https://arxiv.org/abs/2306.14824" TargetMode="External"/><Relationship Id="rId154" Type="http://schemas.openxmlformats.org/officeDocument/2006/relationships/hyperlink" Target="https://github.com/salesforce/xgen" TargetMode="External"/><Relationship Id="rId275" Type="http://schemas.openxmlformats.org/officeDocument/2006/relationships/hyperlink" Target="https://arxiv.org/abs/2211.01786" TargetMode="External"/><Relationship Id="rId396" Type="http://schemas.openxmlformats.org/officeDocument/2006/relationships/hyperlink" Target="https://transformer.huggingface.co/doc/gpt2-large" TargetMode="External"/><Relationship Id="rId153" Type="http://schemas.openxmlformats.org/officeDocument/2006/relationships/hyperlink" Target="https://www.biorxiv.org/content/10.1101/2023.07.05.547496v1" TargetMode="External"/><Relationship Id="rId274" Type="http://schemas.openxmlformats.org/officeDocument/2006/relationships/hyperlink" Target="https://github.com/bigscience-workshop/xmtf" TargetMode="External"/><Relationship Id="rId395" Type="http://schemas.openxmlformats.org/officeDocument/2006/relationships/hyperlink" Target="https://arxiv.org/pdf/1910.10683.pdf" TargetMode="External"/><Relationship Id="rId152" Type="http://schemas.openxmlformats.org/officeDocument/2006/relationships/hyperlink" Target="https://arxiv.org/abs/2307.03170" TargetMode="External"/><Relationship Id="rId273" Type="http://schemas.openxmlformats.org/officeDocument/2006/relationships/hyperlink" Target="https://arxiv.org/abs/2211.01786" TargetMode="External"/><Relationship Id="rId394" Type="http://schemas.openxmlformats.org/officeDocument/2006/relationships/hyperlink" Target="https://arxiv.org/abs/1907.11692" TargetMode="External"/><Relationship Id="rId151" Type="http://schemas.openxmlformats.org/officeDocument/2006/relationships/hyperlink" Target="https://github.com/CStanKonrad/long_llama" TargetMode="External"/><Relationship Id="rId272" Type="http://schemas.openxmlformats.org/officeDocument/2006/relationships/hyperlink" Target="https://github.com/bigscience-workshop/xmtf" TargetMode="External"/><Relationship Id="rId393" Type="http://schemas.openxmlformats.org/officeDocument/2006/relationships/hyperlink" Target="https://transformer.huggingface.co/doc/gpt2-large" TargetMode="External"/><Relationship Id="rId158" Type="http://schemas.openxmlformats.org/officeDocument/2006/relationships/hyperlink" Target="https://44e505515af066f4.gradio.app/" TargetMode="External"/><Relationship Id="rId279" Type="http://schemas.openxmlformats.org/officeDocument/2006/relationships/hyperlink" Target="https://arxiv.org/abs/2210.11416" TargetMode="External"/><Relationship Id="rId157" Type="http://schemas.openxmlformats.org/officeDocument/2006/relationships/hyperlink" Target="https://reka.ai/product/" TargetMode="External"/><Relationship Id="rId278" Type="http://schemas.openxmlformats.org/officeDocument/2006/relationships/hyperlink" Target="https://textsynth.com/completion.html" TargetMode="External"/><Relationship Id="rId399" Type="http://schemas.openxmlformats.org/officeDocument/2006/relationships/hyperlink" Target="https://arxiv.org/abs/1810.04805" TargetMode="External"/><Relationship Id="rId156" Type="http://schemas.openxmlformats.org/officeDocument/2006/relationships/hyperlink" Target="https://reka.ai/product/" TargetMode="External"/><Relationship Id="rId277" Type="http://schemas.openxmlformats.org/officeDocument/2006/relationships/hyperlink" Target="https://arxiv.org/abs/2209.11133" TargetMode="External"/><Relationship Id="rId398" Type="http://schemas.openxmlformats.org/officeDocument/2006/relationships/hyperlink" Target="https://transformer.huggingface.co/doc/gpt" TargetMode="External"/><Relationship Id="rId155" Type="http://schemas.openxmlformats.org/officeDocument/2006/relationships/hyperlink" Target="https://blog.salesforceairesearch.com/xgen/" TargetMode="External"/><Relationship Id="rId276" Type="http://schemas.openxmlformats.org/officeDocument/2006/relationships/hyperlink" Target="https://github.com/microsoft/PACT" TargetMode="External"/><Relationship Id="rId397" Type="http://schemas.openxmlformats.org/officeDocument/2006/relationships/hyperlink" Target="https://openai.com/blog/better-language-models/" TargetMode="External"/><Relationship Id="rId40" Type="http://schemas.openxmlformats.org/officeDocument/2006/relationships/hyperlink" Target="https://arxiv.org/abs/2311.11045" TargetMode="External"/><Relationship Id="rId42" Type="http://schemas.openxmlformats.org/officeDocument/2006/relationships/hyperlink" Target="https://ml.azure.com/model/catalog" TargetMode="External"/><Relationship Id="rId41" Type="http://schemas.openxmlformats.org/officeDocument/2006/relationships/hyperlink" Target="https://arxiv.org/abs/2305.15717" TargetMode="External"/><Relationship Id="rId44" Type="http://schemas.openxmlformats.org/officeDocument/2006/relationships/hyperlink" Target="https://arxiv.org/abs/2311.06242" TargetMode="External"/><Relationship Id="rId43" Type="http://schemas.openxmlformats.org/officeDocument/2006/relationships/hyperlink" Target="https://twitter.com/SebastienBubeck/status/1724854157004190095" TargetMode="External"/><Relationship Id="rId46" Type="http://schemas.openxmlformats.org/officeDocument/2006/relationships/hyperlink" Target="https://github.com/Luodian/Otter" TargetMode="External"/><Relationship Id="rId45" Type="http://schemas.openxmlformats.org/officeDocument/2006/relationships/hyperlink" Target="https://arxiv.org/abs/2311.05698" TargetMode="External"/><Relationship Id="rId48" Type="http://schemas.openxmlformats.org/officeDocument/2006/relationships/hyperlink" Target="https://koreajoongangdaily.joins.com/news/2023-11-08/business/tech/Samsung-unveils-generative-AI-model-Gauss/1908889" TargetMode="External"/><Relationship Id="rId47" Type="http://schemas.openxmlformats.org/officeDocument/2006/relationships/hyperlink" Target="https://arxiv.org/abs/2311.04219" TargetMode="External"/><Relationship Id="rId49" Type="http://schemas.openxmlformats.org/officeDocument/2006/relationships/hyperlink" Target="https://koreajoongangdaily.joins.com/news/2023-11-08/business/tech/Samsung-unveils-generative-AI-model-Gauss/1908889" TargetMode="External"/><Relationship Id="rId31" Type="http://schemas.openxmlformats.org/officeDocument/2006/relationships/hyperlink" Target="https://arxiv.org/abs/2311.14737" TargetMode="External"/><Relationship Id="rId30" Type="http://schemas.openxmlformats.org/officeDocument/2006/relationships/hyperlink" Target="https://arxiv.org/abs/2311.16079" TargetMode="External"/><Relationship Id="rId33" Type="http://schemas.openxmlformats.org/officeDocument/2006/relationships/hyperlink" Target="https://starling.cs.berkeley.edu/" TargetMode="External"/><Relationship Id="rId32" Type="http://schemas.openxmlformats.org/officeDocument/2006/relationships/hyperlink" Target="https://huggingface.co/berkeley-nest/Starling-LM-7B-alpha" TargetMode="External"/><Relationship Id="rId35" Type="http://schemas.openxmlformats.org/officeDocument/2006/relationships/hyperlink" Target="https://inflection.ai/inflection-2" TargetMode="External"/><Relationship Id="rId34" Type="http://schemas.openxmlformats.org/officeDocument/2006/relationships/hyperlink" Target="https://inflection.ai/inflection-2" TargetMode="External"/><Relationship Id="rId37" Type="http://schemas.openxmlformats.org/officeDocument/2006/relationships/hyperlink" Target="https://www.anthropic.com/index/claude-2-1" TargetMode="External"/><Relationship Id="rId36" Type="http://schemas.openxmlformats.org/officeDocument/2006/relationships/hyperlink" Target="https://claude.ai/" TargetMode="External"/><Relationship Id="rId39" Type="http://schemas.openxmlformats.org/officeDocument/2006/relationships/hyperlink" Target="https://arxiv.org/abs/2311.10702" TargetMode="External"/><Relationship Id="rId38" Type="http://schemas.openxmlformats.org/officeDocument/2006/relationships/hyperlink" Target="https://huggingface.co/allenai/tulu-2-dpo-70b" TargetMode="External"/><Relationship Id="rId20" Type="http://schemas.openxmlformats.org/officeDocument/2006/relationships/hyperlink" Target="https://labs.perplexity.ai/" TargetMode="External"/><Relationship Id="rId22" Type="http://schemas.openxmlformats.org/officeDocument/2006/relationships/hyperlink" Target="https://seamless.metademolab.com/expressive/" TargetMode="External"/><Relationship Id="rId21" Type="http://schemas.openxmlformats.org/officeDocument/2006/relationships/hyperlink" Target="https://blog.perplexity.ai/blog/introducing-pplx-online-llms" TargetMode="External"/><Relationship Id="rId24" Type="http://schemas.openxmlformats.org/officeDocument/2006/relationships/hyperlink" Target="https://github.com/facebookresearch/seamless_communication" TargetMode="External"/><Relationship Id="rId23" Type="http://schemas.openxmlformats.org/officeDocument/2006/relationships/hyperlink" Target="https://ai.meta.com/research/publications/seamless-multilingual-expressive-and-streaming-speech-translation/" TargetMode="External"/><Relationship Id="rId409" Type="http://schemas.openxmlformats.org/officeDocument/2006/relationships/hyperlink" Target="https://docs.google.com/spreadsheets/d/1kT4or6b0Fedd-W_jMwYpb63e1ZR3aePczz3zlbJW-Y4/edit" TargetMode="External"/><Relationship Id="rId404" Type="http://schemas.openxmlformats.org/officeDocument/2006/relationships/hyperlink" Target="https://lifearchitect.ai/timeline/" TargetMode="External"/><Relationship Id="rId403" Type="http://schemas.openxmlformats.org/officeDocument/2006/relationships/hyperlink" Target="https://lifearchitect.com.au/models" TargetMode="External"/><Relationship Id="rId402" Type="http://schemas.openxmlformats.org/officeDocument/2006/relationships/hyperlink" Target="https://arxiv.org/abs/1801.06146" TargetMode="External"/><Relationship Id="rId401" Type="http://schemas.openxmlformats.org/officeDocument/2006/relationships/hyperlink" Target="https://openai.com/blog/language-unsupervised/" TargetMode="External"/><Relationship Id="rId408" Type="http://schemas.openxmlformats.org/officeDocument/2006/relationships/hyperlink" Target="https://informationisbeautiful.net/visualizations/the-rise-of-generative-ai-large-language-models-llms-like-chatgpt/" TargetMode="External"/><Relationship Id="rId407" Type="http://schemas.openxmlformats.org/officeDocument/2006/relationships/hyperlink" Target="https://twitter.com/AdeenaY8/status/1679435164747960320" TargetMode="External"/><Relationship Id="rId406" Type="http://schemas.openxmlformats.org/officeDocument/2006/relationships/hyperlink" Target="https://docs.google.com/spreadsheets/d/1beiholXkLpiYoeyDL64bOHLI-mXZ-_8ZnY1Ed6Sfjh0/edit" TargetMode="External"/><Relationship Id="rId405" Type="http://schemas.openxmlformats.org/officeDocument/2006/relationships/hyperlink" Target="https://poe.com/TheMemoModelsBot" TargetMode="External"/><Relationship Id="rId26" Type="http://schemas.openxmlformats.org/officeDocument/2006/relationships/hyperlink" Target="https://qtransformer.github.io/assets/qtransformer.pdf" TargetMode="External"/><Relationship Id="rId25" Type="http://schemas.openxmlformats.org/officeDocument/2006/relationships/hyperlink" Target="https://qtransformer.github.io/" TargetMode="External"/><Relationship Id="rId28" Type="http://schemas.openxmlformats.org/officeDocument/2006/relationships/hyperlink" Target="https://arxiv.org/abs/2311.15786" TargetMode="External"/><Relationship Id="rId27" Type="http://schemas.openxmlformats.org/officeDocument/2006/relationships/hyperlink" Target="https://github.com/IEIT-Yuan/Yuan-2.0/blob/main/README-EN.md" TargetMode="External"/><Relationship Id="rId400" Type="http://schemas.openxmlformats.org/officeDocument/2006/relationships/hyperlink" Target="https://transformer.huggingface.co/doc/gpt" TargetMode="External"/><Relationship Id="rId29" Type="http://schemas.openxmlformats.org/officeDocument/2006/relationships/hyperlink" Target="https://huggingface.co/epfl-llm/meditron-70b" TargetMode="External"/><Relationship Id="rId11" Type="http://schemas.openxmlformats.org/officeDocument/2006/relationships/hyperlink" Target="https://lifearchitect.ai/gpt-5/" TargetMode="External"/><Relationship Id="rId10" Type="http://schemas.openxmlformats.org/officeDocument/2006/relationships/hyperlink" Target="https://lifearchitect.substack.com/p/the-memo-5aug2023" TargetMode="External"/><Relationship Id="rId13" Type="http://schemas.openxmlformats.org/officeDocument/2006/relationships/hyperlink" Target="https://lifearchitect.ai/gemini-report/" TargetMode="External"/><Relationship Id="rId12" Type="http://schemas.openxmlformats.org/officeDocument/2006/relationships/hyperlink" Target="https://lifearchitect.ai/gpt-5/" TargetMode="External"/><Relationship Id="rId15" Type="http://schemas.openxmlformats.org/officeDocument/2006/relationships/hyperlink" Target="https://www.hpcwire.com/2023/11/13/training-of-1-trillion-parameter-scientific-ai-begins/" TargetMode="External"/><Relationship Id="rId14" Type="http://schemas.openxmlformats.org/officeDocument/2006/relationships/hyperlink" Target="https://lifearchitect.ai/olympus/" TargetMode="External"/><Relationship Id="rId17" Type="http://schemas.openxmlformats.org/officeDocument/2006/relationships/hyperlink" Target="https://deepmind.google/technologies/gemini/" TargetMode="External"/><Relationship Id="rId16" Type="http://schemas.openxmlformats.org/officeDocument/2006/relationships/hyperlink" Target="https://tpc.dev/2023/11/10/tpc-announced-with-founding-partners/" TargetMode="External"/><Relationship Id="rId19" Type="http://schemas.openxmlformats.org/officeDocument/2006/relationships/hyperlink" Target="https://arxiv.org/abs/2312.00785" TargetMode="External"/><Relationship Id="rId18" Type="http://schemas.openxmlformats.org/officeDocument/2006/relationships/hyperlink" Target="https://storage.googleapis.com/deepmind-media/gemini/gemini_1_report.pdf" TargetMode="External"/><Relationship Id="rId84" Type="http://schemas.openxmlformats.org/officeDocument/2006/relationships/hyperlink" Target="https://arxiv.org/abs/2309.16609" TargetMode="External"/><Relationship Id="rId83" Type="http://schemas.openxmlformats.org/officeDocument/2006/relationships/hyperlink" Target="https://huggingface.co/Qwen" TargetMode="External"/><Relationship Id="rId86" Type="http://schemas.openxmlformats.org/officeDocument/2006/relationships/hyperlink" Target="https://huggingface.co/LeoLM/leo-hessianai-13b" TargetMode="External"/><Relationship Id="rId85" Type="http://schemas.openxmlformats.org/officeDocument/2006/relationships/hyperlink" Target="https://arxiv.org/abs/2309.16039" TargetMode="External"/><Relationship Id="rId88" Type="http://schemas.openxmlformats.org/officeDocument/2006/relationships/hyperlink" Target="https://huggingface.co/mistralai" TargetMode="External"/><Relationship Id="rId87" Type="http://schemas.openxmlformats.org/officeDocument/2006/relationships/hyperlink" Target="https://laion.ai/blog/leo-lm/" TargetMode="External"/><Relationship Id="rId89" Type="http://schemas.openxmlformats.org/officeDocument/2006/relationships/hyperlink" Target="https://twitter.com/Teknium1/status/1707049931041890597" TargetMode="External"/><Relationship Id="rId80" Type="http://schemas.openxmlformats.org/officeDocument/2006/relationships/hyperlink" Target="https://youtu.be/jrMMNmN21I8?t=1560" TargetMode="External"/><Relationship Id="rId82" Type="http://schemas.openxmlformats.org/officeDocument/2006/relationships/hyperlink" Target="https://arxiv.org/abs/2309.17080" TargetMode="External"/><Relationship Id="rId81" Type="http://schemas.openxmlformats.org/officeDocument/2006/relationships/hyperlink" Target="https://wayve.ai/thinking/scaling-gaia-1/" TargetMode="External"/><Relationship Id="rId73" Type="http://schemas.openxmlformats.org/officeDocument/2006/relationships/hyperlink" Target="https://huggingface.co/FreedomIntelligence/AceGPT-13B" TargetMode="External"/><Relationship Id="rId72" Type="http://schemas.openxmlformats.org/officeDocument/2006/relationships/hyperlink" Target="https://arxiv.org/abs/2310.06830" TargetMode="External"/><Relationship Id="rId75" Type="http://schemas.openxmlformats.org/officeDocument/2006/relationships/hyperlink" Target="https://reka.ai/announcing-our-multimodal-ai-assistant/" TargetMode="External"/><Relationship Id="rId74" Type="http://schemas.openxmlformats.org/officeDocument/2006/relationships/hyperlink" Target="https://github.com/FreedomIntelligence/AceGPT/tree/main" TargetMode="External"/><Relationship Id="rId77" Type="http://schemas.openxmlformats.org/officeDocument/2006/relationships/hyperlink" Target="https://robotics-transformer-x.github.io/" TargetMode="External"/><Relationship Id="rId76" Type="http://schemas.openxmlformats.org/officeDocument/2006/relationships/hyperlink" Target="https://reka.ai/product/" TargetMode="External"/><Relationship Id="rId79" Type="http://schemas.openxmlformats.org/officeDocument/2006/relationships/hyperlink" Target="https://arxiv.org/abs/2309.16534" TargetMode="External"/><Relationship Id="rId78" Type="http://schemas.openxmlformats.org/officeDocument/2006/relationships/hyperlink" Target="https://robotics-transformer-x.github.io/paper.pdf" TargetMode="External"/><Relationship Id="rId71" Type="http://schemas.openxmlformats.org/officeDocument/2006/relationships/hyperlink" Target="https://github.com/OpenLemur/Lemur" TargetMode="External"/><Relationship Id="rId70" Type="http://schemas.openxmlformats.org/officeDocument/2006/relationships/hyperlink" Target="https://arxiv.org/abs/2310.07713" TargetMode="External"/><Relationship Id="rId62" Type="http://schemas.openxmlformats.org/officeDocument/2006/relationships/hyperlink" Target="https://huggingface.co/adept/fuyu-8b" TargetMode="External"/><Relationship Id="rId61" Type="http://schemas.openxmlformats.org/officeDocument/2006/relationships/hyperlink" Target="https://arxiv.org/abs/2307.11224" TargetMode="External"/><Relationship Id="rId64" Type="http://schemas.openxmlformats.org/officeDocument/2006/relationships/hyperlink" Target="https://reuters.com/technology/chinas-baidu-unveils-latest-version-its-ernie-ai-model-2023-10-17/" TargetMode="External"/><Relationship Id="rId63" Type="http://schemas.openxmlformats.org/officeDocument/2006/relationships/hyperlink" Target="https://www.adept.ai/blog/fuyu-8b" TargetMode="External"/><Relationship Id="rId66" Type="http://schemas.openxmlformats.org/officeDocument/2006/relationships/hyperlink" Target="https://twitter.com/Teknium1/status/1707049931041890597" TargetMode="External"/><Relationship Id="rId65" Type="http://schemas.openxmlformats.org/officeDocument/2006/relationships/hyperlink" Target="https://huggingface.co/HuggingFaceH4/zephyr-7b-alpha" TargetMode="External"/><Relationship Id="rId68" Type="http://schemas.openxmlformats.org/officeDocument/2006/relationships/hyperlink" Target="https://arxiv.org/abs/2310.09199" TargetMode="External"/><Relationship Id="rId67" Type="http://schemas.openxmlformats.org/officeDocument/2006/relationships/hyperlink" Target="https://huggingface.co/HuggingFaceH4/zephyr-7b-alpha" TargetMode="External"/><Relationship Id="rId60" Type="http://schemas.openxmlformats.org/officeDocument/2006/relationships/hyperlink" Target="https://huggingface.co/jinaai/jina-embeddings-v2-base-en?ref=jina-ai-gmbh.ghost.io" TargetMode="External"/><Relationship Id="rId69" Type="http://schemas.openxmlformats.org/officeDocument/2006/relationships/hyperlink" Target="https://lifearchitect.ai/pathways/" TargetMode="External"/><Relationship Id="rId51" Type="http://schemas.openxmlformats.org/officeDocument/2006/relationships/hyperlink" Target="https://x.ai/model-card/" TargetMode="External"/><Relationship Id="rId50" Type="http://schemas.openxmlformats.org/officeDocument/2006/relationships/hyperlink" Target="https://grok.x.ai/" TargetMode="External"/><Relationship Id="rId53" Type="http://schemas.openxmlformats.org/officeDocument/2006/relationships/hyperlink" Target="https://grok.x.ai/" TargetMode="External"/><Relationship Id="rId52" Type="http://schemas.openxmlformats.org/officeDocument/2006/relationships/hyperlink" Target="https://twitter.com/TobyPhln/status/1721053802235621734" TargetMode="External"/><Relationship Id="rId55" Type="http://schemas.openxmlformats.org/officeDocument/2006/relationships/hyperlink" Target="https://x.ai/model-card/" TargetMode="External"/><Relationship Id="rId54" Type="http://schemas.openxmlformats.org/officeDocument/2006/relationships/hyperlink" Target="https://web.archive.org/web/20231105051542/https://x.ai/" TargetMode="External"/><Relationship Id="rId57" Type="http://schemas.openxmlformats.org/officeDocument/2006/relationships/hyperlink" Target="https://huggingface.co/01-ai/Yi-34B" TargetMode="External"/><Relationship Id="rId56" Type="http://schemas.openxmlformats.org/officeDocument/2006/relationships/hyperlink" Target="https://huggingface.co/01-ai/Yi-34B" TargetMode="External"/><Relationship Id="rId59" Type="http://schemas.openxmlformats.org/officeDocument/2006/relationships/hyperlink" Target="https://jina.ai/news/jina-ai-launches-worlds-first-open-source-8k-text-embedding-rivaling-openai/" TargetMode="External"/><Relationship Id="rId58" Type="http://schemas.openxmlformats.org/officeDocument/2006/relationships/hyperlink" Target="https://twitter.com/kaifulee/status/1724673131875377465" TargetMode="External"/><Relationship Id="rId107" Type="http://schemas.openxmlformats.org/officeDocument/2006/relationships/hyperlink" Target="https://github.com/persimmon-ai-labs/adept-inference" TargetMode="External"/><Relationship Id="rId228" Type="http://schemas.openxmlformats.org/officeDocument/2006/relationships/hyperlink" Target="https://arxiv.org/abs/2303.09752" TargetMode="External"/><Relationship Id="rId349" Type="http://schemas.openxmlformats.org/officeDocument/2006/relationships/hyperlink" Target="https://arxiv.org/abs/2112.12731" TargetMode="External"/><Relationship Id="rId106" Type="http://schemas.openxmlformats.org/officeDocument/2006/relationships/hyperlink" Target="https://www.adept.ai/blog/persimmon-8b" TargetMode="External"/><Relationship Id="rId227" Type="http://schemas.openxmlformats.org/officeDocument/2006/relationships/hyperlink" Target="https://arxiv.org/abs/2303.10845" TargetMode="External"/><Relationship Id="rId348" Type="http://schemas.openxmlformats.org/officeDocument/2006/relationships/hyperlink" Target="https://github.com/EleutherAI/gpt-neox" TargetMode="External"/><Relationship Id="rId105" Type="http://schemas.openxmlformats.org/officeDocument/2006/relationships/hyperlink" Target="https://github.com/jackcook/predictive-spy" TargetMode="External"/><Relationship Id="rId226" Type="http://schemas.openxmlformats.org/officeDocument/2006/relationships/hyperlink" Target="https://lifearchitect.ai/chinchilla/" TargetMode="External"/><Relationship Id="rId347" Type="http://schemas.openxmlformats.org/officeDocument/2006/relationships/hyperlink" Target="https://textsynth.com/playground.html" TargetMode="External"/><Relationship Id="rId104" Type="http://schemas.openxmlformats.org/officeDocument/2006/relationships/hyperlink" Target="https://jackcook.com/2023/09/08/predictive-text.html" TargetMode="External"/><Relationship Id="rId225" Type="http://schemas.openxmlformats.org/officeDocument/2006/relationships/hyperlink" Target="https://www.cerebras.net/blog/cerebras-gpt-a-family-of-open-compute-efficient-large-language-models/" TargetMode="External"/><Relationship Id="rId346" Type="http://schemas.openxmlformats.org/officeDocument/2006/relationships/hyperlink" Target="https://arxiv.org/abs/2203.15556" TargetMode="External"/><Relationship Id="rId109" Type="http://schemas.openxmlformats.org/officeDocument/2006/relationships/hyperlink" Target="https://arxiv.org/abs/2309.03852" TargetMode="External"/><Relationship Id="rId108" Type="http://schemas.openxmlformats.org/officeDocument/2006/relationships/hyperlink" Target="https://huggingface.co/CofeAI/FLM-101B" TargetMode="External"/><Relationship Id="rId229" Type="http://schemas.openxmlformats.org/officeDocument/2006/relationships/hyperlink" Target="https://blog.google/technology/health/ai-llm-medpalm-research-thecheckup/" TargetMode="External"/><Relationship Id="rId220" Type="http://schemas.openxmlformats.org/officeDocument/2006/relationships/hyperlink" Target="https://laion.ai/blog/open-flamingo/" TargetMode="External"/><Relationship Id="rId341" Type="http://schemas.openxmlformats.org/officeDocument/2006/relationships/hyperlink" Target="https://www-cnbc-com.cdn.ampproject.org/c/s/www.cnbc.com/amp/2022/03/08/reid-hoffman-has-set-up-a-new-ai-company-with-deepminds-co-founder.html" TargetMode="External"/><Relationship Id="rId340" Type="http://schemas.openxmlformats.org/officeDocument/2006/relationships/hyperlink" Target="https://muse.lighton.ai/" TargetMode="External"/><Relationship Id="rId103" Type="http://schemas.openxmlformats.org/officeDocument/2006/relationships/hyperlink" Target="https://arxiv.org/abs/2309.05463" TargetMode="External"/><Relationship Id="rId224" Type="http://schemas.openxmlformats.org/officeDocument/2006/relationships/hyperlink" Target="https://huggingface.co/cerebras" TargetMode="External"/><Relationship Id="rId345" Type="http://schemas.openxmlformats.org/officeDocument/2006/relationships/hyperlink" Target="https://www.aleph-alpha.de/pricing" TargetMode="External"/><Relationship Id="rId102" Type="http://schemas.openxmlformats.org/officeDocument/2006/relationships/hyperlink" Target="https://huggingface.co/microsoft/phi-1_5" TargetMode="External"/><Relationship Id="rId223" Type="http://schemas.openxmlformats.org/officeDocument/2006/relationships/hyperlink" Target="https://s3.amazonaws.com/static.nomic.ai/gpt4all/2023_GPT4All_Technical_Report.pdf" TargetMode="External"/><Relationship Id="rId344" Type="http://schemas.openxmlformats.org/officeDocument/2006/relationships/hyperlink" Target="https://www-heise-de.translate.goog/news/Machine-Learning-Aleph-Alpha-feilt-mit-Oracle-und-Nvidia-an-transformativer-KI-6269269.html?_x_tr_sl=de&amp;_x_tr_tl=en&amp;_x_tr_hl=en&amp;_x_tr_pto=sc" TargetMode="External"/><Relationship Id="rId101" Type="http://schemas.openxmlformats.org/officeDocument/2006/relationships/hyperlink" Target="https://arxiv.org/abs/2309.05519" TargetMode="External"/><Relationship Id="rId222" Type="http://schemas.openxmlformats.org/officeDocument/2006/relationships/hyperlink" Target="https://github.com/nomic-ai/gpt4all" TargetMode="External"/><Relationship Id="rId343" Type="http://schemas.openxmlformats.org/officeDocument/2006/relationships/hyperlink" Target="https://app.aleph-alpha.com/playground/completion" TargetMode="External"/><Relationship Id="rId100" Type="http://schemas.openxmlformats.org/officeDocument/2006/relationships/hyperlink" Target="https://next-gpt.github.io/" TargetMode="External"/><Relationship Id="rId221" Type="http://schemas.openxmlformats.org/officeDocument/2006/relationships/hyperlink" Target="https://7164d2142d11.ngrok.app/" TargetMode="External"/><Relationship Id="rId342" Type="http://schemas.openxmlformats.org/officeDocument/2006/relationships/hyperlink" Target="https://arxiv.org/abs/2201.0752" TargetMode="External"/><Relationship Id="rId217" Type="http://schemas.openxmlformats.org/officeDocument/2006/relationships/hyperlink" Target="https://arxiv.org/abs/2303.17564" TargetMode="External"/><Relationship Id="rId338" Type="http://schemas.openxmlformats.org/officeDocument/2006/relationships/hyperlink" Target="https://arxiv.org/abs/2203.13224" TargetMode="External"/><Relationship Id="rId216" Type="http://schemas.openxmlformats.org/officeDocument/2006/relationships/hyperlink" Target="https://bair.berkeley.edu/blog/2023/04/03/koala/" TargetMode="External"/><Relationship Id="rId337" Type="http://schemas.openxmlformats.org/officeDocument/2006/relationships/hyperlink" Target="https://storage.googleapis.com/pathways-language-model/PaLM-paper.pdf" TargetMode="External"/><Relationship Id="rId215" Type="http://schemas.openxmlformats.org/officeDocument/2006/relationships/hyperlink" Target="https://chat.lmsys.org/?model=koala-13b" TargetMode="External"/><Relationship Id="rId336" Type="http://schemas.openxmlformats.org/officeDocument/2006/relationships/hyperlink" Target="https://storage.googleapis.com/pathways-language-model/PaLM-paper.pdf" TargetMode="External"/><Relationship Id="rId214" Type="http://schemas.openxmlformats.org/officeDocument/2006/relationships/hyperlink" Target="https://arxiv.org/abs/2304.01373" TargetMode="External"/><Relationship Id="rId335" Type="http://schemas.openxmlformats.org/officeDocument/2006/relationships/hyperlink" Target="https://arxiv.org/abs/2204.07580" TargetMode="External"/><Relationship Id="rId219" Type="http://schemas.openxmlformats.org/officeDocument/2006/relationships/hyperlink" Target="https://huggingface.co/openflamingo/OpenFlamingo-9B" TargetMode="External"/><Relationship Id="rId218" Type="http://schemas.openxmlformats.org/officeDocument/2006/relationships/hyperlink" Target="https://youtu.be/m2Scj2SO85Y" TargetMode="External"/><Relationship Id="rId339" Type="http://schemas.openxmlformats.org/officeDocument/2006/relationships/hyperlink" Target="https://arxiv.org/abs/2203.13474" TargetMode="External"/><Relationship Id="rId330" Type="http://schemas.openxmlformats.org/officeDocument/2006/relationships/hyperlink" Target="https://arxiv.org/abs/2204.07705" TargetMode="External"/><Relationship Id="rId213" Type="http://schemas.openxmlformats.org/officeDocument/2006/relationships/hyperlink" Target="https://huggingface.co/EleutherAI/pythia-12b" TargetMode="External"/><Relationship Id="rId334" Type="http://schemas.openxmlformats.org/officeDocument/2006/relationships/hyperlink" Target="https://huggingface.co/sberbank-ai/mGPT" TargetMode="External"/><Relationship Id="rId212" Type="http://schemas.openxmlformats.org/officeDocument/2006/relationships/hyperlink" Target="https://www.databricks.com/blog/2023/04/12/dolly-first-open-commercially-viable-instruction-tuned-llm" TargetMode="External"/><Relationship Id="rId333" Type="http://schemas.openxmlformats.org/officeDocument/2006/relationships/hyperlink" Target="https://www.tii.ae/news/technology-innovation-institute-announces-launch-noor-worlds-largest-arabic-nlp-model" TargetMode="External"/><Relationship Id="rId211" Type="http://schemas.openxmlformats.org/officeDocument/2006/relationships/hyperlink" Target="https://huggingface.co/databricks/dolly-v2-12b" TargetMode="External"/><Relationship Id="rId332" Type="http://schemas.openxmlformats.org/officeDocument/2006/relationships/hyperlink" Target="https://arxiv.org/abs/2204.05999" TargetMode="External"/><Relationship Id="rId210" Type="http://schemas.openxmlformats.org/officeDocument/2006/relationships/hyperlink" Target="https://github.com/stability-AI/stableLM/" TargetMode="External"/><Relationship Id="rId331" Type="http://schemas.openxmlformats.org/officeDocument/2006/relationships/hyperlink" Target="https://huggingface.co/spaces/facebook/incoder-demo" TargetMode="External"/><Relationship Id="rId370" Type="http://schemas.openxmlformats.org/officeDocument/2006/relationships/hyperlink" Target="https://macaw.apps.allenai.org/" TargetMode="External"/><Relationship Id="rId129" Type="http://schemas.openxmlformats.org/officeDocument/2006/relationships/hyperlink" Target="https://huggingface.co/stabilityai/stablecode-completion-alpha-3b-4k" TargetMode="External"/><Relationship Id="rId128" Type="http://schemas.openxmlformats.org/officeDocument/2006/relationships/hyperlink" Target="https://stability.ai/blog/stability-ai-new-jplm-japanese-language-model-stablelm" TargetMode="External"/><Relationship Id="rId249" Type="http://schemas.openxmlformats.org/officeDocument/2006/relationships/hyperlink" Target="https://docs.aleph-alpha.com/docs/introduction/prompting_and_completion/" TargetMode="External"/><Relationship Id="rId127" Type="http://schemas.openxmlformats.org/officeDocument/2006/relationships/hyperlink" Target="https://huggingface.co/stabilityai/japanese-stablelm-base-alpha-7b?ref=maginative.com" TargetMode="External"/><Relationship Id="rId248" Type="http://schemas.openxmlformats.org/officeDocument/2006/relationships/hyperlink" Target="https://www.aleph-alpha.com/pdf/2023_02_AA_Benchmarks_doc.pdf" TargetMode="External"/><Relationship Id="rId369" Type="http://schemas.openxmlformats.org/officeDocument/2006/relationships/hyperlink" Target="https://arxiv.org/abs/2109.09519" TargetMode="External"/><Relationship Id="rId126" Type="http://schemas.openxmlformats.org/officeDocument/2006/relationships/hyperlink" Target="https://platypus-llm.github.io/Platypus.pdf" TargetMode="External"/><Relationship Id="rId247" Type="http://schemas.openxmlformats.org/officeDocument/2006/relationships/hyperlink" Target="https://www.aleph-alpha.com/pdf/2023_02_AA_Benchmarks_doc.pdf" TargetMode="External"/><Relationship Id="rId368" Type="http://schemas.openxmlformats.org/officeDocument/2006/relationships/hyperlink" Target="https://nlp.baidu.com/special/plato/englishDemo" TargetMode="External"/><Relationship Id="rId121" Type="http://schemas.openxmlformats.org/officeDocument/2006/relationships/hyperlink" Target="https://huggingface.co/azale-ai/DukunLM-13B-V1.0-Uncensored" TargetMode="External"/><Relationship Id="rId242" Type="http://schemas.openxmlformats.org/officeDocument/2006/relationships/hyperlink" Target="https://moss.fastnlp.top/" TargetMode="External"/><Relationship Id="rId363" Type="http://schemas.openxmlformats.org/officeDocument/2006/relationships/hyperlink" Target="https://github.com/coteries/cedille-ai" TargetMode="External"/><Relationship Id="rId120" Type="http://schemas.openxmlformats.org/officeDocument/2006/relationships/hyperlink" Target="https://arxiv.org/abs/2308.07922" TargetMode="External"/><Relationship Id="rId241" Type="http://schemas.openxmlformats.org/officeDocument/2006/relationships/hyperlink" Target="https://research.facebook.com/publications/llama-open-and-efficient-foundation-language-models/" TargetMode="External"/><Relationship Id="rId362" Type="http://schemas.openxmlformats.org/officeDocument/2006/relationships/hyperlink" Target="https://app.cedille.ai/" TargetMode="External"/><Relationship Id="rId240" Type="http://schemas.openxmlformats.org/officeDocument/2006/relationships/hyperlink" Target="https://github.com/facebookresearch/llama/pull/73/files" TargetMode="External"/><Relationship Id="rId361" Type="http://schemas.openxmlformats.org/officeDocument/2006/relationships/hyperlink" Target="https://arxiv.org/pdf/1810.04805.pdf" TargetMode="External"/><Relationship Id="rId360" Type="http://schemas.openxmlformats.org/officeDocument/2006/relationships/hyperlink" Target="https://cloud.google.com/blog/topics/tpus/google-showcases-cloud-tpu-v4-pods-for-large-model-training" TargetMode="External"/><Relationship Id="rId125" Type="http://schemas.openxmlformats.org/officeDocument/2006/relationships/hyperlink" Target="https://platypus-llm.github.io/" TargetMode="External"/><Relationship Id="rId246" Type="http://schemas.openxmlformats.org/officeDocument/2006/relationships/hyperlink" Target="https://app.aleph-alpha.com/playground/completion" TargetMode="External"/><Relationship Id="rId367" Type="http://schemas.openxmlformats.org/officeDocument/2006/relationships/hyperlink" Target="https://arxiv.org/abs/2108.07790" TargetMode="External"/><Relationship Id="rId124" Type="http://schemas.openxmlformats.org/officeDocument/2006/relationships/hyperlink" Target="https://github.com/nlpxucan/WizardLM" TargetMode="External"/><Relationship Id="rId245" Type="http://schemas.openxmlformats.org/officeDocument/2006/relationships/hyperlink" Target="https://writer.com/blog/palmyra/" TargetMode="External"/><Relationship Id="rId366" Type="http://schemas.openxmlformats.org/officeDocument/2006/relationships/hyperlink" Target="https://os.cohere.ai/playground/large/generate" TargetMode="External"/><Relationship Id="rId123" Type="http://schemas.openxmlformats.org/officeDocument/2006/relationships/hyperlink" Target="https://huggingface.co/WizardLM/WizardLM-70B-V1.0" TargetMode="External"/><Relationship Id="rId244" Type="http://schemas.openxmlformats.org/officeDocument/2006/relationships/hyperlink" Target="https://huggingface.co/models?search=palmyra" TargetMode="External"/><Relationship Id="rId365" Type="http://schemas.openxmlformats.org/officeDocument/2006/relationships/hyperlink" Target="https://arxiv.org/abs/2109.01652" TargetMode="External"/><Relationship Id="rId122" Type="http://schemas.openxmlformats.org/officeDocument/2006/relationships/hyperlink" Target="https://huggingface.co/azale-ai/DukunLM-13B-V1.0-Uncensored" TargetMode="External"/><Relationship Id="rId243" Type="http://schemas.openxmlformats.org/officeDocument/2006/relationships/hyperlink" Target="https://txsun1997.github.io/blogs/moss.html" TargetMode="External"/><Relationship Id="rId364" Type="http://schemas.openxmlformats.org/officeDocument/2006/relationships/hyperlink" Target="https://arxiv.org/abs/2201.11990" TargetMode="External"/><Relationship Id="rId95" Type="http://schemas.openxmlformats.org/officeDocument/2006/relationships/hyperlink" Target="https://medium.com/thirdai-blog/introducing-the-worlds-first-generative-llm-pre-trained-only-on-cpus-meet-thirdai-s-bolt2-5b-10c0600e1af4" TargetMode="External"/><Relationship Id="rId94" Type="http://schemas.openxmlformats.org/officeDocument/2006/relationships/hyperlink" Target="https://huggingface.co/spaces/thirdai/BOLT2.5B" TargetMode="External"/><Relationship Id="rId97" Type="http://schemas.openxmlformats.org/officeDocument/2006/relationships/hyperlink" Target="https://deci.ai/blog/decilm-15-times-faster-than-llama2-nas-generated-llm-with-variable-gqa/" TargetMode="External"/><Relationship Id="rId96" Type="http://schemas.openxmlformats.org/officeDocument/2006/relationships/hyperlink" Target="https://huggingface.co/Deci/DeciLM-6b" TargetMode="External"/><Relationship Id="rId99" Type="http://schemas.openxmlformats.org/officeDocument/2006/relationships/hyperlink" Target="https://arxiv.org/abs/2306.04640" TargetMode="External"/><Relationship Id="rId98" Type="http://schemas.openxmlformats.org/officeDocument/2006/relationships/hyperlink" Target="https://github.com/ibm/moduleformer" TargetMode="External"/><Relationship Id="rId91" Type="http://schemas.openxmlformats.org/officeDocument/2006/relationships/hyperlink" Target="https://arxiv.org/abs/2309.11419" TargetMode="External"/><Relationship Id="rId90" Type="http://schemas.openxmlformats.org/officeDocument/2006/relationships/hyperlink" Target="https://mistral.ai/news/announcing-mistral-7b/" TargetMode="External"/><Relationship Id="rId93" Type="http://schemas.openxmlformats.org/officeDocument/2006/relationships/hyperlink" Target="https://cdn.baichuan-ai.com/paper/Baichuan2-technical-report.pdf" TargetMode="External"/><Relationship Id="rId92" Type="http://schemas.openxmlformats.org/officeDocument/2006/relationships/hyperlink" Target="https://github.com/baichuan-inc/Baichuan2/blob/main/README_EN.md" TargetMode="External"/><Relationship Id="rId118" Type="http://schemas.openxmlformats.org/officeDocument/2006/relationships/hyperlink" Target="https://huggingface.co/spaces/HuggingFaceM4/idefics_playground" TargetMode="External"/><Relationship Id="rId239" Type="http://schemas.openxmlformats.org/officeDocument/2006/relationships/hyperlink" Target="https://arxiv.org/abs/2302.14045" TargetMode="External"/><Relationship Id="rId117" Type="http://schemas.openxmlformats.org/officeDocument/2006/relationships/hyperlink" Target="https://ai.meta.com/research/publications/code-llama-open-foundation-models-for-code/" TargetMode="External"/><Relationship Id="rId238" Type="http://schemas.openxmlformats.org/officeDocument/2006/relationships/hyperlink" Target="https://github.com/togethercomputer/OpenChatKit" TargetMode="External"/><Relationship Id="rId359" Type="http://schemas.openxmlformats.org/officeDocument/2006/relationships/hyperlink" Target="https://arxiv.org/pdf/1810.04805.pdf" TargetMode="External"/><Relationship Id="rId116" Type="http://schemas.openxmlformats.org/officeDocument/2006/relationships/hyperlink" Target="https://github.com/facebookresearch/codellama" TargetMode="External"/><Relationship Id="rId237" Type="http://schemas.openxmlformats.org/officeDocument/2006/relationships/hyperlink" Target="https://huggingface.co/spaces/togethercomputer/OpenChatKit" TargetMode="External"/><Relationship Id="rId358" Type="http://schemas.openxmlformats.org/officeDocument/2006/relationships/hyperlink" Target="https://cloud.google.com/blog/topics/tpus/google-showcases-cloud-tpu-v4-pods-for-large-model-training" TargetMode="External"/><Relationship Id="rId115" Type="http://schemas.openxmlformats.org/officeDocument/2006/relationships/hyperlink" Target="https://arxiv.org/abs/2308.16149" TargetMode="External"/><Relationship Id="rId236" Type="http://schemas.openxmlformats.org/officeDocument/2006/relationships/hyperlink" Target="https://www.ai21.com/blog/introducing-j2" TargetMode="External"/><Relationship Id="rId357" Type="http://schemas.openxmlformats.org/officeDocument/2006/relationships/hyperlink" Target="https://arxiv.org/abs/2112.04426" TargetMode="External"/><Relationship Id="rId119" Type="http://schemas.openxmlformats.org/officeDocument/2006/relationships/hyperlink" Target="https://huggingface.co/blog/idefics" TargetMode="External"/><Relationship Id="rId110" Type="http://schemas.openxmlformats.org/officeDocument/2006/relationships/hyperlink" Target="https://huggingface.co/spaces/tiiuae/falcon-180b-demo" TargetMode="External"/><Relationship Id="rId231" Type="http://schemas.openxmlformats.org/officeDocument/2006/relationships/hyperlink" Target="https://cdn.openai.com/papers/gpt-4.pdf" TargetMode="External"/><Relationship Id="rId352" Type="http://schemas.openxmlformats.org/officeDocument/2006/relationships/hyperlink" Target="https://arxiv.org/abs/2112.10684" TargetMode="External"/><Relationship Id="rId230" Type="http://schemas.openxmlformats.org/officeDocument/2006/relationships/hyperlink" Target="https://chat.openai.com/" TargetMode="External"/><Relationship Id="rId351" Type="http://schemas.openxmlformats.org/officeDocument/2006/relationships/hyperlink" Target="https://textsynth.com/playground.html" TargetMode="External"/><Relationship Id="rId350" Type="http://schemas.openxmlformats.org/officeDocument/2006/relationships/hyperlink" Target="https://arxiv.org/abs/2112.10668" TargetMode="External"/><Relationship Id="rId114" Type="http://schemas.openxmlformats.org/officeDocument/2006/relationships/hyperlink" Target="https://huggingface.co/inception-mbzuai" TargetMode="External"/><Relationship Id="rId235" Type="http://schemas.openxmlformats.org/officeDocument/2006/relationships/hyperlink" Target="https://studio.ai21.com/" TargetMode="External"/><Relationship Id="rId356" Type="http://schemas.openxmlformats.org/officeDocument/2006/relationships/hyperlink" Target="https://arxiv.org/abs/2112.00861" TargetMode="External"/><Relationship Id="rId113" Type="http://schemas.openxmlformats.org/officeDocument/2006/relationships/hyperlink" Target="https://github.com/jzhang38/TinyLlama" TargetMode="External"/><Relationship Id="rId234" Type="http://schemas.openxmlformats.org/officeDocument/2006/relationships/hyperlink" Target="https://github.com/tatsu-lab/stanford_alpaca" TargetMode="External"/><Relationship Id="rId355" Type="http://schemas.openxmlformats.org/officeDocument/2006/relationships/hyperlink" Target="https://arxiv.org/abs/2112.06905" TargetMode="External"/><Relationship Id="rId112" Type="http://schemas.openxmlformats.org/officeDocument/2006/relationships/hyperlink" Target="https://github.com/jzhang38/TinyLlama" TargetMode="External"/><Relationship Id="rId233" Type="http://schemas.openxmlformats.org/officeDocument/2006/relationships/hyperlink" Target="https://crfm.stanford.edu/alpaca/" TargetMode="External"/><Relationship Id="rId354" Type="http://schemas.openxmlformats.org/officeDocument/2006/relationships/hyperlink" Target="https://lifearchitect.ai/whats-in-my-ai/" TargetMode="External"/><Relationship Id="rId111" Type="http://schemas.openxmlformats.org/officeDocument/2006/relationships/hyperlink" Target="https://huggingface.co/blog/falcon-180b" TargetMode="External"/><Relationship Id="rId232" Type="http://schemas.openxmlformats.org/officeDocument/2006/relationships/hyperlink" Target="https://www.semafor.com/article/03/24/2023/the-secret-history-of-elon-musk-sam-altman-and-openai" TargetMode="External"/><Relationship Id="rId353" Type="http://schemas.openxmlformats.org/officeDocument/2006/relationships/hyperlink" Target="https://arxiv.org/abs/2112.11446" TargetMode="External"/><Relationship Id="rId305" Type="http://schemas.openxmlformats.org/officeDocument/2006/relationships/hyperlink" Target="https://research.facebook.com/publications/no-language-left-behind/" TargetMode="External"/><Relationship Id="rId304" Type="http://schemas.openxmlformats.org/officeDocument/2006/relationships/hyperlink" Target="https://github.com/facebookresearch/fairseq/tree/nllb/" TargetMode="External"/><Relationship Id="rId303" Type="http://schemas.openxmlformats.org/officeDocument/2006/relationships/hyperlink" Target="https://arxiv.org/abs/2207.11280" TargetMode="External"/><Relationship Id="rId302" Type="http://schemas.openxmlformats.org/officeDocument/2006/relationships/hyperlink" Target="https://ai.googleblog.com/2022/07/ml-enhanced-code-completion-improves.html" TargetMode="External"/><Relationship Id="rId309" Type="http://schemas.openxmlformats.org/officeDocument/2006/relationships/hyperlink" Target="https://github.com/bigscience-workshop/bigscience/tree/master/train/tr11-176B-ml" TargetMode="External"/><Relationship Id="rId308" Type="http://schemas.openxmlformats.org/officeDocument/2006/relationships/hyperlink" Target="https://huggingface.co/spaces/huggingface/bloom_demo" TargetMode="External"/><Relationship Id="rId307" Type="http://schemas.openxmlformats.org/officeDocument/2006/relationships/hyperlink" Target="https://www.ai21.com/blog/announcing-ai21-studio-and-jurassic-1" TargetMode="External"/><Relationship Id="rId306" Type="http://schemas.openxmlformats.org/officeDocument/2006/relationships/hyperlink" Target="http://ask-rbg.ai/" TargetMode="External"/><Relationship Id="rId301" Type="http://schemas.openxmlformats.org/officeDocument/2006/relationships/hyperlink" Target="https://arxiv.org/pdf/2207.14255.pdf" TargetMode="External"/><Relationship Id="rId300" Type="http://schemas.openxmlformats.org/officeDocument/2006/relationships/hyperlink" Target="https://assets.amazon.science/ee/20/3abcf2304d9b8d68da2006ff7107/alexatm-20b-few-shot-learning-using-a-large-scale-multilingual-seq2seq-model.pdf" TargetMode="External"/><Relationship Id="rId415" Type="http://schemas.openxmlformats.org/officeDocument/2006/relationships/drawing" Target="../drawings/drawing1.xml"/><Relationship Id="rId414" Type="http://schemas.openxmlformats.org/officeDocument/2006/relationships/hyperlink" Target="https://arxiv.org/abs/2303.18223" TargetMode="External"/><Relationship Id="rId413" Type="http://schemas.openxmlformats.org/officeDocument/2006/relationships/hyperlink" Target="https://docs.google.com/spreadsheets/d/1AAIebjNsnJj_uKALHbXNfn3_YsT6sHXtCU0q7OIPuc4/edit" TargetMode="External"/><Relationship Id="rId412" Type="http://schemas.openxmlformats.org/officeDocument/2006/relationships/hyperlink" Target="https://chat.lmsys.org/?leaderboard" TargetMode="External"/><Relationship Id="rId417" Type="http://schemas.openxmlformats.org/officeDocument/2006/relationships/table" Target="../tables/table1.xml"/><Relationship Id="rId411" Type="http://schemas.openxmlformats.org/officeDocument/2006/relationships/hyperlink" Target="https://docs.google.com/spreadsheets/d/1gc6yse74XCwBx028HV_cvdxwXkmXejVjkO-Mz2uwE0k/edit" TargetMode="External"/><Relationship Id="rId410" Type="http://schemas.openxmlformats.org/officeDocument/2006/relationships/hyperlink" Target="https://docs.google.com/spreadsheets/d/1ikqqIaptv2P4_15Ytzro46YysCldKY7Ub2wcX5H1jCQ/edit" TargetMode="External"/><Relationship Id="rId206" Type="http://schemas.openxmlformats.org/officeDocument/2006/relationships/hyperlink" Target="https://arxiv.org/abs/2304.12244" TargetMode="External"/><Relationship Id="rId327" Type="http://schemas.openxmlformats.org/officeDocument/2006/relationships/hyperlink" Target="https://huggingface.co/facebook/opt-30b" TargetMode="External"/><Relationship Id="rId205" Type="http://schemas.openxmlformats.org/officeDocument/2006/relationships/hyperlink" Target="https://6f8173a3550ed441ab.gradio.live/" TargetMode="External"/><Relationship Id="rId326" Type="http://schemas.openxmlformats.org/officeDocument/2006/relationships/hyperlink" Target="https://arxiv.org/abs/2201.08239" TargetMode="External"/><Relationship Id="rId204" Type="http://schemas.openxmlformats.org/officeDocument/2006/relationships/hyperlink" Target="https://www.techrepublic.com/article/amazon-bedrock-titan-cloud-artificial-intelligence/" TargetMode="External"/><Relationship Id="rId325" Type="http://schemas.openxmlformats.org/officeDocument/2006/relationships/hyperlink" Target="https://youtu.be/l9FJm--ClvY" TargetMode="External"/><Relationship Id="rId203" Type="http://schemas.openxmlformats.org/officeDocument/2006/relationships/hyperlink" Target="https://aws.amazon.com/bedrock/titan/" TargetMode="External"/><Relationship Id="rId324" Type="http://schemas.openxmlformats.org/officeDocument/2006/relationships/hyperlink" Target="https://storage.googleapis.com/deepmind-media/A%20Generalist%20Agent/Generalist%20Agent.pdf" TargetMode="External"/><Relationship Id="rId209" Type="http://schemas.openxmlformats.org/officeDocument/2006/relationships/hyperlink" Target="https://huggingface.co/spaces/stabilityai/stablelm-tuned-alpha-chat" TargetMode="External"/><Relationship Id="rId208" Type="http://schemas.openxmlformats.org/officeDocument/2006/relationships/hyperlink" Target="https://twitter.com/jefrankle/status/1649060478910357504" TargetMode="External"/><Relationship Id="rId329" Type="http://schemas.openxmlformats.org/officeDocument/2006/relationships/hyperlink" Target="https://instructions.apps.allenai.org/demo" TargetMode="External"/><Relationship Id="rId207" Type="http://schemas.openxmlformats.org/officeDocument/2006/relationships/hyperlink" Target="https://huggingface.co/mosaicml/mpt-1b-redpajama-200b-dolly" TargetMode="External"/><Relationship Id="rId328" Type="http://schemas.openxmlformats.org/officeDocument/2006/relationships/hyperlink" Target="https://arxiv.org/abs/2205.01068" TargetMode="External"/><Relationship Id="rId202" Type="http://schemas.openxmlformats.org/officeDocument/2006/relationships/hyperlink" Target="https://huggingface.co/nvidia/GPT-2B-001" TargetMode="External"/><Relationship Id="rId323" Type="http://schemas.openxmlformats.org/officeDocument/2006/relationships/hyperlink" Target="https://arxiv.org/abs/2205.05131" TargetMode="External"/><Relationship Id="rId201" Type="http://schemas.openxmlformats.org/officeDocument/2006/relationships/hyperlink" Target="https://huggingface.co/nvidia/GPT-2B-001" TargetMode="External"/><Relationship Id="rId322" Type="http://schemas.openxmlformats.org/officeDocument/2006/relationships/hyperlink" Target="https://arxiv.org/abs/2205.14217" TargetMode="External"/><Relationship Id="rId200" Type="http://schemas.openxmlformats.org/officeDocument/2006/relationships/hyperlink" Target="https://www-cnbc-com.cdn.ampproject.org/c/s/www.cnbc.com/amp/2022/03/08/reid-hoffman-has-set-up-a-new-ai-company-with-deepminds-co-founder.html" TargetMode="External"/><Relationship Id="rId321" Type="http://schemas.openxmlformats.org/officeDocument/2006/relationships/hyperlink" Target="https://github.com/XiangLi1999/Diffusion-LM" TargetMode="External"/><Relationship Id="rId320" Type="http://schemas.openxmlformats.org/officeDocument/2006/relationships/hyperlink" Target="https://arxiv.org/abs/2001.07487" TargetMode="External"/><Relationship Id="rId316" Type="http://schemas.openxmlformats.org/officeDocument/2006/relationships/hyperlink" Target="https://github.com/jiasenlu/unified-io/blob/main/UnifiedIOv1.pdf" TargetMode="External"/><Relationship Id="rId315" Type="http://schemas.openxmlformats.org/officeDocument/2006/relationships/hyperlink" Target="https://unified-io.allenai.org/" TargetMode="External"/><Relationship Id="rId314" Type="http://schemas.openxmlformats.org/officeDocument/2006/relationships/hyperlink" Target="https://medium.com/yandex/yandex-publishes-yalm-100b-its-the-largest-gpt-like-neural-network-in-open-source-d1df53d0e9a6" TargetMode="External"/><Relationship Id="rId313" Type="http://schemas.openxmlformats.org/officeDocument/2006/relationships/hyperlink" Target="https://github.com/yandex/YaLM-100B" TargetMode="External"/><Relationship Id="rId319" Type="http://schemas.openxmlformats.org/officeDocument/2006/relationships/hyperlink" Target="https://huggingface.co/ykilcher/gpt-4chan/discussions/4" TargetMode="External"/><Relationship Id="rId318" Type="http://schemas.openxmlformats.org/officeDocument/2006/relationships/hyperlink" Target="https://ai.googleblog.com/2022/06/limoe-learning-multiple-modalities-with.html" TargetMode="External"/><Relationship Id="rId317" Type="http://schemas.openxmlformats.org/officeDocument/2006/relationships/hyperlink" Target="https://arxiv.org/abs/2202.07765" TargetMode="External"/><Relationship Id="rId312" Type="http://schemas.openxmlformats.org/officeDocument/2006/relationships/hyperlink" Target="https://github.com/yandex/YaLM-100B" TargetMode="External"/><Relationship Id="rId311" Type="http://schemas.openxmlformats.org/officeDocument/2006/relationships/hyperlink" Target="https://arxiv.org/abs/2206.11309" TargetMode="External"/><Relationship Id="rId310" Type="http://schemas.openxmlformats.org/officeDocument/2006/relationships/hyperlink" Target="https://ai.googleblog.com/2022/06/minerva-solving-quantitative-reasoning.html"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lifearchitect.ai/how-do-i-talk-to-gpt/)" TargetMode="External"/><Relationship Id="rId2" Type="http://schemas.openxmlformats.org/officeDocument/2006/relationships/hyperlink" Target="http://synthesia.io/" TargetMode="External"/><Relationship Id="rId3" Type="http://schemas.openxmlformats.org/officeDocument/2006/relationships/hyperlink" Target="http://lifearchitect.ai/" TargetMode="External"/><Relationship Id="rId4" Type="http://schemas.openxmlformats.org/officeDocument/2006/relationships/drawing" Target="../drawings/drawing10.xml"/><Relationship Id="rId6"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1" Type="http://schemas.openxmlformats.org/officeDocument/2006/relationships/hyperlink" Target="https://venturebeat.com/2021/09/11/stuck-in-gpt-3s-waitlist-try-out-the-ai21-jurassic-1/" TargetMode="External"/><Relationship Id="rId2" Type="http://schemas.openxmlformats.org/officeDocument/2006/relationships/hyperlink" Target="https://arxiv.org/abs/2005.14165" TargetMode="External"/><Relationship Id="rId3" Type="http://schemas.openxmlformats.org/officeDocument/2006/relationships/hyperlink" Target="https://www.wensumtrust.org.uk/acleacademy/information/exam-results" TargetMode="External"/><Relationship Id="rId4" Type="http://schemas.openxmlformats.org/officeDocument/2006/relationships/hyperlink" Target="https://aclanthology.org/W17-0906.pdf" TargetMode="External"/><Relationship Id="rId5" Type="http://schemas.openxmlformats.org/officeDocument/2006/relationships/hyperlink" Target="http://lifearchitect.ai/" TargetMode="External"/><Relationship Id="rId6" Type="http://schemas.openxmlformats.org/officeDocument/2006/relationships/drawing" Target="../drawings/drawing11.xml"/><Relationship Id="rId8" Type="http://schemas.openxmlformats.org/officeDocument/2006/relationships/table" Target="../tables/table16.xml"/></Relationships>
</file>

<file path=xl/worksheets/_rels/sheet12.xml.rels><?xml version="1.0" encoding="UTF-8" standalone="yes"?><Relationships xmlns="http://schemas.openxmlformats.org/package/2006/relationships"><Relationship Id="rId1" Type="http://schemas.openxmlformats.org/officeDocument/2006/relationships/hyperlink" Target="https://venturebeat.com/2021/09/11/stuck-in-gpt-3s-waitlist-try-out-the-ai21-jurassic-1/" TargetMode="External"/><Relationship Id="rId2" Type="http://schemas.openxmlformats.org/officeDocument/2006/relationships/hyperlink" Target="https://arxiv.org/abs/2005.14165" TargetMode="External"/><Relationship Id="rId3" Type="http://schemas.openxmlformats.org/officeDocument/2006/relationships/hyperlink" Target="https://arxiv.org/abs/1905.07830" TargetMode="External"/><Relationship Id="rId4" Type="http://schemas.openxmlformats.org/officeDocument/2006/relationships/hyperlink" Target="https://cs.nyu.edu/~davise/papers/WS2016SubjectTests.pdf" TargetMode="External"/><Relationship Id="rId9" Type="http://schemas.openxmlformats.org/officeDocument/2006/relationships/hyperlink" Target="http://lifearchitect.ai/" TargetMode="External"/><Relationship Id="rId5" Type="http://schemas.openxmlformats.org/officeDocument/2006/relationships/hyperlink" Target="https://arxiv.org/pdf/1907.10641.pdf" TargetMode="External"/><Relationship Id="rId6" Type="http://schemas.openxmlformats.org/officeDocument/2006/relationships/hyperlink" Target="https://arxiv.org/abs/1911.11641" TargetMode="External"/><Relationship Id="rId7" Type="http://schemas.openxmlformats.org/officeDocument/2006/relationships/hyperlink" Target="https://aclanthology.org/W17-0906.pdf" TargetMode="External"/><Relationship Id="rId8" Type="http://schemas.openxmlformats.org/officeDocument/2006/relationships/hyperlink" Target="https://arxiv.org/abs/2005.14165" TargetMode="External"/><Relationship Id="rId10" Type="http://schemas.openxmlformats.org/officeDocument/2006/relationships/drawing" Target="../drawings/drawing12.xml"/><Relationship Id="rId12" Type="http://schemas.openxmlformats.org/officeDocument/2006/relationships/table" Target="../tables/table17.xml"/></Relationships>
</file>

<file path=xl/worksheets/_rels/sheet13.xml.rels><?xml version="1.0" encoding="UTF-8" standalone="yes"?><Relationships xmlns="http://schemas.openxmlformats.org/package/2006/relationships"><Relationship Id="rId1" Type="http://schemas.openxmlformats.org/officeDocument/2006/relationships/hyperlink" Target="http://lifearchitect.ai/" TargetMode="External"/><Relationship Id="rId2" Type="http://schemas.openxmlformats.org/officeDocument/2006/relationships/drawing" Target="../drawings/drawing13.xml"/><Relationship Id="rId4" Type="http://schemas.openxmlformats.org/officeDocument/2006/relationships/table" Target="../tables/table18.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youtube.com/playlist?list=PLqJbCeNOfEK88QyAkBe-U0zxCgbHrGa4V" TargetMode="External"/><Relationship Id="rId2" Type="http://schemas.openxmlformats.org/officeDocument/2006/relationships/hyperlink" Target="https://syncwith.com/youtube/export-youtube-playlist-to-csv" TargetMode="External"/><Relationship Id="rId3" Type="http://schemas.openxmlformats.org/officeDocument/2006/relationships/hyperlink" Target="https://www.youtube.com/playlist?list=PLqJbCeNOfEK-o63ACEKEbwE6-XpEXXS_I" TargetMode="External"/><Relationship Id="rId4" Type="http://schemas.openxmlformats.org/officeDocument/2006/relationships/hyperlink" Target="https://www.youtube.com/playlist?list=PLqJbCeNOfEK9TWB_dsiq-rRmOHdik-aSz" TargetMode="External"/><Relationship Id="rId9" Type="http://schemas.openxmlformats.org/officeDocument/2006/relationships/hyperlink" Target="https://youtu.be/C6fAiMsBwFk&amp;list=PLqJbCeNOfEK9TWB_dsiq-rRmOHdik-aSz" TargetMode="External"/><Relationship Id="rId5" Type="http://schemas.openxmlformats.org/officeDocument/2006/relationships/hyperlink" Target="https://youtu.be/pq3iUBAPZ6w&amp;list=PLqJbCeNOfEK9TWB_dsiq-rRmOHdik-aSz" TargetMode="External"/><Relationship Id="rId6" Type="http://schemas.openxmlformats.org/officeDocument/2006/relationships/hyperlink" Target="https://youtu.be/l2GEkYLvmaM&amp;list=PLqJbCeNOfEK9TWB_dsiq-rRmOHdik-aSz" TargetMode="External"/><Relationship Id="rId7" Type="http://schemas.openxmlformats.org/officeDocument/2006/relationships/hyperlink" Target="https://youtu.be/cGByojQlPj0&amp;list=PLqJbCeNOfEK9TWB_dsiq-rRmOHdik-aSz" TargetMode="External"/><Relationship Id="rId8" Type="http://schemas.openxmlformats.org/officeDocument/2006/relationships/hyperlink" Target="https://youtu.be/FGvNHhg2PPw&amp;list=PLqJbCeNOfEK9TWB_dsiq-rRmOHdik-aSz" TargetMode="External"/><Relationship Id="rId11" Type="http://schemas.openxmlformats.org/officeDocument/2006/relationships/hyperlink" Target="https://youtu.be/_96S45lw2l8?list=PLqJbCeNOfEK9TWB_dsiq-rRmOHdik-aSz" TargetMode="External"/><Relationship Id="rId10" Type="http://schemas.openxmlformats.org/officeDocument/2006/relationships/hyperlink" Target="https://youtu.be/WofJD4eAVR0&amp;list=PLqJbCeNOfEK9TWB_dsiq-rRmOHdik-aSz" TargetMode="External"/><Relationship Id="rId13" Type="http://schemas.openxmlformats.org/officeDocument/2006/relationships/hyperlink" Target="http://lifearchitect.ai/" TargetMode="External"/><Relationship Id="rId12" Type="http://schemas.openxmlformats.org/officeDocument/2006/relationships/hyperlink" Target="https://www.youtube.com/playlist?list=PLqJbCeNOfEK-81jVeTcG9MHLfgeFkLlVm" TargetMode="External"/><Relationship Id="rId14" Type="http://schemas.openxmlformats.org/officeDocument/2006/relationships/drawing" Target="../drawings/drawing14.xml"/><Relationship Id="rId16" Type="http://schemas.openxmlformats.org/officeDocument/2006/relationships/table" Target="../tables/table1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2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21.xml"/></Relationships>
</file>

<file path=xl/worksheets/_rels/sheet17.xml.rels><?xml version="1.0" encoding="UTF-8" standalone="yes"?><Relationships xmlns="http://schemas.openxmlformats.org/package/2006/relationships"><Relationship Id="rId1" Type="http://schemas.openxmlformats.org/officeDocument/2006/relationships/hyperlink" Target="https://youtu.be/DVvmgjBL74w?t=185" TargetMode="External"/><Relationship Id="rId2" Type="http://schemas.openxmlformats.org/officeDocument/2006/relationships/hyperlink" Target="https://youtu.be/DVvmgjBL74w?t=185" TargetMode="External"/><Relationship Id="rId3" Type="http://schemas.openxmlformats.org/officeDocument/2006/relationships/hyperlink" Target="https://www.businessinsider.com.au/elon-musk-said-neuralink-could-solve-autism-and-schizophrenia-2019-11" TargetMode="External"/><Relationship Id="rId4" Type="http://schemas.openxmlformats.org/officeDocument/2006/relationships/hyperlink" Target="https://www.businessinsider.com.au/elon-musk-said-neuralink-could-solve-autism-and-schizophrenia-2019-11" TargetMode="External"/><Relationship Id="rId5" Type="http://schemas.openxmlformats.org/officeDocument/2006/relationships/hyperlink" Target="https://medium.com/neodotlife/brain-machine-abc53a3b27ca" TargetMode="External"/><Relationship Id="rId6" Type="http://schemas.openxmlformats.org/officeDocument/2006/relationships/hyperlink" Target="https://www.utmb.edu/pedi_ed/CoreV2/Development/Development8.html" TargetMode="External"/><Relationship Id="rId7" Type="http://schemas.openxmlformats.org/officeDocument/2006/relationships/hyperlink" Target="http://lifearchitect.ai/" TargetMode="External"/><Relationship Id="rId8" Type="http://schemas.openxmlformats.org/officeDocument/2006/relationships/drawing" Target="../drawings/drawing17.xml"/><Relationship Id="rId10" Type="http://schemas.openxmlformats.org/officeDocument/2006/relationships/table" Target="../tables/table22.xml"/></Relationships>
</file>

<file path=xl/worksheets/_rels/sheet18.xml.rels><?xml version="1.0" encoding="UTF-8" standalone="yes"?><Relationships xmlns="http://schemas.openxmlformats.org/package/2006/relationships"><Relationship Id="rId1" Type="http://schemas.openxmlformats.org/officeDocument/2006/relationships/hyperlink" Target="http://lifearchitect.ai/" TargetMode="External"/><Relationship Id="rId2" Type="http://schemas.openxmlformats.org/officeDocument/2006/relationships/drawing" Target="../drawings/drawing18.xml"/><Relationship Id="rId4"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1" Type="http://schemas.openxmlformats.org/officeDocument/2006/relationships/hyperlink" Target="http://lifearchitect.ai/" TargetMode="External"/><Relationship Id="rId2" Type="http://schemas.openxmlformats.org/officeDocument/2006/relationships/drawing" Target="../drawings/drawing19.xml"/><Relationship Id="rId4" Type="http://schemas.openxmlformats.org/officeDocument/2006/relationships/table" Target="../tables/table24.xml"/></Relationships>
</file>

<file path=xl/worksheets/_rels/sheet2.xml.rels><?xml version="1.0" encoding="UTF-8" standalone="yes"?><Relationships xmlns="http://schemas.openxmlformats.org/package/2006/relationships"><Relationship Id="rId1" Type="http://schemas.openxmlformats.org/officeDocument/2006/relationships/hyperlink" Target="https://lifearchitect.ai/memo" TargetMode="External"/><Relationship Id="rId2" Type="http://schemas.openxmlformats.org/officeDocument/2006/relationships/hyperlink" Target="http://jd.com" TargetMode="External"/><Relationship Id="rId3" Type="http://schemas.openxmlformats.org/officeDocument/2006/relationships/drawing" Target="../drawings/drawing2.xml"/><Relationship Id="rId6" Type="http://schemas.openxmlformats.org/officeDocument/2006/relationships/table" Target="../tables/table2.xml"/><Relationship Id="rId7"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1" Type="http://schemas.openxmlformats.org/officeDocument/2006/relationships/hyperlink" Target="https://openaipublic.blob.core.windows.net/webgpt-answer-viewer/index.html" TargetMode="External"/><Relationship Id="rId2" Type="http://schemas.openxmlformats.org/officeDocument/2006/relationships/hyperlink" Target="http://lifearchitect.ai/" TargetMode="External"/><Relationship Id="rId3" Type="http://schemas.openxmlformats.org/officeDocument/2006/relationships/drawing" Target="../drawings/drawing20.xml"/><Relationship Id="rId5" Type="http://schemas.openxmlformats.org/officeDocument/2006/relationships/table" Target="../tables/table25.xml"/></Relationships>
</file>

<file path=xl/worksheets/_rels/sheet21.xml.rels><?xml version="1.0" encoding="UTF-8" standalone="yes"?><Relationships xmlns="http://schemas.openxmlformats.org/package/2006/relationships"><Relationship Id="rId1" Type="http://schemas.openxmlformats.org/officeDocument/2006/relationships/hyperlink" Target="https://brain.ieee.org/topics/brain-machine-interface-projects/" TargetMode="External"/><Relationship Id="rId2" Type="http://schemas.openxmlformats.org/officeDocument/2006/relationships/hyperlink" Target="https://en.wikipedia.org/wiki/Brain%E2%80%93computer_interface" TargetMode="External"/><Relationship Id="rId3" Type="http://schemas.openxmlformats.org/officeDocument/2006/relationships/hyperlink" Target="https://pubmed.ncbi.nlm.nih.gov/24291847/" TargetMode="External"/><Relationship Id="rId4" Type="http://schemas.openxmlformats.org/officeDocument/2006/relationships/hyperlink" Target="https://ieeexplore.ieee.org/document/9359381/" TargetMode="External"/><Relationship Id="rId9" Type="http://schemas.openxmlformats.org/officeDocument/2006/relationships/hyperlink" Target="https://www.frontiersin.org/articles/10.3389/fnins.2016.00295/full" TargetMode="External"/><Relationship Id="rId5" Type="http://schemas.openxmlformats.org/officeDocument/2006/relationships/hyperlink" Target="https://www.nature.com/subjects/brain-machine-interface" TargetMode="External"/><Relationship Id="rId6" Type="http://schemas.openxmlformats.org/officeDocument/2006/relationships/hyperlink" Target="https://www.sciencedirect.com/science/article/pii/S0896627315002603" TargetMode="External"/><Relationship Id="rId7" Type="http://schemas.openxmlformats.org/officeDocument/2006/relationships/hyperlink" Target="https://www.abc.net.au/news/2021-03-11/the-age-of-thought-control-is-already-upon-us/13229378" TargetMode="External"/><Relationship Id="rId8" Type="http://schemas.openxmlformats.org/officeDocument/2006/relationships/hyperlink" Target="https://www.nec.com/en/global/insights/article/2020022514/index.html" TargetMode="External"/><Relationship Id="rId11" Type="http://schemas.openxmlformats.org/officeDocument/2006/relationships/hyperlink" Target="http://bmi.edu.umh.es/" TargetMode="External"/><Relationship Id="rId10" Type="http://schemas.openxmlformats.org/officeDocument/2006/relationships/hyperlink" Target="https://qbi.uq.edu.au/blog/2014/12/brain%E2%80%93machine-interfaces-melding-mind-and-machine" TargetMode="External"/><Relationship Id="rId13" Type="http://schemas.openxmlformats.org/officeDocument/2006/relationships/hyperlink" Target="https://www.unesco.org/en/articles/chile-pioneering-protection-neurorights" TargetMode="External"/><Relationship Id="rId12" Type="http://schemas.openxmlformats.org/officeDocument/2006/relationships/hyperlink" Target="https://www.darpa.mil/news-events/2019-05-20" TargetMode="External"/><Relationship Id="rId15" Type="http://schemas.openxmlformats.org/officeDocument/2006/relationships/hyperlink" Target="https://www.openwater.cc/products" TargetMode="External"/><Relationship Id="rId14" Type="http://schemas.openxmlformats.org/officeDocument/2006/relationships/hyperlink" Target="https://neuralink.com/" TargetMode="External"/><Relationship Id="rId17" Type="http://schemas.openxmlformats.org/officeDocument/2006/relationships/drawing" Target="../drawings/drawing21.xml"/><Relationship Id="rId16" Type="http://schemas.openxmlformats.org/officeDocument/2006/relationships/hyperlink" Target="http://lifearchitect.ai/" TargetMode="External"/><Relationship Id="rId19" Type="http://schemas.openxmlformats.org/officeDocument/2006/relationships/table" Target="../tables/table26.xml"/></Relationships>
</file>

<file path=xl/worksheets/_rels/sheet22.xml.rels><?xml version="1.0" encoding="UTF-8" standalone="yes"?><Relationships xmlns="http://schemas.openxmlformats.org/package/2006/relationships"><Relationship Id="rId1" Type="http://schemas.openxmlformats.org/officeDocument/2006/relationships/hyperlink" Target="http://lifearchitect.ai/" TargetMode="External"/><Relationship Id="rId2" Type="http://schemas.openxmlformats.org/officeDocument/2006/relationships/drawing" Target="../drawings/drawing22.xml"/><Relationship Id="rId4" Type="http://schemas.openxmlformats.org/officeDocument/2006/relationships/table" Target="../tables/table27.xml"/></Relationships>
</file>

<file path=xl/worksheets/_rels/sheet23.xml.rels><?xml version="1.0" encoding="UTF-8" standalone="yes"?><Relationships xmlns="http://schemas.openxmlformats.org/package/2006/relationships"><Relationship Id="rId1" Type="http://schemas.openxmlformats.org/officeDocument/2006/relationships/hyperlink" Target="http://lifearchitect.ai/" TargetMode="External"/><Relationship Id="rId2" Type="http://schemas.openxmlformats.org/officeDocument/2006/relationships/drawing" Target="../drawings/drawing23.xml"/><Relationship Id="rId4" Type="http://schemas.openxmlformats.org/officeDocument/2006/relationships/table" Target="../tables/table28.xml"/></Relationships>
</file>

<file path=xl/worksheets/_rels/sheet24.xml.rels><?xml version="1.0" encoding="UTF-8" standalone="yes"?><Relationships xmlns="http://schemas.openxmlformats.org/package/2006/relationships"><Relationship Id="rId1" Type="http://schemas.openxmlformats.org/officeDocument/2006/relationships/hyperlink" Target="http://lifearchitect.ai/" TargetMode="External"/><Relationship Id="rId2" Type="http://schemas.openxmlformats.org/officeDocument/2006/relationships/drawing" Target="../drawings/drawing24.xml"/><Relationship Id="rId4" Type="http://schemas.openxmlformats.org/officeDocument/2006/relationships/table" Target="../tables/table29.xml"/></Relationships>
</file>

<file path=xl/worksheets/_rels/sheet25.xml.rels><?xml version="1.0" encoding="UTF-8" standalone="yes"?><Relationships xmlns="http://schemas.openxmlformats.org/package/2006/relationships"><Relationship Id="rId1" Type="http://schemas.openxmlformats.org/officeDocument/2006/relationships/hyperlink" Target="https://www.npr.org/2023/02/15/1157248899/microsoft-vs-google-whose-ai-is-better" TargetMode="External"/><Relationship Id="rId2" Type="http://schemas.openxmlformats.org/officeDocument/2006/relationships/hyperlink" Target="http://lifearchitect.ai/" TargetMode="External"/><Relationship Id="rId3" Type="http://schemas.openxmlformats.org/officeDocument/2006/relationships/drawing" Target="../drawings/drawing25.xml"/><Relationship Id="rId5" Type="http://schemas.openxmlformats.org/officeDocument/2006/relationships/table" Target="../tables/table30.xml"/></Relationships>
</file>

<file path=xl/worksheets/_rels/sheet26.xml.rels><?xml version="1.0" encoding="UTF-8" standalone="yes"?><Relationships xmlns="http://schemas.openxmlformats.org/package/2006/relationships"><Relationship Id="rId1" Type="http://schemas.openxmlformats.org/officeDocument/2006/relationships/hyperlink" Target="http://lifearchitect.ai/" TargetMode="External"/><Relationship Id="rId2" Type="http://schemas.openxmlformats.org/officeDocument/2006/relationships/drawing" Target="../drawings/drawing26.xml"/><Relationship Id="rId4" Type="http://schemas.openxmlformats.org/officeDocument/2006/relationships/table" Target="../tables/table31.xml"/></Relationships>
</file>

<file path=xl/worksheets/_rels/sheet3.xml.rels><?xml version="1.0" encoding="UTF-8" standalone="yes"?><Relationships xmlns="http://schemas.openxmlformats.org/package/2006/relationships"><Relationship Id="rId1" Type="http://schemas.openxmlformats.org/officeDocument/2006/relationships/hyperlink" Target="https://together.ai/blog/redpajama-data-v2" TargetMode="External"/><Relationship Id="rId2" Type="http://schemas.openxmlformats.org/officeDocument/2006/relationships/hyperlink" Target="https://dl.acm.org/doi/pdf/10.1145/2854146" TargetMode="External"/><Relationship Id="rId3" Type="http://schemas.openxmlformats.org/officeDocument/2006/relationships/hyperlink" Target="https://mnbvc.253874.net/" TargetMode="External"/><Relationship Id="rId4" Type="http://schemas.openxmlformats.org/officeDocument/2006/relationships/hyperlink" Target="https://github.com/esbatmop/MNBVC" TargetMode="External"/><Relationship Id="rId9" Type="http://schemas.openxmlformats.org/officeDocument/2006/relationships/hyperlink" Target="https://lifearchitect.ai/bard/" TargetMode="External"/><Relationship Id="rId5" Type="http://schemas.openxmlformats.org/officeDocument/2006/relationships/hyperlink" Target="https://lifearchitect.ai/gpt-4/" TargetMode="External"/><Relationship Id="rId6" Type="http://schemas.openxmlformats.org/officeDocument/2006/relationships/hyperlink" Target="https://arxiv.org/abs/2309.09400" TargetMode="External"/><Relationship Id="rId7" Type="http://schemas.openxmlformats.org/officeDocument/2006/relationships/hyperlink" Target="https://huggingface.co/datasets/uonlp/CulturaX" TargetMode="External"/><Relationship Id="rId8" Type="http://schemas.openxmlformats.org/officeDocument/2006/relationships/hyperlink" Target="https://arxiv.org/pdf/2306.01116.pdf" TargetMode="External"/><Relationship Id="rId20" Type="http://schemas.openxmlformats.org/officeDocument/2006/relationships/table" Target="../tables/table4.xml"/><Relationship Id="rId11" Type="http://schemas.openxmlformats.org/officeDocument/2006/relationships/hyperlink" Target="https://lifearchitect.ai/bard/" TargetMode="External"/><Relationship Id="rId10" Type="http://schemas.openxmlformats.org/officeDocument/2006/relationships/hyperlink" Target="https://blog.allenai.org/dolma-3-trillion-tokens-open-llm-corpus-9a0ff4b8da64" TargetMode="External"/><Relationship Id="rId13" Type="http://schemas.openxmlformats.org/officeDocument/2006/relationships/hyperlink" Target="https://arxiv.org/abs/2309.04662" TargetMode="External"/><Relationship Id="rId12" Type="http://schemas.openxmlformats.org/officeDocument/2006/relationships/hyperlink" Target="https://huggingface.co/datasets/allenai/MADLAD-400" TargetMode="External"/><Relationship Id="rId15" Type="http://schemas.openxmlformats.org/officeDocument/2006/relationships/hyperlink" Target="https://www.cerebras.net/blog/slimpajama-a-627b-token-cleaned-and-deduplicated-version-of-redpajama" TargetMode="External"/><Relationship Id="rId14" Type="http://schemas.openxmlformats.org/officeDocument/2006/relationships/hyperlink" Target="https://www.cerebras.net/blog/slimpajama-a-627b-token-cleaned-and-deduplicated-version-of-redpajama" TargetMode="External"/><Relationship Id="rId17" Type="http://schemas.openxmlformats.org/officeDocument/2006/relationships/hyperlink" Target="https://lifearchitect.ai/whats-in-my-ai/" TargetMode="External"/><Relationship Id="rId16" Type="http://schemas.openxmlformats.org/officeDocument/2006/relationships/hyperlink" Target="https://news.err.ee/1609120697/finland-s-chatgpt-equivalent-begins-to-think-in-estonian-as-well" TargetMode="External"/><Relationship Id="rId18"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1x.tech/neo" TargetMode="External"/><Relationship Id="rId2" Type="http://schemas.openxmlformats.org/officeDocument/2006/relationships/hyperlink" Target="https://www.figure.ai/" TargetMode="External"/><Relationship Id="rId3" Type="http://schemas.openxmlformats.org/officeDocument/2006/relationships/hyperlink" Target="https://youtu.be/9sHUggKsWTk" TargetMode="External"/><Relationship Id="rId4" Type="http://schemas.openxmlformats.org/officeDocument/2006/relationships/hyperlink" Target="https://robots.fourierintelligence.com/" TargetMode="External"/><Relationship Id="rId9" Type="http://schemas.openxmlformats.org/officeDocument/2006/relationships/hyperlink" Target="https://youtu.be/-e1_QhJ1EhQ" TargetMode="External"/><Relationship Id="rId5" Type="http://schemas.openxmlformats.org/officeDocument/2006/relationships/hyperlink" Target="https://youtu.be/SHPxcRBlXN0" TargetMode="External"/><Relationship Id="rId6" Type="http://schemas.openxmlformats.org/officeDocument/2006/relationships/hyperlink" Target="https://archive.md/QNvx9" TargetMode="External"/><Relationship Id="rId7" Type="http://schemas.openxmlformats.org/officeDocument/2006/relationships/hyperlink" Target="https://youtu.be/XiQkeWOFwmk" TargetMode="External"/><Relationship Id="rId8" Type="http://schemas.openxmlformats.org/officeDocument/2006/relationships/hyperlink" Target="https://www.bostondynamics.com/atlas" TargetMode="External"/><Relationship Id="rId11" Type="http://schemas.openxmlformats.org/officeDocument/2006/relationships/hyperlink" Target="https://youtu.be/k2GhgO7SnZQ" TargetMode="External"/><Relationship Id="rId10" Type="http://schemas.openxmlformats.org/officeDocument/2006/relationships/hyperlink" Target="https://sanctuary.ai/resources/news/sanctuary-ai-unveils-phoenix-a-humanoid-general-purpose-robot-designed-for-work/" TargetMode="External"/><Relationship Id="rId13" Type="http://schemas.openxmlformats.org/officeDocument/2006/relationships/hyperlink" Target="https://youtu.be/rnFZAB9ogEE" TargetMode="External"/><Relationship Id="rId12" Type="http://schemas.openxmlformats.org/officeDocument/2006/relationships/hyperlink" Target="https://agilityrobotics.com/robots" TargetMode="External"/><Relationship Id="rId15" Type="http://schemas.openxmlformats.org/officeDocument/2006/relationships/hyperlink" Target="https://youtu.be/GtPs_ygfaEA" TargetMode="External"/><Relationship Id="rId14" Type="http://schemas.openxmlformats.org/officeDocument/2006/relationships/hyperlink" Target="https://www.unitree.com/en/h1/" TargetMode="External"/><Relationship Id="rId17" Type="http://schemas.openxmlformats.org/officeDocument/2006/relationships/drawing" Target="../drawings/drawing4.xml"/><Relationship Id="rId16" Type="http://schemas.openxmlformats.org/officeDocument/2006/relationships/hyperlink" Target="https://apptronik.com/product-page" TargetMode="External"/><Relationship Id="rId19"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nature.com/articles/s41598-023-45644-9" TargetMode="External"/><Relationship Id="rId2" Type="http://schemas.openxmlformats.org/officeDocument/2006/relationships/hyperlink" Target="https://www.eurekalert.org/news-releases/1003232" TargetMode="External"/><Relationship Id="rId3" Type="http://schemas.openxmlformats.org/officeDocument/2006/relationships/hyperlink" Target="https://www.eurekalert.org/news-releases/1003232" TargetMode="External"/><Relationship Id="rId4" Type="http://schemas.openxmlformats.org/officeDocument/2006/relationships/hyperlink" Target="https://www.longmontleader.com/local-news/ai-creates-colorado-matrimony-ceremony-chatgpt-officiates-wedding-7204052" TargetMode="External"/><Relationship Id="rId9" Type="http://schemas.openxmlformats.org/officeDocument/2006/relationships/hyperlink" Target="https://sea.mashable.com/life/22983/lucky-guy-apparently-wins-lottery-with-numbers-provided-by-chatgpt" TargetMode="External"/><Relationship Id="rId5" Type="http://schemas.openxmlformats.org/officeDocument/2006/relationships/hyperlink" Target="https://twitter.com/andrewwhite01/status/1670794000398184451" TargetMode="External"/><Relationship Id="rId6" Type="http://schemas.openxmlformats.org/officeDocument/2006/relationships/hyperlink" Target="https://www.tomshardware.com/news/conversation-with-chatgpt-was-enough-to-develop-part-of-a-cpu" TargetMode="External"/><Relationship Id="rId7" Type="http://schemas.openxmlformats.org/officeDocument/2006/relationships/hyperlink" Target="https://arxiv.org/abs/2305.13243" TargetMode="External"/><Relationship Id="rId8" Type="http://schemas.openxmlformats.org/officeDocument/2006/relationships/hyperlink" Target="https://app.box.com/s/rz1vjgjj23mrczayv9889v94527vdvdr" TargetMode="External"/><Relationship Id="rId31" Type="http://schemas.openxmlformats.org/officeDocument/2006/relationships/hyperlink" Target="https://twitter.com/teddynpc/status/1598767389390573569" TargetMode="External"/><Relationship Id="rId30" Type="http://schemas.openxmlformats.org/officeDocument/2006/relationships/hyperlink" Target="https://davidrozado.substack.com/p/what-is-the-iq-of-chatgpt" TargetMode="External"/><Relationship Id="rId33" Type="http://schemas.openxmlformats.org/officeDocument/2006/relationships/hyperlink" Target="https://youtu.be/BDTm9lrx8Uw" TargetMode="External"/><Relationship Id="rId32" Type="http://schemas.openxmlformats.org/officeDocument/2006/relationships/hyperlink" Target="https://lifearchitect.ai/watson/" TargetMode="External"/><Relationship Id="rId35" Type="http://schemas.openxmlformats.org/officeDocument/2006/relationships/hyperlink" Target="https://arxiv.org/abs/2005.14165" TargetMode="External"/><Relationship Id="rId34" Type="http://schemas.openxmlformats.org/officeDocument/2006/relationships/hyperlink" Target="https://www.watercoolertrivia.com/blog/gpt-3-vs-water-cooler-trivia-participants-a-human-vs-robot-showdown" TargetMode="External"/><Relationship Id="rId37" Type="http://schemas.openxmlformats.org/officeDocument/2006/relationships/drawing" Target="../drawings/drawing5.xml"/><Relationship Id="rId36" Type="http://schemas.openxmlformats.org/officeDocument/2006/relationships/hyperlink" Target="https://lifearchitect.ai/iq-testing-ai/" TargetMode="External"/><Relationship Id="rId39" Type="http://schemas.openxmlformats.org/officeDocument/2006/relationships/table" Target="../tables/table6.xml"/><Relationship Id="rId20" Type="http://schemas.openxmlformats.org/officeDocument/2006/relationships/hyperlink" Target="https://interestingengineering.com/innovation/chatgpt-makes-humane-decision-columbia" TargetMode="External"/><Relationship Id="rId22" Type="http://schemas.openxmlformats.org/officeDocument/2006/relationships/hyperlink" Target="https://malegislature.gov/Bills/193/SD1827" TargetMode="External"/><Relationship Id="rId21" Type="http://schemas.openxmlformats.org/officeDocument/2006/relationships/hyperlink" Target="https://malegislature.gov/Bills/193/SD1827" TargetMode="External"/><Relationship Id="rId24" Type="http://schemas.openxmlformats.org/officeDocument/2006/relationships/hyperlink" Target="https://arxiv.org/abs/2301.04408" TargetMode="External"/><Relationship Id="rId23" Type="http://schemas.openxmlformats.org/officeDocument/2006/relationships/hyperlink" Target="https://mackinstitute.wharton.upenn.edu/wp-content/uploads/2023/01/Christian-Terwiesch-Chat-GTP.pdf" TargetMode="External"/><Relationship Id="rId26" Type="http://schemas.openxmlformats.org/officeDocument/2006/relationships/hyperlink" Target="https://www.medrxiv.org/content/10.1101/2022.12.19.22283643v1" TargetMode="External"/><Relationship Id="rId25" Type="http://schemas.openxmlformats.org/officeDocument/2006/relationships/hyperlink" Target="https://arxiv.org/abs/2212.14402" TargetMode="External"/><Relationship Id="rId28" Type="http://schemas.openxmlformats.org/officeDocument/2006/relationships/hyperlink" Target="https://lifearchitect.ai/ravens/" TargetMode="External"/><Relationship Id="rId27" Type="http://schemas.openxmlformats.org/officeDocument/2006/relationships/hyperlink" Target="https://arxiv.org/abs/2212.09196v1" TargetMode="External"/><Relationship Id="rId29" Type="http://schemas.openxmlformats.org/officeDocument/2006/relationships/hyperlink" Target="https://mobile.twitter.com/StephaneMaarek/status/1600864604220964871" TargetMode="External"/><Relationship Id="rId11" Type="http://schemas.openxmlformats.org/officeDocument/2006/relationships/hyperlink" Target="https://scottaaronson.blog/?p=7209" TargetMode="External"/><Relationship Id="rId10" Type="http://schemas.openxmlformats.org/officeDocument/2006/relationships/hyperlink" Target="https://scottaaronson.blog/?p=7209" TargetMode="External"/><Relationship Id="rId13" Type="http://schemas.openxmlformats.org/officeDocument/2006/relationships/hyperlink" Target="https://osf.io/5uxra/" TargetMode="External"/><Relationship Id="rId12" Type="http://schemas.openxmlformats.org/officeDocument/2006/relationships/hyperlink" Target="https://nypost.com/2023/03/29/judge-asks-chatgpt-for-decision-in-murder-trial/" TargetMode="External"/><Relationship Id="rId15" Type="http://schemas.openxmlformats.org/officeDocument/2006/relationships/hyperlink" Target="https://time.com/6255952/ai-impact-chatgpt-microsoft-google/" TargetMode="External"/><Relationship Id="rId14" Type="http://schemas.openxmlformats.org/officeDocument/2006/relationships/hyperlink" Target="https://www.linkedin.com/pulse/bing-chat-achieves-top-score-spanish-medical-examination-julian-isla/" TargetMode="External"/><Relationship Id="rId17" Type="http://schemas.openxmlformats.org/officeDocument/2006/relationships/hyperlink" Target="https://www.pcmag.com/news/chatgpt-passes-google-coding-interview-for-level-3-engineer-with-183k-salary" TargetMode="External"/><Relationship Id="rId16" Type="http://schemas.openxmlformats.org/officeDocument/2006/relationships/hyperlink" Target="https://bwpeople.businessworld.in/article/CS-India-Decides-To-Appoint-ChatGPT-As-Its-New-CEO/09-02-2023-465005/" TargetMode="External"/><Relationship Id="rId19" Type="http://schemas.openxmlformats.org/officeDocument/2006/relationships/hyperlink" Target="https://interestingengineering.com/innovation/chatgpt-makes-humane-decision-columbia" TargetMode="External"/><Relationship Id="rId18" Type="http://schemas.openxmlformats.org/officeDocument/2006/relationships/hyperlink" Target="https://www.pcmag.com/news/chatgpt-passes-google-coding-interview-for-level-3-engineer-with-183k-salary"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allenovery.com/en-gb/global/news-and-insights/news/ao-announces-exclusive-launch-partnership-with-harvey" TargetMode="External"/><Relationship Id="rId2" Type="http://schemas.openxmlformats.org/officeDocument/2006/relationships/hyperlink" Target="https://archive.is/NnYR6" TargetMode="External"/><Relationship Id="rId3" Type="http://schemas.openxmlformats.org/officeDocument/2006/relationships/hyperlink" Target="https://www.bain.com/vector-digital/partnerships-alliance-ecosystem/openai-alliance/" TargetMode="External"/><Relationship Id="rId4" Type="http://schemas.openxmlformats.org/officeDocument/2006/relationships/hyperlink" Target="https://archive.is/OcnOL" TargetMode="External"/><Relationship Id="rId9" Type="http://schemas.openxmlformats.org/officeDocument/2006/relationships/hyperlink" Target="http://pwc.com/gx/en/news-room/press-releases/2023/pwc-announces-strategic-alliance-with-harvey-positioning-pwcs-legal-business-solutions-at-the-forefront-of-legal-generative-ai.html" TargetMode="External"/><Relationship Id="rId5" Type="http://schemas.openxmlformats.org/officeDocument/2006/relationships/hyperlink" Target="https://www.bcg.com/x/artificial-intelligence/openai-collaboration" TargetMode="External"/><Relationship Id="rId6" Type="http://schemas.openxmlformats.org/officeDocument/2006/relationships/hyperlink" Target="https://archive.is/msx2o" TargetMode="External"/><Relationship Id="rId7" Type="http://schemas.openxmlformats.org/officeDocument/2006/relationships/hyperlink" Target="https://casetext.com/cocounsel/" TargetMode="External"/><Relationship Id="rId8" Type="http://schemas.openxmlformats.org/officeDocument/2006/relationships/hyperlink" Target="https://archive.is/5UrEV" TargetMode="External"/><Relationship Id="rId40" Type="http://schemas.openxmlformats.org/officeDocument/2006/relationships/hyperlink" Target="https://archive.is/qzE8Y" TargetMode="External"/><Relationship Id="rId42" Type="http://schemas.openxmlformats.org/officeDocument/2006/relationships/hyperlink" Target="https://archive.is/21EK0" TargetMode="External"/><Relationship Id="rId41" Type="http://schemas.openxmlformats.org/officeDocument/2006/relationships/hyperlink" Target="https://twitter.com/Kraftful/status/1635790627211472897" TargetMode="External"/><Relationship Id="rId44" Type="http://schemas.openxmlformats.org/officeDocument/2006/relationships/hyperlink" Target="https://archive.is/9yAqq" TargetMode="External"/><Relationship Id="rId43" Type="http://schemas.openxmlformats.org/officeDocument/2006/relationships/hyperlink" Target="https://twitter.com/latentworkers/status/1637043512150720512" TargetMode="External"/><Relationship Id="rId46" Type="http://schemas.openxmlformats.org/officeDocument/2006/relationships/hyperlink" Target="https://archive.is/bmWQy" TargetMode="External"/><Relationship Id="rId45" Type="http://schemas.openxmlformats.org/officeDocument/2006/relationships/hyperlink" Target="https://www.linkedin.com/pulse/unlock-opportunities-elevate-your-career-power-ai-tomer-cohen/" TargetMode="External"/><Relationship Id="rId48" Type="http://schemas.openxmlformats.org/officeDocument/2006/relationships/hyperlink" Target="https://archive.is/XcTyP" TargetMode="External"/><Relationship Id="rId47" Type="http://schemas.openxmlformats.org/officeDocument/2006/relationships/hyperlink" Target="https://twitter.com/LongShot_ai/status/1637008528203186182" TargetMode="External"/><Relationship Id="rId49" Type="http://schemas.openxmlformats.org/officeDocument/2006/relationships/hyperlink" Target="https://get.mem.ai/mem-x" TargetMode="External"/><Relationship Id="rId31" Type="http://schemas.openxmlformats.org/officeDocument/2006/relationships/hyperlink" Target="https://www.producthunt.com/posts/recruiting-copilot-by-dover" TargetMode="External"/><Relationship Id="rId30" Type="http://schemas.openxmlformats.org/officeDocument/2006/relationships/hyperlink" Target="https://archive.is/6YhUz" TargetMode="External"/><Relationship Id="rId33" Type="http://schemas.openxmlformats.org/officeDocument/2006/relationships/hyperlink" Target="https://tryellie.com/" TargetMode="External"/><Relationship Id="rId32" Type="http://schemas.openxmlformats.org/officeDocument/2006/relationships/hyperlink" Target="https://archive.is/7NKWu" TargetMode="External"/><Relationship Id="rId35" Type="http://schemas.openxmlformats.org/officeDocument/2006/relationships/hyperlink" Target="https://twitter.com/groupthinkAI/status/1636442058494980101" TargetMode="External"/><Relationship Id="rId34" Type="http://schemas.openxmlformats.org/officeDocument/2006/relationships/hyperlink" Target="https://archive.is/hNabr" TargetMode="External"/><Relationship Id="rId37" Type="http://schemas.openxmlformats.org/officeDocument/2006/relationships/hyperlink" Target="https://www.harvey.ai/" TargetMode="External"/><Relationship Id="rId36" Type="http://schemas.openxmlformats.org/officeDocument/2006/relationships/hyperlink" Target="https://archive.is/WktOR" TargetMode="External"/><Relationship Id="rId39" Type="http://schemas.openxmlformats.org/officeDocument/2006/relationships/hyperlink" Target="https://www.intercom.com/blog/announcing-intercoms-new-ai-chatbot/" TargetMode="External"/><Relationship Id="rId38" Type="http://schemas.openxmlformats.org/officeDocument/2006/relationships/hyperlink" Target="https://archive.is/0WkJC" TargetMode="External"/><Relationship Id="rId20" Type="http://schemas.openxmlformats.org/officeDocument/2006/relationships/hyperlink" Target="https://archive.is/bHrn0" TargetMode="External"/><Relationship Id="rId22" Type="http://schemas.openxmlformats.org/officeDocument/2006/relationships/hyperlink" Target="https://archive.is/odnwk" TargetMode="External"/><Relationship Id="rId21" Type="http://schemas.openxmlformats.org/officeDocument/2006/relationships/hyperlink" Target="https://codesnippets.ai/" TargetMode="External"/><Relationship Id="rId24" Type="http://schemas.openxmlformats.org/officeDocument/2006/relationships/hyperlink" Target="https://archive.is/4P1a8" TargetMode="External"/><Relationship Id="rId23" Type="http://schemas.openxmlformats.org/officeDocument/2006/relationships/hyperlink" Target="https://twitter.com/GetChibiAI/status/1636569538115321862" TargetMode="External"/><Relationship Id="rId26" Type="http://schemas.openxmlformats.org/officeDocument/2006/relationships/hyperlink" Target="https://archive.is/cyATR" TargetMode="External"/><Relationship Id="rId25" Type="http://schemas.openxmlformats.org/officeDocument/2006/relationships/hyperlink" Target="https://www.cursor.so/" TargetMode="External"/><Relationship Id="rId28" Type="http://schemas.openxmlformats.org/officeDocument/2006/relationships/hyperlink" Target="https://archive.is/jrhkQ" TargetMode="External"/><Relationship Id="rId27" Type="http://schemas.openxmlformats.org/officeDocument/2006/relationships/hyperlink" Target="https://www.descript.com/gpt-4" TargetMode="External"/><Relationship Id="rId29" Type="http://schemas.openxmlformats.org/officeDocument/2006/relationships/hyperlink" Target="https://twitter.com/jbrowder1/status/1635720431091974157" TargetMode="External"/><Relationship Id="rId11" Type="http://schemas.openxmlformats.org/officeDocument/2006/relationships/hyperlink" Target="https://www.forbes.com/sites/martineparis/2023/02/27/ai-takeover-coca-cola-and-snap-embrace-chatgpt-while-banks-ban-it/?sh=44bcee681bc6" TargetMode="External"/><Relationship Id="rId10" Type="http://schemas.openxmlformats.org/officeDocument/2006/relationships/hyperlink" Target="https://archive.is/rOkTu" TargetMode="External"/><Relationship Id="rId13" Type="http://schemas.openxmlformats.org/officeDocument/2006/relationships/hyperlink" Target="https://twitter.com/jakozloski/status/1635778263787110401" TargetMode="External"/><Relationship Id="rId12" Type="http://schemas.openxmlformats.org/officeDocument/2006/relationships/hyperlink" Target="https://archive.is/nkXMm" TargetMode="External"/><Relationship Id="rId15" Type="http://schemas.openxmlformats.org/officeDocument/2006/relationships/hyperlink" Target="https://twitter.com/shubhamVerman/status/1637043041239199745" TargetMode="External"/><Relationship Id="rId14" Type="http://schemas.openxmlformats.org/officeDocument/2006/relationships/hyperlink" Target="https://archive.is/fJBC9" TargetMode="External"/><Relationship Id="rId17" Type="http://schemas.openxmlformats.org/officeDocument/2006/relationships/hyperlink" Target="https://twitter.com/bloopdotai/status/1636851361844273152" TargetMode="External"/><Relationship Id="rId16" Type="http://schemas.openxmlformats.org/officeDocument/2006/relationships/hyperlink" Target="https://archive.is/0wTkJ" TargetMode="External"/><Relationship Id="rId19" Type="http://schemas.openxmlformats.org/officeDocument/2006/relationships/hyperlink" Target="https://www.getbotz.io/" TargetMode="External"/><Relationship Id="rId18" Type="http://schemas.openxmlformats.org/officeDocument/2006/relationships/hyperlink" Target="https://archive.is/hwcAb" TargetMode="External"/><Relationship Id="rId84" Type="http://schemas.openxmlformats.org/officeDocument/2006/relationships/hyperlink" Target="https://archive.is/Nirbj" TargetMode="External"/><Relationship Id="rId83" Type="http://schemas.openxmlformats.org/officeDocument/2006/relationships/hyperlink" Target="https://openai.com/customer-stories/stripe" TargetMode="External"/><Relationship Id="rId86" Type="http://schemas.openxmlformats.org/officeDocument/2006/relationships/hyperlink" Target="https://archive.is/sSpPq" TargetMode="External"/><Relationship Id="rId85" Type="http://schemas.openxmlformats.org/officeDocument/2006/relationships/hyperlink" Target="https://www.bemyeyes.com/" TargetMode="External"/><Relationship Id="rId88" Type="http://schemas.openxmlformats.org/officeDocument/2006/relationships/hyperlink" Target="https://archive.is/AZltU" TargetMode="External"/><Relationship Id="rId87" Type="http://schemas.openxmlformats.org/officeDocument/2006/relationships/hyperlink" Target="https://blog.duolingo.com/duolingo-max/" TargetMode="External"/><Relationship Id="rId89" Type="http://schemas.openxmlformats.org/officeDocument/2006/relationships/hyperlink" Target="https://www.khanacademy.org/khan-labs" TargetMode="External"/><Relationship Id="rId80" Type="http://schemas.openxmlformats.org/officeDocument/2006/relationships/hyperlink" Target="https://archive.is/CQbUx" TargetMode="External"/><Relationship Id="rId82" Type="http://schemas.openxmlformats.org/officeDocument/2006/relationships/hyperlink" Target="https://archive.is/ZJddB" TargetMode="External"/><Relationship Id="rId81" Type="http://schemas.openxmlformats.org/officeDocument/2006/relationships/hyperlink" Target="https://openai.com/customer-stories/morgan-stanley" TargetMode="External"/><Relationship Id="rId73" Type="http://schemas.openxmlformats.org/officeDocument/2006/relationships/hyperlink" Target="https://twitter.com/thomaspetracco/status/1636999314172936193" TargetMode="External"/><Relationship Id="rId72" Type="http://schemas.openxmlformats.org/officeDocument/2006/relationships/hyperlink" Target="https://archive.is/NsGr2" TargetMode="External"/><Relationship Id="rId75" Type="http://schemas.openxmlformats.org/officeDocument/2006/relationships/hyperlink" Target="https://www.kedglobal.com/artificial-intelligence/newsView/ked202303170018" TargetMode="External"/><Relationship Id="rId74" Type="http://schemas.openxmlformats.org/officeDocument/2006/relationships/hyperlink" Target="https://archive.is/TIEwc" TargetMode="External"/><Relationship Id="rId77" Type="http://schemas.openxmlformats.org/officeDocument/2006/relationships/hyperlink" Target="https://community.zapier.com/show-tell-5/nla-natural-language-actions-with-ai-api-by-zapier-22084" TargetMode="External"/><Relationship Id="rId76" Type="http://schemas.openxmlformats.org/officeDocument/2006/relationships/hyperlink" Target="https://archive.is/lriWW" TargetMode="External"/><Relationship Id="rId79" Type="http://schemas.openxmlformats.org/officeDocument/2006/relationships/hyperlink" Target="https://openai.com/customer-stories/government-of-iceland" TargetMode="External"/><Relationship Id="rId78" Type="http://schemas.openxmlformats.org/officeDocument/2006/relationships/hyperlink" Target="https://archive.is/a9aDD" TargetMode="External"/><Relationship Id="rId71" Type="http://schemas.openxmlformats.org/officeDocument/2006/relationships/hyperlink" Target="https://www.salesforce.com/news/press-releases/2023/03/07/einstein-generative-ai/" TargetMode="External"/><Relationship Id="rId70" Type="http://schemas.openxmlformats.org/officeDocument/2006/relationships/hyperlink" Target="https://archive.is/xv2dh" TargetMode="External"/><Relationship Id="rId62" Type="http://schemas.openxmlformats.org/officeDocument/2006/relationships/hyperlink" Target="https://archive.is/ThrEd" TargetMode="External"/><Relationship Id="rId61" Type="http://schemas.openxmlformats.org/officeDocument/2006/relationships/hyperlink" Target="https://publer.io/features/ai-assist" TargetMode="External"/><Relationship Id="rId64" Type="http://schemas.openxmlformats.org/officeDocument/2006/relationships/hyperlink" Target="https://archive.is/wL6gW" TargetMode="External"/><Relationship Id="rId63" Type="http://schemas.openxmlformats.org/officeDocument/2006/relationships/hyperlink" Target="https://quorablog.quora.com/Poe-subscriptions-access-GPT-4-and-Claude" TargetMode="External"/><Relationship Id="rId66" Type="http://schemas.openxmlformats.org/officeDocument/2006/relationships/hyperlink" Target="https://archive.is/MIKvH" TargetMode="External"/><Relationship Id="rId65" Type="http://schemas.openxmlformats.org/officeDocument/2006/relationships/hyperlink" Target="https://www.producthunt.com/posts/ask-by-relevance-ai" TargetMode="External"/><Relationship Id="rId68" Type="http://schemas.openxmlformats.org/officeDocument/2006/relationships/hyperlink" Target="https://archive.is/hznYw" TargetMode="External"/><Relationship Id="rId67" Type="http://schemas.openxmlformats.org/officeDocument/2006/relationships/hyperlink" Target="https://retool.com/blog/gpt4-in-retool/" TargetMode="External"/><Relationship Id="rId60" Type="http://schemas.openxmlformats.org/officeDocument/2006/relationships/hyperlink" Target="https://archive.is/kf98C" TargetMode="External"/><Relationship Id="rId69" Type="http://schemas.openxmlformats.org/officeDocument/2006/relationships/hyperlink" Target="https://twitter.com/RobotGPT4" TargetMode="External"/><Relationship Id="rId51" Type="http://schemas.openxmlformats.org/officeDocument/2006/relationships/hyperlink" Target="https://blogs.microsoft.com/blog/2023/03/16/introducing-microsoft-365-copilot-your-copilot-for-work/" TargetMode="External"/><Relationship Id="rId50" Type="http://schemas.openxmlformats.org/officeDocument/2006/relationships/hyperlink" Target="https://archive.is/dyZct" TargetMode="External"/><Relationship Id="rId53" Type="http://schemas.openxmlformats.org/officeDocument/2006/relationships/hyperlink" Target="https://www.joinmilo.com/" TargetMode="External"/><Relationship Id="rId52" Type="http://schemas.openxmlformats.org/officeDocument/2006/relationships/hyperlink" Target="https://archive.is/t7xHe" TargetMode="External"/><Relationship Id="rId55" Type="http://schemas.openxmlformats.org/officeDocument/2006/relationships/hyperlink" Target="https://twitter.com/greg_rog/status/1636466151751294991" TargetMode="External"/><Relationship Id="rId54" Type="http://schemas.openxmlformats.org/officeDocument/2006/relationships/hyperlink" Target="https://archive.is/MLWca" TargetMode="External"/><Relationship Id="rId57" Type="http://schemas.openxmlformats.org/officeDocument/2006/relationships/hyperlink" Target="https://twitter.com/percentcer/status/1636812792857776128" TargetMode="External"/><Relationship Id="rId56" Type="http://schemas.openxmlformats.org/officeDocument/2006/relationships/hyperlink" Target="https://archive.is/QKUKQ" TargetMode="External"/><Relationship Id="rId59" Type="http://schemas.openxmlformats.org/officeDocument/2006/relationships/hyperlink" Target="https://twitter.com/alagraphy/status/1636789597769433089" TargetMode="External"/><Relationship Id="rId58" Type="http://schemas.openxmlformats.org/officeDocument/2006/relationships/hyperlink" Target="https://archive.is/SQeMe" TargetMode="External"/><Relationship Id="rId102" Type="http://schemas.openxmlformats.org/officeDocument/2006/relationships/table" Target="../tables/table7.xml"/><Relationship Id="rId100" Type="http://schemas.openxmlformats.org/officeDocument/2006/relationships/drawing" Target="../drawings/drawing6.xml"/><Relationship Id="rId95" Type="http://schemas.openxmlformats.org/officeDocument/2006/relationships/hyperlink" Target="https://www.speak.com/blog/speak-gpt-4" TargetMode="External"/><Relationship Id="rId94" Type="http://schemas.openxmlformats.org/officeDocument/2006/relationships/hyperlink" Target="https://archive.is/Vk0cv" TargetMode="External"/><Relationship Id="rId97" Type="http://schemas.openxmlformats.org/officeDocument/2006/relationships/hyperlink" Target="https://twitter.com/kamalkannan/status/1637038441421471745" TargetMode="External"/><Relationship Id="rId96" Type="http://schemas.openxmlformats.org/officeDocument/2006/relationships/hyperlink" Target="https://archive.is/sgXGI" TargetMode="External"/><Relationship Id="rId99" Type="http://schemas.openxmlformats.org/officeDocument/2006/relationships/hyperlink" Target="https://lifearchitect.ai/gpt-4/" TargetMode="External"/><Relationship Id="rId98" Type="http://schemas.openxmlformats.org/officeDocument/2006/relationships/hyperlink" Target="https://archive.is/5LCjr" TargetMode="External"/><Relationship Id="rId91" Type="http://schemas.openxmlformats.org/officeDocument/2006/relationships/hyperlink" Target="https://twitter.com/theosanderson/status/1637068573674811393" TargetMode="External"/><Relationship Id="rId90" Type="http://schemas.openxmlformats.org/officeDocument/2006/relationships/hyperlink" Target="https://archive.is/CgmVF" TargetMode="External"/><Relationship Id="rId93" Type="http://schemas.openxmlformats.org/officeDocument/2006/relationships/hyperlink" Target="https://twitter.com/shauryr/status/1636377422374518785" TargetMode="External"/><Relationship Id="rId92" Type="http://schemas.openxmlformats.org/officeDocument/2006/relationships/hyperlink" Target="https://archive.is/gNGy5"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research.baidu.com/" TargetMode="External"/><Relationship Id="rId2" Type="http://schemas.openxmlformats.org/officeDocument/2006/relationships/hyperlink" Target="http://www.deepmind.com/" TargetMode="External"/><Relationship Id="rId3" Type="http://schemas.openxmlformats.org/officeDocument/2006/relationships/hyperlink" Target="https://www.popsci.com/facebook-ai/" TargetMode="External"/><Relationship Id="rId4" Type="http://schemas.openxmlformats.org/officeDocument/2006/relationships/hyperlink" Target="http://ai.facebook.com/" TargetMode="External"/><Relationship Id="rId9" Type="http://schemas.openxmlformats.org/officeDocument/2006/relationships/hyperlink" Target="http://allenai.org/" TargetMode="External"/><Relationship Id="rId5" Type="http://schemas.openxmlformats.org/officeDocument/2006/relationships/hyperlink" Target="https://www.punksandpinstripes.com/blog3-1/open-ai-is-big-techs-entrepreneur-exodus" TargetMode="External"/><Relationship Id="rId6" Type="http://schemas.openxmlformats.org/officeDocument/2006/relationships/hyperlink" Target="https://openai.com/" TargetMode="External"/><Relationship Id="rId7" Type="http://schemas.openxmlformats.org/officeDocument/2006/relationships/hyperlink" Target="https://www.microsoft.com/en-us/research/lab/microsoft-research-redmond/" TargetMode="External"/><Relationship Id="rId8" Type="http://schemas.openxmlformats.org/officeDocument/2006/relationships/hyperlink" Target="http://ai.tencent.com/ailab/en/index" TargetMode="External"/><Relationship Id="rId20" Type="http://schemas.openxmlformats.org/officeDocument/2006/relationships/table" Target="../tables/table8.xml"/><Relationship Id="rId11" Type="http://schemas.openxmlformats.org/officeDocument/2006/relationships/hyperlink" Target="http://www.eleuther.ai" TargetMode="External"/><Relationship Id="rId10" Type="http://schemas.openxmlformats.org/officeDocument/2006/relationships/hyperlink" Target="http://www-pre.baai.ac.cn/en" TargetMode="External"/><Relationship Id="rId13" Type="http://schemas.openxmlformats.org/officeDocument/2006/relationships/hyperlink" Target="https://www.aleph-alpha.com/" TargetMode="External"/><Relationship Id="rId12" Type="http://schemas.openxmlformats.org/officeDocument/2006/relationships/hyperlink" Target="http://www.ai21.com/" TargetMode="External"/><Relationship Id="rId15" Type="http://schemas.openxmlformats.org/officeDocument/2006/relationships/hyperlink" Target="https://inflection.ai/" TargetMode="External"/><Relationship Id="rId14" Type="http://schemas.openxmlformats.org/officeDocument/2006/relationships/hyperlink" Target="https://www.anthropic.com/" TargetMode="External"/><Relationship Id="rId17" Type="http://schemas.openxmlformats.org/officeDocument/2006/relationships/hyperlink" Target="http://lifearchitect.ai/" TargetMode="External"/><Relationship Id="rId16" Type="http://schemas.openxmlformats.org/officeDocument/2006/relationships/hyperlink" Target="https://www.adept.ai/" TargetMode="External"/><Relationship Id="rId18"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lifearchitect.ai/whats-in-my-ai/" TargetMode="External"/><Relationship Id="rId2" Type="http://schemas.openxmlformats.org/officeDocument/2006/relationships/hyperlink" Target="https://github.com/openai/gpt-2/blob/master/domains.txt" TargetMode="External"/><Relationship Id="rId3" Type="http://schemas.openxmlformats.org/officeDocument/2006/relationships/hyperlink" Target="https://gist.github.com/alvations/4d2278e5a5fbcf2e07f49315c4ec1110" TargetMode="External"/><Relationship Id="rId4" Type="http://schemas.openxmlformats.org/officeDocument/2006/relationships/hyperlink" Target="https://www.researchgate.net/publication/351161533_Evolution_of_diversity_and_dominance_of_companies_in_online_activity" TargetMode="External"/><Relationship Id="rId5" Type="http://schemas.openxmlformats.org/officeDocument/2006/relationships/hyperlink" Target="http://lifearchitect.ai/" TargetMode="External"/><Relationship Id="rId6" Type="http://schemas.openxmlformats.org/officeDocument/2006/relationships/drawing" Target="../drawings/drawing8.xml"/><Relationship Id="rId11" Type="http://schemas.openxmlformats.org/officeDocument/2006/relationships/table" Target="../tables/table9.xml"/><Relationship Id="rId13" Type="http://schemas.openxmlformats.org/officeDocument/2006/relationships/table" Target="../tables/table11.xml"/><Relationship Id="rId12" Type="http://schemas.openxmlformats.org/officeDocument/2006/relationships/table" Target="../tables/table10.xml"/><Relationship Id="rId14"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sciencedirect.com/science/article/pii/S2666651021000152)" TargetMode="External"/><Relationship Id="rId3" Type="http://schemas.openxmlformats.org/officeDocument/2006/relationships/hyperlink" Target="https://arxiv.org/pdf/2103.10685.pdf)" TargetMode="External"/><Relationship Id="rId4" Type="http://schemas.openxmlformats.org/officeDocument/2006/relationships/hyperlink" Target="http://alexa.com/" TargetMode="External"/><Relationship Id="rId5" Type="http://schemas.openxmlformats.org/officeDocument/2006/relationships/hyperlink" Target="http://lifearchitect.ai/" TargetMode="External"/><Relationship Id="rId6" Type="http://schemas.openxmlformats.org/officeDocument/2006/relationships/drawing" Target="../drawings/drawing9.xml"/><Relationship Id="rId7" Type="http://schemas.openxmlformats.org/officeDocument/2006/relationships/vmlDrawing" Target="../drawings/vmlDrawing1.vml"/><Relationship Id="rId11" Type="http://schemas.openxmlformats.org/officeDocument/2006/relationships/table" Target="../tables/table14.xml"/><Relationship Id="rId10"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outlinePr summaryBelow="0" summaryRight="0"/>
    <pageSetUpPr fitToPage="1"/>
  </sheetPr>
  <sheetViews>
    <sheetView showGridLines="0"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19.38"/>
    <col customWidth="1" min="2" max="2" width="19.13"/>
    <col customWidth="1" min="3" max="3" width="23.0"/>
    <col customWidth="1" min="4" max="4" width="12.63"/>
    <col customWidth="1" min="5" max="5" width="11.25"/>
    <col customWidth="1" min="6" max="6" width="17.38"/>
    <col customWidth="1" min="7" max="7" width="8.38"/>
    <col customWidth="1" min="8" max="8" width="18.38"/>
    <col customWidth="1" min="9" max="9" width="12.13"/>
    <col customWidth="1" min="10" max="10" width="10.25"/>
    <col customWidth="1" min="11" max="11" width="8.38"/>
    <col customWidth="1" min="12" max="12" width="83.13"/>
  </cols>
  <sheetData>
    <row r="1">
      <c r="A1" s="1" t="s">
        <v>0</v>
      </c>
      <c r="B1" s="2" t="s">
        <v>1</v>
      </c>
      <c r="C1" s="3"/>
      <c r="D1" s="4"/>
      <c r="E1" s="5" t="s">
        <v>2</v>
      </c>
      <c r="F1" s="6" t="s">
        <v>3</v>
      </c>
      <c r="G1" s="7"/>
      <c r="H1" s="8"/>
      <c r="I1" s="5" t="s">
        <v>4</v>
      </c>
      <c r="J1" s="9" t="s">
        <v>5</v>
      </c>
      <c r="K1" s="10"/>
      <c r="L1" s="10"/>
    </row>
    <row r="2" ht="39.0" customHeight="1">
      <c r="A2" s="11" t="s">
        <v>6</v>
      </c>
      <c r="B2" s="12" t="s">
        <v>7</v>
      </c>
      <c r="C2" s="11" t="s">
        <v>8</v>
      </c>
      <c r="D2" s="13" t="s">
        <v>9</v>
      </c>
      <c r="E2" s="14" t="s">
        <v>10</v>
      </c>
      <c r="F2" s="15" t="s">
        <v>11</v>
      </c>
      <c r="G2" s="16" t="s">
        <v>12</v>
      </c>
      <c r="H2" s="17" t="s">
        <v>13</v>
      </c>
      <c r="I2" s="14" t="s">
        <v>14</v>
      </c>
      <c r="J2" s="18" t="s">
        <v>15</v>
      </c>
      <c r="K2" s="19" t="s">
        <v>16</v>
      </c>
      <c r="L2" s="12" t="s">
        <v>17</v>
      </c>
    </row>
    <row r="3">
      <c r="A3" s="20" t="s">
        <v>18</v>
      </c>
      <c r="B3" s="21" t="s">
        <v>19</v>
      </c>
      <c r="C3" s="22" t="s">
        <v>20</v>
      </c>
      <c r="D3" s="23">
        <v>2000.0</v>
      </c>
      <c r="E3" s="23"/>
      <c r="F3" s="24"/>
      <c r="G3" s="25"/>
      <c r="H3" s="26"/>
      <c r="I3" s="23" t="s">
        <v>21</v>
      </c>
      <c r="J3" s="27"/>
      <c r="K3" s="28" t="s">
        <v>22</v>
      </c>
      <c r="L3" s="29" t="s">
        <v>23</v>
      </c>
    </row>
    <row r="4">
      <c r="A4" s="20" t="s">
        <v>24</v>
      </c>
      <c r="B4" s="30" t="s">
        <v>25</v>
      </c>
      <c r="C4" s="22" t="s">
        <v>26</v>
      </c>
      <c r="D4" s="23">
        <v>200.0</v>
      </c>
      <c r="E4" s="23"/>
      <c r="F4" s="24"/>
      <c r="G4" s="25"/>
      <c r="H4" s="26"/>
      <c r="I4" s="23" t="s">
        <v>21</v>
      </c>
      <c r="J4" s="27"/>
      <c r="K4" s="31"/>
      <c r="L4" s="29" t="s">
        <v>27</v>
      </c>
    </row>
    <row r="5">
      <c r="A5" s="20" t="s">
        <v>28</v>
      </c>
      <c r="B5" s="32" t="s">
        <v>29</v>
      </c>
      <c r="C5" s="22" t="s">
        <v>30</v>
      </c>
      <c r="D5" s="23">
        <v>2000.0</v>
      </c>
      <c r="E5" s="23"/>
      <c r="F5" s="24"/>
      <c r="G5" s="25"/>
      <c r="H5" s="26"/>
      <c r="I5" s="23" t="s">
        <v>21</v>
      </c>
      <c r="J5" s="27"/>
      <c r="K5" s="31"/>
      <c r="L5" s="29" t="s">
        <v>31</v>
      </c>
    </row>
    <row r="6">
      <c r="A6" s="20" t="s">
        <v>32</v>
      </c>
      <c r="B6" s="33" t="s">
        <v>33</v>
      </c>
      <c r="C6" s="22" t="s">
        <v>34</v>
      </c>
      <c r="D6" s="23">
        <v>2000.0</v>
      </c>
      <c r="E6" s="23"/>
      <c r="F6" s="24"/>
      <c r="G6" s="25"/>
      <c r="H6" s="26"/>
      <c r="I6" s="23" t="s">
        <v>21</v>
      </c>
      <c r="J6" s="27"/>
      <c r="K6" s="31"/>
      <c r="L6" s="34" t="s">
        <v>35</v>
      </c>
    </row>
    <row r="7">
      <c r="A7" s="20" t="s">
        <v>36</v>
      </c>
      <c r="B7" s="35" t="s">
        <v>37</v>
      </c>
      <c r="C7" s="22" t="s">
        <v>38</v>
      </c>
      <c r="D7" s="23">
        <v>70.0</v>
      </c>
      <c r="E7" s="23"/>
      <c r="F7" s="24"/>
      <c r="G7" s="25"/>
      <c r="H7" s="26"/>
      <c r="I7" s="23" t="s">
        <v>21</v>
      </c>
      <c r="J7" s="36" t="s">
        <v>39</v>
      </c>
      <c r="K7" s="31"/>
      <c r="L7" s="34" t="s">
        <v>40</v>
      </c>
    </row>
    <row r="8">
      <c r="A8" s="20" t="s">
        <v>41</v>
      </c>
      <c r="B8" s="32" t="s">
        <v>29</v>
      </c>
      <c r="C8" s="22" t="s">
        <v>42</v>
      </c>
      <c r="D8" s="23">
        <v>70.0</v>
      </c>
      <c r="E8" s="23"/>
      <c r="F8" s="24"/>
      <c r="G8" s="25"/>
      <c r="H8" s="26"/>
      <c r="I8" s="23" t="s">
        <v>21</v>
      </c>
      <c r="J8" s="27"/>
      <c r="K8" s="31"/>
      <c r="L8" s="34" t="s">
        <v>43</v>
      </c>
    </row>
    <row r="9">
      <c r="A9" s="20" t="s">
        <v>44</v>
      </c>
      <c r="B9" s="32" t="s">
        <v>29</v>
      </c>
      <c r="C9" s="22" t="s">
        <v>30</v>
      </c>
      <c r="D9" s="23"/>
      <c r="E9" s="23"/>
      <c r="F9" s="24"/>
      <c r="G9" s="25"/>
      <c r="H9" s="26"/>
      <c r="I9" s="23" t="s">
        <v>21</v>
      </c>
      <c r="J9" s="36" t="s">
        <v>45</v>
      </c>
      <c r="K9" s="31"/>
      <c r="L9" s="34" t="s">
        <v>46</v>
      </c>
    </row>
    <row r="10">
      <c r="A10" s="20" t="s">
        <v>47</v>
      </c>
      <c r="B10" s="32" t="s">
        <v>29</v>
      </c>
      <c r="C10" s="22" t="s">
        <v>30</v>
      </c>
      <c r="D10" s="23"/>
      <c r="E10" s="23"/>
      <c r="F10" s="24"/>
      <c r="G10" s="25"/>
      <c r="H10" s="26"/>
      <c r="I10" s="23" t="s">
        <v>21</v>
      </c>
      <c r="J10" s="27"/>
      <c r="K10" s="31"/>
      <c r="L10" s="34"/>
    </row>
    <row r="11">
      <c r="A11" s="20" t="s">
        <v>48</v>
      </c>
      <c r="B11" s="32" t="s">
        <v>49</v>
      </c>
      <c r="C11" s="22" t="s">
        <v>50</v>
      </c>
      <c r="D11" s="23">
        <v>8000.0</v>
      </c>
      <c r="E11" s="23">
        <v>65000.0</v>
      </c>
      <c r="F11" s="24"/>
      <c r="G11" s="25"/>
      <c r="H11" s="26"/>
      <c r="I11" s="23" t="s">
        <v>21</v>
      </c>
      <c r="J11" s="27"/>
      <c r="K11" s="31"/>
      <c r="L11" s="34" t="s">
        <v>51</v>
      </c>
    </row>
    <row r="12">
      <c r="A12" s="20" t="s">
        <v>52</v>
      </c>
      <c r="B12" s="35" t="s">
        <v>53</v>
      </c>
      <c r="C12" s="22" t="s">
        <v>54</v>
      </c>
      <c r="D12" s="23">
        <v>2000.0</v>
      </c>
      <c r="E12" s="23">
        <v>40000.0</v>
      </c>
      <c r="F12" s="24"/>
      <c r="G12" s="25"/>
      <c r="H12" s="26"/>
      <c r="I12" s="23" t="s">
        <v>21</v>
      </c>
      <c r="J12" s="27"/>
      <c r="K12" s="31"/>
      <c r="L12" s="34"/>
    </row>
    <row r="13">
      <c r="A13" s="35" t="s">
        <v>55</v>
      </c>
      <c r="B13" s="32" t="s">
        <v>56</v>
      </c>
      <c r="C13" s="37" t="s">
        <v>57</v>
      </c>
      <c r="D13" s="23">
        <v>1000.0</v>
      </c>
      <c r="E13" s="38"/>
      <c r="F13" s="39"/>
      <c r="G13" s="40"/>
      <c r="H13" s="41"/>
      <c r="I13" s="23" t="s">
        <v>21</v>
      </c>
      <c r="J13" s="42" t="s">
        <v>45</v>
      </c>
      <c r="K13" s="43"/>
      <c r="L13" s="44" t="s">
        <v>58</v>
      </c>
    </row>
    <row r="14">
      <c r="A14" s="45" t="s">
        <v>48</v>
      </c>
      <c r="B14" s="46" t="s">
        <v>49</v>
      </c>
      <c r="C14" s="47" t="s">
        <v>59</v>
      </c>
      <c r="D14" s="48">
        <v>1500.0</v>
      </c>
      <c r="E14" s="48">
        <v>30000.0</v>
      </c>
      <c r="F14" s="49">
        <f t="shared" ref="F14:F16" si="1">IF(E14&lt;&gt;"", ROUNDUP(E14/D14),"")</f>
        <v>20</v>
      </c>
      <c r="G14" s="50">
        <f t="shared" ref="G14:G16" si="2">IF(E14&lt;&gt;"", (SQRT(D14*E14))/300, "")</f>
        <v>22.36067977</v>
      </c>
      <c r="H14" s="51" t="s">
        <v>60</v>
      </c>
      <c r="I14" s="52">
        <v>45261.0</v>
      </c>
      <c r="J14" s="53" t="s">
        <v>39</v>
      </c>
      <c r="K14" s="54" t="s">
        <v>61</v>
      </c>
      <c r="L14" s="55" t="s">
        <v>62</v>
      </c>
    </row>
    <row r="15">
      <c r="A15" s="56" t="s">
        <v>63</v>
      </c>
      <c r="B15" s="57" t="s">
        <v>64</v>
      </c>
      <c r="C15" s="58"/>
      <c r="D15" s="59">
        <v>3.0</v>
      </c>
      <c r="E15" s="59">
        <v>420.0</v>
      </c>
      <c r="F15" s="60">
        <f t="shared" si="1"/>
        <v>140</v>
      </c>
      <c r="G15" s="61">
        <f t="shared" si="2"/>
        <v>0.1183215957</v>
      </c>
      <c r="H15" s="62" t="s">
        <v>65</v>
      </c>
      <c r="I15" s="63">
        <v>45261.0</v>
      </c>
      <c r="J15" s="64" t="s">
        <v>45</v>
      </c>
      <c r="K15" s="65" t="s">
        <v>66</v>
      </c>
      <c r="L15" s="58" t="s">
        <v>67</v>
      </c>
    </row>
    <row r="16">
      <c r="A16" s="56" t="s">
        <v>68</v>
      </c>
      <c r="B16" s="57" t="s">
        <v>69</v>
      </c>
      <c r="C16" s="66" t="s">
        <v>70</v>
      </c>
      <c r="D16" s="59">
        <v>70.0</v>
      </c>
      <c r="E16" s="59">
        <v>2000.0</v>
      </c>
      <c r="F16" s="60">
        <f t="shared" si="1"/>
        <v>29</v>
      </c>
      <c r="G16" s="61">
        <f t="shared" si="2"/>
        <v>1.247219129</v>
      </c>
      <c r="H16" s="67" t="s">
        <v>71</v>
      </c>
      <c r="I16" s="68">
        <v>45231.0</v>
      </c>
      <c r="J16" s="69" t="s">
        <v>39</v>
      </c>
      <c r="K16" s="65" t="s">
        <v>72</v>
      </c>
      <c r="L16" s="58" t="s">
        <v>73</v>
      </c>
    </row>
    <row r="17">
      <c r="A17" s="70" t="s">
        <v>74</v>
      </c>
      <c r="B17" s="71" t="s">
        <v>19</v>
      </c>
      <c r="C17" s="72" t="s">
        <v>75</v>
      </c>
      <c r="D17" s="73">
        <v>2.3</v>
      </c>
      <c r="E17" s="74"/>
      <c r="F17" s="75"/>
      <c r="G17" s="76"/>
      <c r="H17" s="77" t="s">
        <v>76</v>
      </c>
      <c r="I17" s="68">
        <v>45231.0</v>
      </c>
      <c r="J17" s="78" t="s">
        <v>39</v>
      </c>
      <c r="K17" s="79" t="s">
        <v>77</v>
      </c>
      <c r="L17" s="72" t="s">
        <v>78</v>
      </c>
    </row>
    <row r="18">
      <c r="A18" s="70" t="s">
        <v>79</v>
      </c>
      <c r="B18" s="80" t="s">
        <v>49</v>
      </c>
      <c r="C18" s="72" t="s">
        <v>80</v>
      </c>
      <c r="D18" s="81"/>
      <c r="E18" s="74"/>
      <c r="F18" s="75"/>
      <c r="G18" s="76"/>
      <c r="H18" s="77" t="s">
        <v>76</v>
      </c>
      <c r="I18" s="68">
        <v>45231.0</v>
      </c>
      <c r="J18" s="64" t="s">
        <v>45</v>
      </c>
      <c r="K18" s="79" t="s">
        <v>81</v>
      </c>
      <c r="L18" s="82" t="s">
        <v>82</v>
      </c>
    </row>
    <row r="19">
      <c r="A19" s="57" t="s">
        <v>83</v>
      </c>
      <c r="B19" s="57" t="s">
        <v>84</v>
      </c>
      <c r="C19" s="83" t="s">
        <v>85</v>
      </c>
      <c r="D19" s="84">
        <v>102.6</v>
      </c>
      <c r="E19" s="84">
        <v>288.0</v>
      </c>
      <c r="F19" s="85">
        <f t="shared" ref="F19:F26" si="3">IF(E19&lt;&gt;"", ROUNDUP(E19/D19),"")</f>
        <v>3</v>
      </c>
      <c r="G19" s="86">
        <f t="shared" ref="G19:G26" si="4">IF(E19&lt;&gt;"", (SQRT(D19*E19))/300, "")</f>
        <v>0.5729921465</v>
      </c>
      <c r="H19" s="87" t="s">
        <v>86</v>
      </c>
      <c r="I19" s="68">
        <v>45231.0</v>
      </c>
      <c r="J19" s="78" t="s">
        <v>39</v>
      </c>
      <c r="K19" s="88" t="s">
        <v>87</v>
      </c>
      <c r="L19" s="89" t="s">
        <v>88</v>
      </c>
    </row>
    <row r="20">
      <c r="A20" s="57" t="s">
        <v>89</v>
      </c>
      <c r="B20" s="57" t="s">
        <v>90</v>
      </c>
      <c r="C20" s="83" t="s">
        <v>91</v>
      </c>
      <c r="D20" s="90">
        <v>70.0</v>
      </c>
      <c r="E20" s="90">
        <v>2000.0</v>
      </c>
      <c r="F20" s="85">
        <f t="shared" si="3"/>
        <v>29</v>
      </c>
      <c r="G20" s="86">
        <f t="shared" si="4"/>
        <v>1.247219129</v>
      </c>
      <c r="H20" s="87" t="s">
        <v>92</v>
      </c>
      <c r="I20" s="68">
        <v>45231.0</v>
      </c>
      <c r="J20" s="78" t="s">
        <v>39</v>
      </c>
      <c r="K20" s="88" t="s">
        <v>93</v>
      </c>
      <c r="L20" s="89" t="s">
        <v>94</v>
      </c>
    </row>
    <row r="21">
      <c r="A21" s="91" t="s">
        <v>95</v>
      </c>
      <c r="B21" s="71" t="s">
        <v>96</v>
      </c>
      <c r="C21" s="92"/>
      <c r="D21" s="93">
        <v>0.1</v>
      </c>
      <c r="E21" s="93">
        <v>0.3</v>
      </c>
      <c r="F21" s="94">
        <f t="shared" si="3"/>
        <v>3</v>
      </c>
      <c r="G21" s="95">
        <f t="shared" si="4"/>
        <v>0.0005773502692</v>
      </c>
      <c r="H21" s="96" t="s">
        <v>97</v>
      </c>
      <c r="I21" s="68">
        <v>45231.0</v>
      </c>
      <c r="J21" s="64" t="s">
        <v>45</v>
      </c>
      <c r="K21" s="97" t="s">
        <v>98</v>
      </c>
      <c r="L21" s="91" t="s">
        <v>99</v>
      </c>
    </row>
    <row r="22">
      <c r="A22" s="70" t="s">
        <v>100</v>
      </c>
      <c r="B22" s="82" t="s">
        <v>101</v>
      </c>
      <c r="C22" s="98" t="s">
        <v>102</v>
      </c>
      <c r="D22" s="73">
        <v>7.0</v>
      </c>
      <c r="E22" s="81">
        <v>2000.0</v>
      </c>
      <c r="F22" s="85">
        <f t="shared" si="3"/>
        <v>286</v>
      </c>
      <c r="G22" s="99">
        <f t="shared" si="4"/>
        <v>0.3944053189</v>
      </c>
      <c r="H22" s="100" t="s">
        <v>103</v>
      </c>
      <c r="I22" s="68">
        <v>45231.0</v>
      </c>
      <c r="J22" s="101" t="s">
        <v>39</v>
      </c>
      <c r="K22" s="102" t="s">
        <v>104</v>
      </c>
      <c r="L22" s="82" t="s">
        <v>105</v>
      </c>
    </row>
    <row r="23">
      <c r="A23" s="56" t="s">
        <v>106</v>
      </c>
      <c r="B23" s="71" t="s">
        <v>107</v>
      </c>
      <c r="C23" s="66" t="s">
        <v>108</v>
      </c>
      <c r="D23" s="103">
        <v>1200.0</v>
      </c>
      <c r="E23" s="103">
        <v>20000.0</v>
      </c>
      <c r="F23" s="104">
        <f t="shared" si="3"/>
        <v>17</v>
      </c>
      <c r="G23" s="105">
        <f t="shared" si="4"/>
        <v>16.32993162</v>
      </c>
      <c r="H23" s="106" t="s">
        <v>109</v>
      </c>
      <c r="I23" s="68">
        <v>45231.0</v>
      </c>
      <c r="J23" s="107" t="s">
        <v>39</v>
      </c>
      <c r="K23" s="108" t="s">
        <v>108</v>
      </c>
      <c r="L23" s="56" t="s">
        <v>110</v>
      </c>
    </row>
    <row r="24">
      <c r="A24" s="56" t="s">
        <v>111</v>
      </c>
      <c r="B24" s="58" t="s">
        <v>33</v>
      </c>
      <c r="C24" s="66" t="s">
        <v>112</v>
      </c>
      <c r="D24" s="109">
        <v>130.0</v>
      </c>
      <c r="E24" s="110">
        <v>2500.0</v>
      </c>
      <c r="F24" s="111">
        <f t="shared" si="3"/>
        <v>20</v>
      </c>
      <c r="G24" s="105">
        <f t="shared" si="4"/>
        <v>1.900292375</v>
      </c>
      <c r="H24" s="112" t="s">
        <v>113</v>
      </c>
      <c r="I24" s="68">
        <v>45231.0</v>
      </c>
      <c r="J24" s="107" t="s">
        <v>39</v>
      </c>
      <c r="K24" s="113" t="s">
        <v>114</v>
      </c>
      <c r="L24" s="114" t="s">
        <v>115</v>
      </c>
    </row>
    <row r="25">
      <c r="A25" s="56" t="s">
        <v>116</v>
      </c>
      <c r="B25" s="58" t="s">
        <v>37</v>
      </c>
      <c r="C25" s="66" t="s">
        <v>117</v>
      </c>
      <c r="D25" s="59">
        <v>70.0</v>
      </c>
      <c r="E25" s="59">
        <v>2000.0</v>
      </c>
      <c r="F25" s="60">
        <f t="shared" si="3"/>
        <v>29</v>
      </c>
      <c r="G25" s="61">
        <f t="shared" si="4"/>
        <v>1.247219129</v>
      </c>
      <c r="H25" s="67" t="s">
        <v>118</v>
      </c>
      <c r="I25" s="68">
        <v>45231.0</v>
      </c>
      <c r="J25" s="69" t="s">
        <v>39</v>
      </c>
      <c r="K25" s="65" t="s">
        <v>119</v>
      </c>
      <c r="L25" s="58" t="s">
        <v>120</v>
      </c>
    </row>
    <row r="26">
      <c r="A26" s="70" t="s">
        <v>121</v>
      </c>
      <c r="B26" s="80" t="s">
        <v>96</v>
      </c>
      <c r="C26" s="115"/>
      <c r="D26" s="116">
        <v>13.0</v>
      </c>
      <c r="E26" s="116">
        <v>2001.0</v>
      </c>
      <c r="F26" s="85">
        <f t="shared" si="3"/>
        <v>154</v>
      </c>
      <c r="G26" s="117">
        <f t="shared" si="4"/>
        <v>0.5376182041</v>
      </c>
      <c r="H26" s="100" t="s">
        <v>122</v>
      </c>
      <c r="I26" s="68">
        <v>45231.0</v>
      </c>
      <c r="J26" s="101" t="s">
        <v>123</v>
      </c>
      <c r="K26" s="118" t="s">
        <v>124</v>
      </c>
      <c r="L26" s="119" t="s">
        <v>125</v>
      </c>
    </row>
    <row r="27">
      <c r="A27" s="120" t="s">
        <v>126</v>
      </c>
      <c r="B27" s="71" t="s">
        <v>96</v>
      </c>
      <c r="C27" s="121" t="s">
        <v>127</v>
      </c>
      <c r="D27" s="122">
        <v>2.7</v>
      </c>
      <c r="E27" s="122"/>
      <c r="F27" s="123"/>
      <c r="G27" s="124"/>
      <c r="H27" s="106" t="s">
        <v>128</v>
      </c>
      <c r="I27" s="68">
        <v>45231.0</v>
      </c>
      <c r="J27" s="107" t="s">
        <v>39</v>
      </c>
      <c r="K27" s="125"/>
      <c r="L27" s="126" t="s">
        <v>129</v>
      </c>
    </row>
    <row r="28">
      <c r="A28" s="120" t="s">
        <v>130</v>
      </c>
      <c r="B28" s="71" t="s">
        <v>96</v>
      </c>
      <c r="C28" s="127"/>
      <c r="D28" s="122">
        <v>0.771</v>
      </c>
      <c r="E28" s="122"/>
      <c r="F28" s="123"/>
      <c r="G28" s="124"/>
      <c r="H28" s="128" t="s">
        <v>131</v>
      </c>
      <c r="I28" s="68">
        <v>45231.0</v>
      </c>
      <c r="J28" s="64" t="s">
        <v>45</v>
      </c>
      <c r="K28" s="102" t="s">
        <v>132</v>
      </c>
      <c r="L28" s="129" t="s">
        <v>133</v>
      </c>
    </row>
    <row r="29">
      <c r="A29" s="120" t="s">
        <v>134</v>
      </c>
      <c r="B29" s="71" t="s">
        <v>49</v>
      </c>
      <c r="C29" s="127"/>
      <c r="D29" s="122">
        <v>3.0</v>
      </c>
      <c r="E29" s="122"/>
      <c r="F29" s="123"/>
      <c r="G29" s="124"/>
      <c r="H29" s="128" t="s">
        <v>131</v>
      </c>
      <c r="I29" s="68">
        <v>45231.0</v>
      </c>
      <c r="J29" s="64" t="s">
        <v>45</v>
      </c>
      <c r="K29" s="102" t="s">
        <v>135</v>
      </c>
      <c r="L29" s="129" t="s">
        <v>136</v>
      </c>
    </row>
    <row r="30">
      <c r="A30" s="120" t="s">
        <v>137</v>
      </c>
      <c r="B30" s="130" t="s">
        <v>138</v>
      </c>
      <c r="C30" s="121" t="s">
        <v>139</v>
      </c>
      <c r="D30" s="122">
        <v>8.0</v>
      </c>
      <c r="E30" s="122">
        <v>737.0</v>
      </c>
      <c r="F30" s="123">
        <f t="shared" ref="F30:F34" si="5">IF(E30&lt;&gt;"", ROUNDUP(E30/D30),"")</f>
        <v>93</v>
      </c>
      <c r="G30" s="124">
        <f t="shared" ref="G30:G34" si="6">IF(E30&lt;&gt;"", (SQRT(D30*E30))/300, "")</f>
        <v>0.2559513843</v>
      </c>
      <c r="H30" s="106" t="s">
        <v>140</v>
      </c>
      <c r="I30" s="68">
        <v>45231.0</v>
      </c>
      <c r="J30" s="107" t="s">
        <v>39</v>
      </c>
      <c r="K30" s="102" t="s">
        <v>141</v>
      </c>
      <c r="L30" s="129" t="s">
        <v>142</v>
      </c>
    </row>
    <row r="31">
      <c r="A31" s="120" t="s">
        <v>143</v>
      </c>
      <c r="B31" s="130" t="s">
        <v>144</v>
      </c>
      <c r="C31" s="121" t="s">
        <v>145</v>
      </c>
      <c r="D31" s="122" t="s">
        <v>146</v>
      </c>
      <c r="E31" s="131"/>
      <c r="F31" s="123" t="str">
        <f t="shared" si="5"/>
        <v/>
      </c>
      <c r="G31" s="124" t="str">
        <f t="shared" si="6"/>
        <v/>
      </c>
      <c r="H31" s="106"/>
      <c r="I31" s="68">
        <v>45231.0</v>
      </c>
      <c r="J31" s="107" t="s">
        <v>123</v>
      </c>
      <c r="K31" s="102" t="s">
        <v>145</v>
      </c>
      <c r="L31" s="129" t="s">
        <v>147</v>
      </c>
    </row>
    <row r="32">
      <c r="A32" s="120" t="s">
        <v>148</v>
      </c>
      <c r="B32" s="132" t="s">
        <v>149</v>
      </c>
      <c r="C32" s="121" t="s">
        <v>150</v>
      </c>
      <c r="D32" s="133" t="s">
        <v>151</v>
      </c>
      <c r="E32" s="131"/>
      <c r="F32" s="123" t="str">
        <f t="shared" si="5"/>
        <v/>
      </c>
      <c r="G32" s="124" t="str">
        <f t="shared" si="6"/>
        <v/>
      </c>
      <c r="H32" s="106" t="s">
        <v>152</v>
      </c>
      <c r="I32" s="68">
        <v>45231.0</v>
      </c>
      <c r="J32" s="107" t="s">
        <v>39</v>
      </c>
      <c r="K32" s="102" t="s">
        <v>153</v>
      </c>
      <c r="L32" s="126" t="s">
        <v>154</v>
      </c>
    </row>
    <row r="33">
      <c r="A33" s="70" t="s">
        <v>155</v>
      </c>
      <c r="B33" s="82" t="s">
        <v>149</v>
      </c>
      <c r="C33" s="121" t="s">
        <v>150</v>
      </c>
      <c r="D33" s="134">
        <v>33.0</v>
      </c>
      <c r="E33" s="135">
        <v>2000.0</v>
      </c>
      <c r="F33" s="123">
        <f t="shared" si="5"/>
        <v>61</v>
      </c>
      <c r="G33" s="124">
        <f t="shared" si="6"/>
        <v>0.8563488386</v>
      </c>
      <c r="H33" s="100" t="s">
        <v>156</v>
      </c>
      <c r="I33" s="68">
        <v>45231.0</v>
      </c>
      <c r="J33" s="64" t="s">
        <v>45</v>
      </c>
      <c r="K33" s="102" t="s">
        <v>157</v>
      </c>
      <c r="L33" s="129" t="s">
        <v>158</v>
      </c>
    </row>
    <row r="34">
      <c r="A34" s="70" t="s">
        <v>159</v>
      </c>
      <c r="B34" s="82" t="s">
        <v>160</v>
      </c>
      <c r="C34" s="136" t="s">
        <v>161</v>
      </c>
      <c r="D34" s="73">
        <v>34.4</v>
      </c>
      <c r="E34" s="122">
        <v>3000.0</v>
      </c>
      <c r="F34" s="123">
        <f t="shared" si="5"/>
        <v>88</v>
      </c>
      <c r="G34" s="124">
        <f t="shared" si="6"/>
        <v>1.070825227</v>
      </c>
      <c r="H34" s="100" t="s">
        <v>162</v>
      </c>
      <c r="I34" s="68">
        <v>45231.0</v>
      </c>
      <c r="J34" s="107" t="s">
        <v>39</v>
      </c>
      <c r="K34" s="102" t="s">
        <v>163</v>
      </c>
      <c r="L34" s="126" t="s">
        <v>164</v>
      </c>
    </row>
    <row r="35">
      <c r="A35" s="70" t="s">
        <v>165</v>
      </c>
      <c r="B35" s="82" t="s">
        <v>166</v>
      </c>
      <c r="C35" s="72" t="s">
        <v>167</v>
      </c>
      <c r="D35" s="73">
        <v>0.435</v>
      </c>
      <c r="E35" s="125"/>
      <c r="F35" s="75"/>
      <c r="G35" s="76"/>
      <c r="H35" s="137" t="s">
        <v>168</v>
      </c>
      <c r="I35" s="138">
        <v>45200.0</v>
      </c>
      <c r="J35" s="107" t="s">
        <v>39</v>
      </c>
      <c r="K35" s="102" t="s">
        <v>169</v>
      </c>
      <c r="L35" s="126" t="s">
        <v>170</v>
      </c>
    </row>
    <row r="36">
      <c r="A36" s="70" t="s">
        <v>171</v>
      </c>
      <c r="B36" s="82" t="s">
        <v>172</v>
      </c>
      <c r="C36" s="136" t="s">
        <v>173</v>
      </c>
      <c r="D36" s="73">
        <v>8.0</v>
      </c>
      <c r="E36" s="74"/>
      <c r="F36" s="75"/>
      <c r="G36" s="76"/>
      <c r="H36" s="100" t="s">
        <v>174</v>
      </c>
      <c r="I36" s="138">
        <v>45200.0</v>
      </c>
      <c r="J36" s="107" t="s">
        <v>39</v>
      </c>
      <c r="K36" s="139" t="s">
        <v>175</v>
      </c>
      <c r="L36" s="129" t="s">
        <v>176</v>
      </c>
    </row>
    <row r="37">
      <c r="A37" s="45" t="s">
        <v>177</v>
      </c>
      <c r="B37" s="140" t="s">
        <v>178</v>
      </c>
      <c r="C37" s="141"/>
      <c r="D37" s="142">
        <v>1000.0</v>
      </c>
      <c r="E37" s="48">
        <v>20000.0</v>
      </c>
      <c r="F37" s="143"/>
      <c r="G37" s="144">
        <f t="shared" ref="G37:G42" si="7">IF(E37&lt;&gt;"", (SQRT(D37*E37))/300, "")</f>
        <v>14.90711985</v>
      </c>
      <c r="H37" s="145" t="s">
        <v>179</v>
      </c>
      <c r="I37" s="52">
        <v>45200.0</v>
      </c>
      <c r="J37" s="53" t="s">
        <v>123</v>
      </c>
      <c r="K37" s="146" t="s">
        <v>180</v>
      </c>
      <c r="L37" s="147" t="s">
        <v>181</v>
      </c>
    </row>
    <row r="38">
      <c r="A38" s="91" t="s">
        <v>182</v>
      </c>
      <c r="B38" s="91" t="s">
        <v>183</v>
      </c>
      <c r="C38" s="148" t="s">
        <v>184</v>
      </c>
      <c r="D38" s="149">
        <v>7.3</v>
      </c>
      <c r="E38" s="150">
        <v>800.0</v>
      </c>
      <c r="F38" s="123">
        <f t="shared" ref="F38:F42" si="8">IF(E38&lt;&gt;"", ROUNDUP(E38/D38),"")</f>
        <v>110</v>
      </c>
      <c r="G38" s="124">
        <f t="shared" si="7"/>
        <v>0.2547329757</v>
      </c>
      <c r="H38" s="151" t="s">
        <v>185</v>
      </c>
      <c r="I38" s="138">
        <v>45200.0</v>
      </c>
      <c r="J38" s="107" t="s">
        <v>39</v>
      </c>
      <c r="K38" s="152" t="s">
        <v>184</v>
      </c>
      <c r="L38" s="91" t="s">
        <v>186</v>
      </c>
    </row>
    <row r="39">
      <c r="A39" s="120" t="s">
        <v>187</v>
      </c>
      <c r="B39" s="71" t="s">
        <v>49</v>
      </c>
      <c r="C39" s="131"/>
      <c r="D39" s="122">
        <v>5.0</v>
      </c>
      <c r="E39" s="133"/>
      <c r="F39" s="153" t="str">
        <f t="shared" si="8"/>
        <v/>
      </c>
      <c r="G39" s="154" t="str">
        <f t="shared" si="7"/>
        <v/>
      </c>
      <c r="H39" s="128" t="s">
        <v>131</v>
      </c>
      <c r="I39" s="138">
        <v>45200.0</v>
      </c>
      <c r="J39" s="64" t="s">
        <v>45</v>
      </c>
      <c r="K39" s="155" t="s">
        <v>188</v>
      </c>
      <c r="L39" s="156" t="s">
        <v>189</v>
      </c>
    </row>
    <row r="40">
      <c r="A40" s="56" t="s">
        <v>190</v>
      </c>
      <c r="B40" s="91" t="s">
        <v>191</v>
      </c>
      <c r="C40" s="58"/>
      <c r="D40" s="59">
        <v>48.0</v>
      </c>
      <c r="E40" s="59">
        <v>1200.0</v>
      </c>
      <c r="F40" s="60">
        <f t="shared" si="8"/>
        <v>25</v>
      </c>
      <c r="G40" s="61">
        <f t="shared" si="7"/>
        <v>0.8</v>
      </c>
      <c r="H40" s="67" t="s">
        <v>192</v>
      </c>
      <c r="I40" s="138">
        <v>45200.0</v>
      </c>
      <c r="J40" s="69" t="s">
        <v>39</v>
      </c>
      <c r="K40" s="65" t="s">
        <v>193</v>
      </c>
      <c r="L40" s="157" t="s">
        <v>194</v>
      </c>
    </row>
    <row r="41">
      <c r="A41" s="56" t="s">
        <v>195</v>
      </c>
      <c r="B41" s="91" t="s">
        <v>196</v>
      </c>
      <c r="C41" s="66" t="s">
        <v>197</v>
      </c>
      <c r="D41" s="59">
        <v>70.0</v>
      </c>
      <c r="E41" s="59">
        <v>2090.0</v>
      </c>
      <c r="F41" s="60">
        <f t="shared" si="8"/>
        <v>30</v>
      </c>
      <c r="G41" s="61">
        <f t="shared" si="7"/>
        <v>1.274972767</v>
      </c>
      <c r="H41" s="67" t="s">
        <v>198</v>
      </c>
      <c r="I41" s="138">
        <v>45200.0</v>
      </c>
      <c r="J41" s="69" t="s">
        <v>39</v>
      </c>
      <c r="K41" s="65" t="s">
        <v>199</v>
      </c>
      <c r="L41" s="58" t="s">
        <v>200</v>
      </c>
    </row>
    <row r="42">
      <c r="A42" s="120" t="s">
        <v>201</v>
      </c>
      <c r="B42" s="91" t="s">
        <v>202</v>
      </c>
      <c r="C42" s="158" t="s">
        <v>203</v>
      </c>
      <c r="D42" s="84">
        <v>13.0</v>
      </c>
      <c r="E42" s="149">
        <v>2010.0</v>
      </c>
      <c r="F42" s="123">
        <f t="shared" si="8"/>
        <v>155</v>
      </c>
      <c r="G42" s="124">
        <f t="shared" si="7"/>
        <v>0.5388258841</v>
      </c>
      <c r="H42" s="87" t="s">
        <v>204</v>
      </c>
      <c r="I42" s="138">
        <v>45200.0</v>
      </c>
      <c r="J42" s="107" t="s">
        <v>39</v>
      </c>
      <c r="K42" s="159" t="s">
        <v>205</v>
      </c>
      <c r="L42" s="130" t="s">
        <v>206</v>
      </c>
    </row>
    <row r="43">
      <c r="A43" s="120" t="s">
        <v>207</v>
      </c>
      <c r="B43" s="91" t="s">
        <v>208</v>
      </c>
      <c r="C43" s="160" t="s">
        <v>209</v>
      </c>
      <c r="D43" s="131"/>
      <c r="E43" s="131"/>
      <c r="F43" s="153"/>
      <c r="G43" s="154"/>
      <c r="H43" s="161" t="s">
        <v>76</v>
      </c>
      <c r="I43" s="138">
        <v>45200.0</v>
      </c>
      <c r="J43" s="107" t="s">
        <v>123</v>
      </c>
      <c r="K43" s="162" t="s">
        <v>210</v>
      </c>
      <c r="L43" s="130" t="s">
        <v>211</v>
      </c>
    </row>
    <row r="44">
      <c r="A44" s="57" t="s">
        <v>212</v>
      </c>
      <c r="B44" s="71" t="s">
        <v>49</v>
      </c>
      <c r="C44" s="163" t="s">
        <v>213</v>
      </c>
      <c r="D44" s="84">
        <v>55.0</v>
      </c>
      <c r="E44" s="84"/>
      <c r="F44" s="85"/>
      <c r="G44" s="86"/>
      <c r="H44" s="161" t="s">
        <v>76</v>
      </c>
      <c r="I44" s="138">
        <v>45200.0</v>
      </c>
      <c r="J44" s="107" t="s">
        <v>39</v>
      </c>
      <c r="K44" s="164" t="s">
        <v>214</v>
      </c>
      <c r="L44" s="89" t="s">
        <v>215</v>
      </c>
    </row>
    <row r="45">
      <c r="A45" s="57" t="s">
        <v>216</v>
      </c>
      <c r="B45" s="91" t="s">
        <v>217</v>
      </c>
      <c r="C45" s="165"/>
      <c r="D45" s="84">
        <v>0.09</v>
      </c>
      <c r="E45" s="84"/>
      <c r="F45" s="85"/>
      <c r="G45" s="86"/>
      <c r="H45" s="161" t="s">
        <v>76</v>
      </c>
      <c r="I45" s="138">
        <v>45170.0</v>
      </c>
      <c r="J45" s="166" t="s">
        <v>45</v>
      </c>
      <c r="K45" s="164" t="s">
        <v>218</v>
      </c>
      <c r="L45" s="83" t="s">
        <v>219</v>
      </c>
    </row>
    <row r="46">
      <c r="A46" s="57" t="s">
        <v>220</v>
      </c>
      <c r="B46" s="91" t="s">
        <v>221</v>
      </c>
      <c r="C46" s="83" t="s">
        <v>222</v>
      </c>
      <c r="D46" s="84">
        <v>9.0</v>
      </c>
      <c r="E46" s="84"/>
      <c r="F46" s="85"/>
      <c r="G46" s="86"/>
      <c r="H46" s="161" t="s">
        <v>76</v>
      </c>
      <c r="I46" s="138">
        <v>45170.0</v>
      </c>
      <c r="J46" s="166" t="s">
        <v>45</v>
      </c>
      <c r="K46" s="164" t="s">
        <v>223</v>
      </c>
      <c r="L46" s="89" t="s">
        <v>224</v>
      </c>
    </row>
    <row r="47">
      <c r="A47" s="57" t="s">
        <v>225</v>
      </c>
      <c r="B47" s="91" t="s">
        <v>226</v>
      </c>
      <c r="C47" s="163" t="s">
        <v>227</v>
      </c>
      <c r="D47" s="84">
        <v>14.0</v>
      </c>
      <c r="E47" s="84">
        <v>3000.0</v>
      </c>
      <c r="F47" s="85">
        <f t="shared" ref="F47:F50" si="9">IF(E47&lt;&gt;"", ROUNDUP(E47/D47),"")</f>
        <v>215</v>
      </c>
      <c r="G47" s="86">
        <f t="shared" ref="G47:G50" si="10">IF(E47&lt;&gt;"", (SQRT(D47*E47))/300, "")</f>
        <v>0.6831300511</v>
      </c>
      <c r="H47" s="87" t="s">
        <v>228</v>
      </c>
      <c r="I47" s="138">
        <v>45170.0</v>
      </c>
      <c r="J47" s="107" t="s">
        <v>39</v>
      </c>
      <c r="K47" s="88" t="s">
        <v>229</v>
      </c>
      <c r="L47" s="89" t="s">
        <v>230</v>
      </c>
    </row>
    <row r="48">
      <c r="A48" s="57" t="s">
        <v>231</v>
      </c>
      <c r="B48" s="80" t="s">
        <v>19</v>
      </c>
      <c r="C48" s="167"/>
      <c r="D48" s="90">
        <v>70.0</v>
      </c>
      <c r="E48" s="84">
        <v>2400.0</v>
      </c>
      <c r="F48" s="85">
        <f t="shared" si="9"/>
        <v>35</v>
      </c>
      <c r="G48" s="86">
        <f t="shared" si="10"/>
        <v>1.366260102</v>
      </c>
      <c r="H48" s="87" t="s">
        <v>232</v>
      </c>
      <c r="I48" s="138">
        <v>45170.0</v>
      </c>
      <c r="J48" s="166" t="s">
        <v>45</v>
      </c>
      <c r="K48" s="88" t="s">
        <v>233</v>
      </c>
      <c r="L48" s="89" t="s">
        <v>234</v>
      </c>
    </row>
    <row r="49">
      <c r="A49" s="91" t="s">
        <v>235</v>
      </c>
      <c r="B49" s="91" t="s">
        <v>236</v>
      </c>
      <c r="C49" s="148" t="s">
        <v>237</v>
      </c>
      <c r="D49" s="149">
        <v>13.0</v>
      </c>
      <c r="E49" s="103">
        <v>2065.0</v>
      </c>
      <c r="F49" s="123">
        <f t="shared" si="9"/>
        <v>159</v>
      </c>
      <c r="G49" s="124">
        <f t="shared" si="10"/>
        <v>0.5461481281</v>
      </c>
      <c r="H49" s="151" t="s">
        <v>238</v>
      </c>
      <c r="I49" s="138">
        <v>45170.0</v>
      </c>
      <c r="J49" s="107" t="s">
        <v>39</v>
      </c>
      <c r="K49" s="168" t="s">
        <v>239</v>
      </c>
      <c r="L49" s="91" t="s">
        <v>240</v>
      </c>
    </row>
    <row r="50">
      <c r="A50" s="45" t="s">
        <v>241</v>
      </c>
      <c r="B50" s="45" t="s">
        <v>242</v>
      </c>
      <c r="C50" s="47" t="s">
        <v>243</v>
      </c>
      <c r="D50" s="169">
        <v>7.3</v>
      </c>
      <c r="E50" s="170">
        <v>800.0</v>
      </c>
      <c r="F50" s="171">
        <f t="shared" si="9"/>
        <v>110</v>
      </c>
      <c r="G50" s="50">
        <f t="shared" si="10"/>
        <v>0.2547329757</v>
      </c>
      <c r="H50" s="172" t="s">
        <v>244</v>
      </c>
      <c r="I50" s="52">
        <v>45170.0</v>
      </c>
      <c r="J50" s="53" t="s">
        <v>39</v>
      </c>
      <c r="K50" s="173" t="s">
        <v>245</v>
      </c>
      <c r="L50" s="45" t="s">
        <v>246</v>
      </c>
    </row>
    <row r="51">
      <c r="A51" s="91" t="s">
        <v>247</v>
      </c>
      <c r="B51" s="80" t="s">
        <v>96</v>
      </c>
      <c r="C51" s="174"/>
      <c r="D51" s="149">
        <v>1.3</v>
      </c>
      <c r="E51" s="149"/>
      <c r="F51" s="123"/>
      <c r="G51" s="124"/>
      <c r="H51" s="151" t="s">
        <v>248</v>
      </c>
      <c r="I51" s="138">
        <v>45170.0</v>
      </c>
      <c r="J51" s="166" t="s">
        <v>45</v>
      </c>
      <c r="K51" s="168" t="s">
        <v>249</v>
      </c>
      <c r="L51" s="91"/>
    </row>
    <row r="52">
      <c r="A52" s="91" t="s">
        <v>250</v>
      </c>
      <c r="B52" s="91" t="s">
        <v>251</v>
      </c>
      <c r="C52" s="148" t="s">
        <v>252</v>
      </c>
      <c r="D52" s="149">
        <v>13.0</v>
      </c>
      <c r="E52" s="149">
        <v>2600.0</v>
      </c>
      <c r="F52" s="123">
        <f t="shared" ref="F52:F64" si="11">IF(E52&lt;&gt;"", ROUNDUP(E52/D52),"")</f>
        <v>200</v>
      </c>
      <c r="G52" s="124">
        <f t="shared" ref="G52:G64" si="12">IF(E52&lt;&gt;"", (SQRT(D52*E52))/300, "")</f>
        <v>0.612825877</v>
      </c>
      <c r="H52" s="151" t="s">
        <v>253</v>
      </c>
      <c r="I52" s="138">
        <v>45170.0</v>
      </c>
      <c r="J52" s="107" t="s">
        <v>39</v>
      </c>
      <c r="K52" s="168" t="s">
        <v>254</v>
      </c>
      <c r="L52" s="91" t="s">
        <v>255</v>
      </c>
    </row>
    <row r="53">
      <c r="A53" s="91" t="s">
        <v>256</v>
      </c>
      <c r="B53" s="91" t="s">
        <v>257</v>
      </c>
      <c r="C53" s="148" t="s">
        <v>258</v>
      </c>
      <c r="D53" s="149">
        <v>2.5</v>
      </c>
      <c r="E53" s="149">
        <v>40.0</v>
      </c>
      <c r="F53" s="123">
        <f t="shared" si="11"/>
        <v>16</v>
      </c>
      <c r="G53" s="124">
        <f t="shared" si="12"/>
        <v>0.03333333333</v>
      </c>
      <c r="H53" s="137" t="s">
        <v>168</v>
      </c>
      <c r="I53" s="138">
        <v>45170.0</v>
      </c>
      <c r="J53" s="107" t="s">
        <v>39</v>
      </c>
      <c r="K53" s="168" t="s">
        <v>259</v>
      </c>
      <c r="L53" s="91" t="s">
        <v>260</v>
      </c>
    </row>
    <row r="54">
      <c r="A54" s="91" t="s">
        <v>261</v>
      </c>
      <c r="B54" s="91" t="s">
        <v>262</v>
      </c>
      <c r="C54" s="148" t="s">
        <v>263</v>
      </c>
      <c r="D54" s="149">
        <v>5.7</v>
      </c>
      <c r="E54" s="103">
        <v>200.0</v>
      </c>
      <c r="F54" s="123">
        <f t="shared" si="11"/>
        <v>36</v>
      </c>
      <c r="G54" s="124">
        <f t="shared" si="12"/>
        <v>0.1125462868</v>
      </c>
      <c r="H54" s="151" t="s">
        <v>264</v>
      </c>
      <c r="I54" s="138">
        <v>45170.0</v>
      </c>
      <c r="J54" s="107" t="s">
        <v>39</v>
      </c>
      <c r="K54" s="168" t="s">
        <v>265</v>
      </c>
      <c r="L54" s="91" t="s">
        <v>266</v>
      </c>
    </row>
    <row r="55">
      <c r="A55" s="91" t="s">
        <v>267</v>
      </c>
      <c r="B55" s="91" t="s">
        <v>268</v>
      </c>
      <c r="C55" s="148" t="s">
        <v>269</v>
      </c>
      <c r="D55" s="149">
        <v>8.0</v>
      </c>
      <c r="E55" s="149">
        <v>300.0</v>
      </c>
      <c r="F55" s="123">
        <f t="shared" si="11"/>
        <v>38</v>
      </c>
      <c r="G55" s="124">
        <f t="shared" si="12"/>
        <v>0.1632993162</v>
      </c>
      <c r="H55" s="151" t="s">
        <v>270</v>
      </c>
      <c r="I55" s="138">
        <v>45170.0</v>
      </c>
      <c r="J55" s="107" t="s">
        <v>39</v>
      </c>
      <c r="K55" s="168" t="s">
        <v>271</v>
      </c>
      <c r="L55" s="91" t="s">
        <v>272</v>
      </c>
    </row>
    <row r="56">
      <c r="A56" s="91" t="s">
        <v>273</v>
      </c>
      <c r="B56" s="91" t="s">
        <v>274</v>
      </c>
      <c r="C56" s="148" t="s">
        <v>275</v>
      </c>
      <c r="D56" s="149">
        <v>7.0</v>
      </c>
      <c r="E56" s="149">
        <v>1000.0</v>
      </c>
      <c r="F56" s="123">
        <f t="shared" si="11"/>
        <v>143</v>
      </c>
      <c r="G56" s="124">
        <f t="shared" si="12"/>
        <v>0.2788866755</v>
      </c>
      <c r="H56" s="151" t="s">
        <v>276</v>
      </c>
      <c r="I56" s="138">
        <v>45170.0</v>
      </c>
      <c r="J56" s="107" t="s">
        <v>39</v>
      </c>
      <c r="K56" s="168" t="s">
        <v>277</v>
      </c>
      <c r="L56" s="91" t="s">
        <v>278</v>
      </c>
    </row>
    <row r="57">
      <c r="A57" s="91" t="s">
        <v>279</v>
      </c>
      <c r="B57" s="80" t="s">
        <v>96</v>
      </c>
      <c r="C57" s="148" t="s">
        <v>280</v>
      </c>
      <c r="D57" s="93">
        <v>1.3</v>
      </c>
      <c r="E57" s="93">
        <v>150.0</v>
      </c>
      <c r="F57" s="94">
        <f t="shared" si="11"/>
        <v>116</v>
      </c>
      <c r="G57" s="124">
        <f t="shared" si="12"/>
        <v>0.04654746681</v>
      </c>
      <c r="H57" s="67" t="s">
        <v>281</v>
      </c>
      <c r="I57" s="138">
        <v>45170.0</v>
      </c>
      <c r="J57" s="107" t="s">
        <v>39</v>
      </c>
      <c r="K57" s="168" t="s">
        <v>282</v>
      </c>
      <c r="L57" s="91" t="s">
        <v>283</v>
      </c>
    </row>
    <row r="58">
      <c r="A58" s="91" t="s">
        <v>284</v>
      </c>
      <c r="B58" s="120" t="s">
        <v>25</v>
      </c>
      <c r="C58" s="148" t="s">
        <v>285</v>
      </c>
      <c r="D58" s="93">
        <v>0.034</v>
      </c>
      <c r="E58" s="110">
        <v>1.0</v>
      </c>
      <c r="F58" s="94">
        <f t="shared" si="11"/>
        <v>30</v>
      </c>
      <c r="G58" s="124">
        <f t="shared" si="12"/>
        <v>0.0006146362972</v>
      </c>
      <c r="H58" s="175" t="s">
        <v>131</v>
      </c>
      <c r="I58" s="138">
        <v>45170.0</v>
      </c>
      <c r="J58" s="107" t="s">
        <v>39</v>
      </c>
      <c r="K58" s="168" t="s">
        <v>286</v>
      </c>
      <c r="L58" s="91" t="s">
        <v>287</v>
      </c>
    </row>
    <row r="59">
      <c r="A59" s="91" t="s">
        <v>288</v>
      </c>
      <c r="B59" s="120" t="s">
        <v>172</v>
      </c>
      <c r="C59" s="148" t="s">
        <v>289</v>
      </c>
      <c r="D59" s="93">
        <v>8.0</v>
      </c>
      <c r="E59" s="93">
        <v>737.0</v>
      </c>
      <c r="F59" s="94">
        <f t="shared" si="11"/>
        <v>93</v>
      </c>
      <c r="G59" s="124">
        <f t="shared" si="12"/>
        <v>0.2559513843</v>
      </c>
      <c r="H59" s="67" t="s">
        <v>290</v>
      </c>
      <c r="I59" s="138">
        <v>45170.0</v>
      </c>
      <c r="J59" s="107" t="s">
        <v>39</v>
      </c>
      <c r="K59" s="168" t="s">
        <v>291</v>
      </c>
      <c r="L59" s="91" t="s">
        <v>292</v>
      </c>
    </row>
    <row r="60">
      <c r="A60" s="91" t="s">
        <v>293</v>
      </c>
      <c r="B60" s="120" t="s">
        <v>294</v>
      </c>
      <c r="C60" s="148" t="s">
        <v>295</v>
      </c>
      <c r="D60" s="93">
        <v>101.0</v>
      </c>
      <c r="E60" s="93">
        <v>245.0</v>
      </c>
      <c r="F60" s="94">
        <f t="shared" si="11"/>
        <v>3</v>
      </c>
      <c r="G60" s="124">
        <f t="shared" si="12"/>
        <v>0.5243514513</v>
      </c>
      <c r="H60" s="67" t="s">
        <v>296</v>
      </c>
      <c r="I60" s="138">
        <v>45170.0</v>
      </c>
      <c r="J60" s="107" t="s">
        <v>39</v>
      </c>
      <c r="K60" s="168" t="s">
        <v>297</v>
      </c>
      <c r="L60" s="91" t="s">
        <v>298</v>
      </c>
    </row>
    <row r="61">
      <c r="A61" s="91" t="s">
        <v>299</v>
      </c>
      <c r="B61" s="120" t="s">
        <v>300</v>
      </c>
      <c r="C61" s="148" t="s">
        <v>301</v>
      </c>
      <c r="D61" s="93">
        <v>180.0</v>
      </c>
      <c r="E61" s="93">
        <v>3500.0</v>
      </c>
      <c r="F61" s="94">
        <f t="shared" si="11"/>
        <v>20</v>
      </c>
      <c r="G61" s="124">
        <f t="shared" si="12"/>
        <v>2.645751311</v>
      </c>
      <c r="H61" s="67" t="s">
        <v>302</v>
      </c>
      <c r="I61" s="138">
        <v>45170.0</v>
      </c>
      <c r="J61" s="107" t="s">
        <v>39</v>
      </c>
      <c r="K61" s="168" t="s">
        <v>303</v>
      </c>
      <c r="L61" s="91" t="s">
        <v>304</v>
      </c>
    </row>
    <row r="62">
      <c r="A62" s="91" t="s">
        <v>305</v>
      </c>
      <c r="B62" s="120" t="s">
        <v>306</v>
      </c>
      <c r="C62" s="148" t="s">
        <v>307</v>
      </c>
      <c r="D62" s="93">
        <v>1.1</v>
      </c>
      <c r="E62" s="93">
        <v>3000.0</v>
      </c>
      <c r="F62" s="94">
        <f t="shared" si="11"/>
        <v>2728</v>
      </c>
      <c r="G62" s="124">
        <f t="shared" si="12"/>
        <v>0.1914854216</v>
      </c>
      <c r="H62" s="67" t="s">
        <v>308</v>
      </c>
      <c r="I62" s="138">
        <v>45170.0</v>
      </c>
      <c r="J62" s="107" t="s">
        <v>39</v>
      </c>
      <c r="K62" s="168" t="s">
        <v>307</v>
      </c>
      <c r="L62" s="176" t="s">
        <v>309</v>
      </c>
    </row>
    <row r="63">
      <c r="A63" s="91" t="s">
        <v>310</v>
      </c>
      <c r="B63" s="120" t="s">
        <v>311</v>
      </c>
      <c r="C63" s="148" t="s">
        <v>312</v>
      </c>
      <c r="D63" s="93">
        <v>13.0</v>
      </c>
      <c r="E63" s="93">
        <v>395.0</v>
      </c>
      <c r="F63" s="94">
        <f t="shared" si="11"/>
        <v>31</v>
      </c>
      <c r="G63" s="124">
        <f t="shared" si="12"/>
        <v>0.2388630477</v>
      </c>
      <c r="H63" s="67" t="s">
        <v>313</v>
      </c>
      <c r="I63" s="138">
        <v>45139.0</v>
      </c>
      <c r="J63" s="107" t="s">
        <v>39</v>
      </c>
      <c r="K63" s="97" t="s">
        <v>314</v>
      </c>
      <c r="L63" s="91" t="s">
        <v>315</v>
      </c>
    </row>
    <row r="64">
      <c r="A64" s="91" t="s">
        <v>316</v>
      </c>
      <c r="B64" s="177" t="s">
        <v>19</v>
      </c>
      <c r="C64" s="148" t="s">
        <v>317</v>
      </c>
      <c r="D64" s="93">
        <v>34.0</v>
      </c>
      <c r="E64" s="93">
        <v>2600.0</v>
      </c>
      <c r="F64" s="94">
        <f t="shared" si="11"/>
        <v>77</v>
      </c>
      <c r="G64" s="124">
        <f t="shared" si="12"/>
        <v>0.9910712498</v>
      </c>
      <c r="H64" s="112" t="s">
        <v>318</v>
      </c>
      <c r="I64" s="138">
        <v>45139.0</v>
      </c>
      <c r="J64" s="107" t="s">
        <v>39</v>
      </c>
      <c r="K64" s="97" t="s">
        <v>319</v>
      </c>
      <c r="L64" s="91" t="s">
        <v>320</v>
      </c>
    </row>
    <row r="65">
      <c r="A65" s="91" t="s">
        <v>321</v>
      </c>
      <c r="B65" s="120" t="s">
        <v>322</v>
      </c>
      <c r="C65" s="148" t="s">
        <v>323</v>
      </c>
      <c r="D65" s="93">
        <v>80.0</v>
      </c>
      <c r="E65" s="93"/>
      <c r="F65" s="94"/>
      <c r="G65" s="124"/>
      <c r="H65" s="112" t="s">
        <v>318</v>
      </c>
      <c r="I65" s="138">
        <v>45139.0</v>
      </c>
      <c r="J65" s="107" t="s">
        <v>39</v>
      </c>
      <c r="K65" s="97" t="s">
        <v>324</v>
      </c>
      <c r="L65" s="91" t="s">
        <v>325</v>
      </c>
    </row>
    <row r="66">
      <c r="A66" s="91" t="s">
        <v>326</v>
      </c>
      <c r="B66" s="120" t="s">
        <v>327</v>
      </c>
      <c r="C66" s="174"/>
      <c r="D66" s="93">
        <v>11.0</v>
      </c>
      <c r="E66" s="93">
        <v>40.0</v>
      </c>
      <c r="F66" s="94">
        <f t="shared" ref="F66:F85" si="13">IF(E66&lt;&gt;"", ROUNDUP(E66/D66),"")</f>
        <v>4</v>
      </c>
      <c r="G66" s="124">
        <f t="shared" ref="G66:G85" si="14">IF(E66&lt;&gt;"", (SQRT(D66*E66))/300, "")</f>
        <v>0.06992058988</v>
      </c>
      <c r="H66" s="112" t="s">
        <v>318</v>
      </c>
      <c r="I66" s="138">
        <v>45139.0</v>
      </c>
      <c r="J66" s="166" t="s">
        <v>45</v>
      </c>
      <c r="K66" s="97" t="s">
        <v>328</v>
      </c>
      <c r="L66" s="91" t="s">
        <v>329</v>
      </c>
    </row>
    <row r="67">
      <c r="A67" s="120" t="s">
        <v>330</v>
      </c>
      <c r="B67" s="56" t="s">
        <v>331</v>
      </c>
      <c r="C67" s="156" t="s">
        <v>332</v>
      </c>
      <c r="D67" s="122">
        <v>13.0</v>
      </c>
      <c r="E67" s="73">
        <v>1500.0</v>
      </c>
      <c r="F67" s="94">
        <f t="shared" si="13"/>
        <v>116</v>
      </c>
      <c r="G67" s="124">
        <f t="shared" si="14"/>
        <v>0.4654746681</v>
      </c>
      <c r="H67" s="106" t="s">
        <v>333</v>
      </c>
      <c r="I67" s="138">
        <v>45139.0</v>
      </c>
      <c r="J67" s="107" t="s">
        <v>39</v>
      </c>
      <c r="K67" s="155" t="s">
        <v>332</v>
      </c>
      <c r="L67" s="178" t="s">
        <v>334</v>
      </c>
    </row>
    <row r="68">
      <c r="A68" s="179" t="s">
        <v>335</v>
      </c>
      <c r="B68" s="80" t="s">
        <v>96</v>
      </c>
      <c r="C68" s="98" t="s">
        <v>336</v>
      </c>
      <c r="D68" s="73">
        <v>70.0</v>
      </c>
      <c r="E68" s="73">
        <v>2000.0</v>
      </c>
      <c r="F68" s="85">
        <f t="shared" si="13"/>
        <v>29</v>
      </c>
      <c r="G68" s="180">
        <f t="shared" si="14"/>
        <v>1.247219129</v>
      </c>
      <c r="H68" s="100" t="s">
        <v>337</v>
      </c>
      <c r="I68" s="138">
        <v>45139.0</v>
      </c>
      <c r="J68" s="101" t="s">
        <v>39</v>
      </c>
      <c r="K68" s="139" t="s">
        <v>338</v>
      </c>
      <c r="L68" s="70" t="s">
        <v>339</v>
      </c>
    </row>
    <row r="69">
      <c r="A69" s="56" t="s">
        <v>340</v>
      </c>
      <c r="B69" s="56" t="s">
        <v>341</v>
      </c>
      <c r="C69" s="66" t="s">
        <v>342</v>
      </c>
      <c r="D69" s="59">
        <v>70.0</v>
      </c>
      <c r="E69" s="59">
        <v>2000.0</v>
      </c>
      <c r="F69" s="60">
        <f t="shared" si="13"/>
        <v>29</v>
      </c>
      <c r="G69" s="61">
        <f t="shared" si="14"/>
        <v>1.247219129</v>
      </c>
      <c r="H69" s="67" t="s">
        <v>343</v>
      </c>
      <c r="I69" s="138">
        <v>45139.0</v>
      </c>
      <c r="J69" s="69" t="s">
        <v>39</v>
      </c>
      <c r="K69" s="65" t="s">
        <v>344</v>
      </c>
      <c r="L69" s="58" t="s">
        <v>345</v>
      </c>
    </row>
    <row r="70">
      <c r="A70" s="120" t="s">
        <v>346</v>
      </c>
      <c r="B70" s="181" t="s">
        <v>347</v>
      </c>
      <c r="C70" s="156" t="s">
        <v>348</v>
      </c>
      <c r="D70" s="122">
        <v>7.0</v>
      </c>
      <c r="E70" s="93">
        <v>750.0</v>
      </c>
      <c r="F70" s="94">
        <f t="shared" si="13"/>
        <v>108</v>
      </c>
      <c r="G70" s="124">
        <f t="shared" si="14"/>
        <v>0.2415229458</v>
      </c>
      <c r="H70" s="151" t="s">
        <v>349</v>
      </c>
      <c r="I70" s="138">
        <v>45139.0</v>
      </c>
      <c r="J70" s="107" t="s">
        <v>39</v>
      </c>
      <c r="K70" s="155" t="s">
        <v>350</v>
      </c>
      <c r="L70" s="178" t="s">
        <v>351</v>
      </c>
    </row>
    <row r="71">
      <c r="A71" s="120" t="s">
        <v>352</v>
      </c>
      <c r="B71" s="181" t="s">
        <v>347</v>
      </c>
      <c r="C71" s="156" t="s">
        <v>353</v>
      </c>
      <c r="D71" s="122">
        <v>3.0</v>
      </c>
      <c r="E71" s="93">
        <v>560.0</v>
      </c>
      <c r="F71" s="94">
        <f t="shared" si="13"/>
        <v>187</v>
      </c>
      <c r="G71" s="124">
        <f t="shared" si="14"/>
        <v>0.1366260102</v>
      </c>
      <c r="H71" s="175" t="s">
        <v>131</v>
      </c>
      <c r="I71" s="138">
        <v>45139.0</v>
      </c>
      <c r="J71" s="107" t="s">
        <v>39</v>
      </c>
      <c r="K71" s="155" t="s">
        <v>354</v>
      </c>
      <c r="L71" s="178" t="s">
        <v>355</v>
      </c>
    </row>
    <row r="72">
      <c r="A72" s="120" t="s">
        <v>356</v>
      </c>
      <c r="B72" s="130" t="s">
        <v>357</v>
      </c>
      <c r="C72" s="156" t="s">
        <v>358</v>
      </c>
      <c r="D72" s="122">
        <v>8.3</v>
      </c>
      <c r="E72" s="93">
        <v>1000.0</v>
      </c>
      <c r="F72" s="94">
        <f t="shared" si="13"/>
        <v>121</v>
      </c>
      <c r="G72" s="124">
        <f t="shared" si="14"/>
        <v>0.3036811193</v>
      </c>
      <c r="H72" s="175" t="s">
        <v>359</v>
      </c>
      <c r="I72" s="138">
        <v>45108.0</v>
      </c>
      <c r="J72" s="107" t="s">
        <v>39</v>
      </c>
      <c r="K72" s="155" t="s">
        <v>360</v>
      </c>
      <c r="L72" s="178" t="s">
        <v>361</v>
      </c>
    </row>
    <row r="73">
      <c r="A73" s="56" t="s">
        <v>362</v>
      </c>
      <c r="B73" s="56" t="s">
        <v>363</v>
      </c>
      <c r="C73" s="66" t="s">
        <v>364</v>
      </c>
      <c r="D73" s="149">
        <v>40.0</v>
      </c>
      <c r="E73" s="149">
        <v>1000.0</v>
      </c>
      <c r="F73" s="182">
        <f t="shared" si="13"/>
        <v>25</v>
      </c>
      <c r="G73" s="124">
        <f t="shared" si="14"/>
        <v>0.6666666667</v>
      </c>
      <c r="H73" s="151" t="s">
        <v>365</v>
      </c>
      <c r="I73" s="138">
        <v>45108.0</v>
      </c>
      <c r="J73" s="107" t="s">
        <v>39</v>
      </c>
      <c r="K73" s="108" t="s">
        <v>366</v>
      </c>
      <c r="L73" s="56" t="s">
        <v>367</v>
      </c>
    </row>
    <row r="74">
      <c r="A74" s="91" t="s">
        <v>368</v>
      </c>
      <c r="B74" s="132" t="s">
        <v>369</v>
      </c>
      <c r="C74" s="148" t="s">
        <v>370</v>
      </c>
      <c r="D74" s="59">
        <v>7.0</v>
      </c>
      <c r="E74" s="59">
        <v>2000.0</v>
      </c>
      <c r="F74" s="60">
        <f t="shared" si="13"/>
        <v>286</v>
      </c>
      <c r="G74" s="61">
        <f t="shared" si="14"/>
        <v>0.3944053189</v>
      </c>
      <c r="H74" s="67" t="s">
        <v>371</v>
      </c>
      <c r="I74" s="138">
        <v>45108.0</v>
      </c>
      <c r="J74" s="69" t="s">
        <v>39</v>
      </c>
      <c r="K74" s="113" t="s">
        <v>372</v>
      </c>
      <c r="L74" s="91" t="s">
        <v>373</v>
      </c>
    </row>
    <row r="75">
      <c r="A75" s="91" t="s">
        <v>374</v>
      </c>
      <c r="B75" s="71" t="s">
        <v>49</v>
      </c>
      <c r="C75" s="183"/>
      <c r="D75" s="93">
        <v>540.0</v>
      </c>
      <c r="E75" s="93">
        <v>780.0</v>
      </c>
      <c r="F75" s="94">
        <f t="shared" si="13"/>
        <v>2</v>
      </c>
      <c r="G75" s="124">
        <f t="shared" si="14"/>
        <v>2.163330765</v>
      </c>
      <c r="H75" s="112" t="s">
        <v>375</v>
      </c>
      <c r="I75" s="138">
        <v>45108.0</v>
      </c>
      <c r="J75" s="166" t="s">
        <v>45</v>
      </c>
      <c r="K75" s="113" t="s">
        <v>376</v>
      </c>
      <c r="L75" s="91" t="s">
        <v>377</v>
      </c>
    </row>
    <row r="76">
      <c r="A76" s="56" t="s">
        <v>378</v>
      </c>
      <c r="B76" s="130" t="s">
        <v>379</v>
      </c>
      <c r="C76" s="66" t="s">
        <v>380</v>
      </c>
      <c r="D76" s="59">
        <v>3.0</v>
      </c>
      <c r="E76" s="59">
        <v>627.0</v>
      </c>
      <c r="F76" s="94">
        <f t="shared" si="13"/>
        <v>209</v>
      </c>
      <c r="G76" s="124">
        <f t="shared" si="14"/>
        <v>0.1445683229</v>
      </c>
      <c r="H76" s="67" t="s">
        <v>381</v>
      </c>
      <c r="I76" s="138">
        <v>45108.0</v>
      </c>
      <c r="J76" s="107" t="s">
        <v>39</v>
      </c>
      <c r="K76" s="65" t="s">
        <v>382</v>
      </c>
      <c r="L76" s="181" t="s">
        <v>383</v>
      </c>
    </row>
    <row r="77">
      <c r="A77" s="56" t="s">
        <v>384</v>
      </c>
      <c r="B77" s="181" t="s">
        <v>347</v>
      </c>
      <c r="C77" s="66" t="s">
        <v>385</v>
      </c>
      <c r="D77" s="59">
        <v>70.0</v>
      </c>
      <c r="E77" s="59">
        <v>2000.0</v>
      </c>
      <c r="F77" s="94">
        <f t="shared" si="13"/>
        <v>29</v>
      </c>
      <c r="G77" s="124">
        <f t="shared" si="14"/>
        <v>1.247219129</v>
      </c>
      <c r="H77" s="67" t="s">
        <v>386</v>
      </c>
      <c r="I77" s="138">
        <v>45108.0</v>
      </c>
      <c r="J77" s="107" t="s">
        <v>39</v>
      </c>
      <c r="K77" s="65" t="s">
        <v>387</v>
      </c>
      <c r="L77" s="181" t="s">
        <v>388</v>
      </c>
    </row>
    <row r="78">
      <c r="A78" s="56" t="s">
        <v>389</v>
      </c>
      <c r="B78" s="181" t="s">
        <v>347</v>
      </c>
      <c r="C78" s="66" t="s">
        <v>390</v>
      </c>
      <c r="D78" s="59">
        <v>65.0</v>
      </c>
      <c r="E78" s="59">
        <v>1400.0</v>
      </c>
      <c r="F78" s="94">
        <f t="shared" si="13"/>
        <v>22</v>
      </c>
      <c r="G78" s="124">
        <f t="shared" si="14"/>
        <v>1.005540209</v>
      </c>
      <c r="H78" s="67" t="s">
        <v>391</v>
      </c>
      <c r="I78" s="138">
        <v>45108.0</v>
      </c>
      <c r="J78" s="107" t="s">
        <v>39</v>
      </c>
      <c r="K78" s="65" t="s">
        <v>387</v>
      </c>
      <c r="L78" s="181" t="s">
        <v>392</v>
      </c>
    </row>
    <row r="79">
      <c r="A79" s="56" t="s">
        <v>393</v>
      </c>
      <c r="B79" s="58" t="s">
        <v>394</v>
      </c>
      <c r="C79" s="66" t="s">
        <v>395</v>
      </c>
      <c r="D79" s="59">
        <v>2.0</v>
      </c>
      <c r="E79" s="59"/>
      <c r="F79" s="94" t="str">
        <f t="shared" si="13"/>
        <v/>
      </c>
      <c r="G79" s="124" t="str">
        <f t="shared" si="14"/>
        <v/>
      </c>
      <c r="H79" s="67" t="s">
        <v>396</v>
      </c>
      <c r="I79" s="138">
        <v>45108.0</v>
      </c>
      <c r="J79" s="107" t="s">
        <v>39</v>
      </c>
      <c r="K79" s="65" t="s">
        <v>397</v>
      </c>
      <c r="L79" s="181" t="s">
        <v>398</v>
      </c>
    </row>
    <row r="80">
      <c r="A80" s="45" t="s">
        <v>399</v>
      </c>
      <c r="B80" s="140" t="s">
        <v>19</v>
      </c>
      <c r="C80" s="47" t="s">
        <v>400</v>
      </c>
      <c r="D80" s="142">
        <v>70.0</v>
      </c>
      <c r="E80" s="142">
        <v>2000.0</v>
      </c>
      <c r="F80" s="49">
        <f t="shared" si="13"/>
        <v>29</v>
      </c>
      <c r="G80" s="50">
        <f t="shared" si="14"/>
        <v>1.247219129</v>
      </c>
      <c r="H80" s="51" t="s">
        <v>401</v>
      </c>
      <c r="I80" s="52">
        <v>45108.0</v>
      </c>
      <c r="J80" s="53" t="s">
        <v>39</v>
      </c>
      <c r="K80" s="54" t="s">
        <v>402</v>
      </c>
      <c r="L80" s="55" t="s">
        <v>403</v>
      </c>
    </row>
    <row r="81">
      <c r="A81" s="56" t="s">
        <v>404</v>
      </c>
      <c r="B81" s="58" t="s">
        <v>405</v>
      </c>
      <c r="C81" s="58"/>
      <c r="D81" s="184">
        <v>6.0</v>
      </c>
      <c r="E81" s="93">
        <v>402.0</v>
      </c>
      <c r="F81" s="94">
        <f t="shared" si="13"/>
        <v>67</v>
      </c>
      <c r="G81" s="124">
        <f t="shared" si="14"/>
        <v>0.1637070554</v>
      </c>
      <c r="H81" s="112" t="s">
        <v>406</v>
      </c>
      <c r="I81" s="138">
        <v>45108.0</v>
      </c>
      <c r="J81" s="185" t="s">
        <v>123</v>
      </c>
      <c r="K81" s="113" t="s">
        <v>407</v>
      </c>
      <c r="L81" s="114" t="s">
        <v>408</v>
      </c>
    </row>
    <row r="82">
      <c r="A82" s="56" t="s">
        <v>409</v>
      </c>
      <c r="B82" s="58" t="s">
        <v>33</v>
      </c>
      <c r="C82" s="66" t="s">
        <v>112</v>
      </c>
      <c r="D82" s="109">
        <v>130.0</v>
      </c>
      <c r="E82" s="110">
        <v>2500.0</v>
      </c>
      <c r="F82" s="111">
        <f t="shared" si="13"/>
        <v>20</v>
      </c>
      <c r="G82" s="105">
        <f t="shared" si="14"/>
        <v>1.900292375</v>
      </c>
      <c r="H82" s="112" t="s">
        <v>410</v>
      </c>
      <c r="I82" s="138">
        <v>45108.0</v>
      </c>
      <c r="J82" s="107" t="s">
        <v>39</v>
      </c>
      <c r="K82" s="113" t="s">
        <v>411</v>
      </c>
      <c r="L82" s="114" t="s">
        <v>412</v>
      </c>
    </row>
    <row r="83">
      <c r="A83" s="56" t="s">
        <v>413</v>
      </c>
      <c r="B83" s="58" t="s">
        <v>414</v>
      </c>
      <c r="C83" s="66" t="s">
        <v>415</v>
      </c>
      <c r="D83" s="186">
        <v>7.0</v>
      </c>
      <c r="E83" s="93">
        <v>1000.0</v>
      </c>
      <c r="F83" s="94">
        <f t="shared" si="13"/>
        <v>143</v>
      </c>
      <c r="G83" s="124">
        <f t="shared" si="14"/>
        <v>0.2788866755</v>
      </c>
      <c r="H83" s="112" t="s">
        <v>416</v>
      </c>
      <c r="I83" s="138">
        <v>45108.0</v>
      </c>
      <c r="J83" s="107" t="s">
        <v>39</v>
      </c>
      <c r="K83" s="97" t="s">
        <v>417</v>
      </c>
      <c r="L83" s="114" t="s">
        <v>418</v>
      </c>
    </row>
    <row r="84">
      <c r="A84" s="56" t="s">
        <v>419</v>
      </c>
      <c r="B84" s="58" t="s">
        <v>420</v>
      </c>
      <c r="C84" s="58"/>
      <c r="D84" s="186">
        <v>100.0</v>
      </c>
      <c r="E84" s="93">
        <v>1000.0</v>
      </c>
      <c r="F84" s="94">
        <f t="shared" si="13"/>
        <v>10</v>
      </c>
      <c r="G84" s="124">
        <f t="shared" si="14"/>
        <v>1.054092553</v>
      </c>
      <c r="H84" s="175" t="s">
        <v>131</v>
      </c>
      <c r="I84" s="138">
        <v>45108.0</v>
      </c>
      <c r="J84" s="166" t="s">
        <v>45</v>
      </c>
      <c r="K84" s="97" t="s">
        <v>421</v>
      </c>
      <c r="L84" s="114" t="s">
        <v>422</v>
      </c>
    </row>
    <row r="85">
      <c r="A85" s="56" t="s">
        <v>423</v>
      </c>
      <c r="B85" s="58" t="s">
        <v>424</v>
      </c>
      <c r="C85" s="66" t="s">
        <v>425</v>
      </c>
      <c r="D85" s="186">
        <v>7.0</v>
      </c>
      <c r="E85" s="93">
        <v>1500.0</v>
      </c>
      <c r="F85" s="94">
        <f t="shared" si="13"/>
        <v>215</v>
      </c>
      <c r="G85" s="124">
        <f t="shared" si="14"/>
        <v>0.3415650255</v>
      </c>
      <c r="H85" s="112" t="s">
        <v>426</v>
      </c>
      <c r="I85" s="138">
        <v>45108.0</v>
      </c>
      <c r="J85" s="107" t="s">
        <v>39</v>
      </c>
      <c r="K85" s="97" t="s">
        <v>427</v>
      </c>
      <c r="L85" s="114" t="s">
        <v>428</v>
      </c>
    </row>
    <row r="86">
      <c r="A86" s="56" t="s">
        <v>429</v>
      </c>
      <c r="B86" s="58" t="s">
        <v>208</v>
      </c>
      <c r="C86" s="66" t="s">
        <v>210</v>
      </c>
      <c r="D86" s="186"/>
      <c r="E86" s="93"/>
      <c r="F86" s="94"/>
      <c r="G86" s="124"/>
      <c r="H86" s="112"/>
      <c r="I86" s="138">
        <v>45078.0</v>
      </c>
      <c r="J86" s="185" t="s">
        <v>123</v>
      </c>
      <c r="K86" s="97" t="s">
        <v>210</v>
      </c>
      <c r="L86" s="114" t="s">
        <v>430</v>
      </c>
    </row>
    <row r="87">
      <c r="A87" s="56" t="s">
        <v>431</v>
      </c>
      <c r="B87" s="181" t="s">
        <v>96</v>
      </c>
      <c r="C87" s="66" t="s">
        <v>432</v>
      </c>
      <c r="D87" s="186">
        <v>1.6</v>
      </c>
      <c r="E87" s="93">
        <v>360.0</v>
      </c>
      <c r="F87" s="94">
        <f t="shared" ref="F87:F93" si="15">IF(E87&lt;&gt;"", ROUNDUP(E87/D87),"")</f>
        <v>225</v>
      </c>
      <c r="G87" s="124">
        <f t="shared" ref="G87:G94" si="16">IF(E87&lt;&gt;"", (SQRT(D87*E87))/300, "")</f>
        <v>0.08</v>
      </c>
      <c r="H87" s="112" t="s">
        <v>433</v>
      </c>
      <c r="I87" s="138">
        <v>45078.0</v>
      </c>
      <c r="J87" s="107" t="s">
        <v>39</v>
      </c>
      <c r="K87" s="97" t="s">
        <v>434</v>
      </c>
      <c r="L87" s="114" t="s">
        <v>435</v>
      </c>
    </row>
    <row r="88">
      <c r="A88" s="56" t="s">
        <v>436</v>
      </c>
      <c r="B88" s="181" t="s">
        <v>437</v>
      </c>
      <c r="C88" s="66" t="s">
        <v>438</v>
      </c>
      <c r="D88" s="150">
        <v>340.0</v>
      </c>
      <c r="E88" s="150">
        <v>3600.0</v>
      </c>
      <c r="F88" s="187">
        <f t="shared" si="15"/>
        <v>11</v>
      </c>
      <c r="G88" s="188">
        <f t="shared" si="16"/>
        <v>3.687817783</v>
      </c>
      <c r="H88" s="67" t="s">
        <v>439</v>
      </c>
      <c r="I88" s="138">
        <v>45078.0</v>
      </c>
      <c r="J88" s="166" t="s">
        <v>45</v>
      </c>
      <c r="K88" s="108" t="s">
        <v>440</v>
      </c>
      <c r="L88" s="56" t="s">
        <v>441</v>
      </c>
    </row>
    <row r="89">
      <c r="A89" s="56" t="s">
        <v>442</v>
      </c>
      <c r="B89" s="71" t="s">
        <v>107</v>
      </c>
      <c r="C89" s="66" t="s">
        <v>443</v>
      </c>
      <c r="D89" s="103">
        <v>120.0</v>
      </c>
      <c r="E89" s="103">
        <v>2000.0</v>
      </c>
      <c r="F89" s="104">
        <f t="shared" si="15"/>
        <v>17</v>
      </c>
      <c r="G89" s="105">
        <f t="shared" si="16"/>
        <v>1.632993162</v>
      </c>
      <c r="H89" s="106" t="s">
        <v>444</v>
      </c>
      <c r="I89" s="138">
        <v>45078.0</v>
      </c>
      <c r="J89" s="107" t="s">
        <v>39</v>
      </c>
      <c r="K89" s="108" t="s">
        <v>445</v>
      </c>
      <c r="L89" s="56" t="s">
        <v>446</v>
      </c>
    </row>
    <row r="90">
      <c r="A90" s="56" t="s">
        <v>447</v>
      </c>
      <c r="B90" s="71" t="s">
        <v>96</v>
      </c>
      <c r="C90" s="58"/>
      <c r="D90" s="149">
        <v>1.3</v>
      </c>
      <c r="E90" s="149">
        <v>51.0</v>
      </c>
      <c r="F90" s="171">
        <f t="shared" si="15"/>
        <v>40</v>
      </c>
      <c r="G90" s="124">
        <f t="shared" si="16"/>
        <v>0.02714160398</v>
      </c>
      <c r="H90" s="189" t="s">
        <v>281</v>
      </c>
      <c r="I90" s="138">
        <v>45078.0</v>
      </c>
      <c r="J90" s="64" t="s">
        <v>45</v>
      </c>
      <c r="K90" s="108" t="s">
        <v>448</v>
      </c>
      <c r="L90" s="56" t="s">
        <v>449</v>
      </c>
    </row>
    <row r="91">
      <c r="A91" s="56" t="s">
        <v>450</v>
      </c>
      <c r="B91" s="56" t="s">
        <v>451</v>
      </c>
      <c r="C91" s="66" t="s">
        <v>452</v>
      </c>
      <c r="D91" s="149">
        <v>104.0</v>
      </c>
      <c r="E91" s="149">
        <v>1600.0</v>
      </c>
      <c r="F91" s="123">
        <f t="shared" si="15"/>
        <v>16</v>
      </c>
      <c r="G91" s="61">
        <f t="shared" si="16"/>
        <v>1.359738537</v>
      </c>
      <c r="H91" s="151" t="s">
        <v>453</v>
      </c>
      <c r="I91" s="138">
        <v>45078.0</v>
      </c>
      <c r="J91" s="190" t="s">
        <v>45</v>
      </c>
      <c r="K91" s="108" t="s">
        <v>454</v>
      </c>
      <c r="L91" s="56" t="s">
        <v>455</v>
      </c>
    </row>
    <row r="92">
      <c r="A92" s="120" t="s">
        <v>456</v>
      </c>
      <c r="B92" s="80" t="s">
        <v>19</v>
      </c>
      <c r="C92" s="191" t="s">
        <v>457</v>
      </c>
      <c r="D92" s="133">
        <v>175.0</v>
      </c>
      <c r="E92" s="133">
        <v>300.0</v>
      </c>
      <c r="F92" s="192">
        <f t="shared" si="15"/>
        <v>2</v>
      </c>
      <c r="G92" s="124">
        <f t="shared" si="16"/>
        <v>0.7637626158</v>
      </c>
      <c r="H92" s="106" t="s">
        <v>458</v>
      </c>
      <c r="I92" s="138">
        <v>45078.0</v>
      </c>
      <c r="J92" s="107" t="s">
        <v>39</v>
      </c>
      <c r="K92" s="159" t="s">
        <v>459</v>
      </c>
      <c r="L92" s="120" t="s">
        <v>460</v>
      </c>
    </row>
    <row r="93">
      <c r="A93" s="56" t="s">
        <v>461</v>
      </c>
      <c r="B93" s="71" t="s">
        <v>96</v>
      </c>
      <c r="C93" s="66" t="s">
        <v>462</v>
      </c>
      <c r="D93" s="149">
        <v>13.0</v>
      </c>
      <c r="E93" s="149">
        <v>1000.0</v>
      </c>
      <c r="F93" s="123">
        <f t="shared" si="15"/>
        <v>77</v>
      </c>
      <c r="G93" s="124">
        <f t="shared" si="16"/>
        <v>0.380058475</v>
      </c>
      <c r="H93" s="151" t="s">
        <v>463</v>
      </c>
      <c r="I93" s="138">
        <v>45078.0</v>
      </c>
      <c r="J93" s="185" t="s">
        <v>123</v>
      </c>
      <c r="K93" s="108" t="s">
        <v>464</v>
      </c>
      <c r="L93" s="193" t="s">
        <v>465</v>
      </c>
    </row>
    <row r="94">
      <c r="A94" s="56" t="s">
        <v>466</v>
      </c>
      <c r="B94" s="58" t="s">
        <v>467</v>
      </c>
      <c r="C94" s="58"/>
      <c r="D94" s="149"/>
      <c r="E94" s="149"/>
      <c r="F94" s="123"/>
      <c r="G94" s="124" t="str">
        <f t="shared" si="16"/>
        <v/>
      </c>
      <c r="H94" s="175" t="s">
        <v>131</v>
      </c>
      <c r="I94" s="138">
        <v>45078.0</v>
      </c>
      <c r="J94" s="64" t="s">
        <v>45</v>
      </c>
      <c r="K94" s="108" t="s">
        <v>468</v>
      </c>
      <c r="L94" s="56" t="s">
        <v>469</v>
      </c>
    </row>
    <row r="95">
      <c r="A95" s="56" t="s">
        <v>470</v>
      </c>
      <c r="B95" s="71" t="s">
        <v>49</v>
      </c>
      <c r="C95" s="58"/>
      <c r="D95" s="149"/>
      <c r="E95" s="194">
        <v>37900.0</v>
      </c>
      <c r="F95" s="123"/>
      <c r="G95" s="124"/>
      <c r="H95" s="175" t="s">
        <v>131</v>
      </c>
      <c r="I95" s="138">
        <v>45078.0</v>
      </c>
      <c r="J95" s="64" t="s">
        <v>45</v>
      </c>
      <c r="K95" s="108" t="s">
        <v>471</v>
      </c>
      <c r="L95" s="56" t="s">
        <v>472</v>
      </c>
    </row>
    <row r="96">
      <c r="A96" s="56" t="s">
        <v>473</v>
      </c>
      <c r="B96" s="71" t="s">
        <v>29</v>
      </c>
      <c r="C96" s="58"/>
      <c r="D96" s="195">
        <v>1800.0</v>
      </c>
      <c r="E96" s="196">
        <v>13000.0</v>
      </c>
      <c r="F96" s="197">
        <f t="shared" ref="F96:F98" si="17">IF(E96&lt;&gt;"", ROUNDUP(E96/D96),"")</f>
        <v>8</v>
      </c>
      <c r="G96" s="105">
        <f t="shared" ref="G96:G108" si="18">IF(E96&lt;&gt;"", (SQRT(D96*E96))/300, "")</f>
        <v>16.1245155</v>
      </c>
      <c r="H96" s="151" t="s">
        <v>474</v>
      </c>
      <c r="I96" s="138">
        <v>45047.0</v>
      </c>
      <c r="J96" s="64" t="s">
        <v>45</v>
      </c>
      <c r="K96" s="108" t="s">
        <v>475</v>
      </c>
      <c r="L96" s="56" t="s">
        <v>476</v>
      </c>
    </row>
    <row r="97">
      <c r="A97" s="56" t="s">
        <v>477</v>
      </c>
      <c r="B97" s="56" t="s">
        <v>478</v>
      </c>
      <c r="C97" s="66" t="s">
        <v>479</v>
      </c>
      <c r="D97" s="149">
        <v>13.0</v>
      </c>
      <c r="E97" s="149">
        <v>1000.0</v>
      </c>
      <c r="F97" s="182">
        <f t="shared" si="17"/>
        <v>77</v>
      </c>
      <c r="G97" s="124">
        <f t="shared" si="18"/>
        <v>0.380058475</v>
      </c>
      <c r="H97" s="151" t="s">
        <v>480</v>
      </c>
      <c r="I97" s="138">
        <v>45047.0</v>
      </c>
      <c r="J97" s="107" t="s">
        <v>39</v>
      </c>
      <c r="K97" s="108" t="s">
        <v>481</v>
      </c>
      <c r="L97" s="56" t="s">
        <v>482</v>
      </c>
    </row>
    <row r="98">
      <c r="A98" s="56" t="s">
        <v>483</v>
      </c>
      <c r="B98" s="56" t="s">
        <v>300</v>
      </c>
      <c r="C98" s="198" t="s">
        <v>484</v>
      </c>
      <c r="D98" s="149">
        <v>40.0</v>
      </c>
      <c r="E98" s="149">
        <v>1000.0</v>
      </c>
      <c r="F98" s="182">
        <f t="shared" si="17"/>
        <v>25</v>
      </c>
      <c r="G98" s="124">
        <f t="shared" si="18"/>
        <v>0.6666666667</v>
      </c>
      <c r="H98" s="151" t="s">
        <v>485</v>
      </c>
      <c r="I98" s="138">
        <v>45047.0</v>
      </c>
      <c r="J98" s="107" t="s">
        <v>39</v>
      </c>
      <c r="K98" s="108" t="s">
        <v>486</v>
      </c>
      <c r="L98" s="56" t="s">
        <v>487</v>
      </c>
    </row>
    <row r="99">
      <c r="A99" s="56" t="s">
        <v>488</v>
      </c>
      <c r="B99" s="56" t="s">
        <v>489</v>
      </c>
      <c r="C99" s="66" t="s">
        <v>490</v>
      </c>
      <c r="D99" s="149">
        <v>1.6</v>
      </c>
      <c r="E99" s="149"/>
      <c r="F99" s="123"/>
      <c r="G99" s="124" t="str">
        <f t="shared" si="18"/>
        <v/>
      </c>
      <c r="H99" s="151" t="s">
        <v>491</v>
      </c>
      <c r="I99" s="138">
        <v>45047.0</v>
      </c>
      <c r="J99" s="185" t="s">
        <v>123</v>
      </c>
      <c r="K99" s="108" t="s">
        <v>490</v>
      </c>
      <c r="L99" s="56" t="s">
        <v>492</v>
      </c>
    </row>
    <row r="100">
      <c r="A100" s="56" t="s">
        <v>493</v>
      </c>
      <c r="B100" s="56" t="s">
        <v>494</v>
      </c>
      <c r="C100" s="66" t="s">
        <v>495</v>
      </c>
      <c r="D100" s="149">
        <v>65.0</v>
      </c>
      <c r="E100" s="149">
        <v>1400.0</v>
      </c>
      <c r="F100" s="182">
        <f>IF(E100&lt;&gt;"", ROUNDUP(E100/D100),"")</f>
        <v>22</v>
      </c>
      <c r="G100" s="124">
        <f t="shared" si="18"/>
        <v>1.005540209</v>
      </c>
      <c r="H100" s="151" t="s">
        <v>496</v>
      </c>
      <c r="I100" s="138">
        <v>45047.0</v>
      </c>
      <c r="J100" s="107" t="s">
        <v>39</v>
      </c>
      <c r="K100" s="108" t="s">
        <v>497</v>
      </c>
      <c r="L100" s="56" t="s">
        <v>498</v>
      </c>
    </row>
    <row r="101">
      <c r="A101" s="56" t="s">
        <v>499</v>
      </c>
      <c r="B101" s="71" t="s">
        <v>19</v>
      </c>
      <c r="C101" s="58"/>
      <c r="D101" s="149">
        <v>65.0</v>
      </c>
      <c r="E101" s="149"/>
      <c r="F101" s="123"/>
      <c r="G101" s="124" t="str">
        <f t="shared" si="18"/>
        <v/>
      </c>
      <c r="H101" s="151" t="s">
        <v>500</v>
      </c>
      <c r="I101" s="138">
        <v>45047.0</v>
      </c>
      <c r="J101" s="64" t="s">
        <v>45</v>
      </c>
      <c r="K101" s="108" t="s">
        <v>501</v>
      </c>
      <c r="L101" s="56" t="s">
        <v>502</v>
      </c>
    </row>
    <row r="102">
      <c r="A102" s="56" t="s">
        <v>503</v>
      </c>
      <c r="B102" s="56" t="s">
        <v>504</v>
      </c>
      <c r="C102" s="58"/>
      <c r="D102" s="149">
        <v>176.0</v>
      </c>
      <c r="E102" s="149">
        <v>366.0</v>
      </c>
      <c r="F102" s="182">
        <f>IF(E102&lt;&gt;"", ROUNDUP(E102/D102),"")</f>
        <v>3</v>
      </c>
      <c r="G102" s="124">
        <f t="shared" si="18"/>
        <v>0.8460102442</v>
      </c>
      <c r="H102" s="151" t="s">
        <v>505</v>
      </c>
      <c r="I102" s="138">
        <v>45047.0</v>
      </c>
      <c r="J102" s="185" t="s">
        <v>123</v>
      </c>
      <c r="K102" s="108" t="s">
        <v>506</v>
      </c>
      <c r="L102" s="193" t="s">
        <v>507</v>
      </c>
    </row>
    <row r="103">
      <c r="A103" s="56" t="s">
        <v>508</v>
      </c>
      <c r="B103" s="56" t="s">
        <v>424</v>
      </c>
      <c r="C103" s="66" t="s">
        <v>509</v>
      </c>
      <c r="D103" s="149">
        <v>16.0</v>
      </c>
      <c r="E103" s="149"/>
      <c r="F103" s="149"/>
      <c r="G103" s="124" t="str">
        <f t="shared" si="18"/>
        <v/>
      </c>
      <c r="H103" s="175" t="s">
        <v>359</v>
      </c>
      <c r="I103" s="138">
        <v>45047.0</v>
      </c>
      <c r="J103" s="107" t="s">
        <v>39</v>
      </c>
      <c r="K103" s="108" t="s">
        <v>510</v>
      </c>
      <c r="L103" s="199" t="s">
        <v>511</v>
      </c>
    </row>
    <row r="104">
      <c r="A104" s="45" t="s">
        <v>512</v>
      </c>
      <c r="B104" s="46" t="s">
        <v>437</v>
      </c>
      <c r="C104" s="47" t="s">
        <v>513</v>
      </c>
      <c r="D104" s="170">
        <v>340.0</v>
      </c>
      <c r="E104" s="170">
        <v>3600.0</v>
      </c>
      <c r="F104" s="104">
        <f t="shared" ref="F104:F106" si="19">IF(E104&lt;&gt;"", ROUNDUP(E104/D104),"")</f>
        <v>11</v>
      </c>
      <c r="G104" s="200">
        <f t="shared" si="18"/>
        <v>3.687817783</v>
      </c>
      <c r="H104" s="51" t="s">
        <v>514</v>
      </c>
      <c r="I104" s="52">
        <v>45047.0</v>
      </c>
      <c r="J104" s="53" t="s">
        <v>39</v>
      </c>
      <c r="K104" s="201" t="s">
        <v>515</v>
      </c>
      <c r="L104" s="45" t="s">
        <v>516</v>
      </c>
    </row>
    <row r="105">
      <c r="A105" s="56" t="s">
        <v>517</v>
      </c>
      <c r="B105" s="56" t="s">
        <v>518</v>
      </c>
      <c r="C105" s="202" t="s">
        <v>519</v>
      </c>
      <c r="D105" s="59">
        <v>15.5</v>
      </c>
      <c r="E105" s="59">
        <v>1000.0</v>
      </c>
      <c r="F105" s="182">
        <f t="shared" si="19"/>
        <v>65</v>
      </c>
      <c r="G105" s="124">
        <f t="shared" si="18"/>
        <v>0.4149966533</v>
      </c>
      <c r="H105" s="175" t="s">
        <v>131</v>
      </c>
      <c r="I105" s="138">
        <v>45047.0</v>
      </c>
      <c r="J105" s="107" t="s">
        <v>39</v>
      </c>
      <c r="K105" s="108" t="s">
        <v>520</v>
      </c>
      <c r="L105" s="203"/>
    </row>
    <row r="106">
      <c r="A106" s="203" t="s">
        <v>521</v>
      </c>
      <c r="B106" s="203" t="s">
        <v>522</v>
      </c>
      <c r="C106" s="66" t="s">
        <v>523</v>
      </c>
      <c r="D106" s="204">
        <v>7.0</v>
      </c>
      <c r="E106" s="204">
        <v>1000.0</v>
      </c>
      <c r="F106" s="123">
        <f t="shared" si="19"/>
        <v>143</v>
      </c>
      <c r="G106" s="124">
        <f t="shared" si="18"/>
        <v>0.2788866755</v>
      </c>
      <c r="H106" s="151" t="s">
        <v>524</v>
      </c>
      <c r="I106" s="138">
        <v>45047.0</v>
      </c>
      <c r="J106" s="69" t="s">
        <v>39</v>
      </c>
      <c r="K106" s="108" t="s">
        <v>525</v>
      </c>
      <c r="L106" s="205" t="s">
        <v>526</v>
      </c>
    </row>
    <row r="107">
      <c r="A107" s="120" t="s">
        <v>527</v>
      </c>
      <c r="B107" s="71" t="s">
        <v>107</v>
      </c>
      <c r="C107" s="156" t="s">
        <v>528</v>
      </c>
      <c r="D107" s="122" t="s">
        <v>529</v>
      </c>
      <c r="E107" s="93"/>
      <c r="F107" s="94"/>
      <c r="G107" s="124" t="str">
        <f t="shared" si="18"/>
        <v/>
      </c>
      <c r="H107" s="106" t="s">
        <v>530</v>
      </c>
      <c r="I107" s="63">
        <v>45047.0</v>
      </c>
      <c r="J107" s="107" t="s">
        <v>39</v>
      </c>
      <c r="K107" s="155" t="s">
        <v>531</v>
      </c>
      <c r="L107" s="178" t="s">
        <v>532</v>
      </c>
    </row>
    <row r="108">
      <c r="A108" s="120" t="s">
        <v>533</v>
      </c>
      <c r="B108" s="120" t="s">
        <v>190</v>
      </c>
      <c r="C108" s="156" t="s">
        <v>534</v>
      </c>
      <c r="D108" s="122">
        <v>2.0</v>
      </c>
      <c r="E108" s="93">
        <v>1100.0</v>
      </c>
      <c r="F108" s="94">
        <f>IF(E108&lt;&gt;"", ROUNDUP(E108/D108),"")</f>
        <v>550</v>
      </c>
      <c r="G108" s="124">
        <f t="shared" si="18"/>
        <v>0.156347192</v>
      </c>
      <c r="H108" s="112" t="s">
        <v>535</v>
      </c>
      <c r="I108" s="63">
        <v>45047.0</v>
      </c>
      <c r="J108" s="107" t="s">
        <v>39</v>
      </c>
      <c r="K108" s="155" t="s">
        <v>534</v>
      </c>
      <c r="L108" s="178" t="s">
        <v>536</v>
      </c>
    </row>
    <row r="109">
      <c r="A109" s="120" t="s">
        <v>537</v>
      </c>
      <c r="B109" s="120" t="s">
        <v>53</v>
      </c>
      <c r="C109" s="156" t="s">
        <v>538</v>
      </c>
      <c r="D109" s="122"/>
      <c r="E109" s="93"/>
      <c r="F109" s="94"/>
      <c r="G109" s="124"/>
      <c r="H109" s="106" t="s">
        <v>539</v>
      </c>
      <c r="I109" s="63">
        <v>45017.0</v>
      </c>
      <c r="J109" s="107" t="s">
        <v>39</v>
      </c>
      <c r="K109" s="155" t="s">
        <v>540</v>
      </c>
      <c r="L109" s="178" t="s">
        <v>541</v>
      </c>
    </row>
    <row r="110">
      <c r="A110" s="120" t="s">
        <v>335</v>
      </c>
      <c r="B110" s="71" t="s">
        <v>96</v>
      </c>
      <c r="C110" s="156" t="s">
        <v>542</v>
      </c>
      <c r="D110" s="122">
        <v>7.0</v>
      </c>
      <c r="E110" s="93">
        <v>1000.0</v>
      </c>
      <c r="F110" s="94">
        <f t="shared" ref="F110:F138" si="20">IF(E110&lt;&gt;"", ROUNDUP(E110/D110),"")</f>
        <v>143</v>
      </c>
      <c r="G110" s="124">
        <f t="shared" ref="G110:G225" si="21">IF(E110&lt;&gt;"", (SQRT(D110*E110))/300, "")</f>
        <v>0.2788866755</v>
      </c>
      <c r="H110" s="106" t="s">
        <v>543</v>
      </c>
      <c r="I110" s="63">
        <v>45017.0</v>
      </c>
      <c r="J110" s="107" t="s">
        <v>39</v>
      </c>
      <c r="K110" s="155" t="s">
        <v>544</v>
      </c>
      <c r="L110" s="178" t="s">
        <v>545</v>
      </c>
    </row>
    <row r="111">
      <c r="A111" s="120" t="s">
        <v>521</v>
      </c>
      <c r="B111" s="120" t="s">
        <v>522</v>
      </c>
      <c r="C111" s="156" t="s">
        <v>546</v>
      </c>
      <c r="D111" s="122">
        <v>1.3</v>
      </c>
      <c r="E111" s="93">
        <v>200.0</v>
      </c>
      <c r="F111" s="94">
        <f t="shared" si="20"/>
        <v>154</v>
      </c>
      <c r="G111" s="124">
        <f t="shared" si="21"/>
        <v>0.05374838499</v>
      </c>
      <c r="H111" s="112" t="s">
        <v>547</v>
      </c>
      <c r="I111" s="63">
        <v>45017.0</v>
      </c>
      <c r="J111" s="107" t="s">
        <v>39</v>
      </c>
      <c r="K111" s="155" t="s">
        <v>548</v>
      </c>
      <c r="L111" s="178" t="s">
        <v>549</v>
      </c>
    </row>
    <row r="112">
      <c r="A112" s="120" t="s">
        <v>550</v>
      </c>
      <c r="B112" s="181" t="s">
        <v>347</v>
      </c>
      <c r="C112" s="156" t="s">
        <v>551</v>
      </c>
      <c r="D112" s="122">
        <v>65.0</v>
      </c>
      <c r="E112" s="93">
        <v>1500.0</v>
      </c>
      <c r="F112" s="94">
        <f t="shared" si="20"/>
        <v>24</v>
      </c>
      <c r="G112" s="124">
        <f t="shared" si="21"/>
        <v>1.040833</v>
      </c>
      <c r="H112" s="112" t="s">
        <v>552</v>
      </c>
      <c r="I112" s="63">
        <v>45017.0</v>
      </c>
      <c r="J112" s="107" t="s">
        <v>39</v>
      </c>
      <c r="K112" s="155" t="s">
        <v>553</v>
      </c>
      <c r="L112" s="178" t="s">
        <v>554</v>
      </c>
    </row>
    <row r="113">
      <c r="A113" s="120" t="s">
        <v>555</v>
      </c>
      <c r="B113" s="130" t="s">
        <v>556</v>
      </c>
      <c r="C113" s="156" t="s">
        <v>557</v>
      </c>
      <c r="D113" s="122">
        <v>12.0</v>
      </c>
      <c r="E113" s="93">
        <v>300.0</v>
      </c>
      <c r="F113" s="94">
        <f t="shared" si="20"/>
        <v>25</v>
      </c>
      <c r="G113" s="124">
        <f t="shared" si="21"/>
        <v>0.2</v>
      </c>
      <c r="H113" s="112" t="s">
        <v>558</v>
      </c>
      <c r="I113" s="63">
        <v>45017.0</v>
      </c>
      <c r="J113" s="107" t="s">
        <v>39</v>
      </c>
      <c r="K113" s="155" t="s">
        <v>559</v>
      </c>
      <c r="L113" s="178" t="s">
        <v>560</v>
      </c>
    </row>
    <row r="114">
      <c r="A114" s="120" t="s">
        <v>561</v>
      </c>
      <c r="B114" s="130" t="s">
        <v>562</v>
      </c>
      <c r="C114" s="156" t="s">
        <v>563</v>
      </c>
      <c r="D114" s="122">
        <v>12.0</v>
      </c>
      <c r="E114" s="93">
        <v>300.0</v>
      </c>
      <c r="F114" s="94">
        <f t="shared" si="20"/>
        <v>25</v>
      </c>
      <c r="G114" s="124">
        <f t="shared" si="21"/>
        <v>0.2</v>
      </c>
      <c r="H114" s="112" t="s">
        <v>564</v>
      </c>
      <c r="I114" s="63">
        <v>45017.0</v>
      </c>
      <c r="J114" s="107" t="s">
        <v>39</v>
      </c>
      <c r="K114" s="155" t="s">
        <v>565</v>
      </c>
      <c r="L114" s="178"/>
    </row>
    <row r="115">
      <c r="A115" s="120" t="s">
        <v>566</v>
      </c>
      <c r="B115" s="130" t="s">
        <v>101</v>
      </c>
      <c r="C115" s="156" t="s">
        <v>567</v>
      </c>
      <c r="D115" s="122">
        <v>13.0</v>
      </c>
      <c r="E115" s="93"/>
      <c r="F115" s="94" t="str">
        <f t="shared" si="20"/>
        <v/>
      </c>
      <c r="G115" s="124" t="str">
        <f t="shared" si="21"/>
        <v/>
      </c>
      <c r="H115" s="106" t="s">
        <v>568</v>
      </c>
      <c r="I115" s="63">
        <v>45017.0</v>
      </c>
      <c r="J115" s="107" t="s">
        <v>39</v>
      </c>
      <c r="K115" s="155" t="s">
        <v>569</v>
      </c>
      <c r="L115" s="178" t="s">
        <v>570</v>
      </c>
    </row>
    <row r="116">
      <c r="A116" s="120" t="s">
        <v>571</v>
      </c>
      <c r="B116" s="130" t="s">
        <v>572</v>
      </c>
      <c r="C116" s="206"/>
      <c r="D116" s="122">
        <v>50.0</v>
      </c>
      <c r="E116" s="93">
        <v>569.0</v>
      </c>
      <c r="F116" s="94">
        <f t="shared" si="20"/>
        <v>12</v>
      </c>
      <c r="G116" s="124">
        <f t="shared" si="21"/>
        <v>0.5622375931</v>
      </c>
      <c r="H116" s="112" t="s">
        <v>573</v>
      </c>
      <c r="I116" s="63">
        <v>44986.0</v>
      </c>
      <c r="J116" s="64" t="s">
        <v>45</v>
      </c>
      <c r="K116" s="155" t="s">
        <v>574</v>
      </c>
      <c r="L116" s="207" t="s">
        <v>575</v>
      </c>
    </row>
    <row r="117">
      <c r="A117" s="120" t="s">
        <v>576</v>
      </c>
      <c r="B117" s="130" t="s">
        <v>577</v>
      </c>
      <c r="C117" s="156" t="s">
        <v>578</v>
      </c>
      <c r="D117" s="122">
        <v>8.3</v>
      </c>
      <c r="E117" s="93">
        <v>1000.0</v>
      </c>
      <c r="F117" s="94">
        <f t="shared" si="20"/>
        <v>121</v>
      </c>
      <c r="G117" s="124">
        <f t="shared" si="21"/>
        <v>0.3036811193</v>
      </c>
      <c r="H117" s="175" t="s">
        <v>359</v>
      </c>
      <c r="I117" s="63">
        <v>44986.0</v>
      </c>
      <c r="J117" s="107" t="s">
        <v>39</v>
      </c>
      <c r="K117" s="155" t="s">
        <v>579</v>
      </c>
      <c r="L117" s="207" t="s">
        <v>580</v>
      </c>
    </row>
    <row r="118">
      <c r="A118" s="120" t="s">
        <v>581</v>
      </c>
      <c r="B118" s="130" t="s">
        <v>582</v>
      </c>
      <c r="C118" s="156" t="s">
        <v>583</v>
      </c>
      <c r="D118" s="122">
        <v>7.0</v>
      </c>
      <c r="E118" s="93">
        <v>1000.0</v>
      </c>
      <c r="F118" s="94">
        <f t="shared" si="20"/>
        <v>143</v>
      </c>
      <c r="G118" s="124">
        <f t="shared" si="21"/>
        <v>0.2788866755</v>
      </c>
      <c r="H118" s="112" t="s">
        <v>584</v>
      </c>
      <c r="I118" s="63">
        <v>44986.0</v>
      </c>
      <c r="J118" s="107" t="s">
        <v>39</v>
      </c>
      <c r="K118" s="155" t="s">
        <v>585</v>
      </c>
      <c r="L118" s="178" t="s">
        <v>586</v>
      </c>
    </row>
    <row r="119">
      <c r="A119" s="120" t="s">
        <v>587</v>
      </c>
      <c r="B119" s="130" t="s">
        <v>379</v>
      </c>
      <c r="C119" s="156" t="s">
        <v>588</v>
      </c>
      <c r="D119" s="122">
        <v>13.0</v>
      </c>
      <c r="E119" s="122">
        <v>260.0</v>
      </c>
      <c r="F119" s="94">
        <f t="shared" si="20"/>
        <v>20</v>
      </c>
      <c r="G119" s="124">
        <f t="shared" si="21"/>
        <v>0.193792558</v>
      </c>
      <c r="H119" s="112" t="s">
        <v>589</v>
      </c>
      <c r="I119" s="63">
        <v>44986.0</v>
      </c>
      <c r="J119" s="107" t="s">
        <v>39</v>
      </c>
      <c r="K119" s="208" t="s">
        <v>590</v>
      </c>
      <c r="L119" s="207" t="s">
        <v>591</v>
      </c>
    </row>
    <row r="120">
      <c r="A120" s="120" t="s">
        <v>592</v>
      </c>
      <c r="B120" s="132" t="s">
        <v>593</v>
      </c>
      <c r="C120" s="131"/>
      <c r="D120" s="122">
        <v>1085.0</v>
      </c>
      <c r="E120" s="133"/>
      <c r="F120" s="94" t="str">
        <f t="shared" si="20"/>
        <v/>
      </c>
      <c r="G120" s="124" t="str">
        <f t="shared" si="21"/>
        <v/>
      </c>
      <c r="H120" s="128" t="s">
        <v>131</v>
      </c>
      <c r="I120" s="63">
        <v>44986.0</v>
      </c>
      <c r="J120" s="64" t="s">
        <v>45</v>
      </c>
      <c r="K120" s="208" t="s">
        <v>594</v>
      </c>
      <c r="L120" s="120" t="s">
        <v>595</v>
      </c>
    </row>
    <row r="121">
      <c r="A121" s="120" t="s">
        <v>596</v>
      </c>
      <c r="B121" s="71" t="s">
        <v>437</v>
      </c>
      <c r="C121" s="131"/>
      <c r="D121" s="122">
        <v>5.2</v>
      </c>
      <c r="E121" s="133"/>
      <c r="F121" s="94" t="str">
        <f t="shared" si="20"/>
        <v/>
      </c>
      <c r="G121" s="124" t="str">
        <f t="shared" si="21"/>
        <v/>
      </c>
      <c r="H121" s="175" t="s">
        <v>597</v>
      </c>
      <c r="I121" s="63">
        <v>44986.0</v>
      </c>
      <c r="J121" s="64" t="s">
        <v>45</v>
      </c>
      <c r="K121" s="155" t="s">
        <v>598</v>
      </c>
      <c r="L121" s="130" t="s">
        <v>599</v>
      </c>
    </row>
    <row r="122">
      <c r="A122" s="120" t="s">
        <v>600</v>
      </c>
      <c r="B122" s="71" t="s">
        <v>49</v>
      </c>
      <c r="C122" s="131"/>
      <c r="D122" s="122"/>
      <c r="E122" s="133"/>
      <c r="F122" s="94" t="str">
        <f t="shared" si="20"/>
        <v/>
      </c>
      <c r="G122" s="124" t="str">
        <f t="shared" si="21"/>
        <v/>
      </c>
      <c r="H122" s="106" t="s">
        <v>601</v>
      </c>
      <c r="I122" s="63">
        <v>44986.0</v>
      </c>
      <c r="J122" s="64" t="s">
        <v>45</v>
      </c>
      <c r="K122" s="155" t="s">
        <v>602</v>
      </c>
      <c r="L122" s="130" t="s">
        <v>603</v>
      </c>
    </row>
    <row r="123">
      <c r="A123" s="45" t="s">
        <v>604</v>
      </c>
      <c r="B123" s="46" t="s">
        <v>29</v>
      </c>
      <c r="C123" s="47" t="s">
        <v>605</v>
      </c>
      <c r="D123" s="209">
        <v>1760.0</v>
      </c>
      <c r="E123" s="48">
        <v>13000.0</v>
      </c>
      <c r="F123" s="111">
        <f t="shared" si="20"/>
        <v>8</v>
      </c>
      <c r="G123" s="200">
        <f t="shared" si="21"/>
        <v>15.94434766</v>
      </c>
      <c r="H123" s="51" t="s">
        <v>606</v>
      </c>
      <c r="I123" s="52">
        <v>44986.0</v>
      </c>
      <c r="J123" s="53" t="s">
        <v>39</v>
      </c>
      <c r="K123" s="210" t="s">
        <v>607</v>
      </c>
      <c r="L123" s="47" t="s">
        <v>608</v>
      </c>
    </row>
    <row r="124">
      <c r="A124" s="120" t="s">
        <v>609</v>
      </c>
      <c r="B124" s="130" t="s">
        <v>357</v>
      </c>
      <c r="C124" s="156" t="s">
        <v>610</v>
      </c>
      <c r="D124" s="122">
        <v>7.0</v>
      </c>
      <c r="E124" s="93">
        <v>1000.0</v>
      </c>
      <c r="F124" s="94">
        <f t="shared" si="20"/>
        <v>143</v>
      </c>
      <c r="G124" s="124">
        <f t="shared" si="21"/>
        <v>0.2788866755</v>
      </c>
      <c r="H124" s="106" t="s">
        <v>611</v>
      </c>
      <c r="I124" s="63">
        <v>44986.0</v>
      </c>
      <c r="J124" s="107" t="s">
        <v>39</v>
      </c>
      <c r="K124" s="155" t="s">
        <v>612</v>
      </c>
      <c r="L124" s="211" t="s">
        <v>613</v>
      </c>
    </row>
    <row r="125">
      <c r="A125" s="91" t="s">
        <v>614</v>
      </c>
      <c r="B125" s="80" t="s">
        <v>615</v>
      </c>
      <c r="C125" s="212" t="s">
        <v>616</v>
      </c>
      <c r="D125" s="184">
        <v>178.0</v>
      </c>
      <c r="E125" s="93"/>
      <c r="F125" s="94" t="str">
        <f t="shared" si="20"/>
        <v/>
      </c>
      <c r="G125" s="124" t="str">
        <f t="shared" si="21"/>
        <v/>
      </c>
      <c r="H125" s="112" t="s">
        <v>617</v>
      </c>
      <c r="I125" s="63">
        <v>44986.0</v>
      </c>
      <c r="J125" s="213" t="s">
        <v>39</v>
      </c>
      <c r="K125" s="113" t="s">
        <v>618</v>
      </c>
      <c r="L125" s="214"/>
    </row>
    <row r="126">
      <c r="A126" s="120" t="s">
        <v>619</v>
      </c>
      <c r="B126" s="132" t="s">
        <v>369</v>
      </c>
      <c r="C126" s="156" t="s">
        <v>620</v>
      </c>
      <c r="D126" s="122">
        <v>20.0</v>
      </c>
      <c r="E126" s="133"/>
      <c r="F126" s="94" t="str">
        <f t="shared" si="20"/>
        <v/>
      </c>
      <c r="G126" s="124" t="str">
        <f t="shared" si="21"/>
        <v/>
      </c>
      <c r="H126" s="106" t="s">
        <v>621</v>
      </c>
      <c r="I126" s="63">
        <v>44986.0</v>
      </c>
      <c r="J126" s="107" t="s">
        <v>39</v>
      </c>
      <c r="K126" s="155" t="s">
        <v>622</v>
      </c>
      <c r="L126" s="211" t="s">
        <v>623</v>
      </c>
    </row>
    <row r="127">
      <c r="A127" s="91" t="s">
        <v>624</v>
      </c>
      <c r="B127" s="71" t="s">
        <v>96</v>
      </c>
      <c r="C127" s="215"/>
      <c r="D127" s="186">
        <v>1.6</v>
      </c>
      <c r="E127" s="93">
        <v>360.0</v>
      </c>
      <c r="F127" s="94">
        <f t="shared" si="20"/>
        <v>225</v>
      </c>
      <c r="G127" s="124">
        <f t="shared" si="21"/>
        <v>0.08</v>
      </c>
      <c r="H127" s="112" t="s">
        <v>625</v>
      </c>
      <c r="I127" s="216">
        <v>44958.0</v>
      </c>
      <c r="J127" s="166" t="s">
        <v>45</v>
      </c>
      <c r="K127" s="217" t="s">
        <v>626</v>
      </c>
      <c r="L127" s="114" t="s">
        <v>627</v>
      </c>
    </row>
    <row r="128">
      <c r="A128" s="45" t="s">
        <v>628</v>
      </c>
      <c r="B128" s="46" t="s">
        <v>19</v>
      </c>
      <c r="C128" s="218" t="s">
        <v>629</v>
      </c>
      <c r="D128" s="169">
        <v>65.0</v>
      </c>
      <c r="E128" s="142">
        <v>1400.0</v>
      </c>
      <c r="F128" s="49">
        <f t="shared" si="20"/>
        <v>22</v>
      </c>
      <c r="G128" s="50">
        <f t="shared" si="21"/>
        <v>1.005540209</v>
      </c>
      <c r="H128" s="145" t="s">
        <v>630</v>
      </c>
      <c r="I128" s="52">
        <v>44958.0</v>
      </c>
      <c r="J128" s="53" t="s">
        <v>39</v>
      </c>
      <c r="K128" s="219" t="s">
        <v>631</v>
      </c>
      <c r="L128" s="220" t="s">
        <v>632</v>
      </c>
    </row>
    <row r="129">
      <c r="A129" s="91" t="s">
        <v>633</v>
      </c>
      <c r="B129" s="181" t="s">
        <v>634</v>
      </c>
      <c r="C129" s="221" t="s">
        <v>635</v>
      </c>
      <c r="D129" s="186">
        <v>16.0</v>
      </c>
      <c r="E129" s="93">
        <v>430.0</v>
      </c>
      <c r="F129" s="94">
        <f t="shared" si="20"/>
        <v>27</v>
      </c>
      <c r="G129" s="124">
        <f t="shared" si="21"/>
        <v>0.2764858847</v>
      </c>
      <c r="H129" s="112" t="s">
        <v>359</v>
      </c>
      <c r="I129" s="216">
        <v>44958.0</v>
      </c>
      <c r="J129" s="69" t="s">
        <v>39</v>
      </c>
      <c r="K129" s="217" t="s">
        <v>636</v>
      </c>
      <c r="L129" s="114" t="s">
        <v>637</v>
      </c>
    </row>
    <row r="130">
      <c r="A130" s="91" t="s">
        <v>638</v>
      </c>
      <c r="B130" s="181" t="s">
        <v>639</v>
      </c>
      <c r="C130" s="221" t="s">
        <v>640</v>
      </c>
      <c r="D130" s="186">
        <v>20.0</v>
      </c>
      <c r="E130" s="93">
        <v>300.0</v>
      </c>
      <c r="F130" s="94">
        <f t="shared" si="20"/>
        <v>15</v>
      </c>
      <c r="G130" s="124">
        <f t="shared" si="21"/>
        <v>0.2581988897</v>
      </c>
      <c r="H130" s="112" t="s">
        <v>131</v>
      </c>
      <c r="I130" s="216">
        <v>44958.0</v>
      </c>
      <c r="J130" s="69" t="s">
        <v>39</v>
      </c>
      <c r="K130" s="217" t="s">
        <v>641</v>
      </c>
      <c r="L130" s="114" t="s">
        <v>642</v>
      </c>
    </row>
    <row r="131">
      <c r="A131" s="91" t="s">
        <v>643</v>
      </c>
      <c r="B131" s="181" t="s">
        <v>644</v>
      </c>
      <c r="C131" s="221" t="s">
        <v>645</v>
      </c>
      <c r="D131" s="222">
        <v>70.0</v>
      </c>
      <c r="E131" s="222">
        <v>588.0</v>
      </c>
      <c r="F131" s="94">
        <f t="shared" si="20"/>
        <v>9</v>
      </c>
      <c r="G131" s="124">
        <f t="shared" si="21"/>
        <v>0.6762642482</v>
      </c>
      <c r="H131" s="112" t="s">
        <v>646</v>
      </c>
      <c r="I131" s="216">
        <v>44958.0</v>
      </c>
      <c r="J131" s="69" t="s">
        <v>39</v>
      </c>
      <c r="K131" s="113" t="s">
        <v>647</v>
      </c>
      <c r="L131" s="114" t="s">
        <v>648</v>
      </c>
    </row>
    <row r="132">
      <c r="A132" s="91" t="s">
        <v>649</v>
      </c>
      <c r="B132" s="71" t="s">
        <v>19</v>
      </c>
      <c r="C132" s="221" t="s">
        <v>650</v>
      </c>
      <c r="D132" s="93">
        <v>6.7</v>
      </c>
      <c r="E132" s="93">
        <v>402.0</v>
      </c>
      <c r="F132" s="94">
        <f t="shared" si="20"/>
        <v>60</v>
      </c>
      <c r="G132" s="124">
        <f t="shared" si="21"/>
        <v>0.1729932561</v>
      </c>
      <c r="H132" s="112" t="s">
        <v>651</v>
      </c>
      <c r="I132" s="216">
        <v>44958.0</v>
      </c>
      <c r="J132" s="166" t="s">
        <v>45</v>
      </c>
      <c r="K132" s="217" t="s">
        <v>652</v>
      </c>
      <c r="L132" s="114" t="s">
        <v>653</v>
      </c>
    </row>
    <row r="133">
      <c r="A133" s="91" t="s">
        <v>654</v>
      </c>
      <c r="B133" s="181" t="s">
        <v>53</v>
      </c>
      <c r="C133" s="221" t="s">
        <v>655</v>
      </c>
      <c r="D133" s="93">
        <v>0.738</v>
      </c>
      <c r="E133" s="93"/>
      <c r="F133" s="94" t="str">
        <f t="shared" si="20"/>
        <v/>
      </c>
      <c r="G133" s="124" t="str">
        <f t="shared" si="21"/>
        <v/>
      </c>
      <c r="H133" s="112" t="s">
        <v>131</v>
      </c>
      <c r="I133" s="216">
        <v>44958.0</v>
      </c>
      <c r="J133" s="69" t="s">
        <v>39</v>
      </c>
      <c r="K133" s="217" t="s">
        <v>656</v>
      </c>
      <c r="L133" s="114" t="s">
        <v>657</v>
      </c>
    </row>
    <row r="134">
      <c r="A134" s="91" t="s">
        <v>658</v>
      </c>
      <c r="B134" s="71" t="s">
        <v>96</v>
      </c>
      <c r="C134" s="215"/>
      <c r="D134" s="93">
        <v>0.06</v>
      </c>
      <c r="E134" s="93">
        <v>9.0</v>
      </c>
      <c r="F134" s="94">
        <f t="shared" si="20"/>
        <v>150</v>
      </c>
      <c r="G134" s="124">
        <f t="shared" si="21"/>
        <v>0.002449489743</v>
      </c>
      <c r="H134" s="112" t="s">
        <v>131</v>
      </c>
      <c r="I134" s="216">
        <v>44957.0</v>
      </c>
      <c r="J134" s="166" t="s">
        <v>45</v>
      </c>
      <c r="K134" s="217" t="s">
        <v>659</v>
      </c>
      <c r="L134" s="114" t="s">
        <v>660</v>
      </c>
    </row>
    <row r="135">
      <c r="A135" s="91" t="s">
        <v>661</v>
      </c>
      <c r="B135" s="71" t="s">
        <v>49</v>
      </c>
      <c r="C135" s="215"/>
      <c r="D135" s="93">
        <v>540.0</v>
      </c>
      <c r="E135" s="93">
        <v>780.0</v>
      </c>
      <c r="F135" s="94">
        <f t="shared" si="20"/>
        <v>2</v>
      </c>
      <c r="G135" s="124">
        <f t="shared" si="21"/>
        <v>2.163330765</v>
      </c>
      <c r="H135" s="112" t="s">
        <v>662</v>
      </c>
      <c r="I135" s="216">
        <v>44896.0</v>
      </c>
      <c r="J135" s="166" t="s">
        <v>45</v>
      </c>
      <c r="K135" s="217" t="s">
        <v>663</v>
      </c>
      <c r="L135" s="114" t="s">
        <v>664</v>
      </c>
    </row>
    <row r="136">
      <c r="A136" s="91" t="s">
        <v>665</v>
      </c>
      <c r="B136" s="71" t="s">
        <v>19</v>
      </c>
      <c r="C136" s="221" t="s">
        <v>666</v>
      </c>
      <c r="D136" s="59">
        <v>175.0</v>
      </c>
      <c r="E136" s="59">
        <v>300.0</v>
      </c>
      <c r="F136" s="94">
        <f t="shared" si="20"/>
        <v>2</v>
      </c>
      <c r="G136" s="124">
        <f t="shared" si="21"/>
        <v>0.7637626158</v>
      </c>
      <c r="H136" s="112" t="s">
        <v>667</v>
      </c>
      <c r="I136" s="138">
        <v>44896.0</v>
      </c>
      <c r="J136" s="69" t="s">
        <v>39</v>
      </c>
      <c r="K136" s="97" t="s">
        <v>668</v>
      </c>
      <c r="L136" s="114" t="s">
        <v>669</v>
      </c>
    </row>
    <row r="137">
      <c r="A137" s="91" t="s">
        <v>670</v>
      </c>
      <c r="B137" s="71" t="s">
        <v>33</v>
      </c>
      <c r="C137" s="183"/>
      <c r="D137" s="93">
        <v>52.0</v>
      </c>
      <c r="E137" s="93">
        <v>400.0</v>
      </c>
      <c r="F137" s="94">
        <f t="shared" si="20"/>
        <v>8</v>
      </c>
      <c r="G137" s="124">
        <f t="shared" si="21"/>
        <v>0.4807401701</v>
      </c>
      <c r="H137" s="223" t="s">
        <v>671</v>
      </c>
      <c r="I137" s="216">
        <v>44896.0</v>
      </c>
      <c r="J137" s="166" t="s">
        <v>45</v>
      </c>
      <c r="K137" s="217" t="s">
        <v>672</v>
      </c>
      <c r="L137" s="114" t="s">
        <v>673</v>
      </c>
    </row>
    <row r="138">
      <c r="A138" s="91" t="s">
        <v>674</v>
      </c>
      <c r="B138" s="181" t="s">
        <v>178</v>
      </c>
      <c r="C138" s="215"/>
      <c r="D138" s="59">
        <v>0.56</v>
      </c>
      <c r="E138" s="59"/>
      <c r="F138" s="94" t="str">
        <f t="shared" si="20"/>
        <v/>
      </c>
      <c r="G138" s="124" t="str">
        <f t="shared" si="21"/>
        <v/>
      </c>
      <c r="H138" s="112" t="s">
        <v>168</v>
      </c>
      <c r="I138" s="138">
        <v>44896.0</v>
      </c>
      <c r="J138" s="69" t="s">
        <v>39</v>
      </c>
      <c r="K138" s="217" t="s">
        <v>675</v>
      </c>
      <c r="L138" s="224"/>
    </row>
    <row r="139">
      <c r="A139" s="91" t="s">
        <v>676</v>
      </c>
      <c r="B139" s="71" t="s">
        <v>437</v>
      </c>
      <c r="C139" s="215"/>
      <c r="D139" s="59">
        <v>0.035</v>
      </c>
      <c r="E139" s="59"/>
      <c r="F139" s="94"/>
      <c r="G139" s="124" t="str">
        <f t="shared" si="21"/>
        <v/>
      </c>
      <c r="H139" s="112" t="s">
        <v>131</v>
      </c>
      <c r="I139" s="138">
        <v>44896.0</v>
      </c>
      <c r="J139" s="166" t="s">
        <v>45</v>
      </c>
      <c r="K139" s="217" t="s">
        <v>677</v>
      </c>
      <c r="L139" s="114"/>
    </row>
    <row r="140">
      <c r="A140" s="91" t="s">
        <v>678</v>
      </c>
      <c r="B140" s="71" t="s">
        <v>29</v>
      </c>
      <c r="C140" s="221" t="s">
        <v>605</v>
      </c>
      <c r="D140" s="194">
        <v>20.0</v>
      </c>
      <c r="E140" s="59"/>
      <c r="F140" s="94" t="str">
        <f>IF(E140&lt;&gt;"", ROUNDUP(E140/D140),"")</f>
        <v/>
      </c>
      <c r="G140" s="124" t="str">
        <f t="shared" si="21"/>
        <v/>
      </c>
      <c r="H140" s="67" t="s">
        <v>679</v>
      </c>
      <c r="I140" s="138">
        <v>44866.0</v>
      </c>
      <c r="J140" s="69" t="s">
        <v>39</v>
      </c>
      <c r="K140" s="97" t="s">
        <v>680</v>
      </c>
      <c r="L140" s="114" t="s">
        <v>681</v>
      </c>
    </row>
    <row r="141">
      <c r="A141" s="91" t="s">
        <v>682</v>
      </c>
      <c r="B141" s="174" t="s">
        <v>369</v>
      </c>
      <c r="C141" s="221" t="s">
        <v>683</v>
      </c>
      <c r="D141" s="93">
        <v>6.0</v>
      </c>
      <c r="E141" s="93"/>
      <c r="F141" s="94"/>
      <c r="G141" s="124" t="str">
        <f t="shared" si="21"/>
        <v/>
      </c>
      <c r="H141" s="112" t="s">
        <v>684</v>
      </c>
      <c r="I141" s="225">
        <v>44866.0</v>
      </c>
      <c r="J141" s="213" t="s">
        <v>39</v>
      </c>
      <c r="K141" s="217" t="s">
        <v>685</v>
      </c>
      <c r="L141" s="114"/>
    </row>
    <row r="142">
      <c r="A142" s="91" t="s">
        <v>686</v>
      </c>
      <c r="B142" s="174" t="s">
        <v>562</v>
      </c>
      <c r="C142" s="221" t="s">
        <v>687</v>
      </c>
      <c r="D142" s="93">
        <v>14.0</v>
      </c>
      <c r="E142" s="93">
        <v>332.0</v>
      </c>
      <c r="F142" s="94">
        <f t="shared" ref="F142:F146" si="22">IF(E142&lt;&gt;"", ROUNDUP(E142/D142),"")</f>
        <v>24</v>
      </c>
      <c r="G142" s="124">
        <f t="shared" si="21"/>
        <v>0.2272541407</v>
      </c>
      <c r="H142" s="112" t="s">
        <v>688</v>
      </c>
      <c r="I142" s="225">
        <v>44866.0</v>
      </c>
      <c r="J142" s="213" t="s">
        <v>39</v>
      </c>
      <c r="K142" s="113" t="s">
        <v>689</v>
      </c>
      <c r="L142" s="114" t="s">
        <v>690</v>
      </c>
    </row>
    <row r="143">
      <c r="A143" s="91" t="s">
        <v>691</v>
      </c>
      <c r="B143" s="71" t="s">
        <v>19</v>
      </c>
      <c r="C143" s="148" t="s">
        <v>692</v>
      </c>
      <c r="D143" s="93">
        <v>120.0</v>
      </c>
      <c r="E143" s="93">
        <v>450.0</v>
      </c>
      <c r="F143" s="94">
        <f t="shared" si="22"/>
        <v>4</v>
      </c>
      <c r="G143" s="124">
        <f t="shared" si="21"/>
        <v>0.7745966692</v>
      </c>
      <c r="H143" s="112" t="s">
        <v>693</v>
      </c>
      <c r="I143" s="225">
        <v>44866.0</v>
      </c>
      <c r="J143" s="213" t="s">
        <v>39</v>
      </c>
      <c r="K143" s="217" t="s">
        <v>694</v>
      </c>
      <c r="L143" s="226" t="s">
        <v>695</v>
      </c>
    </row>
    <row r="144">
      <c r="A144" s="91" t="s">
        <v>696</v>
      </c>
      <c r="B144" s="71" t="s">
        <v>697</v>
      </c>
      <c r="C144" s="174"/>
      <c r="D144" s="174"/>
      <c r="E144" s="93"/>
      <c r="F144" s="94" t="str">
        <f t="shared" si="22"/>
        <v/>
      </c>
      <c r="G144" s="124" t="str">
        <f t="shared" si="21"/>
        <v/>
      </c>
      <c r="H144" s="112" t="s">
        <v>168</v>
      </c>
      <c r="I144" s="225">
        <v>44866.0</v>
      </c>
      <c r="J144" s="166" t="s">
        <v>45</v>
      </c>
      <c r="K144" s="217" t="s">
        <v>698</v>
      </c>
      <c r="L144" s="91" t="s">
        <v>699</v>
      </c>
    </row>
    <row r="145">
      <c r="A145" s="91" t="s">
        <v>700</v>
      </c>
      <c r="B145" s="71" t="s">
        <v>701</v>
      </c>
      <c r="C145" s="148" t="s">
        <v>702</v>
      </c>
      <c r="D145" s="93">
        <v>13.0</v>
      </c>
      <c r="E145" s="93">
        <v>1000.0</v>
      </c>
      <c r="F145" s="94">
        <f t="shared" si="22"/>
        <v>77</v>
      </c>
      <c r="G145" s="124">
        <f t="shared" si="21"/>
        <v>0.380058475</v>
      </c>
      <c r="H145" s="175" t="s">
        <v>597</v>
      </c>
      <c r="I145" s="225">
        <v>44866.0</v>
      </c>
      <c r="J145" s="213" t="s">
        <v>39</v>
      </c>
      <c r="K145" s="217" t="s">
        <v>703</v>
      </c>
      <c r="L145" s="91" t="s">
        <v>704</v>
      </c>
    </row>
    <row r="146" ht="22.5" customHeight="1">
      <c r="A146" s="70" t="s">
        <v>705</v>
      </c>
      <c r="B146" s="71" t="s">
        <v>701</v>
      </c>
      <c r="C146" s="136" t="s">
        <v>702</v>
      </c>
      <c r="D146" s="81">
        <v>176.0</v>
      </c>
      <c r="E146" s="73">
        <v>366.0</v>
      </c>
      <c r="F146" s="192">
        <f t="shared" si="22"/>
        <v>3</v>
      </c>
      <c r="G146" s="124">
        <f t="shared" si="21"/>
        <v>0.8460102442</v>
      </c>
      <c r="H146" s="227" t="s">
        <v>706</v>
      </c>
      <c r="I146" s="225">
        <v>44866.0</v>
      </c>
      <c r="J146" s="101" t="s">
        <v>39</v>
      </c>
      <c r="K146" s="113" t="s">
        <v>703</v>
      </c>
      <c r="L146" s="91" t="s">
        <v>704</v>
      </c>
    </row>
    <row r="147" ht="22.5" customHeight="1">
      <c r="A147" s="91" t="s">
        <v>707</v>
      </c>
      <c r="B147" s="71" t="s">
        <v>96</v>
      </c>
      <c r="C147" s="148" t="s">
        <v>708</v>
      </c>
      <c r="D147" s="93"/>
      <c r="E147" s="93">
        <v>0.03</v>
      </c>
      <c r="F147" s="94"/>
      <c r="G147" s="124">
        <f t="shared" si="21"/>
        <v>0</v>
      </c>
      <c r="H147" s="112" t="s">
        <v>131</v>
      </c>
      <c r="I147" s="216">
        <v>44835.0</v>
      </c>
      <c r="J147" s="213" t="s">
        <v>39</v>
      </c>
      <c r="K147" s="217" t="s">
        <v>709</v>
      </c>
      <c r="L147" s="228" t="s">
        <v>710</v>
      </c>
    </row>
    <row r="148">
      <c r="A148" s="45" t="s">
        <v>711</v>
      </c>
      <c r="B148" s="46" t="s">
        <v>437</v>
      </c>
      <c r="C148" s="47" t="s">
        <v>484</v>
      </c>
      <c r="D148" s="142">
        <v>11.0</v>
      </c>
      <c r="E148" s="142">
        <v>134.0</v>
      </c>
      <c r="F148" s="49">
        <f t="shared" ref="F148:F150" si="23">IF(E148&lt;&gt;"", ROUNDUP(E148/D148),"")</f>
        <v>13</v>
      </c>
      <c r="G148" s="50">
        <f t="shared" si="21"/>
        <v>0.1279756921</v>
      </c>
      <c r="H148" s="229" t="s">
        <v>597</v>
      </c>
      <c r="I148" s="52">
        <v>44835.0</v>
      </c>
      <c r="J148" s="53" t="s">
        <v>39</v>
      </c>
      <c r="K148" s="219" t="s">
        <v>712</v>
      </c>
      <c r="L148" s="45" t="s">
        <v>713</v>
      </c>
    </row>
    <row r="149">
      <c r="A149" s="91" t="s">
        <v>714</v>
      </c>
      <c r="B149" s="71" t="s">
        <v>437</v>
      </c>
      <c r="C149" s="183"/>
      <c r="D149" s="93">
        <v>540.0</v>
      </c>
      <c r="E149" s="93">
        <v>780.0</v>
      </c>
      <c r="F149" s="94">
        <f t="shared" si="23"/>
        <v>2</v>
      </c>
      <c r="G149" s="124">
        <f t="shared" si="21"/>
        <v>2.163330765</v>
      </c>
      <c r="H149" s="112" t="s">
        <v>715</v>
      </c>
      <c r="I149" s="216">
        <v>44835.0</v>
      </c>
      <c r="J149" s="166" t="s">
        <v>45</v>
      </c>
      <c r="K149" s="113" t="s">
        <v>712</v>
      </c>
      <c r="L149" s="91"/>
    </row>
    <row r="150">
      <c r="A150" s="91" t="s">
        <v>716</v>
      </c>
      <c r="B150" s="71" t="s">
        <v>437</v>
      </c>
      <c r="C150" s="183"/>
      <c r="D150" s="93">
        <v>540.0</v>
      </c>
      <c r="E150" s="93">
        <v>780.0</v>
      </c>
      <c r="F150" s="94">
        <f t="shared" si="23"/>
        <v>2</v>
      </c>
      <c r="G150" s="124">
        <f t="shared" si="21"/>
        <v>2.163330765</v>
      </c>
      <c r="H150" s="112" t="s">
        <v>717</v>
      </c>
      <c r="I150" s="216">
        <v>44835.0</v>
      </c>
      <c r="J150" s="166" t="s">
        <v>45</v>
      </c>
      <c r="K150" s="217" t="s">
        <v>718</v>
      </c>
      <c r="L150" s="91"/>
    </row>
    <row r="151">
      <c r="A151" s="91" t="s">
        <v>719</v>
      </c>
      <c r="B151" s="174" t="s">
        <v>190</v>
      </c>
      <c r="C151" s="230" t="s">
        <v>720</v>
      </c>
      <c r="D151" s="93">
        <v>0.2</v>
      </c>
      <c r="E151" s="93"/>
      <c r="F151" s="94"/>
      <c r="G151" s="124" t="str">
        <f t="shared" si="21"/>
        <v/>
      </c>
      <c r="H151" s="112" t="s">
        <v>131</v>
      </c>
      <c r="I151" s="63">
        <v>44835.0</v>
      </c>
      <c r="J151" s="213" t="s">
        <v>39</v>
      </c>
      <c r="K151" s="217" t="s">
        <v>721</v>
      </c>
      <c r="L151" s="231"/>
    </row>
    <row r="152">
      <c r="A152" s="91" t="s">
        <v>722</v>
      </c>
      <c r="B152" s="174" t="s">
        <v>723</v>
      </c>
      <c r="C152" s="232" t="s">
        <v>724</v>
      </c>
      <c r="D152" s="93">
        <v>13.0</v>
      </c>
      <c r="E152" s="93">
        <v>2000.0</v>
      </c>
      <c r="F152" s="94">
        <f t="shared" ref="F152:F156" si="24">IF(E152&lt;&gt;"", ROUNDUP(E152/D152),"")</f>
        <v>154</v>
      </c>
      <c r="G152" s="124">
        <f t="shared" si="21"/>
        <v>0.5374838499</v>
      </c>
      <c r="H152" s="112" t="s">
        <v>725</v>
      </c>
      <c r="I152" s="63">
        <v>44805.0</v>
      </c>
      <c r="J152" s="213" t="s">
        <v>39</v>
      </c>
      <c r="K152" s="97" t="s">
        <v>726</v>
      </c>
      <c r="L152" s="233" t="s">
        <v>727</v>
      </c>
    </row>
    <row r="153">
      <c r="A153" s="91" t="s">
        <v>728</v>
      </c>
      <c r="B153" s="174" t="s">
        <v>729</v>
      </c>
      <c r="C153" s="232" t="s">
        <v>730</v>
      </c>
      <c r="D153" s="93">
        <v>10.0</v>
      </c>
      <c r="E153" s="93">
        <v>300.0</v>
      </c>
      <c r="F153" s="94">
        <f t="shared" si="24"/>
        <v>30</v>
      </c>
      <c r="G153" s="124">
        <f t="shared" si="21"/>
        <v>0.1825741858</v>
      </c>
      <c r="H153" s="112" t="s">
        <v>731</v>
      </c>
      <c r="I153" s="63">
        <v>44805.0</v>
      </c>
      <c r="J153" s="213" t="s">
        <v>39</v>
      </c>
      <c r="K153" s="217" t="s">
        <v>732</v>
      </c>
      <c r="L153" s="233" t="s">
        <v>733</v>
      </c>
    </row>
    <row r="154">
      <c r="A154" s="91" t="s">
        <v>734</v>
      </c>
      <c r="B154" s="174" t="s">
        <v>723</v>
      </c>
      <c r="D154" s="93">
        <v>13.0</v>
      </c>
      <c r="E154" s="93">
        <v>850.0</v>
      </c>
      <c r="F154" s="94">
        <f t="shared" si="24"/>
        <v>66</v>
      </c>
      <c r="G154" s="124">
        <f t="shared" si="21"/>
        <v>0.3503966007</v>
      </c>
      <c r="H154" s="112" t="s">
        <v>131</v>
      </c>
      <c r="I154" s="63">
        <v>44805.0</v>
      </c>
      <c r="J154" s="213" t="s">
        <v>39</v>
      </c>
      <c r="K154" s="217" t="s">
        <v>735</v>
      </c>
      <c r="L154" s="233"/>
    </row>
    <row r="155">
      <c r="A155" s="91" t="s">
        <v>736</v>
      </c>
      <c r="B155" s="71" t="s">
        <v>697</v>
      </c>
      <c r="D155" s="93">
        <v>70.0</v>
      </c>
      <c r="E155" s="93">
        <v>1400.0</v>
      </c>
      <c r="F155" s="94">
        <f t="shared" si="24"/>
        <v>20</v>
      </c>
      <c r="G155" s="124">
        <f t="shared" si="21"/>
        <v>1.043498389</v>
      </c>
      <c r="H155" s="112" t="s">
        <v>737</v>
      </c>
      <c r="I155" s="63">
        <v>44805.0</v>
      </c>
      <c r="J155" s="166" t="s">
        <v>45</v>
      </c>
      <c r="K155" s="217" t="s">
        <v>738</v>
      </c>
      <c r="L155" s="233" t="s">
        <v>739</v>
      </c>
    </row>
    <row r="156">
      <c r="A156" s="91" t="s">
        <v>740</v>
      </c>
      <c r="B156" s="71" t="s">
        <v>437</v>
      </c>
      <c r="D156" s="93">
        <v>17.0</v>
      </c>
      <c r="E156" s="93"/>
      <c r="F156" s="94" t="str">
        <f t="shared" si="24"/>
        <v/>
      </c>
      <c r="G156" s="124" t="str">
        <f t="shared" si="21"/>
        <v/>
      </c>
      <c r="H156" s="112" t="s">
        <v>131</v>
      </c>
      <c r="I156" s="63">
        <v>44805.0</v>
      </c>
      <c r="J156" s="166" t="s">
        <v>45</v>
      </c>
      <c r="K156" s="217" t="s">
        <v>741</v>
      </c>
      <c r="L156" s="233" t="s">
        <v>742</v>
      </c>
    </row>
    <row r="157">
      <c r="A157" s="91" t="s">
        <v>743</v>
      </c>
      <c r="B157" s="174" t="s">
        <v>190</v>
      </c>
      <c r="C157" s="234" t="s">
        <v>744</v>
      </c>
      <c r="D157" s="93">
        <v>20.0</v>
      </c>
      <c r="E157" s="93"/>
      <c r="F157" s="94"/>
      <c r="G157" s="124" t="str">
        <f t="shared" si="21"/>
        <v/>
      </c>
      <c r="H157" s="112" t="s">
        <v>745</v>
      </c>
      <c r="I157" s="63">
        <v>44805.0</v>
      </c>
      <c r="J157" s="213" t="s">
        <v>39</v>
      </c>
      <c r="K157" s="97" t="s">
        <v>744</v>
      </c>
      <c r="L157" s="235"/>
    </row>
    <row r="158">
      <c r="A158" s="91" t="s">
        <v>746</v>
      </c>
      <c r="B158" s="71" t="s">
        <v>96</v>
      </c>
      <c r="D158" s="93">
        <v>0.71</v>
      </c>
      <c r="E158" s="93">
        <v>500.0</v>
      </c>
      <c r="F158" s="94">
        <f t="shared" ref="F158:F180" si="25">IF(E158&lt;&gt;"", ROUNDUP(E158/D158),"")</f>
        <v>705</v>
      </c>
      <c r="G158" s="124">
        <f t="shared" si="21"/>
        <v>0.06280481227</v>
      </c>
      <c r="H158" s="112" t="s">
        <v>318</v>
      </c>
      <c r="I158" s="63">
        <v>44774.0</v>
      </c>
      <c r="J158" s="166" t="s">
        <v>45</v>
      </c>
      <c r="K158" s="217" t="s">
        <v>747</v>
      </c>
      <c r="L158" s="235" t="s">
        <v>748</v>
      </c>
    </row>
    <row r="159">
      <c r="A159" s="91" t="s">
        <v>749</v>
      </c>
      <c r="B159" s="71" t="s">
        <v>19</v>
      </c>
      <c r="C159" s="174"/>
      <c r="D159" s="93">
        <v>11.0</v>
      </c>
      <c r="E159" s="93">
        <v>40.0</v>
      </c>
      <c r="F159" s="94">
        <f t="shared" si="25"/>
        <v>4</v>
      </c>
      <c r="G159" s="124">
        <f t="shared" si="21"/>
        <v>0.06992058988</v>
      </c>
      <c r="H159" s="112" t="s">
        <v>318</v>
      </c>
      <c r="I159" s="63">
        <v>44774.0</v>
      </c>
      <c r="J159" s="213" t="s">
        <v>39</v>
      </c>
      <c r="K159" s="217" t="s">
        <v>750</v>
      </c>
      <c r="L159" s="91"/>
    </row>
    <row r="160">
      <c r="A160" s="91" t="s">
        <v>751</v>
      </c>
      <c r="B160" s="71" t="s">
        <v>19</v>
      </c>
      <c r="C160" s="148" t="s">
        <v>752</v>
      </c>
      <c r="D160" s="93">
        <v>175.0</v>
      </c>
      <c r="E160" s="93">
        <v>300.0</v>
      </c>
      <c r="F160" s="94">
        <f t="shared" si="25"/>
        <v>2</v>
      </c>
      <c r="G160" s="124">
        <f t="shared" si="21"/>
        <v>0.7637626158</v>
      </c>
      <c r="H160" s="112" t="s">
        <v>753</v>
      </c>
      <c r="I160" s="63">
        <v>44774.0</v>
      </c>
      <c r="J160" s="213" t="s">
        <v>39</v>
      </c>
      <c r="K160" s="217" t="s">
        <v>754</v>
      </c>
      <c r="L160" s="91"/>
    </row>
    <row r="161">
      <c r="A161" s="91" t="s">
        <v>755</v>
      </c>
      <c r="B161" s="71" t="s">
        <v>756</v>
      </c>
      <c r="C161" s="148" t="s">
        <v>757</v>
      </c>
      <c r="D161" s="93">
        <v>130.0</v>
      </c>
      <c r="E161" s="93">
        <v>400.0</v>
      </c>
      <c r="F161" s="94">
        <f t="shared" si="25"/>
        <v>4</v>
      </c>
      <c r="G161" s="124">
        <f t="shared" si="21"/>
        <v>0.7601169501</v>
      </c>
      <c r="H161" s="112" t="s">
        <v>758</v>
      </c>
      <c r="I161" s="63">
        <v>44774.0</v>
      </c>
      <c r="J161" s="213" t="s">
        <v>39</v>
      </c>
      <c r="K161" s="217" t="s">
        <v>759</v>
      </c>
      <c r="L161" s="91" t="s">
        <v>760</v>
      </c>
    </row>
    <row r="162">
      <c r="A162" s="91" t="s">
        <v>761</v>
      </c>
      <c r="B162" s="71" t="s">
        <v>762</v>
      </c>
      <c r="C162" s="148" t="s">
        <v>763</v>
      </c>
      <c r="D162" s="93">
        <v>20.0</v>
      </c>
      <c r="E162" s="93">
        <v>1300.0</v>
      </c>
      <c r="F162" s="94">
        <f t="shared" si="25"/>
        <v>65</v>
      </c>
      <c r="G162" s="124">
        <f t="shared" si="21"/>
        <v>0.5374838499</v>
      </c>
      <c r="H162" s="112" t="s">
        <v>318</v>
      </c>
      <c r="I162" s="63">
        <v>44774.0</v>
      </c>
      <c r="J162" s="213" t="s">
        <v>39</v>
      </c>
      <c r="K162" s="217" t="s">
        <v>764</v>
      </c>
      <c r="L162" s="91" t="s">
        <v>765</v>
      </c>
    </row>
    <row r="163">
      <c r="A163" s="91" t="s">
        <v>766</v>
      </c>
      <c r="B163" s="71" t="s">
        <v>29</v>
      </c>
      <c r="C163" s="174"/>
      <c r="D163" s="93">
        <v>6.9</v>
      </c>
      <c r="E163" s="93">
        <v>100.0</v>
      </c>
      <c r="F163" s="94">
        <f t="shared" si="25"/>
        <v>15</v>
      </c>
      <c r="G163" s="124">
        <f t="shared" si="21"/>
        <v>0.08755950358</v>
      </c>
      <c r="H163" s="112" t="s">
        <v>767</v>
      </c>
      <c r="I163" s="63">
        <v>44743.0</v>
      </c>
      <c r="J163" s="166" t="s">
        <v>45</v>
      </c>
      <c r="K163" s="217" t="s">
        <v>768</v>
      </c>
      <c r="L163" s="91" t="s">
        <v>769</v>
      </c>
    </row>
    <row r="164">
      <c r="A164" s="91" t="s">
        <v>770</v>
      </c>
      <c r="B164" s="71" t="s">
        <v>437</v>
      </c>
      <c r="C164" s="174"/>
      <c r="D164" s="93">
        <v>0.5</v>
      </c>
      <c r="E164" s="93"/>
      <c r="F164" s="94" t="str">
        <f t="shared" si="25"/>
        <v/>
      </c>
      <c r="G164" s="124" t="str">
        <f t="shared" si="21"/>
        <v/>
      </c>
      <c r="H164" s="112" t="s">
        <v>168</v>
      </c>
      <c r="I164" s="63">
        <v>44743.0</v>
      </c>
      <c r="J164" s="166" t="s">
        <v>45</v>
      </c>
      <c r="K164" s="217" t="s">
        <v>771</v>
      </c>
      <c r="L164" s="91" t="s">
        <v>772</v>
      </c>
    </row>
    <row r="165">
      <c r="A165" s="91" t="s">
        <v>773</v>
      </c>
      <c r="B165" s="71" t="s">
        <v>593</v>
      </c>
      <c r="C165" s="174"/>
      <c r="D165" s="93">
        <v>2.6</v>
      </c>
      <c r="E165" s="93"/>
      <c r="F165" s="94" t="str">
        <f t="shared" si="25"/>
        <v/>
      </c>
      <c r="G165" s="124" t="str">
        <f t="shared" si="21"/>
        <v/>
      </c>
      <c r="H165" s="112" t="s">
        <v>131</v>
      </c>
      <c r="I165" s="63">
        <v>44743.0</v>
      </c>
      <c r="J165" s="166" t="s">
        <v>45</v>
      </c>
      <c r="K165" s="217" t="s">
        <v>774</v>
      </c>
      <c r="L165" s="129" t="s">
        <v>775</v>
      </c>
    </row>
    <row r="166">
      <c r="A166" s="91" t="s">
        <v>776</v>
      </c>
      <c r="B166" s="71" t="s">
        <v>19</v>
      </c>
      <c r="C166" s="148" t="s">
        <v>777</v>
      </c>
      <c r="D166" s="93">
        <v>54.5</v>
      </c>
      <c r="E166" s="93"/>
      <c r="F166" s="94" t="str">
        <f t="shared" si="25"/>
        <v/>
      </c>
      <c r="G166" s="124" t="str">
        <f t="shared" si="21"/>
        <v/>
      </c>
      <c r="H166" s="112" t="s">
        <v>131</v>
      </c>
      <c r="I166" s="63">
        <v>44743.0</v>
      </c>
      <c r="J166" s="213" t="s">
        <v>39</v>
      </c>
      <c r="K166" s="217" t="s">
        <v>778</v>
      </c>
      <c r="L166" s="129" t="s">
        <v>779</v>
      </c>
    </row>
    <row r="167">
      <c r="A167" s="91" t="s">
        <v>780</v>
      </c>
      <c r="B167" s="71" t="s">
        <v>615</v>
      </c>
      <c r="C167" s="148" t="s">
        <v>781</v>
      </c>
      <c r="D167" s="184">
        <v>178.0</v>
      </c>
      <c r="E167" s="93">
        <v>300.0</v>
      </c>
      <c r="F167" s="94">
        <f t="shared" si="25"/>
        <v>2</v>
      </c>
      <c r="G167" s="124">
        <f t="shared" si="21"/>
        <v>0.7702813339</v>
      </c>
      <c r="H167" s="112" t="s">
        <v>782</v>
      </c>
      <c r="I167" s="63">
        <v>44743.0</v>
      </c>
      <c r="J167" s="213" t="s">
        <v>39</v>
      </c>
      <c r="K167" s="217" t="s">
        <v>783</v>
      </c>
      <c r="L167" s="91" t="s">
        <v>784</v>
      </c>
    </row>
    <row r="168">
      <c r="A168" s="91" t="s">
        <v>785</v>
      </c>
      <c r="B168" s="71" t="s">
        <v>701</v>
      </c>
      <c r="C168" s="148" t="s">
        <v>786</v>
      </c>
      <c r="D168" s="93">
        <v>176.0</v>
      </c>
      <c r="E168" s="93">
        <v>366.0</v>
      </c>
      <c r="F168" s="94">
        <f t="shared" si="25"/>
        <v>3</v>
      </c>
      <c r="G168" s="124">
        <f t="shared" si="21"/>
        <v>0.8460102442</v>
      </c>
      <c r="H168" s="112" t="s">
        <v>787</v>
      </c>
      <c r="I168" s="63">
        <v>44743.0</v>
      </c>
      <c r="J168" s="213" t="s">
        <v>39</v>
      </c>
      <c r="K168" s="217" t="s">
        <v>788</v>
      </c>
      <c r="L168" s="91"/>
    </row>
    <row r="169">
      <c r="A169" s="91" t="s">
        <v>789</v>
      </c>
      <c r="B169" s="71" t="s">
        <v>437</v>
      </c>
      <c r="C169" s="174"/>
      <c r="D169" s="93">
        <v>540.0</v>
      </c>
      <c r="E169" s="93">
        <v>818.5</v>
      </c>
      <c r="F169" s="94">
        <f t="shared" si="25"/>
        <v>2</v>
      </c>
      <c r="G169" s="124">
        <f t="shared" si="21"/>
        <v>2.216077616</v>
      </c>
      <c r="H169" s="112" t="s">
        <v>790</v>
      </c>
      <c r="I169" s="63">
        <v>44713.0</v>
      </c>
      <c r="J169" s="166" t="s">
        <v>45</v>
      </c>
      <c r="K169" s="217" t="s">
        <v>791</v>
      </c>
      <c r="L169" s="129" t="s">
        <v>792</v>
      </c>
    </row>
    <row r="170">
      <c r="A170" s="91" t="s">
        <v>793</v>
      </c>
      <c r="B170" s="71" t="s">
        <v>96</v>
      </c>
      <c r="D170" s="93">
        <v>2.7</v>
      </c>
      <c r="E170" s="93"/>
      <c r="F170" s="94" t="str">
        <f t="shared" si="25"/>
        <v/>
      </c>
      <c r="G170" s="124" t="str">
        <f t="shared" si="21"/>
        <v/>
      </c>
      <c r="H170" s="112" t="s">
        <v>794</v>
      </c>
      <c r="I170" s="63">
        <v>44713.0</v>
      </c>
      <c r="J170" s="213" t="s">
        <v>39</v>
      </c>
      <c r="K170" s="217" t="s">
        <v>795</v>
      </c>
      <c r="L170" s="129" t="s">
        <v>796</v>
      </c>
    </row>
    <row r="171">
      <c r="A171" s="91" t="s">
        <v>797</v>
      </c>
      <c r="B171" s="71" t="s">
        <v>798</v>
      </c>
      <c r="C171" s="148" t="s">
        <v>799</v>
      </c>
      <c r="D171" s="93">
        <v>100.0</v>
      </c>
      <c r="E171" s="93">
        <v>300.0</v>
      </c>
      <c r="F171" s="94">
        <f t="shared" si="25"/>
        <v>3</v>
      </c>
      <c r="G171" s="124">
        <f t="shared" si="21"/>
        <v>0.5773502692</v>
      </c>
      <c r="H171" s="112" t="s">
        <v>800</v>
      </c>
      <c r="I171" s="63">
        <v>44713.0</v>
      </c>
      <c r="J171" s="213" t="s">
        <v>39</v>
      </c>
      <c r="K171" s="217" t="s">
        <v>801</v>
      </c>
      <c r="L171" s="126" t="s">
        <v>802</v>
      </c>
    </row>
    <row r="172">
      <c r="A172" s="91" t="s">
        <v>803</v>
      </c>
      <c r="B172" s="71" t="s">
        <v>37</v>
      </c>
      <c r="C172" s="148" t="s">
        <v>804</v>
      </c>
      <c r="D172" s="93">
        <v>2.8</v>
      </c>
      <c r="E172" s="93"/>
      <c r="F172" s="94" t="str">
        <f t="shared" si="25"/>
        <v/>
      </c>
      <c r="G172" s="124" t="str">
        <f t="shared" si="21"/>
        <v/>
      </c>
      <c r="H172" s="112" t="s">
        <v>805</v>
      </c>
      <c r="I172" s="63">
        <v>44713.0</v>
      </c>
      <c r="J172" s="166" t="s">
        <v>45</v>
      </c>
      <c r="K172" s="217" t="s">
        <v>806</v>
      </c>
      <c r="L172" s="91" t="s">
        <v>807</v>
      </c>
    </row>
    <row r="173">
      <c r="A173" s="91" t="s">
        <v>808</v>
      </c>
      <c r="B173" s="71" t="s">
        <v>697</v>
      </c>
      <c r="C173" s="174"/>
      <c r="D173" s="93">
        <v>1.0</v>
      </c>
      <c r="E173" s="93"/>
      <c r="F173" s="94" t="str">
        <f t="shared" si="25"/>
        <v/>
      </c>
      <c r="G173" s="124" t="str">
        <f t="shared" si="21"/>
        <v/>
      </c>
      <c r="H173" s="112" t="s">
        <v>809</v>
      </c>
      <c r="I173" s="63">
        <v>44713.0</v>
      </c>
      <c r="J173" s="166" t="s">
        <v>45</v>
      </c>
      <c r="K173" s="217" t="s">
        <v>810</v>
      </c>
      <c r="L173" s="91" t="s">
        <v>811</v>
      </c>
    </row>
    <row r="174">
      <c r="A174" s="91" t="s">
        <v>812</v>
      </c>
      <c r="B174" s="71" t="s">
        <v>437</v>
      </c>
      <c r="C174" s="183"/>
      <c r="D174" s="93">
        <v>5.6</v>
      </c>
      <c r="E174" s="93"/>
      <c r="F174" s="94" t="str">
        <f t="shared" si="25"/>
        <v/>
      </c>
      <c r="G174" s="124" t="str">
        <f t="shared" si="21"/>
        <v/>
      </c>
      <c r="H174" s="112" t="s">
        <v>813</v>
      </c>
      <c r="I174" s="63">
        <v>44713.0</v>
      </c>
      <c r="J174" s="166" t="s">
        <v>45</v>
      </c>
      <c r="K174" s="217" t="s">
        <v>814</v>
      </c>
      <c r="L174" s="91" t="s">
        <v>815</v>
      </c>
    </row>
    <row r="175">
      <c r="A175" s="91" t="s">
        <v>816</v>
      </c>
      <c r="B175" s="71" t="s">
        <v>817</v>
      </c>
      <c r="C175" s="148" t="s">
        <v>818</v>
      </c>
      <c r="D175" s="93">
        <v>6.0</v>
      </c>
      <c r="E175" s="93"/>
      <c r="F175" s="94" t="str">
        <f t="shared" si="25"/>
        <v/>
      </c>
      <c r="G175" s="124" t="str">
        <f t="shared" si="21"/>
        <v/>
      </c>
      <c r="H175" s="112" t="s">
        <v>819</v>
      </c>
      <c r="I175" s="63">
        <v>44713.0</v>
      </c>
      <c r="J175" s="213" t="s">
        <v>39</v>
      </c>
      <c r="K175" s="217" t="s">
        <v>820</v>
      </c>
      <c r="L175" s="91" t="s">
        <v>821</v>
      </c>
    </row>
    <row r="176">
      <c r="A176" s="91" t="s">
        <v>822</v>
      </c>
      <c r="B176" s="71" t="s">
        <v>357</v>
      </c>
      <c r="C176" s="148" t="s">
        <v>823</v>
      </c>
      <c r="D176" s="93">
        <v>0.3</v>
      </c>
      <c r="E176" s="93"/>
      <c r="F176" s="94" t="str">
        <f t="shared" si="25"/>
        <v/>
      </c>
      <c r="G176" s="124" t="str">
        <f t="shared" si="21"/>
        <v/>
      </c>
      <c r="H176" s="112" t="s">
        <v>824</v>
      </c>
      <c r="I176" s="63">
        <v>44682.0</v>
      </c>
      <c r="J176" s="213" t="s">
        <v>39</v>
      </c>
      <c r="K176" s="217" t="s">
        <v>825</v>
      </c>
      <c r="L176" s="91" t="s">
        <v>826</v>
      </c>
    </row>
    <row r="177">
      <c r="A177" s="91" t="s">
        <v>827</v>
      </c>
      <c r="B177" s="71" t="s">
        <v>437</v>
      </c>
      <c r="C177" s="174"/>
      <c r="D177" s="93">
        <v>20.0</v>
      </c>
      <c r="E177" s="93">
        <v>1000.0</v>
      </c>
      <c r="F177" s="94">
        <f t="shared" si="25"/>
        <v>50</v>
      </c>
      <c r="G177" s="124">
        <f t="shared" si="21"/>
        <v>0.4714045208</v>
      </c>
      <c r="H177" s="112" t="s">
        <v>168</v>
      </c>
      <c r="I177" s="63">
        <v>44682.0</v>
      </c>
      <c r="J177" s="166" t="s">
        <v>45</v>
      </c>
      <c r="K177" s="217" t="s">
        <v>828</v>
      </c>
      <c r="L177" s="91" t="s">
        <v>829</v>
      </c>
    </row>
    <row r="178">
      <c r="A178" s="91" t="s">
        <v>830</v>
      </c>
      <c r="B178" s="71" t="s">
        <v>697</v>
      </c>
      <c r="D178" s="93">
        <v>1.0</v>
      </c>
      <c r="E178" s="93"/>
      <c r="F178" s="94" t="str">
        <f t="shared" si="25"/>
        <v/>
      </c>
      <c r="G178" s="124" t="str">
        <f t="shared" si="21"/>
        <v/>
      </c>
      <c r="H178" s="112" t="s">
        <v>831</v>
      </c>
      <c r="I178" s="63">
        <v>44682.0</v>
      </c>
      <c r="J178" s="166" t="s">
        <v>45</v>
      </c>
      <c r="K178" s="217" t="s">
        <v>832</v>
      </c>
      <c r="L178" s="91" t="s">
        <v>833</v>
      </c>
    </row>
    <row r="179">
      <c r="A179" s="120" t="s">
        <v>834</v>
      </c>
      <c r="B179" s="71" t="s">
        <v>437</v>
      </c>
      <c r="C179" s="236" t="s">
        <v>835</v>
      </c>
      <c r="D179" s="237">
        <v>137.0</v>
      </c>
      <c r="E179" s="238"/>
      <c r="F179" s="94" t="str">
        <f t="shared" si="25"/>
        <v/>
      </c>
      <c r="G179" s="124" t="str">
        <f t="shared" si="21"/>
        <v/>
      </c>
      <c r="H179" s="239" t="s">
        <v>836</v>
      </c>
      <c r="I179" s="63">
        <v>44682.0</v>
      </c>
      <c r="J179" s="185" t="s">
        <v>123</v>
      </c>
      <c r="K179" s="240" t="s">
        <v>837</v>
      </c>
      <c r="L179" s="120" t="s">
        <v>838</v>
      </c>
    </row>
    <row r="180">
      <c r="A180" s="91" t="s">
        <v>839</v>
      </c>
      <c r="B180" s="71" t="s">
        <v>19</v>
      </c>
      <c r="C180" s="148" t="s">
        <v>840</v>
      </c>
      <c r="D180" s="93">
        <v>175.0</v>
      </c>
      <c r="E180" s="93">
        <v>300.0</v>
      </c>
      <c r="F180" s="94">
        <f t="shared" si="25"/>
        <v>2</v>
      </c>
      <c r="G180" s="124">
        <f t="shared" si="21"/>
        <v>0.7637626158</v>
      </c>
      <c r="H180" s="112" t="s">
        <v>841</v>
      </c>
      <c r="I180" s="216">
        <v>44682.0</v>
      </c>
      <c r="J180" s="213" t="s">
        <v>39</v>
      </c>
      <c r="K180" s="217" t="s">
        <v>842</v>
      </c>
      <c r="L180" s="241" t="s">
        <v>843</v>
      </c>
    </row>
    <row r="181">
      <c r="A181" s="91" t="s">
        <v>844</v>
      </c>
      <c r="B181" s="71" t="s">
        <v>322</v>
      </c>
      <c r="C181" s="148" t="s">
        <v>845</v>
      </c>
      <c r="D181" s="93">
        <v>11.0</v>
      </c>
      <c r="E181" s="93"/>
      <c r="F181" s="94"/>
      <c r="G181" s="124" t="str">
        <f t="shared" si="21"/>
        <v/>
      </c>
      <c r="H181" s="175" t="s">
        <v>597</v>
      </c>
      <c r="I181" s="216">
        <v>44652.0</v>
      </c>
      <c r="J181" s="213" t="s">
        <v>39</v>
      </c>
      <c r="K181" s="97" t="s">
        <v>846</v>
      </c>
      <c r="L181" s="241" t="s">
        <v>847</v>
      </c>
    </row>
    <row r="182">
      <c r="A182" s="91" t="s">
        <v>848</v>
      </c>
      <c r="B182" s="71" t="s">
        <v>19</v>
      </c>
      <c r="C182" s="148" t="s">
        <v>849</v>
      </c>
      <c r="D182" s="93">
        <v>6.7</v>
      </c>
      <c r="E182" s="93"/>
      <c r="F182" s="94" t="str">
        <f t="shared" ref="F182:F193" si="26">IF(E182&lt;&gt;"", ROUNDUP(E182/D182),"")</f>
        <v/>
      </c>
      <c r="G182" s="124" t="str">
        <f t="shared" si="21"/>
        <v/>
      </c>
      <c r="H182" s="242" t="s">
        <v>850</v>
      </c>
      <c r="I182" s="216">
        <v>44652.0</v>
      </c>
      <c r="J182" s="213" t="s">
        <v>39</v>
      </c>
      <c r="K182" s="217" t="s">
        <v>851</v>
      </c>
      <c r="L182" s="241" t="s">
        <v>852</v>
      </c>
    </row>
    <row r="183">
      <c r="A183" s="91" t="s">
        <v>853</v>
      </c>
      <c r="B183" s="71" t="s">
        <v>300</v>
      </c>
      <c r="C183" s="183"/>
      <c r="D183" s="93">
        <v>10.0</v>
      </c>
      <c r="E183" s="93"/>
      <c r="F183" s="94" t="str">
        <f t="shared" si="26"/>
        <v/>
      </c>
      <c r="G183" s="124" t="str">
        <f t="shared" si="21"/>
        <v/>
      </c>
      <c r="H183" s="223" t="s">
        <v>854</v>
      </c>
      <c r="I183" s="216">
        <v>44652.0</v>
      </c>
      <c r="J183" s="166" t="s">
        <v>45</v>
      </c>
      <c r="K183" s="217" t="s">
        <v>855</v>
      </c>
      <c r="L183" s="241" t="s">
        <v>856</v>
      </c>
    </row>
    <row r="184">
      <c r="A184" s="91" t="s">
        <v>857</v>
      </c>
      <c r="B184" s="71" t="s">
        <v>858</v>
      </c>
      <c r="C184" s="148" t="s">
        <v>322</v>
      </c>
      <c r="D184" s="93">
        <v>13.0</v>
      </c>
      <c r="E184" s="93"/>
      <c r="F184" s="94" t="str">
        <f t="shared" si="26"/>
        <v/>
      </c>
      <c r="G184" s="124" t="str">
        <f t="shared" si="21"/>
        <v/>
      </c>
      <c r="H184" s="112" t="s">
        <v>318</v>
      </c>
      <c r="I184" s="216">
        <v>44652.0</v>
      </c>
      <c r="J184" s="185" t="s">
        <v>123</v>
      </c>
      <c r="K184" s="217" t="s">
        <v>859</v>
      </c>
      <c r="L184" s="241" t="s">
        <v>860</v>
      </c>
    </row>
    <row r="185">
      <c r="A185" s="91" t="s">
        <v>861</v>
      </c>
      <c r="B185" s="71" t="s">
        <v>437</v>
      </c>
      <c r="C185" s="183"/>
      <c r="D185" s="93">
        <v>540.0</v>
      </c>
      <c r="E185" s="93">
        <v>780.0</v>
      </c>
      <c r="F185" s="94">
        <f t="shared" si="26"/>
        <v>2</v>
      </c>
      <c r="G185" s="124">
        <f t="shared" si="21"/>
        <v>2.163330765</v>
      </c>
      <c r="H185" s="112" t="s">
        <v>862</v>
      </c>
      <c r="I185" s="216">
        <v>44652.0</v>
      </c>
      <c r="J185" s="166" t="s">
        <v>45</v>
      </c>
      <c r="K185" s="217" t="s">
        <v>863</v>
      </c>
      <c r="L185" s="91"/>
    </row>
    <row r="186">
      <c r="A186" s="91" t="s">
        <v>864</v>
      </c>
      <c r="B186" s="71" t="s">
        <v>437</v>
      </c>
      <c r="C186" s="183"/>
      <c r="D186" s="93">
        <v>540.0</v>
      </c>
      <c r="E186" s="93">
        <v>780.0</v>
      </c>
      <c r="F186" s="94">
        <f t="shared" si="26"/>
        <v>2</v>
      </c>
      <c r="G186" s="124">
        <f t="shared" si="21"/>
        <v>2.163330765</v>
      </c>
      <c r="H186" s="112" t="s">
        <v>865</v>
      </c>
      <c r="I186" s="216">
        <v>44652.0</v>
      </c>
      <c r="J186" s="166" t="s">
        <v>45</v>
      </c>
      <c r="K186" s="217" t="s">
        <v>866</v>
      </c>
      <c r="L186" s="91"/>
    </row>
    <row r="187">
      <c r="A187" s="91" t="s">
        <v>867</v>
      </c>
      <c r="B187" s="71" t="s">
        <v>19</v>
      </c>
      <c r="C187" s="243"/>
      <c r="D187" s="93">
        <v>2.7</v>
      </c>
      <c r="E187" s="93"/>
      <c r="F187" s="94" t="str">
        <f t="shared" si="26"/>
        <v/>
      </c>
      <c r="G187" s="124" t="str">
        <f t="shared" si="21"/>
        <v/>
      </c>
      <c r="H187" s="112" t="s">
        <v>868</v>
      </c>
      <c r="I187" s="216">
        <v>44650.0</v>
      </c>
      <c r="J187" s="213" t="s">
        <v>39</v>
      </c>
      <c r="K187" s="217" t="s">
        <v>869</v>
      </c>
      <c r="L187" s="91" t="s">
        <v>870</v>
      </c>
    </row>
    <row r="188">
      <c r="A188" s="91" t="s">
        <v>871</v>
      </c>
      <c r="B188" s="71" t="s">
        <v>424</v>
      </c>
      <c r="C188" s="243" t="s">
        <v>872</v>
      </c>
      <c r="D188" s="93">
        <v>16.0</v>
      </c>
      <c r="E188" s="93"/>
      <c r="F188" s="94" t="str">
        <f t="shared" si="26"/>
        <v/>
      </c>
      <c r="G188" s="124" t="str">
        <f t="shared" si="21"/>
        <v/>
      </c>
      <c r="H188" s="242" t="s">
        <v>873</v>
      </c>
      <c r="I188" s="216">
        <v>44650.0</v>
      </c>
      <c r="J188" s="213" t="s">
        <v>39</v>
      </c>
      <c r="K188" s="217" t="s">
        <v>874</v>
      </c>
      <c r="L188" s="91" t="s">
        <v>875</v>
      </c>
    </row>
    <row r="189">
      <c r="A189" s="91" t="s">
        <v>876</v>
      </c>
      <c r="B189" s="71" t="s">
        <v>363</v>
      </c>
      <c r="C189" s="148" t="s">
        <v>877</v>
      </c>
      <c r="D189" s="59">
        <v>10.0</v>
      </c>
      <c r="E189" s="59"/>
      <c r="F189" s="94" t="str">
        <f t="shared" si="26"/>
        <v/>
      </c>
      <c r="G189" s="124" t="str">
        <f t="shared" si="21"/>
        <v/>
      </c>
      <c r="H189" s="112" t="s">
        <v>168</v>
      </c>
      <c r="I189" s="216">
        <v>44621.0</v>
      </c>
      <c r="J189" s="213" t="s">
        <v>39</v>
      </c>
      <c r="K189" s="217" t="s">
        <v>531</v>
      </c>
      <c r="L189" s="91" t="s">
        <v>878</v>
      </c>
    </row>
    <row r="190">
      <c r="A190" s="91" t="s">
        <v>879</v>
      </c>
      <c r="B190" s="71" t="s">
        <v>19</v>
      </c>
      <c r="C190" s="183"/>
      <c r="D190" s="59">
        <v>13.0</v>
      </c>
      <c r="E190" s="59"/>
      <c r="F190" s="94" t="str">
        <f t="shared" si="26"/>
        <v/>
      </c>
      <c r="G190" s="124" t="str">
        <f t="shared" si="21"/>
        <v/>
      </c>
      <c r="H190" s="112" t="s">
        <v>318</v>
      </c>
      <c r="I190" s="216">
        <v>44562.0</v>
      </c>
      <c r="J190" s="213" t="s">
        <v>39</v>
      </c>
      <c r="K190" s="217" t="s">
        <v>880</v>
      </c>
      <c r="L190" s="91" t="s">
        <v>881</v>
      </c>
    </row>
    <row r="191">
      <c r="A191" s="91" t="s">
        <v>882</v>
      </c>
      <c r="B191" s="71" t="s">
        <v>644</v>
      </c>
      <c r="C191" s="148" t="s">
        <v>883</v>
      </c>
      <c r="D191" s="238">
        <v>200.0</v>
      </c>
      <c r="E191" s="238"/>
      <c r="F191" s="94" t="str">
        <f t="shared" si="26"/>
        <v/>
      </c>
      <c r="G191" s="124" t="str">
        <f t="shared" si="21"/>
        <v/>
      </c>
      <c r="H191" s="112" t="s">
        <v>168</v>
      </c>
      <c r="I191" s="216">
        <v>44501.0</v>
      </c>
      <c r="J191" s="213" t="s">
        <v>39</v>
      </c>
      <c r="K191" s="217" t="s">
        <v>884</v>
      </c>
      <c r="L191" s="91" t="s">
        <v>885</v>
      </c>
    </row>
    <row r="192">
      <c r="A192" s="45" t="s">
        <v>886</v>
      </c>
      <c r="B192" s="46" t="s">
        <v>697</v>
      </c>
      <c r="C192" s="55"/>
      <c r="D192" s="142">
        <v>70.0</v>
      </c>
      <c r="E192" s="142">
        <v>1400.0</v>
      </c>
      <c r="F192" s="49">
        <f t="shared" si="26"/>
        <v>20</v>
      </c>
      <c r="G192" s="50">
        <f t="shared" si="21"/>
        <v>1.043498389</v>
      </c>
      <c r="H192" s="51" t="s">
        <v>887</v>
      </c>
      <c r="I192" s="52">
        <v>44621.0</v>
      </c>
      <c r="J192" s="244" t="s">
        <v>45</v>
      </c>
      <c r="K192" s="245" t="s">
        <v>888</v>
      </c>
      <c r="L192" s="45" t="s">
        <v>889</v>
      </c>
    </row>
    <row r="193">
      <c r="A193" s="214" t="s">
        <v>890</v>
      </c>
      <c r="B193" s="80" t="s">
        <v>562</v>
      </c>
      <c r="C193" s="148" t="s">
        <v>891</v>
      </c>
      <c r="D193" s="93">
        <v>20.0</v>
      </c>
      <c r="E193" s="93"/>
      <c r="F193" s="94" t="str">
        <f t="shared" si="26"/>
        <v/>
      </c>
      <c r="G193" s="124" t="str">
        <f t="shared" si="21"/>
        <v/>
      </c>
      <c r="H193" s="112" t="s">
        <v>892</v>
      </c>
      <c r="I193" s="246">
        <v>44593.0</v>
      </c>
      <c r="J193" s="213" t="s">
        <v>39</v>
      </c>
      <c r="K193" s="217" t="s">
        <v>893</v>
      </c>
      <c r="L193" s="91" t="s">
        <v>894</v>
      </c>
    </row>
    <row r="194">
      <c r="A194" s="91" t="s">
        <v>895</v>
      </c>
      <c r="B194" s="71" t="s">
        <v>178</v>
      </c>
      <c r="C194" s="243"/>
      <c r="D194" s="93">
        <v>260.0</v>
      </c>
      <c r="E194" s="93"/>
      <c r="F194" s="94"/>
      <c r="G194" s="124" t="str">
        <f t="shared" si="21"/>
        <v/>
      </c>
      <c r="H194" s="112" t="s">
        <v>896</v>
      </c>
      <c r="I194" s="216">
        <v>44531.0</v>
      </c>
      <c r="J194" s="213" t="s">
        <v>39</v>
      </c>
      <c r="K194" s="217" t="s">
        <v>897</v>
      </c>
      <c r="L194" s="91"/>
    </row>
    <row r="195">
      <c r="A195" s="91" t="s">
        <v>898</v>
      </c>
      <c r="B195" s="71" t="s">
        <v>19</v>
      </c>
      <c r="C195" s="243"/>
      <c r="D195" s="93">
        <v>7.5</v>
      </c>
      <c r="E195" s="93"/>
      <c r="F195" s="94" t="str">
        <f t="shared" ref="F195:F225" si="27">IF(E195&lt;&gt;"", ROUNDUP(E195/D195),"")</f>
        <v/>
      </c>
      <c r="G195" s="124" t="str">
        <f t="shared" si="21"/>
        <v/>
      </c>
      <c r="H195" s="112" t="s">
        <v>168</v>
      </c>
      <c r="I195" s="246">
        <v>44531.0</v>
      </c>
      <c r="J195" s="213" t="s">
        <v>39</v>
      </c>
      <c r="K195" s="217" t="s">
        <v>899</v>
      </c>
      <c r="L195" s="91" t="s">
        <v>900</v>
      </c>
    </row>
    <row r="196">
      <c r="A196" s="214" t="s">
        <v>901</v>
      </c>
      <c r="B196" s="71" t="s">
        <v>19</v>
      </c>
      <c r="C196" s="148" t="s">
        <v>902</v>
      </c>
      <c r="D196" s="184" t="s">
        <v>903</v>
      </c>
      <c r="E196" s="184"/>
      <c r="F196" s="94" t="str">
        <f t="shared" si="27"/>
        <v/>
      </c>
      <c r="G196" s="124" t="str">
        <f t="shared" si="21"/>
        <v/>
      </c>
      <c r="H196" s="112" t="s">
        <v>904</v>
      </c>
      <c r="I196" s="246">
        <v>44531.0</v>
      </c>
      <c r="J196" s="213" t="s">
        <v>39</v>
      </c>
      <c r="K196" s="217" t="s">
        <v>905</v>
      </c>
      <c r="L196" s="214"/>
    </row>
    <row r="197">
      <c r="A197" s="214" t="s">
        <v>906</v>
      </c>
      <c r="B197" s="71" t="s">
        <v>697</v>
      </c>
      <c r="C197" s="174"/>
      <c r="D197" s="93">
        <v>280.0</v>
      </c>
      <c r="E197" s="93">
        <v>300.0</v>
      </c>
      <c r="F197" s="94">
        <f t="shared" si="27"/>
        <v>2</v>
      </c>
      <c r="G197" s="124">
        <f t="shared" si="21"/>
        <v>0.9660917831</v>
      </c>
      <c r="H197" s="112" t="s">
        <v>907</v>
      </c>
      <c r="I197" s="246">
        <v>44531.0</v>
      </c>
      <c r="J197" s="166" t="s">
        <v>45</v>
      </c>
      <c r="K197" s="217" t="s">
        <v>908</v>
      </c>
      <c r="L197" s="126" t="s">
        <v>909</v>
      </c>
    </row>
    <row r="198">
      <c r="A198" s="91" t="s">
        <v>910</v>
      </c>
      <c r="B198" s="71" t="s">
        <v>437</v>
      </c>
      <c r="C198" s="183"/>
      <c r="D198" s="93">
        <v>1200.0</v>
      </c>
      <c r="E198" s="93"/>
      <c r="F198" s="94" t="str">
        <f t="shared" si="27"/>
        <v/>
      </c>
      <c r="G198" s="124" t="str">
        <f t="shared" si="21"/>
        <v/>
      </c>
      <c r="H198" s="223" t="s">
        <v>911</v>
      </c>
      <c r="I198" s="216">
        <v>44531.0</v>
      </c>
      <c r="J198" s="166" t="s">
        <v>45</v>
      </c>
      <c r="K198" s="217" t="s">
        <v>912</v>
      </c>
      <c r="L198" s="214"/>
    </row>
    <row r="199">
      <c r="A199" s="91" t="s">
        <v>913</v>
      </c>
      <c r="B199" s="71" t="s">
        <v>33</v>
      </c>
      <c r="C199" s="183"/>
      <c r="D199" s="93">
        <v>52.0</v>
      </c>
      <c r="E199" s="93">
        <v>400.0</v>
      </c>
      <c r="F199" s="94">
        <f t="shared" si="27"/>
        <v>8</v>
      </c>
      <c r="G199" s="124">
        <f t="shared" si="21"/>
        <v>0.4807401701</v>
      </c>
      <c r="H199" s="223" t="s">
        <v>914</v>
      </c>
      <c r="I199" s="216">
        <v>44531.0</v>
      </c>
      <c r="J199" s="166" t="s">
        <v>45</v>
      </c>
      <c r="K199" s="217" t="s">
        <v>915</v>
      </c>
      <c r="L199" s="91" t="s">
        <v>916</v>
      </c>
    </row>
    <row r="200">
      <c r="A200" s="91" t="s">
        <v>917</v>
      </c>
      <c r="B200" s="71" t="s">
        <v>697</v>
      </c>
      <c r="C200" s="183"/>
      <c r="D200" s="93">
        <v>7.5</v>
      </c>
      <c r="E200" s="93"/>
      <c r="F200" s="94" t="str">
        <f t="shared" si="27"/>
        <v/>
      </c>
      <c r="G200" s="124" t="str">
        <f t="shared" si="21"/>
        <v/>
      </c>
      <c r="H200" s="112" t="s">
        <v>918</v>
      </c>
      <c r="I200" s="216">
        <v>44531.0</v>
      </c>
      <c r="J200" s="166" t="s">
        <v>45</v>
      </c>
      <c r="K200" s="217" t="s">
        <v>919</v>
      </c>
      <c r="L200" s="129" t="s">
        <v>920</v>
      </c>
    </row>
    <row r="201">
      <c r="A201" s="91" t="s">
        <v>921</v>
      </c>
      <c r="B201" s="71" t="s">
        <v>437</v>
      </c>
      <c r="C201" s="183"/>
      <c r="D201" s="93">
        <v>480.0</v>
      </c>
      <c r="E201" s="93"/>
      <c r="F201" s="94" t="str">
        <f t="shared" si="27"/>
        <v/>
      </c>
      <c r="G201" s="124" t="str">
        <f t="shared" si="21"/>
        <v/>
      </c>
      <c r="H201" s="112" t="s">
        <v>922</v>
      </c>
      <c r="I201" s="246">
        <v>44501.0</v>
      </c>
      <c r="J201" s="166" t="s">
        <v>45</v>
      </c>
      <c r="K201" s="217" t="s">
        <v>923</v>
      </c>
      <c r="L201" s="126" t="s">
        <v>924</v>
      </c>
    </row>
    <row r="202">
      <c r="A202" s="91" t="s">
        <v>925</v>
      </c>
      <c r="B202" s="71" t="s">
        <v>437</v>
      </c>
      <c r="C202" s="183"/>
      <c r="D202" s="93">
        <v>200.0</v>
      </c>
      <c r="E202" s="93"/>
      <c r="F202" s="94" t="str">
        <f t="shared" si="27"/>
        <v/>
      </c>
      <c r="G202" s="124" t="str">
        <f t="shared" si="21"/>
        <v/>
      </c>
      <c r="H202" s="112" t="s">
        <v>926</v>
      </c>
      <c r="I202" s="246">
        <v>44501.0</v>
      </c>
      <c r="J202" s="166" t="s">
        <v>45</v>
      </c>
      <c r="K202" s="217" t="s">
        <v>927</v>
      </c>
      <c r="L202" s="126" t="s">
        <v>928</v>
      </c>
    </row>
    <row r="203">
      <c r="A203" s="91" t="s">
        <v>929</v>
      </c>
      <c r="B203" s="80" t="s">
        <v>930</v>
      </c>
      <c r="C203" s="148" t="s">
        <v>931</v>
      </c>
      <c r="D203" s="184">
        <v>6.0</v>
      </c>
      <c r="E203" s="184"/>
      <c r="F203" s="94" t="str">
        <f t="shared" si="27"/>
        <v/>
      </c>
      <c r="G203" s="124" t="str">
        <f t="shared" si="21"/>
        <v/>
      </c>
      <c r="H203" s="247" t="s">
        <v>932</v>
      </c>
      <c r="I203" s="246">
        <v>44501.0</v>
      </c>
      <c r="J203" s="213" t="s">
        <v>39</v>
      </c>
      <c r="K203" s="217" t="s">
        <v>933</v>
      </c>
      <c r="L203" s="91" t="s">
        <v>934</v>
      </c>
    </row>
    <row r="204">
      <c r="A204" s="214" t="s">
        <v>935</v>
      </c>
      <c r="B204" s="80" t="s">
        <v>936</v>
      </c>
      <c r="C204" s="248"/>
      <c r="D204" s="184">
        <v>530.0</v>
      </c>
      <c r="E204" s="93">
        <v>270.0</v>
      </c>
      <c r="F204" s="94">
        <f t="shared" si="27"/>
        <v>1</v>
      </c>
      <c r="G204" s="124">
        <f t="shared" si="21"/>
        <v>1.260952021</v>
      </c>
      <c r="H204" s="112" t="s">
        <v>937</v>
      </c>
      <c r="I204" s="246">
        <v>44470.0</v>
      </c>
      <c r="J204" s="166" t="s">
        <v>45</v>
      </c>
      <c r="K204" s="217" t="s">
        <v>938</v>
      </c>
      <c r="L204" s="214"/>
    </row>
    <row r="205">
      <c r="A205" s="91" t="s">
        <v>939</v>
      </c>
      <c r="B205" s="71" t="s">
        <v>437</v>
      </c>
      <c r="C205" s="183"/>
      <c r="D205" s="93">
        <v>137.0</v>
      </c>
      <c r="E205" s="93"/>
      <c r="F205" s="94" t="str">
        <f t="shared" si="27"/>
        <v/>
      </c>
      <c r="G205" s="124" t="str">
        <f t="shared" si="21"/>
        <v/>
      </c>
      <c r="H205" s="112" t="s">
        <v>940</v>
      </c>
      <c r="I205" s="216">
        <v>44440.0</v>
      </c>
      <c r="J205" s="166" t="s">
        <v>45</v>
      </c>
      <c r="K205" s="217" t="s">
        <v>941</v>
      </c>
      <c r="L205" s="91" t="s">
        <v>942</v>
      </c>
    </row>
    <row r="206">
      <c r="A206" s="91" t="s">
        <v>943</v>
      </c>
      <c r="B206" s="71" t="s">
        <v>944</v>
      </c>
      <c r="C206" s="148" t="s">
        <v>944</v>
      </c>
      <c r="D206" s="93">
        <v>52.4</v>
      </c>
      <c r="E206" s="93"/>
      <c r="F206" s="94" t="str">
        <f t="shared" si="27"/>
        <v/>
      </c>
      <c r="G206" s="124" t="str">
        <f t="shared" si="21"/>
        <v/>
      </c>
      <c r="H206" s="112" t="s">
        <v>945</v>
      </c>
      <c r="I206" s="216">
        <v>44440.0</v>
      </c>
      <c r="J206" s="213" t="s">
        <v>39</v>
      </c>
      <c r="K206" s="217" t="s">
        <v>946</v>
      </c>
      <c r="L206" s="91" t="s">
        <v>947</v>
      </c>
    </row>
    <row r="207">
      <c r="A207" s="91" t="s">
        <v>948</v>
      </c>
      <c r="B207" s="71" t="s">
        <v>178</v>
      </c>
      <c r="C207" s="148" t="s">
        <v>178</v>
      </c>
      <c r="D207" s="93">
        <v>11.0</v>
      </c>
      <c r="E207" s="93"/>
      <c r="F207" s="94" t="str">
        <f t="shared" si="27"/>
        <v/>
      </c>
      <c r="G207" s="124" t="str">
        <f t="shared" si="21"/>
        <v/>
      </c>
      <c r="H207" s="112" t="s">
        <v>949</v>
      </c>
      <c r="I207" s="216">
        <v>44440.0</v>
      </c>
      <c r="J207" s="213" t="s">
        <v>39</v>
      </c>
      <c r="K207" s="217" t="s">
        <v>950</v>
      </c>
      <c r="L207" s="91" t="s">
        <v>951</v>
      </c>
    </row>
    <row r="208">
      <c r="A208" s="91" t="s">
        <v>952</v>
      </c>
      <c r="B208" s="71" t="s">
        <v>37</v>
      </c>
      <c r="C208" s="249" t="s">
        <v>953</v>
      </c>
      <c r="D208" s="93">
        <v>11.0</v>
      </c>
      <c r="E208" s="93"/>
      <c r="F208" s="94" t="str">
        <f t="shared" si="27"/>
        <v/>
      </c>
      <c r="G208" s="124" t="str">
        <f t="shared" si="21"/>
        <v/>
      </c>
      <c r="H208" s="175" t="s">
        <v>954</v>
      </c>
      <c r="I208" s="216">
        <v>44440.0</v>
      </c>
      <c r="J208" s="185" t="s">
        <v>123</v>
      </c>
      <c r="K208" s="217" t="s">
        <v>955</v>
      </c>
      <c r="L208" s="91" t="s">
        <v>956</v>
      </c>
    </row>
    <row r="209">
      <c r="A209" s="91" t="s">
        <v>957</v>
      </c>
      <c r="B209" s="71" t="s">
        <v>424</v>
      </c>
      <c r="C209" s="243"/>
      <c r="D209" s="93">
        <v>0.7</v>
      </c>
      <c r="E209" s="93"/>
      <c r="F209" s="94" t="str">
        <f t="shared" si="27"/>
        <v/>
      </c>
      <c r="G209" s="124" t="str">
        <f t="shared" si="21"/>
        <v/>
      </c>
      <c r="H209" s="242" t="s">
        <v>873</v>
      </c>
      <c r="I209" s="216">
        <v>44650.0</v>
      </c>
      <c r="J209" s="213" t="s">
        <v>39</v>
      </c>
      <c r="K209" s="217" t="s">
        <v>958</v>
      </c>
      <c r="L209" s="126" t="s">
        <v>959</v>
      </c>
    </row>
    <row r="210">
      <c r="A210" s="91" t="s">
        <v>960</v>
      </c>
      <c r="B210" s="71" t="s">
        <v>29</v>
      </c>
      <c r="C210" s="198" t="s">
        <v>8</v>
      </c>
      <c r="D210" s="93">
        <v>12.0</v>
      </c>
      <c r="E210" s="93"/>
      <c r="F210" s="94" t="str">
        <f t="shared" si="27"/>
        <v/>
      </c>
      <c r="G210" s="124" t="str">
        <f t="shared" si="21"/>
        <v/>
      </c>
      <c r="H210" s="112" t="s">
        <v>168</v>
      </c>
      <c r="I210" s="246">
        <v>44409.0</v>
      </c>
      <c r="J210" s="213" t="s">
        <v>39</v>
      </c>
      <c r="K210" s="217" t="s">
        <v>961</v>
      </c>
      <c r="L210" s="91" t="s">
        <v>875</v>
      </c>
    </row>
    <row r="211">
      <c r="A211" s="91" t="s">
        <v>962</v>
      </c>
      <c r="B211" s="80" t="s">
        <v>615</v>
      </c>
      <c r="C211" s="212" t="s">
        <v>616</v>
      </c>
      <c r="D211" s="184">
        <v>178.0</v>
      </c>
      <c r="E211" s="93">
        <v>300.0</v>
      </c>
      <c r="F211" s="94">
        <f t="shared" si="27"/>
        <v>2</v>
      </c>
      <c r="G211" s="124">
        <f t="shared" si="21"/>
        <v>0.7702813339</v>
      </c>
      <c r="H211" s="112" t="s">
        <v>963</v>
      </c>
      <c r="I211" s="246">
        <v>44409.0</v>
      </c>
      <c r="J211" s="213" t="s">
        <v>39</v>
      </c>
      <c r="K211" s="217" t="s">
        <v>783</v>
      </c>
      <c r="L211" s="214" t="s">
        <v>964</v>
      </c>
    </row>
    <row r="212">
      <c r="A212" s="91" t="s">
        <v>965</v>
      </c>
      <c r="B212" s="71" t="s">
        <v>19</v>
      </c>
      <c r="C212" s="243"/>
      <c r="D212" s="93">
        <v>9.4</v>
      </c>
      <c r="E212" s="93"/>
      <c r="F212" s="94" t="str">
        <f t="shared" si="27"/>
        <v/>
      </c>
      <c r="G212" s="124" t="str">
        <f t="shared" si="21"/>
        <v/>
      </c>
      <c r="H212" s="175" t="s">
        <v>966</v>
      </c>
      <c r="I212" s="216">
        <v>44378.0</v>
      </c>
      <c r="J212" s="213" t="s">
        <v>39</v>
      </c>
      <c r="K212" s="217" t="s">
        <v>967</v>
      </c>
      <c r="L212" s="91" t="s">
        <v>956</v>
      </c>
    </row>
    <row r="213">
      <c r="A213" s="214" t="s">
        <v>968</v>
      </c>
      <c r="B213" s="80" t="s">
        <v>562</v>
      </c>
      <c r="C213" s="148" t="s">
        <v>969</v>
      </c>
      <c r="D213" s="184">
        <v>6.0</v>
      </c>
      <c r="E213" s="93">
        <v>402.0</v>
      </c>
      <c r="F213" s="94">
        <f t="shared" si="27"/>
        <v>67</v>
      </c>
      <c r="G213" s="124">
        <f t="shared" si="21"/>
        <v>0.1637070554</v>
      </c>
      <c r="H213" s="112" t="s">
        <v>970</v>
      </c>
      <c r="I213" s="246">
        <v>44348.0</v>
      </c>
      <c r="J213" s="213" t="s">
        <v>39</v>
      </c>
      <c r="K213" s="217" t="s">
        <v>971</v>
      </c>
      <c r="L213" s="214" t="s">
        <v>972</v>
      </c>
    </row>
    <row r="214">
      <c r="A214" s="214" t="s">
        <v>973</v>
      </c>
      <c r="B214" s="71" t="s">
        <v>437</v>
      </c>
      <c r="C214" s="249" t="s">
        <v>974</v>
      </c>
      <c r="D214" s="184">
        <v>137.0</v>
      </c>
      <c r="E214" s="93"/>
      <c r="F214" s="94" t="str">
        <f t="shared" si="27"/>
        <v/>
      </c>
      <c r="G214" s="124" t="str">
        <f t="shared" si="21"/>
        <v/>
      </c>
      <c r="H214" s="112" t="s">
        <v>975</v>
      </c>
      <c r="I214" s="246">
        <v>44348.0</v>
      </c>
      <c r="J214" s="166" t="s">
        <v>45</v>
      </c>
      <c r="K214" s="217" t="s">
        <v>837</v>
      </c>
      <c r="L214" s="214" t="s">
        <v>956</v>
      </c>
    </row>
    <row r="215">
      <c r="A215" s="91" t="s">
        <v>976</v>
      </c>
      <c r="B215" s="71" t="s">
        <v>977</v>
      </c>
      <c r="C215" s="198" t="s">
        <v>978</v>
      </c>
      <c r="D215" s="93">
        <v>1.3</v>
      </c>
      <c r="E215" s="93"/>
      <c r="F215" s="94" t="str">
        <f t="shared" si="27"/>
        <v/>
      </c>
      <c r="G215" s="124" t="str">
        <f t="shared" si="21"/>
        <v/>
      </c>
      <c r="H215" s="250" t="s">
        <v>979</v>
      </c>
      <c r="I215" s="216">
        <v>44228.0</v>
      </c>
      <c r="J215" s="213" t="s">
        <v>39</v>
      </c>
      <c r="K215" s="217" t="s">
        <v>980</v>
      </c>
      <c r="L215" s="91" t="s">
        <v>981</v>
      </c>
    </row>
    <row r="216" ht="20.25" customHeight="1">
      <c r="A216" s="91" t="s">
        <v>982</v>
      </c>
      <c r="B216" s="71" t="s">
        <v>437</v>
      </c>
      <c r="C216" s="92"/>
      <c r="D216" s="93">
        <v>1000.0</v>
      </c>
      <c r="E216" s="93">
        <v>576.0</v>
      </c>
      <c r="F216" s="49">
        <f t="shared" si="27"/>
        <v>1</v>
      </c>
      <c r="G216" s="50">
        <f t="shared" si="21"/>
        <v>2.529822128</v>
      </c>
      <c r="H216" s="175" t="s">
        <v>597</v>
      </c>
      <c r="I216" s="216">
        <v>44197.0</v>
      </c>
      <c r="J216" s="251" t="s">
        <v>39</v>
      </c>
      <c r="K216" s="97" t="s">
        <v>983</v>
      </c>
      <c r="L216" s="252"/>
    </row>
    <row r="217">
      <c r="A217" s="253" t="s">
        <v>984</v>
      </c>
      <c r="B217" s="46" t="s">
        <v>29</v>
      </c>
      <c r="C217" s="254" t="s">
        <v>985</v>
      </c>
      <c r="D217" s="255">
        <v>175.0</v>
      </c>
      <c r="E217" s="142">
        <v>300.0</v>
      </c>
      <c r="F217" s="49">
        <f t="shared" si="27"/>
        <v>2</v>
      </c>
      <c r="G217" s="50">
        <f t="shared" si="21"/>
        <v>0.7637626158</v>
      </c>
      <c r="H217" s="51" t="s">
        <v>986</v>
      </c>
      <c r="I217" s="256">
        <v>43952.0</v>
      </c>
      <c r="J217" s="53" t="s">
        <v>39</v>
      </c>
      <c r="K217" s="245" t="s">
        <v>987</v>
      </c>
      <c r="L217" s="257" t="s">
        <v>988</v>
      </c>
    </row>
    <row r="218">
      <c r="A218" s="214" t="s">
        <v>989</v>
      </c>
      <c r="B218" s="71" t="s">
        <v>19</v>
      </c>
      <c r="C218" s="212" t="s">
        <v>990</v>
      </c>
      <c r="D218" s="184">
        <v>11.0</v>
      </c>
      <c r="E218" s="93">
        <v>2200.0</v>
      </c>
      <c r="F218" s="94">
        <f t="shared" si="27"/>
        <v>200</v>
      </c>
      <c r="G218" s="124">
        <f t="shared" si="21"/>
        <v>0.5185449729</v>
      </c>
      <c r="H218" s="112" t="s">
        <v>991</v>
      </c>
      <c r="I218" s="246">
        <v>43922.0</v>
      </c>
      <c r="J218" s="213" t="s">
        <v>39</v>
      </c>
      <c r="K218" s="217" t="s">
        <v>992</v>
      </c>
      <c r="L218" s="126" t="s">
        <v>993</v>
      </c>
    </row>
    <row r="219" ht="20.25" customHeight="1">
      <c r="A219" s="91" t="s">
        <v>994</v>
      </c>
      <c r="B219" s="71" t="s">
        <v>437</v>
      </c>
      <c r="C219" s="92"/>
      <c r="D219" s="93">
        <v>2.6</v>
      </c>
      <c r="E219" s="93">
        <v>10000.0</v>
      </c>
      <c r="F219" s="94">
        <f t="shared" si="27"/>
        <v>3847</v>
      </c>
      <c r="G219" s="124">
        <f t="shared" si="21"/>
        <v>0.5374838499</v>
      </c>
      <c r="H219" s="175" t="s">
        <v>966</v>
      </c>
      <c r="I219" s="216">
        <v>43831.0</v>
      </c>
      <c r="J219" s="166" t="s">
        <v>45</v>
      </c>
      <c r="K219" s="217" t="s">
        <v>995</v>
      </c>
      <c r="L219" s="252" t="s">
        <v>996</v>
      </c>
    </row>
    <row r="220">
      <c r="A220" s="91" t="s">
        <v>997</v>
      </c>
      <c r="B220" s="71" t="s">
        <v>437</v>
      </c>
      <c r="C220" s="243"/>
      <c r="D220" s="93">
        <v>11.0</v>
      </c>
      <c r="E220" s="93">
        <v>34.0</v>
      </c>
      <c r="F220" s="94">
        <f t="shared" si="27"/>
        <v>4</v>
      </c>
      <c r="G220" s="95">
        <f t="shared" si="21"/>
        <v>0.06446359869</v>
      </c>
      <c r="H220" s="175" t="s">
        <v>597</v>
      </c>
      <c r="I220" s="216">
        <v>43739.0</v>
      </c>
      <c r="J220" s="251" t="s">
        <v>39</v>
      </c>
      <c r="K220" s="217" t="s">
        <v>998</v>
      </c>
      <c r="L220" s="91" t="s">
        <v>999</v>
      </c>
    </row>
    <row r="221" ht="20.25" customHeight="1">
      <c r="A221" s="91" t="s">
        <v>1000</v>
      </c>
      <c r="B221" s="71" t="s">
        <v>19</v>
      </c>
      <c r="C221" s="212" t="s">
        <v>322</v>
      </c>
      <c r="D221" s="93">
        <v>0.355</v>
      </c>
      <c r="E221" s="93">
        <v>2200.0</v>
      </c>
      <c r="F221" s="94">
        <f t="shared" si="27"/>
        <v>6198</v>
      </c>
      <c r="G221" s="95">
        <f t="shared" si="21"/>
        <v>0.09315459075</v>
      </c>
      <c r="H221" s="112" t="s">
        <v>1001</v>
      </c>
      <c r="I221" s="216">
        <v>43647.0</v>
      </c>
      <c r="J221" s="251" t="s">
        <v>39</v>
      </c>
      <c r="K221" s="217" t="s">
        <v>1002</v>
      </c>
      <c r="L221" s="258" t="s">
        <v>1003</v>
      </c>
    </row>
    <row r="222">
      <c r="A222" s="214" t="s">
        <v>1004</v>
      </c>
      <c r="B222" s="71" t="s">
        <v>29</v>
      </c>
      <c r="C222" s="212" t="s">
        <v>322</v>
      </c>
      <c r="D222" s="259">
        <v>1.5</v>
      </c>
      <c r="E222" s="93">
        <v>10.0</v>
      </c>
      <c r="F222" s="94">
        <f t="shared" si="27"/>
        <v>7</v>
      </c>
      <c r="G222" s="95">
        <f t="shared" si="21"/>
        <v>0.01290994449</v>
      </c>
      <c r="H222" s="96" t="s">
        <v>97</v>
      </c>
      <c r="I222" s="246">
        <v>43497.0</v>
      </c>
      <c r="J222" s="251" t="s">
        <v>39</v>
      </c>
      <c r="K222" s="260" t="s">
        <v>1005</v>
      </c>
      <c r="L222" s="261" t="s">
        <v>1006</v>
      </c>
    </row>
    <row r="223">
      <c r="A223" s="91" t="s">
        <v>1007</v>
      </c>
      <c r="B223" s="71" t="s">
        <v>437</v>
      </c>
      <c r="C223" s="212" t="s">
        <v>322</v>
      </c>
      <c r="D223" s="93">
        <v>0.3</v>
      </c>
      <c r="E223" s="93">
        <v>137.0</v>
      </c>
      <c r="F223" s="94">
        <f t="shared" si="27"/>
        <v>457</v>
      </c>
      <c r="G223" s="95">
        <f t="shared" si="21"/>
        <v>0.02136976057</v>
      </c>
      <c r="H223" s="112" t="s">
        <v>1008</v>
      </c>
      <c r="I223" s="216">
        <v>43374.0</v>
      </c>
      <c r="J223" s="251" t="s">
        <v>39</v>
      </c>
      <c r="K223" s="217" t="s">
        <v>1009</v>
      </c>
      <c r="L223" s="262"/>
    </row>
    <row r="224">
      <c r="A224" s="91" t="s">
        <v>1010</v>
      </c>
      <c r="B224" s="71" t="s">
        <v>29</v>
      </c>
      <c r="C224" s="148" t="s">
        <v>322</v>
      </c>
      <c r="D224" s="93">
        <v>0.117</v>
      </c>
      <c r="E224" s="93">
        <v>1.3</v>
      </c>
      <c r="F224" s="94">
        <f t="shared" si="27"/>
        <v>12</v>
      </c>
      <c r="G224" s="95">
        <f t="shared" si="21"/>
        <v>0.0013</v>
      </c>
      <c r="H224" s="263" t="s">
        <v>281</v>
      </c>
      <c r="I224" s="246">
        <v>43252.0</v>
      </c>
      <c r="J224" s="251" t="s">
        <v>39</v>
      </c>
      <c r="K224" s="217" t="s">
        <v>1011</v>
      </c>
      <c r="L224" s="91" t="s">
        <v>1012</v>
      </c>
    </row>
    <row r="225">
      <c r="A225" s="91" t="s">
        <v>1013</v>
      </c>
      <c r="B225" s="264" t="s">
        <v>1014</v>
      </c>
      <c r="C225" s="92"/>
      <c r="D225" s="93">
        <v>0.1</v>
      </c>
      <c r="E225" s="93">
        <v>0.1</v>
      </c>
      <c r="F225" s="94">
        <f t="shared" si="27"/>
        <v>1</v>
      </c>
      <c r="G225" s="95">
        <f t="shared" si="21"/>
        <v>0.0003333333333</v>
      </c>
      <c r="H225" s="112" t="s">
        <v>1015</v>
      </c>
      <c r="I225" s="216">
        <v>43101.0</v>
      </c>
      <c r="J225" s="251" t="s">
        <v>39</v>
      </c>
      <c r="K225" s="113" t="s">
        <v>1016</v>
      </c>
      <c r="L225" s="262" t="s">
        <v>1017</v>
      </c>
    </row>
    <row r="226">
      <c r="A226" s="265"/>
      <c r="B226" s="266"/>
      <c r="C226" s="267"/>
      <c r="D226" s="268"/>
      <c r="E226" s="268"/>
      <c r="F226" s="269"/>
      <c r="G226" s="270"/>
      <c r="H226" s="271"/>
      <c r="J226" s="272"/>
      <c r="K226" s="273"/>
      <c r="L226" s="274"/>
    </row>
    <row r="227">
      <c r="B227" s="275" t="s">
        <v>1018</v>
      </c>
      <c r="C227" s="276"/>
      <c r="D227" s="277">
        <f>COUNTIF(I3:I242, "&lt;&gt;TBA")- COUNTIF(I3:I242, "")</f>
        <v>212</v>
      </c>
      <c r="E227" s="275" t="s">
        <v>1019</v>
      </c>
      <c r="F227" s="278"/>
      <c r="G227" s="279"/>
      <c r="H227" s="271"/>
      <c r="J227" s="272"/>
      <c r="K227" s="273"/>
      <c r="L227" s="274"/>
    </row>
    <row r="228">
      <c r="A228" s="265"/>
      <c r="B228" s="266"/>
      <c r="C228" s="267"/>
      <c r="D228" s="268"/>
      <c r="E228" s="268"/>
      <c r="F228" s="269"/>
      <c r="G228" s="270"/>
      <c r="H228" s="271"/>
      <c r="J228" s="272"/>
      <c r="K228" s="273"/>
      <c r="L228" s="274"/>
    </row>
    <row r="229">
      <c r="B229" s="280" t="s">
        <v>1020</v>
      </c>
      <c r="C229" s="281" t="s">
        <v>1021</v>
      </c>
      <c r="D229" s="282"/>
      <c r="E229" s="283"/>
      <c r="G229" s="284" t="s">
        <v>1022</v>
      </c>
      <c r="H229" s="285"/>
      <c r="I229" s="285"/>
      <c r="J229" s="285"/>
      <c r="K229" s="285"/>
      <c r="L229" s="285"/>
    </row>
    <row r="230">
      <c r="B230" s="286"/>
      <c r="C230" s="272" t="s">
        <v>1023</v>
      </c>
      <c r="D230" s="274" t="s">
        <v>1024</v>
      </c>
      <c r="E230" s="287"/>
      <c r="G230" s="288" t="s">
        <v>1025</v>
      </c>
      <c r="H230" s="289"/>
      <c r="I230" s="285"/>
      <c r="J230" s="285"/>
      <c r="K230" s="285"/>
      <c r="L230" s="285"/>
    </row>
    <row r="231">
      <c r="B231" s="290"/>
      <c r="C231" s="272" t="s">
        <v>1026</v>
      </c>
      <c r="D231" s="291" t="s">
        <v>1027</v>
      </c>
      <c r="E231" s="292"/>
      <c r="G231" s="293" t="s">
        <v>1028</v>
      </c>
      <c r="H231" s="289"/>
      <c r="I231" s="294"/>
      <c r="J231" s="295"/>
      <c r="K231" s="296"/>
      <c r="L231" s="297"/>
    </row>
    <row r="232">
      <c r="B232" s="290"/>
      <c r="C232" s="272" t="s">
        <v>1029</v>
      </c>
      <c r="D232" s="298" t="s">
        <v>1030</v>
      </c>
      <c r="E232" s="292"/>
      <c r="G232" s="293"/>
      <c r="H232" s="289"/>
      <c r="I232" s="294"/>
      <c r="J232" s="295"/>
      <c r="K232" s="296"/>
      <c r="L232" s="297"/>
    </row>
    <row r="233">
      <c r="B233" s="299"/>
      <c r="C233" s="300" t="s">
        <v>1031</v>
      </c>
      <c r="D233" s="301" t="s">
        <v>1032</v>
      </c>
      <c r="E233" s="302"/>
      <c r="G233" s="293" t="s">
        <v>1033</v>
      </c>
      <c r="H233" s="289"/>
      <c r="I233" s="294"/>
      <c r="J233" s="285"/>
      <c r="K233" s="285"/>
      <c r="L233" s="285"/>
    </row>
    <row r="234">
      <c r="A234" s="303"/>
      <c r="B234" s="304"/>
      <c r="C234" s="304"/>
      <c r="D234" s="304"/>
      <c r="E234" s="304"/>
      <c r="F234" s="305"/>
      <c r="G234" s="306"/>
      <c r="H234" s="307"/>
      <c r="I234" s="308"/>
      <c r="J234" s="304"/>
      <c r="K234" s="304"/>
      <c r="L234" s="304"/>
    </row>
    <row r="235">
      <c r="A235" s="309"/>
      <c r="B235" s="310" t="s">
        <v>1034</v>
      </c>
      <c r="C235" s="267"/>
      <c r="E235" s="311" t="s">
        <v>1035</v>
      </c>
      <c r="F235" s="305"/>
      <c r="G235" s="306"/>
      <c r="H235" s="307"/>
      <c r="I235" s="308"/>
      <c r="J235" s="308"/>
      <c r="K235" s="312"/>
      <c r="L235" s="313"/>
    </row>
    <row r="236">
      <c r="A236" s="303"/>
      <c r="B236" s="314" t="s">
        <v>1036</v>
      </c>
      <c r="C236" s="267"/>
      <c r="D236" s="268"/>
      <c r="E236" s="268"/>
      <c r="F236" s="305"/>
      <c r="G236" s="306"/>
      <c r="H236" s="307"/>
      <c r="I236" s="308"/>
      <c r="J236" s="308"/>
      <c r="K236" s="312"/>
      <c r="L236" s="313"/>
    </row>
    <row r="237">
      <c r="A237" s="303"/>
      <c r="C237" s="314" t="s">
        <v>1037</v>
      </c>
      <c r="D237" s="267"/>
      <c r="E237" s="315" t="s">
        <v>1038</v>
      </c>
      <c r="F237" s="316"/>
      <c r="H237" s="314" t="s">
        <v>1039</v>
      </c>
      <c r="J237" s="315" t="s">
        <v>1040</v>
      </c>
    </row>
    <row r="238">
      <c r="A238" s="303"/>
      <c r="C238" s="314" t="s">
        <v>1041</v>
      </c>
      <c r="D238" s="267"/>
      <c r="E238" s="315" t="s">
        <v>1042</v>
      </c>
      <c r="F238" s="316"/>
      <c r="H238" s="314" t="s">
        <v>1043</v>
      </c>
      <c r="J238" s="315" t="s">
        <v>1044</v>
      </c>
    </row>
    <row r="239">
      <c r="A239" s="303"/>
      <c r="C239" s="314" t="s">
        <v>1045</v>
      </c>
      <c r="D239" s="267"/>
      <c r="E239" s="315" t="s">
        <v>1046</v>
      </c>
      <c r="F239" s="316"/>
      <c r="H239" s="314" t="s">
        <v>1047</v>
      </c>
      <c r="J239" s="311" t="s">
        <v>1048</v>
      </c>
    </row>
    <row r="240">
      <c r="A240" s="303"/>
      <c r="C240" s="314" t="s">
        <v>1049</v>
      </c>
      <c r="D240" s="267"/>
      <c r="E240" s="315" t="s">
        <v>1050</v>
      </c>
      <c r="F240" s="316"/>
      <c r="H240" s="314" t="s">
        <v>1051</v>
      </c>
      <c r="J240" s="311" t="s">
        <v>1052</v>
      </c>
    </row>
    <row r="241">
      <c r="A241" s="303"/>
      <c r="C241" s="314" t="s">
        <v>1053</v>
      </c>
      <c r="D241" s="312"/>
      <c r="E241" s="315" t="s">
        <v>1054</v>
      </c>
      <c r="F241" s="316"/>
    </row>
    <row r="242">
      <c r="A242" s="303"/>
      <c r="F242" s="316"/>
      <c r="G242" s="317"/>
      <c r="H242" s="304"/>
      <c r="I242" s="308"/>
      <c r="J242" s="308"/>
      <c r="K242" s="312"/>
      <c r="L242" s="313"/>
    </row>
  </sheetData>
  <conditionalFormatting sqref="F2:F102 F104:F228 F234:F242">
    <cfRule type="cellIs" dxfId="0" priority="1" operator="between">
      <formula>14</formula>
      <formula>11000</formula>
    </cfRule>
  </conditionalFormatting>
  <conditionalFormatting sqref="F2:F102 F104:F228 F234:F242">
    <cfRule type="cellIs" dxfId="1" priority="2" operator="between">
      <formula>5</formula>
      <formula>14</formula>
    </cfRule>
  </conditionalFormatting>
  <conditionalFormatting sqref="F2:F102 F104:F228 F234:F242">
    <cfRule type="cellIs" dxfId="2" priority="3" operator="between">
      <formula>0</formula>
      <formula>5</formula>
    </cfRule>
  </conditionalFormatting>
  <conditionalFormatting sqref="G1:G228 G234:G236 G242">
    <cfRule type="colorScale" priority="4">
      <colorScale>
        <cfvo type="min"/>
        <cfvo type="formula" val="3.5"/>
        <cfvo type="max"/>
        <color rgb="FFFFFFFF"/>
        <color rgb="FF3D85C6"/>
        <color rgb="FF0B5394"/>
      </colorScale>
    </cfRule>
  </conditionalFormatting>
  <conditionalFormatting sqref="G1:G228 G234:G236 G242">
    <cfRule type="cellIs" dxfId="3" priority="5" operator="greaterThan">
      <formula>3.5</formula>
    </cfRule>
  </conditionalFormatting>
  <dataValidations>
    <dataValidation type="list" allowBlank="1" showErrorMessage="1" sqref="B70:B71 B77:B78 B112">
      <formula1>"DeepMind,Google,Google DeepMind,OpenAI,Meta AI,Microsoft,Stability AI"</formula1>
    </dataValidation>
    <dataValidation type="list" allowBlank="1" showErrorMessage="1" sqref="B3 B5 B8:B11 B14 B17:B18 B21 B26:B29 B39 B44 B48 B51 B57 B64 B68 B75 B80 B87:B88 B90 B92:B93 B95:B96 B101 B104 B110 B121:B123 B127:B128 B132 B134:B136 B139:B140 B143:B144 B147:B150 B155:B156 B158:B160 B163:B164 B166 B169:B170 B173:B174 B177:B180 B182 B185:B187 B190 B192 B195:B198 B200:B202 B205 B210 B212 B214 B216:B224">
      <formula1>"DeepMind,Google,Google DeepMind,OpenAI,Meta AI,Microsoft"</formula1>
    </dataValidation>
  </dataValidations>
  <hyperlinks>
    <hyperlink r:id="rId1" ref="B1"/>
    <hyperlink r:id="rId2" ref="F1"/>
    <hyperlink r:id="rId3" ref="J1"/>
    <hyperlink r:id="rId4" ref="C3"/>
    <hyperlink r:id="rId5" ref="K3"/>
    <hyperlink r:id="rId6" ref="C4"/>
    <hyperlink r:id="rId7" ref="C5"/>
    <hyperlink r:id="rId8" ref="C6"/>
    <hyperlink r:id="rId9" ref="C7"/>
    <hyperlink r:id="rId10" ref="C8"/>
    <hyperlink r:id="rId11" ref="C9"/>
    <hyperlink r:id="rId12" ref="C10"/>
    <hyperlink r:id="rId13" ref="C11"/>
    <hyperlink r:id="rId14" ref="C12"/>
    <hyperlink r:id="rId15" ref="C13"/>
    <hyperlink r:id="rId16" ref="L13"/>
    <hyperlink r:id="rId17" ref="C14"/>
    <hyperlink r:id="rId18" ref="K14"/>
    <hyperlink r:id="rId19" ref="K15"/>
    <hyperlink r:id="rId20" ref="C16"/>
    <hyperlink r:id="rId21" ref="K16"/>
    <hyperlink r:id="rId22" ref="C17"/>
    <hyperlink r:id="rId23" ref="K17"/>
    <hyperlink r:id="rId24" ref="L17"/>
    <hyperlink r:id="rId25" ref="C18"/>
    <hyperlink r:id="rId26" ref="K18"/>
    <hyperlink r:id="rId27" ref="C19"/>
    <hyperlink r:id="rId28" ref="K19"/>
    <hyperlink r:id="rId29" ref="C20"/>
    <hyperlink r:id="rId30" ref="K20"/>
    <hyperlink r:id="rId31" ref="K21"/>
    <hyperlink r:id="rId32" ref="C22"/>
    <hyperlink r:id="rId33" ref="K22"/>
    <hyperlink r:id="rId34" ref="C23"/>
    <hyperlink r:id="rId35" ref="K23"/>
    <hyperlink r:id="rId36" ref="C24"/>
    <hyperlink r:id="rId37" ref="K24"/>
    <hyperlink r:id="rId38" ref="C25"/>
    <hyperlink r:id="rId39" ref="K25"/>
    <hyperlink r:id="rId40" ref="K26"/>
    <hyperlink r:id="rId41" ref="L26"/>
    <hyperlink r:id="rId42" ref="C27"/>
    <hyperlink r:id="rId43" ref="L27"/>
    <hyperlink r:id="rId44" ref="K28"/>
    <hyperlink r:id="rId45" ref="K29"/>
    <hyperlink r:id="rId46" ref="C30"/>
    <hyperlink r:id="rId47" ref="K30"/>
    <hyperlink r:id="rId48" ref="C31"/>
    <hyperlink r:id="rId49" ref="K31"/>
    <hyperlink r:id="rId50" ref="C32"/>
    <hyperlink r:id="rId51" ref="K32"/>
    <hyperlink r:id="rId52" ref="L32"/>
    <hyperlink r:id="rId53" ref="C33"/>
    <hyperlink r:id="rId54" ref="D33"/>
    <hyperlink r:id="rId55" ref="K33"/>
    <hyperlink r:id="rId56" ref="C34"/>
    <hyperlink r:id="rId57" ref="K34"/>
    <hyperlink r:id="rId58" ref="L34"/>
    <hyperlink r:id="rId59" ref="C35"/>
    <hyperlink r:id="rId60" ref="K35"/>
    <hyperlink r:id="rId61" ref="L35"/>
    <hyperlink r:id="rId62" ref="C36"/>
    <hyperlink r:id="rId63" ref="K36"/>
    <hyperlink r:id="rId64" ref="K37"/>
    <hyperlink r:id="rId65" ref="C38"/>
    <hyperlink r:id="rId66" ref="E38"/>
    <hyperlink r:id="rId67" ref="K38"/>
    <hyperlink r:id="rId68" ref="K39"/>
    <hyperlink r:id="rId69" ref="L39"/>
    <hyperlink r:id="rId70" ref="K40"/>
    <hyperlink r:id="rId71" ref="C41"/>
    <hyperlink r:id="rId72" ref="K41"/>
    <hyperlink r:id="rId73" ref="C42"/>
    <hyperlink r:id="rId74" ref="K42"/>
    <hyperlink r:id="rId75" ref="C43"/>
    <hyperlink r:id="rId76" ref="K43"/>
    <hyperlink r:id="rId77" ref="C44"/>
    <hyperlink r:id="rId78" ref="K44"/>
    <hyperlink r:id="rId79" ref="K45"/>
    <hyperlink r:id="rId80" ref="L45"/>
    <hyperlink r:id="rId81" ref="C46"/>
    <hyperlink r:id="rId82" ref="K46"/>
    <hyperlink r:id="rId83" ref="C47"/>
    <hyperlink r:id="rId84" ref="K47"/>
    <hyperlink r:id="rId85" ref="K48"/>
    <hyperlink r:id="rId86" ref="C49"/>
    <hyperlink r:id="rId87" ref="K49"/>
    <hyperlink r:id="rId88" ref="C50"/>
    <hyperlink r:id="rId89" ref="E50"/>
    <hyperlink r:id="rId90" ref="K50"/>
    <hyperlink r:id="rId91" ref="K51"/>
    <hyperlink r:id="rId92" ref="C52"/>
    <hyperlink r:id="rId93" ref="K52"/>
    <hyperlink r:id="rId94" ref="C53"/>
    <hyperlink r:id="rId95" ref="K53"/>
    <hyperlink r:id="rId96" ref="C54"/>
    <hyperlink r:id="rId97" ref="K54"/>
    <hyperlink r:id="rId98" ref="C55"/>
    <hyperlink r:id="rId99" ref="K55"/>
    <hyperlink r:id="rId100" ref="C56"/>
    <hyperlink r:id="rId101" ref="K56"/>
    <hyperlink r:id="rId102" ref="C57"/>
    <hyperlink r:id="rId103" ref="K57"/>
    <hyperlink r:id="rId104" ref="C58"/>
    <hyperlink r:id="rId105" ref="K58"/>
    <hyperlink r:id="rId106" ref="C59"/>
    <hyperlink r:id="rId107" ref="K59"/>
    <hyperlink r:id="rId108" ref="C60"/>
    <hyperlink r:id="rId109" ref="K60"/>
    <hyperlink r:id="rId110" ref="C61"/>
    <hyperlink r:id="rId111" ref="K61"/>
    <hyperlink r:id="rId112" ref="C62"/>
    <hyperlink r:id="rId113" ref="K62"/>
    <hyperlink r:id="rId114" ref="C63"/>
    <hyperlink r:id="rId115" ref="K63"/>
    <hyperlink r:id="rId116" ref="C64"/>
    <hyperlink r:id="rId117" ref="K64"/>
    <hyperlink r:id="rId118" ref="C65"/>
    <hyperlink r:id="rId119" ref="K65"/>
    <hyperlink r:id="rId120" ref="K66"/>
    <hyperlink r:id="rId121" ref="C67"/>
    <hyperlink r:id="rId122" ref="K67"/>
    <hyperlink r:id="rId123" ref="C68"/>
    <hyperlink r:id="rId124" ref="K68"/>
    <hyperlink r:id="rId125" ref="C69"/>
    <hyperlink r:id="rId126" ref="K69"/>
    <hyperlink r:id="rId127" ref="C70"/>
    <hyperlink r:id="rId128" ref="K70"/>
    <hyperlink r:id="rId129" ref="C71"/>
    <hyperlink r:id="rId130" ref="K71"/>
    <hyperlink r:id="rId131" ref="C72"/>
    <hyperlink r:id="rId132" ref="K72"/>
    <hyperlink r:id="rId133" ref="C73"/>
    <hyperlink r:id="rId134" ref="K73"/>
    <hyperlink r:id="rId135" ref="C74"/>
    <hyperlink r:id="rId136" ref="K74"/>
    <hyperlink r:id="rId137" ref="K75"/>
    <hyperlink r:id="rId138" ref="C76"/>
    <hyperlink r:id="rId139" ref="K76"/>
    <hyperlink r:id="rId140" ref="C77"/>
    <hyperlink r:id="rId141" ref="K77"/>
    <hyperlink r:id="rId142" ref="C78"/>
    <hyperlink r:id="rId143" ref="K78"/>
    <hyperlink r:id="rId144" ref="C79"/>
    <hyperlink r:id="rId145" ref="K79"/>
    <hyperlink r:id="rId146" ref="C80"/>
    <hyperlink r:id="rId147" ref="K80"/>
    <hyperlink r:id="rId148" ref="K81"/>
    <hyperlink r:id="rId149" ref="C82"/>
    <hyperlink r:id="rId150" ref="K82"/>
    <hyperlink r:id="rId151" ref="C83"/>
    <hyperlink r:id="rId152" ref="K83"/>
    <hyperlink r:id="rId153" ref="K84"/>
    <hyperlink r:id="rId154" ref="C85"/>
    <hyperlink r:id="rId155" ref="K85"/>
    <hyperlink r:id="rId156" ref="C86"/>
    <hyperlink r:id="rId157" ref="K86"/>
    <hyperlink r:id="rId158" ref="C87"/>
    <hyperlink r:id="rId159" ref="K87"/>
    <hyperlink r:id="rId160" ref="C88"/>
    <hyperlink r:id="rId161" ref="D88"/>
    <hyperlink r:id="rId162" ref="E88"/>
    <hyperlink r:id="rId163" ref="K88"/>
    <hyperlink r:id="rId164" ref="C89"/>
    <hyperlink r:id="rId165" ref="K89"/>
    <hyperlink r:id="rId166" ref="K90"/>
    <hyperlink r:id="rId167" ref="C91"/>
    <hyperlink r:id="rId168" ref="K91"/>
    <hyperlink r:id="rId169" ref="C92"/>
    <hyperlink r:id="rId170" ref="K92"/>
    <hyperlink r:id="rId171" ref="C93"/>
    <hyperlink r:id="rId172" ref="K93"/>
    <hyperlink r:id="rId173" ref="L93"/>
    <hyperlink r:id="rId174" ref="K94"/>
    <hyperlink r:id="rId175" ref="E95"/>
    <hyperlink r:id="rId176" ref="K95"/>
    <hyperlink r:id="rId177" ref="K96"/>
    <hyperlink r:id="rId178" ref="C97"/>
    <hyperlink r:id="rId179" ref="K97"/>
    <hyperlink r:id="rId180" ref="C98"/>
    <hyperlink r:id="rId181" ref="K98"/>
    <hyperlink r:id="rId182" ref="C99"/>
    <hyperlink r:id="rId183" ref="K99"/>
    <hyperlink r:id="rId184" ref="C100"/>
    <hyperlink r:id="rId185" ref="K100"/>
    <hyperlink r:id="rId186" ref="K101"/>
    <hyperlink r:id="rId187" ref="K102"/>
    <hyperlink r:id="rId188" ref="L102"/>
    <hyperlink r:id="rId189" ref="C103"/>
    <hyperlink r:id="rId190" ref="K103"/>
    <hyperlink r:id="rId191" ref="C104"/>
    <hyperlink r:id="rId192" ref="D104"/>
    <hyperlink r:id="rId193" ref="E104"/>
    <hyperlink r:id="rId194" ref="K104"/>
    <hyperlink r:id="rId195" ref="C105"/>
    <hyperlink r:id="rId196" ref="K105"/>
    <hyperlink r:id="rId197" ref="C106"/>
    <hyperlink r:id="rId198" ref="K106"/>
    <hyperlink r:id="rId199" ref="C107"/>
    <hyperlink r:id="rId200" ref="K107"/>
    <hyperlink r:id="rId201" ref="C108"/>
    <hyperlink r:id="rId202" ref="K108"/>
    <hyperlink r:id="rId203" ref="C109"/>
    <hyperlink r:id="rId204" ref="K109"/>
    <hyperlink r:id="rId205" ref="C110"/>
    <hyperlink r:id="rId206" ref="K110"/>
    <hyperlink r:id="rId207" ref="C111"/>
    <hyperlink r:id="rId208" ref="K111"/>
    <hyperlink r:id="rId209" ref="C112"/>
    <hyperlink r:id="rId210" ref="K112"/>
    <hyperlink r:id="rId211" ref="C113"/>
    <hyperlink r:id="rId212" ref="K113"/>
    <hyperlink r:id="rId213" ref="C114"/>
    <hyperlink r:id="rId214" ref="K114"/>
    <hyperlink r:id="rId215" ref="C115"/>
    <hyperlink r:id="rId216" ref="K115"/>
    <hyperlink r:id="rId217" ref="K116"/>
    <hyperlink r:id="rId218" ref="L116"/>
    <hyperlink r:id="rId219" ref="C117"/>
    <hyperlink r:id="rId220" ref="K117"/>
    <hyperlink r:id="rId221" ref="L117"/>
    <hyperlink r:id="rId222" ref="C118"/>
    <hyperlink r:id="rId223" ref="K118"/>
    <hyperlink r:id="rId224" ref="C119"/>
    <hyperlink r:id="rId225" ref="K119"/>
    <hyperlink r:id="rId226" ref="L119"/>
    <hyperlink r:id="rId227" ref="K120"/>
    <hyperlink r:id="rId228" ref="K121"/>
    <hyperlink r:id="rId229" ref="K122"/>
    <hyperlink r:id="rId230" ref="C123"/>
    <hyperlink r:id="rId231" ref="K123"/>
    <hyperlink r:id="rId232" ref="L123"/>
    <hyperlink r:id="rId233" ref="C124"/>
    <hyperlink r:id="rId234" ref="K124"/>
    <hyperlink r:id="rId235" ref="C125"/>
    <hyperlink r:id="rId236" ref="K125"/>
    <hyperlink r:id="rId237" ref="C126"/>
    <hyperlink r:id="rId238" ref="K126"/>
    <hyperlink r:id="rId239" ref="K127"/>
    <hyperlink r:id="rId240" ref="C128"/>
    <hyperlink r:id="rId241" ref="K128"/>
    <hyperlink r:id="rId242" ref="C129"/>
    <hyperlink r:id="rId243" ref="K129"/>
    <hyperlink r:id="rId244" ref="C130"/>
    <hyperlink r:id="rId245" ref="K130"/>
    <hyperlink r:id="rId246" ref="C131"/>
    <hyperlink r:id="rId247" ref="D131"/>
    <hyperlink r:id="rId248" ref="E131"/>
    <hyperlink r:id="rId249" location="zero-shot-learning-with-luminous-supreme-control" ref="K131"/>
    <hyperlink r:id="rId250" ref="C132"/>
    <hyperlink r:id="rId251" ref="K132"/>
    <hyperlink r:id="rId252" ref="C133"/>
    <hyperlink r:id="rId253" ref="K133"/>
    <hyperlink r:id="rId254" ref="K134"/>
    <hyperlink r:id="rId255" ref="K135"/>
    <hyperlink r:id="rId256" ref="C136"/>
    <hyperlink r:id="rId257" ref="K136"/>
    <hyperlink r:id="rId258" ref="K137"/>
    <hyperlink r:id="rId259" location="baidu" ref="K138"/>
    <hyperlink r:id="rId260" ref="K139"/>
    <hyperlink r:id="rId261" ref="C140"/>
    <hyperlink r:id="rId262" ref="D140"/>
    <hyperlink r:id="rId263" ref="K140"/>
    <hyperlink r:id="rId264" ref="C141"/>
    <hyperlink r:id="rId265" ref="K141"/>
    <hyperlink r:id="rId266" ref="C142"/>
    <hyperlink r:id="rId267" ref="K142"/>
    <hyperlink r:id="rId268" ref="L142"/>
    <hyperlink r:id="rId269" ref="C143"/>
    <hyperlink r:id="rId270" ref="K143"/>
    <hyperlink r:id="rId271" ref="K144"/>
    <hyperlink r:id="rId272" ref="C145"/>
    <hyperlink r:id="rId273" ref="K145"/>
    <hyperlink r:id="rId274" ref="C146"/>
    <hyperlink r:id="rId275" ref="K146"/>
    <hyperlink r:id="rId276" ref="C147"/>
    <hyperlink r:id="rId277" ref="K147"/>
    <hyperlink r:id="rId278" ref="C148"/>
    <hyperlink r:id="rId279" ref="K148"/>
    <hyperlink r:id="rId280" ref="K149"/>
    <hyperlink r:id="rId281" ref="K150"/>
    <hyperlink r:id="rId282" ref="C151"/>
    <hyperlink r:id="rId283" ref="K151"/>
    <hyperlink r:id="rId284" ref="C152"/>
    <hyperlink r:id="rId285" ref="K152"/>
    <hyperlink r:id="rId286" ref="C153"/>
    <hyperlink r:id="rId287" ref="K153"/>
    <hyperlink r:id="rId288" ref="K154"/>
    <hyperlink r:id="rId289" ref="K155"/>
    <hyperlink r:id="rId290" ref="K156"/>
    <hyperlink r:id="rId291" ref="C157"/>
    <hyperlink r:id="rId292" ref="K157"/>
    <hyperlink r:id="rId293" ref="K158"/>
    <hyperlink r:id="rId294" ref="K159"/>
    <hyperlink r:id="rId295" ref="C160"/>
    <hyperlink r:id="rId296" ref="K160"/>
    <hyperlink r:id="rId297" ref="C161"/>
    <hyperlink r:id="rId298" ref="K161"/>
    <hyperlink r:id="rId299" ref="C162"/>
    <hyperlink r:id="rId300" ref="K162"/>
    <hyperlink r:id="rId301" ref="K163"/>
    <hyperlink r:id="rId302" ref="K164"/>
    <hyperlink r:id="rId303" ref="K165"/>
    <hyperlink r:id="rId304" ref="C166"/>
    <hyperlink r:id="rId305" ref="K166"/>
    <hyperlink r:id="rId306" ref="C167"/>
    <hyperlink r:id="rId307" ref="K167"/>
    <hyperlink r:id="rId308" ref="C168"/>
    <hyperlink r:id="rId309" ref="K168"/>
    <hyperlink r:id="rId310" ref="K169"/>
    <hyperlink r:id="rId311" location="microsoft" ref="K170"/>
    <hyperlink r:id="rId312" ref="C171"/>
    <hyperlink r:id="rId313" ref="K171"/>
    <hyperlink r:id="rId314" ref="L171"/>
    <hyperlink r:id="rId315" ref="C172"/>
    <hyperlink r:id="rId316" ref="K172"/>
    <hyperlink r:id="rId317" ref="K173"/>
    <hyperlink r:id="rId318" ref="K174"/>
    <hyperlink r:id="rId319" ref="C175"/>
    <hyperlink r:id="rId320" ref="K175"/>
    <hyperlink r:id="rId321" ref="C176"/>
    <hyperlink r:id="rId322" ref="K176"/>
    <hyperlink r:id="rId323" ref="K177"/>
    <hyperlink r:id="rId324" ref="K178"/>
    <hyperlink r:id="rId325" ref="C179"/>
    <hyperlink r:id="rId326" ref="K179"/>
    <hyperlink r:id="rId327" ref="C180"/>
    <hyperlink r:id="rId328" ref="K180"/>
    <hyperlink r:id="rId329" ref="C181"/>
    <hyperlink r:id="rId330" ref="K181"/>
    <hyperlink r:id="rId331" ref="C182"/>
    <hyperlink r:id="rId332" ref="K182"/>
    <hyperlink r:id="rId333" ref="K183"/>
    <hyperlink r:id="rId334" ref="C184"/>
    <hyperlink r:id="rId335" ref="K184"/>
    <hyperlink r:id="rId336" ref="K185"/>
    <hyperlink r:id="rId337" ref="K186"/>
    <hyperlink r:id="rId338" ref="K187"/>
    <hyperlink r:id="rId339" ref="K188"/>
    <hyperlink r:id="rId340" ref="C189"/>
    <hyperlink r:id="rId341" ref="K189"/>
    <hyperlink r:id="rId342" ref="K190"/>
    <hyperlink r:id="rId343" ref="C191"/>
    <hyperlink r:id="rId344" ref="D191"/>
    <hyperlink r:id="rId345" ref="K191"/>
    <hyperlink r:id="rId346" ref="K192"/>
    <hyperlink r:id="rId347" ref="C193"/>
    <hyperlink r:id="rId348" ref="K193"/>
    <hyperlink r:id="rId349" ref="K194"/>
    <hyperlink r:id="rId350" ref="K195"/>
    <hyperlink r:id="rId351" ref="C196"/>
    <hyperlink r:id="rId352" ref="K196"/>
    <hyperlink r:id="rId353" ref="K197"/>
    <hyperlink r:id="rId354" ref="L197"/>
    <hyperlink r:id="rId355" ref="K198"/>
    <hyperlink r:id="rId356" ref="K199"/>
    <hyperlink r:id="rId357" ref="K200"/>
    <hyperlink r:id="rId358" ref="K201"/>
    <hyperlink r:id="rId359" ref="L201"/>
    <hyperlink r:id="rId360" ref="K202"/>
    <hyperlink r:id="rId361" ref="L202"/>
    <hyperlink r:id="rId362" ref="C203"/>
    <hyperlink r:id="rId363" ref="K203"/>
    <hyperlink r:id="rId364" ref="K204"/>
    <hyperlink r:id="rId365" ref="K205"/>
    <hyperlink r:id="rId366" ref="C206"/>
    <hyperlink r:id="rId367" ref="K206"/>
    <hyperlink r:id="rId368" ref="C207"/>
    <hyperlink r:id="rId369" ref="K207"/>
    <hyperlink r:id="rId370" ref="C208"/>
    <hyperlink r:id="rId371" ref="K208"/>
    <hyperlink r:id="rId372" ref="K209"/>
    <hyperlink r:id="rId373" ref="L209"/>
    <hyperlink r:id="rId374" ref="C210"/>
    <hyperlink r:id="rId375" ref="K210"/>
    <hyperlink r:id="rId376" ref="C211"/>
    <hyperlink r:id="rId377" ref="K211"/>
    <hyperlink r:id="rId378" ref="K212"/>
    <hyperlink r:id="rId379" ref="C213"/>
    <hyperlink r:id="rId380" ref="K213"/>
    <hyperlink r:id="rId381" ref="C214"/>
    <hyperlink r:id="rId382" ref="K214"/>
    <hyperlink r:id="rId383" ref="C215"/>
    <hyperlink r:id="rId384" ref="K215"/>
    <hyperlink r:id="rId385" ref="K216"/>
    <hyperlink r:id="rId386" ref="K217"/>
    <hyperlink r:id="rId387" ref="L217"/>
    <hyperlink r:id="rId388" ref="C218"/>
    <hyperlink r:id="rId389" ref="K218"/>
    <hyperlink r:id="rId390" ref="L218"/>
    <hyperlink r:id="rId391" ref="K219"/>
    <hyperlink r:id="rId392" ref="K220"/>
    <hyperlink r:id="rId393" ref="C221"/>
    <hyperlink r:id="rId394" ref="K221"/>
    <hyperlink r:id="rId395" ref="L221"/>
    <hyperlink r:id="rId396" ref="C222"/>
    <hyperlink r:id="rId397" ref="K222"/>
    <hyperlink r:id="rId398" ref="C223"/>
    <hyperlink r:id="rId399" ref="K223"/>
    <hyperlink r:id="rId400" ref="C224"/>
    <hyperlink r:id="rId401" ref="K224"/>
    <hyperlink r:id="rId402" ref="K225"/>
    <hyperlink r:id="rId403" ref="G229"/>
    <hyperlink r:id="rId404" ref="G230"/>
    <hyperlink r:id="rId405" ref="E235"/>
    <hyperlink r:id="rId406" location="gid=0" ref="E237"/>
    <hyperlink r:id="rId407" ref="J237"/>
    <hyperlink r:id="rId408" ref="E238"/>
    <hyperlink r:id="rId409" location="gid=0" ref="J238"/>
    <hyperlink r:id="rId410" location="gid=0" ref="E239"/>
    <hyperlink r:id="rId411" location="gid=0" ref="J239"/>
    <hyperlink r:id="rId412" ref="E240"/>
    <hyperlink r:id="rId413" location="gid=0" ref="J240"/>
    <hyperlink r:id="rId414" ref="E241"/>
  </hyperlinks>
  <printOptions gridLines="1" horizontalCentered="1"/>
  <pageMargins bottom="0.75" footer="0.0" header="0.0" left="0.7" right="0.7" top="0.75"/>
  <pageSetup fitToHeight="0" cellComments="atEnd" orientation="landscape" pageOrder="overThenDown"/>
  <drawing r:id="rId415"/>
  <tableParts count="1">
    <tablePart r:id="rId417"/>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2" width="62.13"/>
    <col customWidth="1" min="3" max="3" width="27.25"/>
  </cols>
  <sheetData>
    <row r="1">
      <c r="A1" s="686" t="s">
        <v>2266</v>
      </c>
      <c r="B1" s="687"/>
      <c r="C1" s="687"/>
      <c r="D1" s="687"/>
      <c r="E1" s="687"/>
      <c r="F1" s="687"/>
      <c r="G1" s="687"/>
      <c r="H1" s="687"/>
      <c r="I1" s="687"/>
      <c r="J1" s="687"/>
      <c r="K1" s="687"/>
      <c r="L1" s="687"/>
      <c r="M1" s="687"/>
      <c r="N1" s="687"/>
      <c r="O1" s="687"/>
      <c r="P1" s="687"/>
      <c r="Q1" s="687"/>
      <c r="R1" s="687"/>
      <c r="S1" s="687"/>
      <c r="T1" s="687"/>
      <c r="U1" s="687"/>
      <c r="V1" s="687"/>
      <c r="W1" s="687"/>
      <c r="X1" s="687"/>
      <c r="Y1" s="687"/>
    </row>
    <row r="2">
      <c r="A2" s="688" t="s">
        <v>2267</v>
      </c>
      <c r="B2" s="687"/>
      <c r="C2" s="687"/>
      <c r="D2" s="687"/>
      <c r="E2" s="687"/>
      <c r="F2" s="687"/>
      <c r="G2" s="687"/>
      <c r="H2" s="687"/>
      <c r="I2" s="687"/>
      <c r="J2" s="687"/>
      <c r="K2" s="687"/>
      <c r="L2" s="687"/>
      <c r="M2" s="687"/>
      <c r="N2" s="687"/>
      <c r="O2" s="687"/>
      <c r="P2" s="687"/>
      <c r="Q2" s="687"/>
      <c r="R2" s="687"/>
      <c r="S2" s="687"/>
      <c r="T2" s="687"/>
      <c r="U2" s="687"/>
      <c r="V2" s="687"/>
      <c r="W2" s="687"/>
      <c r="X2" s="687"/>
      <c r="Y2" s="687"/>
    </row>
    <row r="3">
      <c r="A3" s="689" t="s">
        <v>2268</v>
      </c>
      <c r="B3" s="687"/>
      <c r="C3" s="687"/>
      <c r="D3" s="687"/>
      <c r="E3" s="687"/>
      <c r="F3" s="687"/>
      <c r="G3" s="687"/>
      <c r="H3" s="687"/>
      <c r="I3" s="687"/>
      <c r="J3" s="687"/>
      <c r="K3" s="687"/>
      <c r="L3" s="687"/>
      <c r="M3" s="687"/>
      <c r="N3" s="687"/>
      <c r="O3" s="687"/>
      <c r="P3" s="687"/>
      <c r="Q3" s="687"/>
      <c r="R3" s="687"/>
      <c r="S3" s="687"/>
      <c r="T3" s="687"/>
      <c r="U3" s="687"/>
      <c r="V3" s="687"/>
      <c r="W3" s="687"/>
      <c r="X3" s="687"/>
      <c r="Y3" s="687"/>
    </row>
    <row r="4">
      <c r="A4" s="690" t="s">
        <v>2269</v>
      </c>
      <c r="B4" s="690" t="s">
        <v>2270</v>
      </c>
      <c r="C4" s="691" t="s">
        <v>2271</v>
      </c>
      <c r="D4" s="692" t="s">
        <v>2272</v>
      </c>
      <c r="E4" s="693"/>
      <c r="F4" s="693"/>
      <c r="G4" s="693"/>
      <c r="H4" s="693"/>
      <c r="I4" s="693"/>
      <c r="J4" s="693"/>
      <c r="K4" s="693"/>
      <c r="L4" s="693"/>
      <c r="M4" s="693"/>
      <c r="N4" s="693"/>
      <c r="O4" s="693"/>
      <c r="P4" s="693"/>
      <c r="Q4" s="693"/>
      <c r="R4" s="693"/>
      <c r="S4" s="693"/>
      <c r="T4" s="693"/>
      <c r="U4" s="693"/>
      <c r="V4" s="693"/>
      <c r="W4" s="693"/>
      <c r="X4" s="693"/>
      <c r="Y4" s="693"/>
    </row>
    <row r="5" ht="38.25" customHeight="1">
      <c r="A5" s="694" t="s">
        <v>1602</v>
      </c>
      <c r="B5" s="695" t="s">
        <v>2273</v>
      </c>
      <c r="C5" s="696" t="str">
        <f t="shared" ref="C5:C11" si="1">"&lt;break time="""&amp;ROUNDUP((D5/20+2),0)&amp;"s"" /&gt;"</f>
        <v>&lt;break time="4s" /&gt;</v>
      </c>
      <c r="D5" s="696">
        <f t="shared" ref="D5:D11" si="2">LEN(A6 )</f>
        <v>35</v>
      </c>
      <c r="E5" s="697"/>
      <c r="F5" s="697"/>
      <c r="G5" s="697"/>
      <c r="H5" s="697"/>
      <c r="I5" s="697"/>
      <c r="J5" s="697"/>
      <c r="K5" s="697"/>
      <c r="L5" s="697"/>
      <c r="M5" s="697"/>
      <c r="N5" s="697"/>
      <c r="O5" s="697"/>
      <c r="P5" s="697"/>
      <c r="Q5" s="697"/>
      <c r="R5" s="697"/>
      <c r="S5" s="697"/>
      <c r="T5" s="697"/>
      <c r="U5" s="697"/>
      <c r="V5" s="697"/>
      <c r="W5" s="697"/>
      <c r="X5" s="697"/>
      <c r="Y5" s="697"/>
    </row>
    <row r="6" ht="38.25" customHeight="1">
      <c r="A6" s="694" t="s">
        <v>2274</v>
      </c>
      <c r="B6" s="698" t="s">
        <v>2275</v>
      </c>
      <c r="C6" s="696" t="str">
        <f t="shared" si="1"/>
        <v>&lt;break time="4s" /&gt;</v>
      </c>
      <c r="D6" s="696">
        <f t="shared" si="2"/>
        <v>36</v>
      </c>
      <c r="E6" s="697"/>
      <c r="F6" s="697"/>
      <c r="G6" s="697"/>
      <c r="H6" s="697"/>
      <c r="I6" s="697"/>
      <c r="J6" s="697"/>
      <c r="K6" s="697"/>
      <c r="L6" s="697"/>
      <c r="M6" s="697"/>
      <c r="N6" s="697"/>
      <c r="O6" s="697"/>
      <c r="P6" s="697"/>
      <c r="Q6" s="697"/>
      <c r="R6" s="697"/>
      <c r="S6" s="697"/>
      <c r="T6" s="697"/>
      <c r="U6" s="697"/>
      <c r="V6" s="697"/>
      <c r="W6" s="697"/>
      <c r="X6" s="697"/>
      <c r="Y6" s="697"/>
    </row>
    <row r="7" ht="38.25" customHeight="1">
      <c r="A7" s="694" t="s">
        <v>2276</v>
      </c>
      <c r="B7" s="698" t="s">
        <v>2277</v>
      </c>
      <c r="C7" s="696" t="str">
        <f t="shared" si="1"/>
        <v>&lt;break time="3s" /&gt;</v>
      </c>
      <c r="D7" s="696">
        <f t="shared" si="2"/>
        <v>5</v>
      </c>
      <c r="E7" s="697"/>
      <c r="F7" s="697"/>
      <c r="G7" s="697"/>
      <c r="H7" s="697"/>
      <c r="I7" s="697"/>
      <c r="J7" s="697"/>
      <c r="K7" s="697"/>
      <c r="L7" s="697"/>
      <c r="M7" s="697"/>
      <c r="N7" s="697"/>
      <c r="O7" s="697"/>
      <c r="P7" s="697"/>
      <c r="Q7" s="697"/>
      <c r="R7" s="697"/>
      <c r="S7" s="697"/>
      <c r="T7" s="697"/>
      <c r="U7" s="697"/>
      <c r="V7" s="697"/>
      <c r="W7" s="697"/>
      <c r="X7" s="697"/>
      <c r="Y7" s="697"/>
    </row>
    <row r="8" ht="38.25" customHeight="1">
      <c r="A8" s="694" t="s">
        <v>2278</v>
      </c>
      <c r="B8" s="699"/>
      <c r="C8" s="696" t="str">
        <f t="shared" si="1"/>
        <v>&lt;break time="6s" /&gt;</v>
      </c>
      <c r="D8" s="696">
        <f t="shared" si="2"/>
        <v>73</v>
      </c>
      <c r="E8" s="697"/>
      <c r="F8" s="697"/>
      <c r="G8" s="697"/>
      <c r="H8" s="697"/>
      <c r="I8" s="697"/>
      <c r="J8" s="697"/>
      <c r="K8" s="697"/>
      <c r="L8" s="697"/>
      <c r="M8" s="697"/>
      <c r="N8" s="697"/>
      <c r="O8" s="697"/>
      <c r="P8" s="697"/>
      <c r="Q8" s="697"/>
      <c r="R8" s="697"/>
      <c r="S8" s="697"/>
      <c r="T8" s="697"/>
      <c r="U8" s="697"/>
      <c r="V8" s="697"/>
      <c r="W8" s="697"/>
      <c r="X8" s="697"/>
      <c r="Y8" s="697"/>
    </row>
    <row r="9" ht="38.25" customHeight="1">
      <c r="A9" s="694" t="s">
        <v>2279</v>
      </c>
      <c r="B9" s="699"/>
      <c r="C9" s="696" t="str">
        <f t="shared" si="1"/>
        <v>&lt;break time="2s" /&gt;</v>
      </c>
      <c r="D9" s="696">
        <f t="shared" si="2"/>
        <v>0</v>
      </c>
      <c r="E9" s="697"/>
      <c r="F9" s="697"/>
      <c r="G9" s="697"/>
      <c r="H9" s="697"/>
      <c r="I9" s="697"/>
      <c r="J9" s="697"/>
      <c r="K9" s="697"/>
      <c r="L9" s="697"/>
      <c r="M9" s="697"/>
      <c r="N9" s="697"/>
      <c r="O9" s="697"/>
      <c r="P9" s="697"/>
      <c r="Q9" s="697"/>
      <c r="R9" s="697"/>
      <c r="S9" s="697"/>
      <c r="T9" s="697"/>
      <c r="U9" s="697"/>
      <c r="V9" s="697"/>
      <c r="W9" s="697"/>
      <c r="X9" s="697"/>
      <c r="Y9" s="697"/>
    </row>
    <row r="10" ht="38.25" customHeight="1">
      <c r="A10" s="700"/>
      <c r="B10" s="699"/>
      <c r="C10" s="696" t="str">
        <f t="shared" si="1"/>
        <v>&lt;break time="2s" /&gt;</v>
      </c>
      <c r="D10" s="696">
        <f t="shared" si="2"/>
        <v>0</v>
      </c>
      <c r="E10" s="697"/>
      <c r="F10" s="697"/>
      <c r="G10" s="697"/>
      <c r="H10" s="697"/>
      <c r="I10" s="697"/>
      <c r="J10" s="697"/>
      <c r="K10" s="697"/>
      <c r="L10" s="697"/>
      <c r="M10" s="697"/>
      <c r="N10" s="697"/>
      <c r="O10" s="697"/>
      <c r="P10" s="697"/>
      <c r="Q10" s="697"/>
      <c r="R10" s="697"/>
      <c r="S10" s="697"/>
      <c r="T10" s="697"/>
      <c r="U10" s="697"/>
      <c r="V10" s="697"/>
      <c r="W10" s="697"/>
      <c r="X10" s="697"/>
      <c r="Y10" s="697"/>
    </row>
    <row r="11" ht="38.25" customHeight="1">
      <c r="A11" s="700"/>
      <c r="B11" s="699"/>
      <c r="C11" s="696" t="str">
        <f t="shared" si="1"/>
        <v>&lt;break time="2s" /&gt;</v>
      </c>
      <c r="D11" s="696">
        <f t="shared" si="2"/>
        <v>0</v>
      </c>
      <c r="E11" s="697"/>
      <c r="F11" s="697"/>
      <c r="G11" s="697"/>
      <c r="H11" s="697"/>
      <c r="I11" s="697"/>
      <c r="J11" s="697"/>
      <c r="K11" s="697"/>
      <c r="L11" s="697"/>
      <c r="M11" s="697"/>
      <c r="N11" s="697"/>
      <c r="O11" s="697"/>
      <c r="P11" s="697"/>
      <c r="Q11" s="697"/>
      <c r="R11" s="697"/>
      <c r="S11" s="697"/>
      <c r="T11" s="697"/>
      <c r="U11" s="697"/>
      <c r="V11" s="697"/>
      <c r="W11" s="697"/>
      <c r="X11" s="697"/>
      <c r="Y11" s="697"/>
    </row>
    <row r="12">
      <c r="A12" s="700"/>
      <c r="B12" s="700"/>
      <c r="C12" s="697"/>
      <c r="D12" s="697"/>
      <c r="E12" s="697"/>
      <c r="F12" s="697"/>
      <c r="G12" s="697"/>
      <c r="H12" s="697"/>
      <c r="I12" s="697"/>
      <c r="J12" s="697"/>
      <c r="K12" s="697"/>
      <c r="L12" s="697"/>
      <c r="M12" s="697"/>
      <c r="N12" s="697"/>
      <c r="O12" s="697"/>
      <c r="P12" s="697"/>
      <c r="Q12" s="697"/>
      <c r="R12" s="697"/>
      <c r="S12" s="697"/>
      <c r="T12" s="697"/>
      <c r="U12" s="697"/>
      <c r="V12" s="697"/>
      <c r="W12" s="697"/>
      <c r="X12" s="697"/>
      <c r="Y12" s="697"/>
    </row>
    <row r="13">
      <c r="A13" s="701"/>
      <c r="B13" s="700"/>
      <c r="C13" s="697"/>
      <c r="D13" s="697"/>
      <c r="E13" s="697"/>
      <c r="F13" s="697"/>
      <c r="G13" s="697"/>
      <c r="H13" s="697"/>
      <c r="I13" s="697"/>
      <c r="J13" s="697"/>
      <c r="K13" s="697"/>
      <c r="L13" s="697"/>
      <c r="M13" s="697"/>
      <c r="N13" s="697"/>
      <c r="O13" s="697"/>
      <c r="P13" s="697"/>
      <c r="Q13" s="697"/>
      <c r="R13" s="697"/>
      <c r="S13" s="697"/>
      <c r="T13" s="697"/>
      <c r="U13" s="697"/>
      <c r="V13" s="697"/>
      <c r="W13" s="697"/>
      <c r="X13" s="697"/>
      <c r="Y13" s="697"/>
    </row>
    <row r="14">
      <c r="A14" s="454" t="s">
        <v>1817</v>
      </c>
      <c r="B14" s="519"/>
      <c r="C14" s="520"/>
      <c r="D14" s="520"/>
      <c r="E14" s="521"/>
      <c r="F14" s="522"/>
      <c r="G14" s="523"/>
      <c r="H14" s="524"/>
      <c r="I14" s="519"/>
      <c r="J14" s="525"/>
      <c r="K14" s="697"/>
      <c r="L14" s="697"/>
      <c r="M14" s="697"/>
      <c r="N14" s="697"/>
      <c r="O14" s="697"/>
      <c r="P14" s="697"/>
      <c r="Q14" s="697"/>
      <c r="R14" s="697"/>
      <c r="S14" s="697"/>
      <c r="T14" s="697"/>
      <c r="U14" s="697"/>
      <c r="V14" s="697"/>
      <c r="W14" s="697"/>
      <c r="X14" s="697"/>
      <c r="Y14" s="697"/>
    </row>
    <row r="15">
      <c r="A15" s="526" t="s">
        <v>2072</v>
      </c>
      <c r="B15" s="527"/>
      <c r="C15" s="516"/>
      <c r="D15" s="516"/>
      <c r="E15" s="498"/>
      <c r="F15" s="517"/>
      <c r="G15" s="500"/>
      <c r="H15" s="504"/>
      <c r="I15" s="505"/>
      <c r="J15" s="506"/>
      <c r="K15" s="697"/>
      <c r="L15" s="697"/>
      <c r="M15" s="697"/>
      <c r="N15" s="697"/>
      <c r="O15" s="697"/>
      <c r="P15" s="697"/>
      <c r="Q15" s="697"/>
      <c r="R15" s="697"/>
      <c r="S15" s="697"/>
      <c r="T15" s="697"/>
      <c r="U15" s="697"/>
      <c r="V15" s="697"/>
      <c r="W15" s="697"/>
      <c r="X15" s="697"/>
      <c r="Y15" s="697"/>
    </row>
    <row r="16">
      <c r="A16" s="700"/>
      <c r="B16" s="700"/>
      <c r="C16" s="697"/>
      <c r="D16" s="697"/>
      <c r="E16" s="697"/>
      <c r="F16" s="697"/>
      <c r="G16" s="697"/>
      <c r="H16" s="697"/>
      <c r="I16" s="697"/>
      <c r="J16" s="697"/>
      <c r="K16" s="697"/>
      <c r="L16" s="697"/>
      <c r="M16" s="697"/>
      <c r="N16" s="697"/>
      <c r="O16" s="697"/>
      <c r="P16" s="697"/>
      <c r="Q16" s="697"/>
      <c r="R16" s="697"/>
      <c r="S16" s="697"/>
      <c r="T16" s="697"/>
      <c r="U16" s="697"/>
      <c r="V16" s="697"/>
      <c r="W16" s="697"/>
      <c r="X16" s="697"/>
      <c r="Y16" s="697"/>
    </row>
    <row r="17">
      <c r="A17" s="700"/>
      <c r="B17" s="700"/>
      <c r="C17" s="697"/>
      <c r="D17" s="697"/>
      <c r="E17" s="697"/>
      <c r="F17" s="697"/>
      <c r="G17" s="697"/>
      <c r="H17" s="697"/>
      <c r="I17" s="697"/>
      <c r="J17" s="697"/>
      <c r="K17" s="697"/>
      <c r="L17" s="697"/>
      <c r="M17" s="697"/>
      <c r="N17" s="697"/>
      <c r="O17" s="697"/>
      <c r="P17" s="697"/>
      <c r="Q17" s="697"/>
      <c r="R17" s="697"/>
      <c r="S17" s="697"/>
      <c r="T17" s="697"/>
      <c r="U17" s="697"/>
      <c r="V17" s="697"/>
      <c r="W17" s="697"/>
      <c r="X17" s="697"/>
      <c r="Y17" s="697"/>
    </row>
    <row r="18">
      <c r="A18" s="700"/>
      <c r="B18" s="700"/>
      <c r="C18" s="697"/>
      <c r="D18" s="697"/>
      <c r="E18" s="697"/>
      <c r="F18" s="697"/>
      <c r="G18" s="697"/>
      <c r="H18" s="697"/>
      <c r="I18" s="697"/>
      <c r="J18" s="697"/>
      <c r="K18" s="697"/>
      <c r="L18" s="697"/>
      <c r="M18" s="697"/>
      <c r="N18" s="697"/>
      <c r="O18" s="697"/>
      <c r="P18" s="697"/>
      <c r="Q18" s="697"/>
      <c r="R18" s="697"/>
      <c r="S18" s="697"/>
      <c r="T18" s="697"/>
      <c r="U18" s="697"/>
      <c r="V18" s="697"/>
      <c r="W18" s="697"/>
      <c r="X18" s="697"/>
      <c r="Y18" s="697"/>
    </row>
    <row r="19">
      <c r="A19" s="700"/>
      <c r="B19" s="700"/>
      <c r="C19" s="697"/>
      <c r="D19" s="697"/>
      <c r="E19" s="697"/>
      <c r="F19" s="697"/>
      <c r="G19" s="697"/>
      <c r="H19" s="697"/>
      <c r="I19" s="697"/>
      <c r="J19" s="697"/>
      <c r="K19" s="697"/>
      <c r="L19" s="697"/>
      <c r="M19" s="697"/>
      <c r="N19" s="697"/>
      <c r="O19" s="697"/>
      <c r="P19" s="697"/>
      <c r="Q19" s="697"/>
      <c r="R19" s="697"/>
      <c r="S19" s="697"/>
      <c r="T19" s="697"/>
      <c r="U19" s="697"/>
      <c r="V19" s="697"/>
      <c r="W19" s="697"/>
      <c r="X19" s="697"/>
      <c r="Y19" s="697"/>
    </row>
    <row r="20">
      <c r="A20" s="700"/>
      <c r="B20" s="700"/>
      <c r="C20" s="697"/>
      <c r="D20" s="697"/>
      <c r="E20" s="697"/>
      <c r="F20" s="697"/>
      <c r="G20" s="697"/>
      <c r="H20" s="697"/>
      <c r="I20" s="697"/>
      <c r="J20" s="697"/>
      <c r="K20" s="697"/>
      <c r="L20" s="697"/>
      <c r="M20" s="697"/>
      <c r="N20" s="697"/>
      <c r="O20" s="697"/>
      <c r="P20" s="697"/>
      <c r="Q20" s="697"/>
      <c r="R20" s="697"/>
      <c r="S20" s="697"/>
      <c r="T20" s="697"/>
      <c r="U20" s="697"/>
      <c r="V20" s="697"/>
      <c r="W20" s="697"/>
      <c r="X20" s="697"/>
      <c r="Y20" s="697"/>
    </row>
    <row r="21">
      <c r="A21" s="700"/>
      <c r="B21" s="700"/>
      <c r="C21" s="697"/>
      <c r="D21" s="697"/>
      <c r="E21" s="697"/>
      <c r="F21" s="697"/>
      <c r="G21" s="697"/>
      <c r="H21" s="697"/>
      <c r="I21" s="697"/>
      <c r="J21" s="697"/>
      <c r="K21" s="697"/>
      <c r="L21" s="697"/>
      <c r="M21" s="697"/>
      <c r="N21" s="697"/>
      <c r="O21" s="697"/>
      <c r="P21" s="697"/>
      <c r="Q21" s="697"/>
      <c r="R21" s="697"/>
      <c r="S21" s="697"/>
      <c r="T21" s="697"/>
      <c r="U21" s="697"/>
      <c r="V21" s="697"/>
      <c r="W21" s="697"/>
      <c r="X21" s="697"/>
      <c r="Y21" s="697"/>
    </row>
    <row r="22">
      <c r="A22" s="700"/>
      <c r="B22" s="700"/>
      <c r="C22" s="697"/>
      <c r="D22" s="697"/>
      <c r="E22" s="697"/>
      <c r="F22" s="697"/>
      <c r="G22" s="697"/>
      <c r="H22" s="697"/>
      <c r="I22" s="697"/>
      <c r="J22" s="697"/>
      <c r="K22" s="697"/>
      <c r="L22" s="697"/>
      <c r="M22" s="697"/>
      <c r="N22" s="697"/>
      <c r="O22" s="697"/>
      <c r="P22" s="697"/>
      <c r="Q22" s="697"/>
      <c r="R22" s="697"/>
      <c r="S22" s="697"/>
      <c r="T22" s="697"/>
      <c r="U22" s="697"/>
      <c r="V22" s="697"/>
      <c r="W22" s="697"/>
      <c r="X22" s="697"/>
      <c r="Y22" s="697"/>
    </row>
    <row r="23">
      <c r="A23" s="700"/>
      <c r="B23" s="700"/>
      <c r="C23" s="697"/>
      <c r="D23" s="697"/>
      <c r="E23" s="697"/>
      <c r="F23" s="697"/>
      <c r="G23" s="697"/>
      <c r="H23" s="697"/>
      <c r="I23" s="697"/>
      <c r="J23" s="697"/>
      <c r="K23" s="697"/>
      <c r="L23" s="697"/>
      <c r="M23" s="697"/>
      <c r="N23" s="697"/>
      <c r="O23" s="697"/>
      <c r="P23" s="697"/>
      <c r="Q23" s="697"/>
      <c r="R23" s="697"/>
      <c r="S23" s="697"/>
      <c r="T23" s="697"/>
      <c r="U23" s="697"/>
      <c r="V23" s="697"/>
      <c r="W23" s="697"/>
      <c r="X23" s="697"/>
      <c r="Y23" s="697"/>
    </row>
    <row r="24">
      <c r="A24" s="700"/>
      <c r="B24" s="700"/>
      <c r="C24" s="697"/>
      <c r="D24" s="697"/>
      <c r="E24" s="697"/>
      <c r="F24" s="697"/>
      <c r="G24" s="697"/>
      <c r="H24" s="697"/>
      <c r="I24" s="697"/>
      <c r="J24" s="697"/>
      <c r="K24" s="697"/>
      <c r="L24" s="697"/>
      <c r="M24" s="697"/>
      <c r="N24" s="697"/>
      <c r="O24" s="697"/>
      <c r="P24" s="697"/>
      <c r="Q24" s="697"/>
      <c r="R24" s="697"/>
      <c r="S24" s="697"/>
      <c r="T24" s="697"/>
      <c r="U24" s="697"/>
      <c r="V24" s="697"/>
      <c r="W24" s="697"/>
      <c r="X24" s="697"/>
      <c r="Y24" s="697"/>
    </row>
    <row r="25">
      <c r="A25" s="700"/>
      <c r="B25" s="700"/>
      <c r="C25" s="697"/>
      <c r="D25" s="697"/>
      <c r="E25" s="697"/>
      <c r="F25" s="697"/>
      <c r="G25" s="697"/>
      <c r="H25" s="697"/>
      <c r="I25" s="697"/>
      <c r="J25" s="697"/>
      <c r="K25" s="697"/>
      <c r="L25" s="697"/>
      <c r="M25" s="697"/>
      <c r="N25" s="697"/>
      <c r="O25" s="697"/>
      <c r="P25" s="697"/>
      <c r="Q25" s="697"/>
      <c r="R25" s="697"/>
      <c r="S25" s="697"/>
      <c r="T25" s="697"/>
      <c r="U25" s="697"/>
      <c r="V25" s="697"/>
      <c r="W25" s="697"/>
      <c r="X25" s="697"/>
      <c r="Y25" s="697"/>
    </row>
    <row r="26">
      <c r="A26" s="700"/>
      <c r="B26" s="700"/>
      <c r="C26" s="697"/>
      <c r="D26" s="697"/>
      <c r="E26" s="697"/>
      <c r="F26" s="697"/>
      <c r="G26" s="697"/>
      <c r="H26" s="697"/>
      <c r="I26" s="697"/>
      <c r="J26" s="697"/>
      <c r="K26" s="697"/>
      <c r="L26" s="697"/>
      <c r="M26" s="697"/>
      <c r="N26" s="697"/>
      <c r="O26" s="697"/>
      <c r="P26" s="697"/>
      <c r="Q26" s="697"/>
      <c r="R26" s="697"/>
      <c r="S26" s="697"/>
      <c r="T26" s="697"/>
      <c r="U26" s="697"/>
      <c r="V26" s="697"/>
      <c r="W26" s="697"/>
      <c r="X26" s="697"/>
      <c r="Y26" s="697"/>
    </row>
    <row r="27">
      <c r="A27" s="700"/>
      <c r="B27" s="700"/>
      <c r="C27" s="697"/>
      <c r="D27" s="697"/>
      <c r="E27" s="697"/>
      <c r="F27" s="697"/>
      <c r="G27" s="697"/>
      <c r="H27" s="697"/>
      <c r="I27" s="697"/>
      <c r="J27" s="697"/>
      <c r="K27" s="697"/>
      <c r="L27" s="697"/>
      <c r="M27" s="697"/>
      <c r="N27" s="697"/>
      <c r="O27" s="697"/>
      <c r="P27" s="697"/>
      <c r="Q27" s="697"/>
      <c r="R27" s="697"/>
      <c r="S27" s="697"/>
      <c r="T27" s="697"/>
      <c r="U27" s="697"/>
      <c r="V27" s="697"/>
      <c r="W27" s="697"/>
      <c r="X27" s="697"/>
      <c r="Y27" s="697"/>
    </row>
    <row r="28">
      <c r="A28" s="700"/>
      <c r="B28" s="700"/>
      <c r="C28" s="697"/>
      <c r="D28" s="697"/>
      <c r="E28" s="697"/>
      <c r="F28" s="697"/>
      <c r="G28" s="697"/>
      <c r="H28" s="697"/>
      <c r="I28" s="697"/>
      <c r="J28" s="697"/>
      <c r="K28" s="697"/>
      <c r="L28" s="697"/>
      <c r="M28" s="697"/>
      <c r="N28" s="697"/>
      <c r="O28" s="697"/>
      <c r="P28" s="697"/>
      <c r="Q28" s="697"/>
      <c r="R28" s="697"/>
      <c r="S28" s="697"/>
      <c r="T28" s="697"/>
      <c r="U28" s="697"/>
      <c r="V28" s="697"/>
      <c r="W28" s="697"/>
      <c r="X28" s="697"/>
      <c r="Y28" s="697"/>
    </row>
    <row r="29">
      <c r="A29" s="700"/>
      <c r="B29" s="700"/>
      <c r="C29" s="697"/>
      <c r="D29" s="697"/>
      <c r="E29" s="697"/>
      <c r="F29" s="697"/>
      <c r="G29" s="697"/>
      <c r="H29" s="697"/>
      <c r="I29" s="697"/>
      <c r="J29" s="697"/>
      <c r="K29" s="697"/>
      <c r="L29" s="697"/>
      <c r="M29" s="697"/>
      <c r="N29" s="697"/>
      <c r="O29" s="697"/>
      <c r="P29" s="697"/>
      <c r="Q29" s="697"/>
      <c r="R29" s="697"/>
      <c r="S29" s="697"/>
      <c r="T29" s="697"/>
      <c r="U29" s="697"/>
      <c r="V29" s="697"/>
      <c r="W29" s="697"/>
      <c r="X29" s="697"/>
      <c r="Y29" s="697"/>
    </row>
    <row r="30">
      <c r="A30" s="700"/>
      <c r="B30" s="700"/>
      <c r="C30" s="697"/>
      <c r="D30" s="697"/>
      <c r="E30" s="697"/>
      <c r="F30" s="697"/>
      <c r="G30" s="697"/>
      <c r="H30" s="697"/>
      <c r="I30" s="697"/>
      <c r="J30" s="697"/>
      <c r="K30" s="697"/>
      <c r="L30" s="697"/>
      <c r="M30" s="697"/>
      <c r="N30" s="697"/>
      <c r="O30" s="697"/>
      <c r="P30" s="697"/>
      <c r="Q30" s="697"/>
      <c r="R30" s="697"/>
      <c r="S30" s="697"/>
      <c r="T30" s="697"/>
      <c r="U30" s="697"/>
      <c r="V30" s="697"/>
      <c r="W30" s="697"/>
      <c r="X30" s="697"/>
      <c r="Y30" s="697"/>
    </row>
    <row r="31">
      <c r="A31" s="700"/>
      <c r="B31" s="700"/>
      <c r="C31" s="697"/>
      <c r="D31" s="697"/>
      <c r="E31" s="697"/>
      <c r="F31" s="697"/>
      <c r="G31" s="697"/>
      <c r="H31" s="697"/>
      <c r="I31" s="697"/>
      <c r="J31" s="697"/>
      <c r="K31" s="697"/>
      <c r="L31" s="697"/>
      <c r="M31" s="697"/>
      <c r="N31" s="697"/>
      <c r="O31" s="697"/>
      <c r="P31" s="697"/>
      <c r="Q31" s="697"/>
      <c r="R31" s="697"/>
      <c r="S31" s="697"/>
      <c r="T31" s="697"/>
      <c r="U31" s="697"/>
      <c r="V31" s="697"/>
      <c r="W31" s="697"/>
      <c r="X31" s="697"/>
      <c r="Y31" s="697"/>
    </row>
    <row r="32">
      <c r="A32" s="700"/>
      <c r="B32" s="700"/>
      <c r="C32" s="697"/>
      <c r="D32" s="697"/>
      <c r="E32" s="697"/>
      <c r="F32" s="697"/>
      <c r="G32" s="697"/>
      <c r="H32" s="697"/>
      <c r="I32" s="697"/>
      <c r="J32" s="697"/>
      <c r="K32" s="697"/>
      <c r="L32" s="697"/>
      <c r="M32" s="697"/>
      <c r="N32" s="697"/>
      <c r="O32" s="697"/>
      <c r="P32" s="697"/>
      <c r="Q32" s="697"/>
      <c r="R32" s="697"/>
      <c r="S32" s="697"/>
      <c r="T32" s="697"/>
      <c r="U32" s="697"/>
      <c r="V32" s="697"/>
      <c r="W32" s="697"/>
      <c r="X32" s="697"/>
      <c r="Y32" s="697"/>
    </row>
    <row r="33">
      <c r="A33" s="700"/>
      <c r="B33" s="700"/>
      <c r="C33" s="697"/>
      <c r="D33" s="697"/>
      <c r="E33" s="697"/>
      <c r="F33" s="697"/>
      <c r="G33" s="697"/>
      <c r="H33" s="697"/>
      <c r="I33" s="697"/>
      <c r="J33" s="697"/>
      <c r="K33" s="697"/>
      <c r="L33" s="697"/>
      <c r="M33" s="697"/>
      <c r="N33" s="697"/>
      <c r="O33" s="697"/>
      <c r="P33" s="697"/>
      <c r="Q33" s="697"/>
      <c r="R33" s="697"/>
      <c r="S33" s="697"/>
      <c r="T33" s="697"/>
      <c r="U33" s="697"/>
      <c r="V33" s="697"/>
      <c r="W33" s="697"/>
      <c r="X33" s="697"/>
      <c r="Y33" s="697"/>
    </row>
    <row r="34">
      <c r="A34" s="700"/>
      <c r="B34" s="700"/>
      <c r="C34" s="697"/>
      <c r="D34" s="697"/>
      <c r="E34" s="697"/>
      <c r="F34" s="697"/>
      <c r="G34" s="697"/>
      <c r="H34" s="697"/>
      <c r="I34" s="697"/>
      <c r="J34" s="697"/>
      <c r="K34" s="697"/>
      <c r="L34" s="697"/>
      <c r="M34" s="697"/>
      <c r="N34" s="697"/>
      <c r="O34" s="697"/>
      <c r="P34" s="697"/>
      <c r="Q34" s="697"/>
      <c r="R34" s="697"/>
      <c r="S34" s="697"/>
      <c r="T34" s="697"/>
      <c r="U34" s="697"/>
      <c r="V34" s="697"/>
      <c r="W34" s="697"/>
      <c r="X34" s="697"/>
      <c r="Y34" s="697"/>
    </row>
    <row r="35">
      <c r="A35" s="700"/>
      <c r="B35" s="700"/>
      <c r="C35" s="697"/>
      <c r="D35" s="697"/>
      <c r="E35" s="697"/>
      <c r="F35" s="697"/>
      <c r="G35" s="697"/>
      <c r="H35" s="697"/>
      <c r="I35" s="697"/>
      <c r="J35" s="697"/>
      <c r="K35" s="697"/>
      <c r="L35" s="697"/>
      <c r="M35" s="697"/>
      <c r="N35" s="697"/>
      <c r="O35" s="697"/>
      <c r="P35" s="697"/>
      <c r="Q35" s="697"/>
      <c r="R35" s="697"/>
      <c r="S35" s="697"/>
      <c r="T35" s="697"/>
      <c r="U35" s="697"/>
      <c r="V35" s="697"/>
      <c r="W35" s="697"/>
      <c r="X35" s="697"/>
      <c r="Y35" s="697"/>
    </row>
    <row r="36">
      <c r="A36" s="700"/>
      <c r="B36" s="700"/>
      <c r="C36" s="697"/>
      <c r="D36" s="697"/>
      <c r="E36" s="697"/>
      <c r="F36" s="697"/>
      <c r="G36" s="697"/>
      <c r="H36" s="697"/>
      <c r="I36" s="697"/>
      <c r="J36" s="697"/>
      <c r="K36" s="697"/>
      <c r="L36" s="697"/>
      <c r="M36" s="697"/>
      <c r="N36" s="697"/>
      <c r="O36" s="697"/>
      <c r="P36" s="697"/>
      <c r="Q36" s="697"/>
      <c r="R36" s="697"/>
      <c r="S36" s="697"/>
      <c r="T36" s="697"/>
      <c r="U36" s="697"/>
      <c r="V36" s="697"/>
      <c r="W36" s="697"/>
      <c r="X36" s="697"/>
      <c r="Y36" s="697"/>
    </row>
    <row r="37">
      <c r="A37" s="700"/>
      <c r="B37" s="700"/>
      <c r="C37" s="697"/>
      <c r="D37" s="697"/>
      <c r="E37" s="697"/>
      <c r="F37" s="697"/>
      <c r="G37" s="697"/>
      <c r="H37" s="697"/>
      <c r="I37" s="697"/>
      <c r="J37" s="697"/>
      <c r="K37" s="697"/>
      <c r="L37" s="697"/>
      <c r="M37" s="697"/>
      <c r="N37" s="697"/>
      <c r="O37" s="697"/>
      <c r="P37" s="697"/>
      <c r="Q37" s="697"/>
      <c r="R37" s="697"/>
      <c r="S37" s="697"/>
      <c r="T37" s="697"/>
      <c r="U37" s="697"/>
      <c r="V37" s="697"/>
      <c r="W37" s="697"/>
      <c r="X37" s="697"/>
      <c r="Y37" s="697"/>
    </row>
    <row r="38">
      <c r="A38" s="700"/>
      <c r="B38" s="700"/>
      <c r="C38" s="697"/>
      <c r="D38" s="697"/>
      <c r="E38" s="697"/>
      <c r="F38" s="697"/>
      <c r="G38" s="697"/>
      <c r="H38" s="697"/>
      <c r="I38" s="697"/>
      <c r="J38" s="697"/>
      <c r="K38" s="697"/>
      <c r="L38" s="697"/>
      <c r="M38" s="697"/>
      <c r="N38" s="697"/>
      <c r="O38" s="697"/>
      <c r="P38" s="697"/>
      <c r="Q38" s="697"/>
      <c r="R38" s="697"/>
      <c r="S38" s="697"/>
      <c r="T38" s="697"/>
      <c r="U38" s="697"/>
      <c r="V38" s="697"/>
      <c r="W38" s="697"/>
      <c r="X38" s="697"/>
      <c r="Y38" s="697"/>
    </row>
    <row r="39">
      <c r="A39" s="700"/>
      <c r="B39" s="700"/>
      <c r="C39" s="697"/>
      <c r="D39" s="697"/>
      <c r="E39" s="697"/>
      <c r="F39" s="697"/>
      <c r="G39" s="697"/>
      <c r="H39" s="697"/>
      <c r="I39" s="697"/>
      <c r="J39" s="697"/>
      <c r="K39" s="697"/>
      <c r="L39" s="697"/>
      <c r="M39" s="697"/>
      <c r="N39" s="697"/>
      <c r="O39" s="697"/>
      <c r="P39" s="697"/>
      <c r="Q39" s="697"/>
      <c r="R39" s="697"/>
      <c r="S39" s="697"/>
      <c r="T39" s="697"/>
      <c r="U39" s="697"/>
      <c r="V39" s="697"/>
      <c r="W39" s="697"/>
      <c r="X39" s="697"/>
      <c r="Y39" s="697"/>
    </row>
    <row r="40">
      <c r="A40" s="700"/>
      <c r="B40" s="700"/>
      <c r="C40" s="697"/>
      <c r="D40" s="697"/>
      <c r="E40" s="697"/>
      <c r="F40" s="697"/>
      <c r="G40" s="697"/>
      <c r="H40" s="697"/>
      <c r="I40" s="697"/>
      <c r="J40" s="697"/>
      <c r="K40" s="697"/>
      <c r="L40" s="697"/>
      <c r="M40" s="697"/>
      <c r="N40" s="697"/>
      <c r="O40" s="697"/>
      <c r="P40" s="697"/>
      <c r="Q40" s="697"/>
      <c r="R40" s="697"/>
      <c r="S40" s="697"/>
      <c r="T40" s="697"/>
      <c r="U40" s="697"/>
      <c r="V40" s="697"/>
      <c r="W40" s="697"/>
      <c r="X40" s="697"/>
      <c r="Y40" s="697"/>
    </row>
    <row r="41">
      <c r="A41" s="700"/>
      <c r="B41" s="700"/>
      <c r="C41" s="697"/>
      <c r="D41" s="697"/>
      <c r="E41" s="697"/>
      <c r="F41" s="697"/>
      <c r="G41" s="697"/>
      <c r="H41" s="697"/>
      <c r="I41" s="697"/>
      <c r="J41" s="697"/>
      <c r="K41" s="697"/>
      <c r="L41" s="697"/>
      <c r="M41" s="697"/>
      <c r="N41" s="697"/>
      <c r="O41" s="697"/>
      <c r="P41" s="697"/>
      <c r="Q41" s="697"/>
      <c r="R41" s="697"/>
      <c r="S41" s="697"/>
      <c r="T41" s="697"/>
      <c r="U41" s="697"/>
      <c r="V41" s="697"/>
      <c r="W41" s="697"/>
      <c r="X41" s="697"/>
      <c r="Y41" s="697"/>
    </row>
    <row r="42">
      <c r="A42" s="700"/>
      <c r="B42" s="700"/>
      <c r="C42" s="697"/>
      <c r="D42" s="697"/>
      <c r="E42" s="697"/>
      <c r="F42" s="697"/>
      <c r="G42" s="697"/>
      <c r="H42" s="697"/>
      <c r="I42" s="697"/>
      <c r="J42" s="697"/>
      <c r="K42" s="697"/>
      <c r="L42" s="697"/>
      <c r="M42" s="697"/>
      <c r="N42" s="697"/>
      <c r="O42" s="697"/>
      <c r="P42" s="697"/>
      <c r="Q42" s="697"/>
      <c r="R42" s="697"/>
      <c r="S42" s="697"/>
      <c r="T42" s="697"/>
      <c r="U42" s="697"/>
      <c r="V42" s="697"/>
      <c r="W42" s="697"/>
      <c r="X42" s="697"/>
      <c r="Y42" s="697"/>
    </row>
    <row r="43">
      <c r="A43" s="700"/>
      <c r="B43" s="700"/>
      <c r="C43" s="697"/>
      <c r="D43" s="697"/>
      <c r="E43" s="697"/>
      <c r="F43" s="697"/>
      <c r="G43" s="697"/>
      <c r="H43" s="697"/>
      <c r="I43" s="697"/>
      <c r="J43" s="697"/>
      <c r="K43" s="697"/>
      <c r="L43" s="697"/>
      <c r="M43" s="697"/>
      <c r="N43" s="697"/>
      <c r="O43" s="697"/>
      <c r="P43" s="697"/>
      <c r="Q43" s="697"/>
      <c r="R43" s="697"/>
      <c r="S43" s="697"/>
      <c r="T43" s="697"/>
      <c r="U43" s="697"/>
      <c r="V43" s="697"/>
      <c r="W43" s="697"/>
      <c r="X43" s="697"/>
      <c r="Y43" s="697"/>
    </row>
    <row r="44">
      <c r="A44" s="700"/>
      <c r="B44" s="700"/>
      <c r="C44" s="697"/>
      <c r="D44" s="697"/>
      <c r="E44" s="697"/>
      <c r="F44" s="697"/>
      <c r="G44" s="697"/>
      <c r="H44" s="697"/>
      <c r="I44" s="697"/>
      <c r="J44" s="697"/>
      <c r="K44" s="697"/>
      <c r="L44" s="697"/>
      <c r="M44" s="697"/>
      <c r="N44" s="697"/>
      <c r="O44" s="697"/>
      <c r="P44" s="697"/>
      <c r="Q44" s="697"/>
      <c r="R44" s="697"/>
      <c r="S44" s="697"/>
      <c r="T44" s="697"/>
      <c r="U44" s="697"/>
      <c r="V44" s="697"/>
      <c r="W44" s="697"/>
      <c r="X44" s="697"/>
      <c r="Y44" s="697"/>
    </row>
    <row r="45">
      <c r="A45" s="700"/>
      <c r="B45" s="700"/>
      <c r="C45" s="697"/>
      <c r="D45" s="697"/>
      <c r="E45" s="697"/>
      <c r="F45" s="697"/>
      <c r="G45" s="697"/>
      <c r="H45" s="697"/>
      <c r="I45" s="697"/>
      <c r="J45" s="697"/>
      <c r="K45" s="697"/>
      <c r="L45" s="697"/>
      <c r="M45" s="697"/>
      <c r="N45" s="697"/>
      <c r="O45" s="697"/>
      <c r="P45" s="697"/>
      <c r="Q45" s="697"/>
      <c r="R45" s="697"/>
      <c r="S45" s="697"/>
      <c r="T45" s="697"/>
      <c r="U45" s="697"/>
      <c r="V45" s="697"/>
      <c r="W45" s="697"/>
      <c r="X45" s="697"/>
      <c r="Y45" s="697"/>
    </row>
    <row r="46">
      <c r="A46" s="700"/>
      <c r="B46" s="700"/>
      <c r="C46" s="697"/>
      <c r="D46" s="697"/>
      <c r="E46" s="697"/>
      <c r="F46" s="697"/>
      <c r="G46" s="697"/>
      <c r="H46" s="697"/>
      <c r="I46" s="697"/>
      <c r="J46" s="697"/>
      <c r="K46" s="697"/>
      <c r="L46" s="697"/>
      <c r="M46" s="697"/>
      <c r="N46" s="697"/>
      <c r="O46" s="697"/>
      <c r="P46" s="697"/>
      <c r="Q46" s="697"/>
      <c r="R46" s="697"/>
      <c r="S46" s="697"/>
      <c r="T46" s="697"/>
      <c r="U46" s="697"/>
      <c r="V46" s="697"/>
      <c r="W46" s="697"/>
      <c r="X46" s="697"/>
      <c r="Y46" s="697"/>
    </row>
    <row r="47">
      <c r="A47" s="700"/>
      <c r="B47" s="700"/>
      <c r="C47" s="697"/>
      <c r="D47" s="697"/>
      <c r="E47" s="697"/>
      <c r="F47" s="697"/>
      <c r="G47" s="697"/>
      <c r="H47" s="697"/>
      <c r="I47" s="697"/>
      <c r="J47" s="697"/>
      <c r="K47" s="697"/>
      <c r="L47" s="697"/>
      <c r="M47" s="697"/>
      <c r="N47" s="697"/>
      <c r="O47" s="697"/>
      <c r="P47" s="697"/>
      <c r="Q47" s="697"/>
      <c r="R47" s="697"/>
      <c r="S47" s="697"/>
      <c r="T47" s="697"/>
      <c r="U47" s="697"/>
      <c r="V47" s="697"/>
      <c r="W47" s="697"/>
      <c r="X47" s="697"/>
      <c r="Y47" s="697"/>
    </row>
    <row r="48">
      <c r="A48" s="700"/>
      <c r="B48" s="700"/>
      <c r="C48" s="697"/>
      <c r="D48" s="697"/>
      <c r="E48" s="697"/>
      <c r="F48" s="697"/>
      <c r="G48" s="697"/>
      <c r="H48" s="697"/>
      <c r="I48" s="697"/>
      <c r="J48" s="697"/>
      <c r="K48" s="697"/>
      <c r="L48" s="697"/>
      <c r="M48" s="697"/>
      <c r="N48" s="697"/>
      <c r="O48" s="697"/>
      <c r="P48" s="697"/>
      <c r="Q48" s="697"/>
      <c r="R48" s="697"/>
      <c r="S48" s="697"/>
      <c r="T48" s="697"/>
      <c r="U48" s="697"/>
      <c r="V48" s="697"/>
      <c r="W48" s="697"/>
      <c r="X48" s="697"/>
      <c r="Y48" s="697"/>
    </row>
    <row r="49">
      <c r="A49" s="700"/>
      <c r="B49" s="700"/>
      <c r="C49" s="697"/>
      <c r="D49" s="697"/>
      <c r="E49" s="697"/>
      <c r="F49" s="697"/>
      <c r="G49" s="697"/>
      <c r="H49" s="697"/>
      <c r="I49" s="697"/>
      <c r="J49" s="697"/>
      <c r="K49" s="697"/>
      <c r="L49" s="697"/>
      <c r="M49" s="697"/>
      <c r="N49" s="697"/>
      <c r="O49" s="697"/>
      <c r="P49" s="697"/>
      <c r="Q49" s="697"/>
      <c r="R49" s="697"/>
      <c r="S49" s="697"/>
      <c r="T49" s="697"/>
      <c r="U49" s="697"/>
      <c r="V49" s="697"/>
      <c r="W49" s="697"/>
      <c r="X49" s="697"/>
      <c r="Y49" s="697"/>
    </row>
    <row r="50">
      <c r="A50" s="700"/>
      <c r="B50" s="700"/>
      <c r="C50" s="697"/>
      <c r="D50" s="697"/>
      <c r="E50" s="697"/>
      <c r="F50" s="697"/>
      <c r="G50" s="697"/>
      <c r="H50" s="697"/>
      <c r="I50" s="697"/>
      <c r="J50" s="697"/>
      <c r="K50" s="697"/>
      <c r="L50" s="697"/>
      <c r="M50" s="697"/>
      <c r="N50" s="697"/>
      <c r="O50" s="697"/>
      <c r="P50" s="697"/>
      <c r="Q50" s="697"/>
      <c r="R50" s="697"/>
      <c r="S50" s="697"/>
      <c r="T50" s="697"/>
      <c r="U50" s="697"/>
      <c r="V50" s="697"/>
      <c r="W50" s="697"/>
      <c r="X50" s="697"/>
      <c r="Y50" s="697"/>
    </row>
    <row r="51">
      <c r="A51" s="700"/>
      <c r="B51" s="700"/>
      <c r="C51" s="697"/>
      <c r="D51" s="697"/>
      <c r="E51" s="697"/>
      <c r="F51" s="697"/>
      <c r="G51" s="697"/>
      <c r="H51" s="697"/>
      <c r="I51" s="697"/>
      <c r="J51" s="697"/>
      <c r="K51" s="697"/>
      <c r="L51" s="697"/>
      <c r="M51" s="697"/>
      <c r="N51" s="697"/>
      <c r="O51" s="697"/>
      <c r="P51" s="697"/>
      <c r="Q51" s="697"/>
      <c r="R51" s="697"/>
      <c r="S51" s="697"/>
      <c r="T51" s="697"/>
      <c r="U51" s="697"/>
      <c r="V51" s="697"/>
      <c r="W51" s="697"/>
      <c r="X51" s="697"/>
      <c r="Y51" s="697"/>
    </row>
    <row r="52">
      <c r="A52" s="700"/>
      <c r="B52" s="700"/>
      <c r="C52" s="697"/>
      <c r="D52" s="697"/>
      <c r="E52" s="697"/>
      <c r="F52" s="697"/>
      <c r="G52" s="697"/>
      <c r="H52" s="697"/>
      <c r="I52" s="697"/>
      <c r="J52" s="697"/>
      <c r="K52" s="697"/>
      <c r="L52" s="697"/>
      <c r="M52" s="697"/>
      <c r="N52" s="697"/>
      <c r="O52" s="697"/>
      <c r="P52" s="697"/>
      <c r="Q52" s="697"/>
      <c r="R52" s="697"/>
      <c r="S52" s="697"/>
      <c r="T52" s="697"/>
      <c r="U52" s="697"/>
      <c r="V52" s="697"/>
      <c r="W52" s="697"/>
      <c r="X52" s="697"/>
      <c r="Y52" s="697"/>
    </row>
    <row r="53">
      <c r="A53" s="700"/>
      <c r="B53" s="700"/>
      <c r="C53" s="697"/>
      <c r="D53" s="697"/>
      <c r="E53" s="697"/>
      <c r="F53" s="697"/>
      <c r="G53" s="697"/>
      <c r="H53" s="697"/>
      <c r="I53" s="697"/>
      <c r="J53" s="697"/>
      <c r="K53" s="697"/>
      <c r="L53" s="697"/>
      <c r="M53" s="697"/>
      <c r="N53" s="697"/>
      <c r="O53" s="697"/>
      <c r="P53" s="697"/>
      <c r="Q53" s="697"/>
      <c r="R53" s="697"/>
      <c r="S53" s="697"/>
      <c r="T53" s="697"/>
      <c r="U53" s="697"/>
      <c r="V53" s="697"/>
      <c r="W53" s="697"/>
      <c r="X53" s="697"/>
      <c r="Y53" s="697"/>
    </row>
    <row r="54">
      <c r="A54" s="700"/>
      <c r="B54" s="700"/>
      <c r="C54" s="697"/>
      <c r="D54" s="697"/>
      <c r="E54" s="697"/>
      <c r="F54" s="697"/>
      <c r="G54" s="697"/>
      <c r="H54" s="697"/>
      <c r="I54" s="697"/>
      <c r="J54" s="697"/>
      <c r="K54" s="697"/>
      <c r="L54" s="697"/>
      <c r="M54" s="697"/>
      <c r="N54" s="697"/>
      <c r="O54" s="697"/>
      <c r="P54" s="697"/>
      <c r="Q54" s="697"/>
      <c r="R54" s="697"/>
      <c r="S54" s="697"/>
      <c r="T54" s="697"/>
      <c r="U54" s="697"/>
      <c r="V54" s="697"/>
      <c r="W54" s="697"/>
      <c r="X54" s="697"/>
      <c r="Y54" s="697"/>
    </row>
    <row r="55">
      <c r="A55" s="700"/>
      <c r="B55" s="700"/>
      <c r="C55" s="697"/>
      <c r="D55" s="697"/>
      <c r="E55" s="697"/>
      <c r="F55" s="697"/>
      <c r="G55" s="697"/>
      <c r="H55" s="697"/>
      <c r="I55" s="697"/>
      <c r="J55" s="697"/>
      <c r="K55" s="697"/>
      <c r="L55" s="697"/>
      <c r="M55" s="697"/>
      <c r="N55" s="697"/>
      <c r="O55" s="697"/>
      <c r="P55" s="697"/>
      <c r="Q55" s="697"/>
      <c r="R55" s="697"/>
      <c r="S55" s="697"/>
      <c r="T55" s="697"/>
      <c r="U55" s="697"/>
      <c r="V55" s="697"/>
      <c r="W55" s="697"/>
      <c r="X55" s="697"/>
      <c r="Y55" s="697"/>
    </row>
    <row r="56">
      <c r="A56" s="700"/>
      <c r="B56" s="700"/>
      <c r="C56" s="697"/>
      <c r="D56" s="697"/>
      <c r="E56" s="697"/>
      <c r="F56" s="697"/>
      <c r="G56" s="697"/>
      <c r="H56" s="697"/>
      <c r="I56" s="697"/>
      <c r="J56" s="697"/>
      <c r="K56" s="697"/>
      <c r="L56" s="697"/>
      <c r="M56" s="697"/>
      <c r="N56" s="697"/>
      <c r="O56" s="697"/>
      <c r="P56" s="697"/>
      <c r="Q56" s="697"/>
      <c r="R56" s="697"/>
      <c r="S56" s="697"/>
      <c r="T56" s="697"/>
      <c r="U56" s="697"/>
      <c r="V56" s="697"/>
      <c r="W56" s="697"/>
      <c r="X56" s="697"/>
      <c r="Y56" s="697"/>
    </row>
    <row r="57">
      <c r="A57" s="700"/>
      <c r="B57" s="700"/>
      <c r="C57" s="697"/>
      <c r="D57" s="697"/>
      <c r="E57" s="697"/>
      <c r="F57" s="697"/>
      <c r="G57" s="697"/>
      <c r="H57" s="697"/>
      <c r="I57" s="697"/>
      <c r="J57" s="697"/>
      <c r="K57" s="697"/>
      <c r="L57" s="697"/>
      <c r="M57" s="697"/>
      <c r="N57" s="697"/>
      <c r="O57" s="697"/>
      <c r="P57" s="697"/>
      <c r="Q57" s="697"/>
      <c r="R57" s="697"/>
      <c r="S57" s="697"/>
      <c r="T57" s="697"/>
      <c r="U57" s="697"/>
      <c r="V57" s="697"/>
      <c r="W57" s="697"/>
      <c r="X57" s="697"/>
      <c r="Y57" s="697"/>
    </row>
    <row r="58">
      <c r="A58" s="700"/>
      <c r="B58" s="700"/>
      <c r="C58" s="697"/>
      <c r="D58" s="697"/>
      <c r="E58" s="697"/>
      <c r="F58" s="697"/>
      <c r="G58" s="697"/>
      <c r="H58" s="697"/>
      <c r="I58" s="697"/>
      <c r="J58" s="697"/>
      <c r="K58" s="697"/>
      <c r="L58" s="697"/>
      <c r="M58" s="697"/>
      <c r="N58" s="697"/>
      <c r="O58" s="697"/>
      <c r="P58" s="697"/>
      <c r="Q58" s="697"/>
      <c r="R58" s="697"/>
      <c r="S58" s="697"/>
      <c r="T58" s="697"/>
      <c r="U58" s="697"/>
      <c r="V58" s="697"/>
      <c r="W58" s="697"/>
      <c r="X58" s="697"/>
      <c r="Y58" s="697"/>
    </row>
    <row r="59">
      <c r="A59" s="700"/>
      <c r="B59" s="700"/>
      <c r="C59" s="697"/>
      <c r="D59" s="697"/>
      <c r="E59" s="697"/>
      <c r="F59" s="697"/>
      <c r="G59" s="697"/>
      <c r="H59" s="697"/>
      <c r="I59" s="697"/>
      <c r="J59" s="697"/>
      <c r="K59" s="697"/>
      <c r="L59" s="697"/>
      <c r="M59" s="697"/>
      <c r="N59" s="697"/>
      <c r="O59" s="697"/>
      <c r="P59" s="697"/>
      <c r="Q59" s="697"/>
      <c r="R59" s="697"/>
      <c r="S59" s="697"/>
      <c r="T59" s="697"/>
      <c r="U59" s="697"/>
      <c r="V59" s="697"/>
      <c r="W59" s="697"/>
      <c r="X59" s="697"/>
      <c r="Y59" s="697"/>
    </row>
    <row r="60">
      <c r="A60" s="700"/>
      <c r="B60" s="700"/>
      <c r="C60" s="697"/>
      <c r="D60" s="697"/>
      <c r="E60" s="697"/>
      <c r="F60" s="697"/>
      <c r="G60" s="697"/>
      <c r="H60" s="697"/>
      <c r="I60" s="697"/>
      <c r="J60" s="697"/>
      <c r="K60" s="697"/>
      <c r="L60" s="697"/>
      <c r="M60" s="697"/>
      <c r="N60" s="697"/>
      <c r="O60" s="697"/>
      <c r="P60" s="697"/>
      <c r="Q60" s="697"/>
      <c r="R60" s="697"/>
      <c r="S60" s="697"/>
      <c r="T60" s="697"/>
      <c r="U60" s="697"/>
      <c r="V60" s="697"/>
      <c r="W60" s="697"/>
      <c r="X60" s="697"/>
      <c r="Y60" s="697"/>
    </row>
    <row r="61">
      <c r="A61" s="700"/>
      <c r="B61" s="700"/>
      <c r="C61" s="697"/>
      <c r="D61" s="697"/>
      <c r="E61" s="697"/>
      <c r="F61" s="697"/>
      <c r="G61" s="697"/>
      <c r="H61" s="697"/>
      <c r="I61" s="697"/>
      <c r="J61" s="697"/>
      <c r="K61" s="697"/>
      <c r="L61" s="697"/>
      <c r="M61" s="697"/>
      <c r="N61" s="697"/>
      <c r="O61" s="697"/>
      <c r="P61" s="697"/>
      <c r="Q61" s="697"/>
      <c r="R61" s="697"/>
      <c r="S61" s="697"/>
      <c r="T61" s="697"/>
      <c r="U61" s="697"/>
      <c r="V61" s="697"/>
      <c r="W61" s="697"/>
      <c r="X61" s="697"/>
      <c r="Y61" s="697"/>
    </row>
    <row r="62">
      <c r="A62" s="700"/>
      <c r="B62" s="700"/>
      <c r="C62" s="697"/>
      <c r="D62" s="697"/>
      <c r="E62" s="697"/>
      <c r="F62" s="697"/>
      <c r="G62" s="697"/>
      <c r="H62" s="697"/>
      <c r="I62" s="697"/>
      <c r="J62" s="697"/>
      <c r="K62" s="697"/>
      <c r="L62" s="697"/>
      <c r="M62" s="697"/>
      <c r="N62" s="697"/>
      <c r="O62" s="697"/>
      <c r="P62" s="697"/>
      <c r="Q62" s="697"/>
      <c r="R62" s="697"/>
      <c r="S62" s="697"/>
      <c r="T62" s="697"/>
      <c r="U62" s="697"/>
      <c r="V62" s="697"/>
      <c r="W62" s="697"/>
      <c r="X62" s="697"/>
      <c r="Y62" s="697"/>
    </row>
    <row r="63">
      <c r="A63" s="700"/>
      <c r="B63" s="700"/>
      <c r="C63" s="697"/>
      <c r="D63" s="697"/>
      <c r="E63" s="697"/>
      <c r="F63" s="697"/>
      <c r="G63" s="697"/>
      <c r="H63" s="697"/>
      <c r="I63" s="697"/>
      <c r="J63" s="697"/>
      <c r="K63" s="697"/>
      <c r="L63" s="697"/>
      <c r="M63" s="697"/>
      <c r="N63" s="697"/>
      <c r="O63" s="697"/>
      <c r="P63" s="697"/>
      <c r="Q63" s="697"/>
      <c r="R63" s="697"/>
      <c r="S63" s="697"/>
      <c r="T63" s="697"/>
      <c r="U63" s="697"/>
      <c r="V63" s="697"/>
      <c r="W63" s="697"/>
      <c r="X63" s="697"/>
      <c r="Y63" s="697"/>
    </row>
    <row r="64">
      <c r="A64" s="700"/>
      <c r="B64" s="700"/>
      <c r="C64" s="697"/>
      <c r="D64" s="697"/>
      <c r="E64" s="697"/>
      <c r="F64" s="697"/>
      <c r="G64" s="697"/>
      <c r="H64" s="697"/>
      <c r="I64" s="697"/>
      <c r="J64" s="697"/>
      <c r="K64" s="697"/>
      <c r="L64" s="697"/>
      <c r="M64" s="697"/>
      <c r="N64" s="697"/>
      <c r="O64" s="697"/>
      <c r="P64" s="697"/>
      <c r="Q64" s="697"/>
      <c r="R64" s="697"/>
      <c r="S64" s="697"/>
      <c r="T64" s="697"/>
      <c r="U64" s="697"/>
      <c r="V64" s="697"/>
      <c r="W64" s="697"/>
      <c r="X64" s="697"/>
      <c r="Y64" s="697"/>
    </row>
    <row r="65">
      <c r="A65" s="700"/>
      <c r="B65" s="700"/>
      <c r="C65" s="697"/>
      <c r="D65" s="697"/>
      <c r="E65" s="697"/>
      <c r="F65" s="697"/>
      <c r="G65" s="697"/>
      <c r="H65" s="697"/>
      <c r="I65" s="697"/>
      <c r="J65" s="697"/>
      <c r="K65" s="697"/>
      <c r="L65" s="697"/>
      <c r="M65" s="697"/>
      <c r="N65" s="697"/>
      <c r="O65" s="697"/>
      <c r="P65" s="697"/>
      <c r="Q65" s="697"/>
      <c r="R65" s="697"/>
      <c r="S65" s="697"/>
      <c r="T65" s="697"/>
      <c r="U65" s="697"/>
      <c r="V65" s="697"/>
      <c r="W65" s="697"/>
      <c r="X65" s="697"/>
      <c r="Y65" s="697"/>
    </row>
    <row r="66">
      <c r="A66" s="700"/>
      <c r="B66" s="700"/>
      <c r="C66" s="697"/>
      <c r="D66" s="697"/>
      <c r="E66" s="697"/>
      <c r="F66" s="697"/>
      <c r="G66" s="697"/>
      <c r="H66" s="697"/>
      <c r="I66" s="697"/>
      <c r="J66" s="697"/>
      <c r="K66" s="697"/>
      <c r="L66" s="697"/>
      <c r="M66" s="697"/>
      <c r="N66" s="697"/>
      <c r="O66" s="697"/>
      <c r="P66" s="697"/>
      <c r="Q66" s="697"/>
      <c r="R66" s="697"/>
      <c r="S66" s="697"/>
      <c r="T66" s="697"/>
      <c r="U66" s="697"/>
      <c r="V66" s="697"/>
      <c r="W66" s="697"/>
      <c r="X66" s="697"/>
      <c r="Y66" s="697"/>
    </row>
    <row r="67">
      <c r="A67" s="700"/>
      <c r="B67" s="700"/>
      <c r="C67" s="697"/>
      <c r="D67" s="697"/>
      <c r="E67" s="697"/>
      <c r="F67" s="697"/>
      <c r="G67" s="697"/>
      <c r="H67" s="697"/>
      <c r="I67" s="697"/>
      <c r="J67" s="697"/>
      <c r="K67" s="697"/>
      <c r="L67" s="697"/>
      <c r="M67" s="697"/>
      <c r="N67" s="697"/>
      <c r="O67" s="697"/>
      <c r="P67" s="697"/>
      <c r="Q67" s="697"/>
      <c r="R67" s="697"/>
      <c r="S67" s="697"/>
      <c r="T67" s="697"/>
      <c r="U67" s="697"/>
      <c r="V67" s="697"/>
      <c r="W67" s="697"/>
      <c r="X67" s="697"/>
      <c r="Y67" s="697"/>
    </row>
    <row r="68">
      <c r="A68" s="700"/>
      <c r="B68" s="700"/>
      <c r="C68" s="697"/>
      <c r="D68" s="697"/>
      <c r="E68" s="697"/>
      <c r="F68" s="697"/>
      <c r="G68" s="697"/>
      <c r="H68" s="697"/>
      <c r="I68" s="697"/>
      <c r="J68" s="697"/>
      <c r="K68" s="697"/>
      <c r="L68" s="697"/>
      <c r="M68" s="697"/>
      <c r="N68" s="697"/>
      <c r="O68" s="697"/>
      <c r="P68" s="697"/>
      <c r="Q68" s="697"/>
      <c r="R68" s="697"/>
      <c r="S68" s="697"/>
      <c r="T68" s="697"/>
      <c r="U68" s="697"/>
      <c r="V68" s="697"/>
      <c r="W68" s="697"/>
      <c r="X68" s="697"/>
      <c r="Y68" s="697"/>
    </row>
    <row r="69">
      <c r="A69" s="700"/>
      <c r="B69" s="700"/>
      <c r="C69" s="697"/>
      <c r="D69" s="697"/>
      <c r="E69" s="697"/>
      <c r="F69" s="697"/>
      <c r="G69" s="697"/>
      <c r="H69" s="697"/>
      <c r="I69" s="697"/>
      <c r="J69" s="697"/>
      <c r="K69" s="697"/>
      <c r="L69" s="697"/>
      <c r="M69" s="697"/>
      <c r="N69" s="697"/>
      <c r="O69" s="697"/>
      <c r="P69" s="697"/>
      <c r="Q69" s="697"/>
      <c r="R69" s="697"/>
      <c r="S69" s="697"/>
      <c r="T69" s="697"/>
      <c r="U69" s="697"/>
      <c r="V69" s="697"/>
      <c r="W69" s="697"/>
      <c r="X69" s="697"/>
      <c r="Y69" s="697"/>
    </row>
    <row r="70">
      <c r="A70" s="700"/>
      <c r="B70" s="700"/>
      <c r="C70" s="697"/>
      <c r="D70" s="697"/>
      <c r="E70" s="697"/>
      <c r="F70" s="697"/>
      <c r="G70" s="697"/>
      <c r="H70" s="697"/>
      <c r="I70" s="697"/>
      <c r="J70" s="697"/>
      <c r="K70" s="697"/>
      <c r="L70" s="697"/>
      <c r="M70" s="697"/>
      <c r="N70" s="697"/>
      <c r="O70" s="697"/>
      <c r="P70" s="697"/>
      <c r="Q70" s="697"/>
      <c r="R70" s="697"/>
      <c r="S70" s="697"/>
      <c r="T70" s="697"/>
      <c r="U70" s="697"/>
      <c r="V70" s="697"/>
      <c r="W70" s="697"/>
      <c r="X70" s="697"/>
      <c r="Y70" s="697"/>
    </row>
    <row r="71">
      <c r="A71" s="700"/>
      <c r="B71" s="700"/>
      <c r="C71" s="697"/>
      <c r="D71" s="697"/>
      <c r="E71" s="697"/>
      <c r="F71" s="697"/>
      <c r="G71" s="697"/>
      <c r="H71" s="697"/>
      <c r="I71" s="697"/>
      <c r="J71" s="697"/>
      <c r="K71" s="697"/>
      <c r="L71" s="697"/>
      <c r="M71" s="697"/>
      <c r="N71" s="697"/>
      <c r="O71" s="697"/>
      <c r="P71" s="697"/>
      <c r="Q71" s="697"/>
      <c r="R71" s="697"/>
      <c r="S71" s="697"/>
      <c r="T71" s="697"/>
      <c r="U71" s="697"/>
      <c r="V71" s="697"/>
      <c r="W71" s="697"/>
      <c r="X71" s="697"/>
      <c r="Y71" s="697"/>
    </row>
    <row r="72">
      <c r="A72" s="700"/>
      <c r="B72" s="700"/>
      <c r="C72" s="697"/>
      <c r="D72" s="697"/>
      <c r="E72" s="697"/>
      <c r="F72" s="697"/>
      <c r="G72" s="697"/>
      <c r="H72" s="697"/>
      <c r="I72" s="697"/>
      <c r="J72" s="697"/>
      <c r="K72" s="697"/>
      <c r="L72" s="697"/>
      <c r="M72" s="697"/>
      <c r="N72" s="697"/>
      <c r="O72" s="697"/>
      <c r="P72" s="697"/>
      <c r="Q72" s="697"/>
      <c r="R72" s="697"/>
      <c r="S72" s="697"/>
      <c r="T72" s="697"/>
      <c r="U72" s="697"/>
      <c r="V72" s="697"/>
      <c r="W72" s="697"/>
      <c r="X72" s="697"/>
      <c r="Y72" s="697"/>
    </row>
    <row r="73">
      <c r="A73" s="700"/>
      <c r="B73" s="700"/>
      <c r="C73" s="697"/>
      <c r="D73" s="697"/>
      <c r="E73" s="697"/>
      <c r="F73" s="697"/>
      <c r="G73" s="697"/>
      <c r="H73" s="697"/>
      <c r="I73" s="697"/>
      <c r="J73" s="697"/>
      <c r="K73" s="697"/>
      <c r="L73" s="697"/>
      <c r="M73" s="697"/>
      <c r="N73" s="697"/>
      <c r="O73" s="697"/>
      <c r="P73" s="697"/>
      <c r="Q73" s="697"/>
      <c r="R73" s="697"/>
      <c r="S73" s="697"/>
      <c r="T73" s="697"/>
      <c r="U73" s="697"/>
      <c r="V73" s="697"/>
      <c r="W73" s="697"/>
      <c r="X73" s="697"/>
      <c r="Y73" s="697"/>
    </row>
    <row r="74">
      <c r="A74" s="700"/>
      <c r="B74" s="700"/>
      <c r="C74" s="697"/>
      <c r="D74" s="697"/>
      <c r="E74" s="697"/>
      <c r="F74" s="697"/>
      <c r="G74" s="697"/>
      <c r="H74" s="697"/>
      <c r="I74" s="697"/>
      <c r="J74" s="697"/>
      <c r="K74" s="697"/>
      <c r="L74" s="697"/>
      <c r="M74" s="697"/>
      <c r="N74" s="697"/>
      <c r="O74" s="697"/>
      <c r="P74" s="697"/>
      <c r="Q74" s="697"/>
      <c r="R74" s="697"/>
      <c r="S74" s="697"/>
      <c r="T74" s="697"/>
      <c r="U74" s="697"/>
      <c r="V74" s="697"/>
      <c r="W74" s="697"/>
      <c r="X74" s="697"/>
      <c r="Y74" s="697"/>
    </row>
    <row r="75">
      <c r="A75" s="700"/>
      <c r="B75" s="700"/>
      <c r="C75" s="697"/>
      <c r="D75" s="697"/>
      <c r="E75" s="697"/>
      <c r="F75" s="697"/>
      <c r="G75" s="697"/>
      <c r="H75" s="697"/>
      <c r="I75" s="697"/>
      <c r="J75" s="697"/>
      <c r="K75" s="697"/>
      <c r="L75" s="697"/>
      <c r="M75" s="697"/>
      <c r="N75" s="697"/>
      <c r="O75" s="697"/>
      <c r="P75" s="697"/>
      <c r="Q75" s="697"/>
      <c r="R75" s="697"/>
      <c r="S75" s="697"/>
      <c r="T75" s="697"/>
      <c r="U75" s="697"/>
      <c r="V75" s="697"/>
      <c r="W75" s="697"/>
      <c r="X75" s="697"/>
      <c r="Y75" s="697"/>
    </row>
    <row r="76">
      <c r="A76" s="700"/>
      <c r="B76" s="700"/>
      <c r="C76" s="697"/>
      <c r="D76" s="697"/>
      <c r="E76" s="697"/>
      <c r="F76" s="697"/>
      <c r="G76" s="697"/>
      <c r="H76" s="697"/>
      <c r="I76" s="697"/>
      <c r="J76" s="697"/>
      <c r="K76" s="697"/>
      <c r="L76" s="697"/>
      <c r="M76" s="697"/>
      <c r="N76" s="697"/>
      <c r="O76" s="697"/>
      <c r="P76" s="697"/>
      <c r="Q76" s="697"/>
      <c r="R76" s="697"/>
      <c r="S76" s="697"/>
      <c r="T76" s="697"/>
      <c r="U76" s="697"/>
      <c r="V76" s="697"/>
      <c r="W76" s="697"/>
      <c r="X76" s="697"/>
      <c r="Y76" s="697"/>
    </row>
    <row r="77">
      <c r="A77" s="700"/>
      <c r="B77" s="700"/>
      <c r="C77" s="697"/>
      <c r="D77" s="697"/>
      <c r="E77" s="697"/>
      <c r="F77" s="697"/>
      <c r="G77" s="697"/>
      <c r="H77" s="697"/>
      <c r="I77" s="697"/>
      <c r="J77" s="697"/>
      <c r="K77" s="697"/>
      <c r="L77" s="697"/>
      <c r="M77" s="697"/>
      <c r="N77" s="697"/>
      <c r="O77" s="697"/>
      <c r="P77" s="697"/>
      <c r="Q77" s="697"/>
      <c r="R77" s="697"/>
      <c r="S77" s="697"/>
      <c r="T77" s="697"/>
      <c r="U77" s="697"/>
      <c r="V77" s="697"/>
      <c r="W77" s="697"/>
      <c r="X77" s="697"/>
      <c r="Y77" s="697"/>
    </row>
    <row r="78">
      <c r="A78" s="700"/>
      <c r="B78" s="700"/>
      <c r="C78" s="697"/>
      <c r="D78" s="697"/>
      <c r="E78" s="697"/>
      <c r="F78" s="697"/>
      <c r="G78" s="697"/>
      <c r="H78" s="697"/>
      <c r="I78" s="697"/>
      <c r="J78" s="697"/>
      <c r="K78" s="697"/>
      <c r="L78" s="697"/>
      <c r="M78" s="697"/>
      <c r="N78" s="697"/>
      <c r="O78" s="697"/>
      <c r="P78" s="697"/>
      <c r="Q78" s="697"/>
      <c r="R78" s="697"/>
      <c r="S78" s="697"/>
      <c r="T78" s="697"/>
      <c r="U78" s="697"/>
      <c r="V78" s="697"/>
      <c r="W78" s="697"/>
      <c r="X78" s="697"/>
      <c r="Y78" s="697"/>
    </row>
    <row r="79">
      <c r="A79" s="700"/>
      <c r="B79" s="700"/>
      <c r="C79" s="697"/>
      <c r="D79" s="697"/>
      <c r="E79" s="697"/>
      <c r="F79" s="697"/>
      <c r="G79" s="697"/>
      <c r="H79" s="697"/>
      <c r="I79" s="697"/>
      <c r="J79" s="697"/>
      <c r="K79" s="697"/>
      <c r="L79" s="697"/>
      <c r="M79" s="697"/>
      <c r="N79" s="697"/>
      <c r="O79" s="697"/>
      <c r="P79" s="697"/>
      <c r="Q79" s="697"/>
      <c r="R79" s="697"/>
      <c r="S79" s="697"/>
      <c r="T79" s="697"/>
      <c r="U79" s="697"/>
      <c r="V79" s="697"/>
      <c r="W79" s="697"/>
      <c r="X79" s="697"/>
      <c r="Y79" s="697"/>
    </row>
    <row r="80">
      <c r="A80" s="700"/>
      <c r="B80" s="700"/>
      <c r="C80" s="697"/>
      <c r="D80" s="697"/>
      <c r="E80" s="697"/>
      <c r="F80" s="697"/>
      <c r="G80" s="697"/>
      <c r="H80" s="697"/>
      <c r="I80" s="697"/>
      <c r="J80" s="697"/>
      <c r="K80" s="697"/>
      <c r="L80" s="697"/>
      <c r="M80" s="697"/>
      <c r="N80" s="697"/>
      <c r="O80" s="697"/>
      <c r="P80" s="697"/>
      <c r="Q80" s="697"/>
      <c r="R80" s="697"/>
      <c r="S80" s="697"/>
      <c r="T80" s="697"/>
      <c r="U80" s="697"/>
      <c r="V80" s="697"/>
      <c r="W80" s="697"/>
      <c r="X80" s="697"/>
      <c r="Y80" s="697"/>
    </row>
    <row r="81">
      <c r="A81" s="700"/>
      <c r="B81" s="700"/>
      <c r="C81" s="697"/>
      <c r="D81" s="697"/>
      <c r="E81" s="697"/>
      <c r="F81" s="697"/>
      <c r="G81" s="697"/>
      <c r="H81" s="697"/>
      <c r="I81" s="697"/>
      <c r="J81" s="697"/>
      <c r="K81" s="697"/>
      <c r="L81" s="697"/>
      <c r="M81" s="697"/>
      <c r="N81" s="697"/>
      <c r="O81" s="697"/>
      <c r="P81" s="697"/>
      <c r="Q81" s="697"/>
      <c r="R81" s="697"/>
      <c r="S81" s="697"/>
      <c r="T81" s="697"/>
      <c r="U81" s="697"/>
      <c r="V81" s="697"/>
      <c r="W81" s="697"/>
      <c r="X81" s="697"/>
      <c r="Y81" s="697"/>
    </row>
    <row r="82">
      <c r="A82" s="700"/>
      <c r="B82" s="700"/>
      <c r="C82" s="697"/>
      <c r="D82" s="697"/>
      <c r="E82" s="697"/>
      <c r="F82" s="697"/>
      <c r="G82" s="697"/>
      <c r="H82" s="697"/>
      <c r="I82" s="697"/>
      <c r="J82" s="697"/>
      <c r="K82" s="697"/>
      <c r="L82" s="697"/>
      <c r="M82" s="697"/>
      <c r="N82" s="697"/>
      <c r="O82" s="697"/>
      <c r="P82" s="697"/>
      <c r="Q82" s="697"/>
      <c r="R82" s="697"/>
      <c r="S82" s="697"/>
      <c r="T82" s="697"/>
      <c r="U82" s="697"/>
      <c r="V82" s="697"/>
      <c r="W82" s="697"/>
      <c r="X82" s="697"/>
      <c r="Y82" s="697"/>
    </row>
    <row r="83">
      <c r="A83" s="700"/>
      <c r="B83" s="700"/>
      <c r="C83" s="697"/>
      <c r="D83" s="697"/>
      <c r="E83" s="697"/>
      <c r="F83" s="697"/>
      <c r="G83" s="697"/>
      <c r="H83" s="697"/>
      <c r="I83" s="697"/>
      <c r="J83" s="697"/>
      <c r="K83" s="697"/>
      <c r="L83" s="697"/>
      <c r="M83" s="697"/>
      <c r="N83" s="697"/>
      <c r="O83" s="697"/>
      <c r="P83" s="697"/>
      <c r="Q83" s="697"/>
      <c r="R83" s="697"/>
      <c r="S83" s="697"/>
      <c r="T83" s="697"/>
      <c r="U83" s="697"/>
      <c r="V83" s="697"/>
      <c r="W83" s="697"/>
      <c r="X83" s="697"/>
      <c r="Y83" s="697"/>
    </row>
    <row r="84">
      <c r="A84" s="700"/>
      <c r="B84" s="700"/>
      <c r="C84" s="697"/>
      <c r="D84" s="697"/>
      <c r="E84" s="697"/>
      <c r="F84" s="697"/>
      <c r="G84" s="697"/>
      <c r="H84" s="697"/>
      <c r="I84" s="697"/>
      <c r="J84" s="697"/>
      <c r="K84" s="697"/>
      <c r="L84" s="697"/>
      <c r="M84" s="697"/>
      <c r="N84" s="697"/>
      <c r="O84" s="697"/>
      <c r="P84" s="697"/>
      <c r="Q84" s="697"/>
      <c r="R84" s="697"/>
      <c r="S84" s="697"/>
      <c r="T84" s="697"/>
      <c r="U84" s="697"/>
      <c r="V84" s="697"/>
      <c r="W84" s="697"/>
      <c r="X84" s="697"/>
      <c r="Y84" s="697"/>
    </row>
    <row r="85">
      <c r="A85" s="700"/>
      <c r="B85" s="700"/>
      <c r="C85" s="697"/>
      <c r="D85" s="697"/>
      <c r="E85" s="697"/>
      <c r="F85" s="697"/>
      <c r="G85" s="697"/>
      <c r="H85" s="697"/>
      <c r="I85" s="697"/>
      <c r="J85" s="697"/>
      <c r="K85" s="697"/>
      <c r="L85" s="697"/>
      <c r="M85" s="697"/>
      <c r="N85" s="697"/>
      <c r="O85" s="697"/>
      <c r="P85" s="697"/>
      <c r="Q85" s="697"/>
      <c r="R85" s="697"/>
      <c r="S85" s="697"/>
      <c r="T85" s="697"/>
      <c r="U85" s="697"/>
      <c r="V85" s="697"/>
      <c r="W85" s="697"/>
      <c r="X85" s="697"/>
      <c r="Y85" s="697"/>
    </row>
    <row r="86">
      <c r="A86" s="700"/>
      <c r="B86" s="700"/>
      <c r="C86" s="697"/>
      <c r="D86" s="697"/>
      <c r="E86" s="697"/>
      <c r="F86" s="697"/>
      <c r="G86" s="697"/>
      <c r="H86" s="697"/>
      <c r="I86" s="697"/>
      <c r="J86" s="697"/>
      <c r="K86" s="697"/>
      <c r="L86" s="697"/>
      <c r="M86" s="697"/>
      <c r="N86" s="697"/>
      <c r="O86" s="697"/>
      <c r="P86" s="697"/>
      <c r="Q86" s="697"/>
      <c r="R86" s="697"/>
      <c r="S86" s="697"/>
      <c r="T86" s="697"/>
      <c r="U86" s="697"/>
      <c r="V86" s="697"/>
      <c r="W86" s="697"/>
      <c r="X86" s="697"/>
      <c r="Y86" s="697"/>
    </row>
    <row r="87">
      <c r="A87" s="700"/>
      <c r="B87" s="700"/>
      <c r="C87" s="697"/>
      <c r="D87" s="697"/>
      <c r="E87" s="697"/>
      <c r="F87" s="697"/>
      <c r="G87" s="697"/>
      <c r="H87" s="697"/>
      <c r="I87" s="697"/>
      <c r="J87" s="697"/>
      <c r="K87" s="697"/>
      <c r="L87" s="697"/>
      <c r="M87" s="697"/>
      <c r="N87" s="697"/>
      <c r="O87" s="697"/>
      <c r="P87" s="697"/>
      <c r="Q87" s="697"/>
      <c r="R87" s="697"/>
      <c r="S87" s="697"/>
      <c r="T87" s="697"/>
      <c r="U87" s="697"/>
      <c r="V87" s="697"/>
      <c r="W87" s="697"/>
      <c r="X87" s="697"/>
      <c r="Y87" s="697"/>
    </row>
    <row r="88">
      <c r="A88" s="700"/>
      <c r="B88" s="700"/>
      <c r="C88" s="697"/>
      <c r="D88" s="697"/>
      <c r="E88" s="697"/>
      <c r="F88" s="697"/>
      <c r="G88" s="697"/>
      <c r="H88" s="697"/>
      <c r="I88" s="697"/>
      <c r="J88" s="697"/>
      <c r="K88" s="697"/>
      <c r="L88" s="697"/>
      <c r="M88" s="697"/>
      <c r="N88" s="697"/>
      <c r="O88" s="697"/>
      <c r="P88" s="697"/>
      <c r="Q88" s="697"/>
      <c r="R88" s="697"/>
      <c r="S88" s="697"/>
      <c r="T88" s="697"/>
      <c r="U88" s="697"/>
      <c r="V88" s="697"/>
      <c r="W88" s="697"/>
      <c r="X88" s="697"/>
      <c r="Y88" s="697"/>
    </row>
    <row r="89">
      <c r="A89" s="700"/>
      <c r="B89" s="700"/>
      <c r="C89" s="697"/>
      <c r="D89" s="697"/>
      <c r="E89" s="697"/>
      <c r="F89" s="697"/>
      <c r="G89" s="697"/>
      <c r="H89" s="697"/>
      <c r="I89" s="697"/>
      <c r="J89" s="697"/>
      <c r="K89" s="697"/>
      <c r="L89" s="697"/>
      <c r="M89" s="697"/>
      <c r="N89" s="697"/>
      <c r="O89" s="697"/>
      <c r="P89" s="697"/>
      <c r="Q89" s="697"/>
      <c r="R89" s="697"/>
      <c r="S89" s="697"/>
      <c r="T89" s="697"/>
      <c r="U89" s="697"/>
      <c r="V89" s="697"/>
      <c r="W89" s="697"/>
      <c r="X89" s="697"/>
      <c r="Y89" s="697"/>
    </row>
    <row r="90">
      <c r="A90" s="700"/>
      <c r="B90" s="700"/>
      <c r="C90" s="697"/>
      <c r="D90" s="697"/>
      <c r="E90" s="697"/>
      <c r="F90" s="697"/>
      <c r="G90" s="697"/>
      <c r="H90" s="697"/>
      <c r="I90" s="697"/>
      <c r="J90" s="697"/>
      <c r="K90" s="697"/>
      <c r="L90" s="697"/>
      <c r="M90" s="697"/>
      <c r="N90" s="697"/>
      <c r="O90" s="697"/>
      <c r="P90" s="697"/>
      <c r="Q90" s="697"/>
      <c r="R90" s="697"/>
      <c r="S90" s="697"/>
      <c r="T90" s="697"/>
      <c r="U90" s="697"/>
      <c r="V90" s="697"/>
      <c r="W90" s="697"/>
      <c r="X90" s="697"/>
      <c r="Y90" s="697"/>
    </row>
    <row r="91">
      <c r="A91" s="700"/>
      <c r="B91" s="700"/>
      <c r="C91" s="697"/>
      <c r="D91" s="697"/>
      <c r="E91" s="697"/>
      <c r="F91" s="697"/>
      <c r="G91" s="697"/>
      <c r="H91" s="697"/>
      <c r="I91" s="697"/>
      <c r="J91" s="697"/>
      <c r="K91" s="697"/>
      <c r="L91" s="697"/>
      <c r="M91" s="697"/>
      <c r="N91" s="697"/>
      <c r="O91" s="697"/>
      <c r="P91" s="697"/>
      <c r="Q91" s="697"/>
      <c r="R91" s="697"/>
      <c r="S91" s="697"/>
      <c r="T91" s="697"/>
      <c r="U91" s="697"/>
      <c r="V91" s="697"/>
      <c r="W91" s="697"/>
      <c r="X91" s="697"/>
      <c r="Y91" s="697"/>
    </row>
    <row r="92">
      <c r="A92" s="700"/>
      <c r="B92" s="700"/>
      <c r="C92" s="697"/>
      <c r="D92" s="697"/>
      <c r="E92" s="697"/>
      <c r="F92" s="697"/>
      <c r="G92" s="697"/>
      <c r="H92" s="697"/>
      <c r="I92" s="697"/>
      <c r="J92" s="697"/>
      <c r="K92" s="697"/>
      <c r="L92" s="697"/>
      <c r="M92" s="697"/>
      <c r="N92" s="697"/>
      <c r="O92" s="697"/>
      <c r="P92" s="697"/>
      <c r="Q92" s="697"/>
      <c r="R92" s="697"/>
      <c r="S92" s="697"/>
      <c r="T92" s="697"/>
      <c r="U92" s="697"/>
      <c r="V92" s="697"/>
      <c r="W92" s="697"/>
      <c r="X92" s="697"/>
      <c r="Y92" s="697"/>
    </row>
    <row r="93">
      <c r="A93" s="700"/>
      <c r="B93" s="700"/>
      <c r="C93" s="697"/>
      <c r="D93" s="697"/>
      <c r="E93" s="697"/>
      <c r="F93" s="697"/>
      <c r="G93" s="697"/>
      <c r="H93" s="697"/>
      <c r="I93" s="697"/>
      <c r="J93" s="697"/>
      <c r="K93" s="697"/>
      <c r="L93" s="697"/>
      <c r="M93" s="697"/>
      <c r="N93" s="697"/>
      <c r="O93" s="697"/>
      <c r="P93" s="697"/>
      <c r="Q93" s="697"/>
      <c r="R93" s="697"/>
      <c r="S93" s="697"/>
      <c r="T93" s="697"/>
      <c r="U93" s="697"/>
      <c r="V93" s="697"/>
      <c r="W93" s="697"/>
      <c r="X93" s="697"/>
      <c r="Y93" s="697"/>
    </row>
    <row r="94">
      <c r="A94" s="700"/>
      <c r="B94" s="700"/>
      <c r="C94" s="697"/>
      <c r="D94" s="697"/>
      <c r="E94" s="697"/>
      <c r="F94" s="697"/>
      <c r="G94" s="697"/>
      <c r="H94" s="697"/>
      <c r="I94" s="697"/>
      <c r="J94" s="697"/>
      <c r="K94" s="697"/>
      <c r="L94" s="697"/>
      <c r="M94" s="697"/>
      <c r="N94" s="697"/>
      <c r="O94" s="697"/>
      <c r="P94" s="697"/>
      <c r="Q94" s="697"/>
      <c r="R94" s="697"/>
      <c r="S94" s="697"/>
      <c r="T94" s="697"/>
      <c r="U94" s="697"/>
      <c r="V94" s="697"/>
      <c r="W94" s="697"/>
      <c r="X94" s="697"/>
      <c r="Y94" s="697"/>
    </row>
    <row r="95">
      <c r="A95" s="700"/>
      <c r="B95" s="700"/>
      <c r="C95" s="697"/>
      <c r="D95" s="697"/>
      <c r="E95" s="697"/>
      <c r="F95" s="697"/>
      <c r="G95" s="697"/>
      <c r="H95" s="697"/>
      <c r="I95" s="697"/>
      <c r="J95" s="697"/>
      <c r="K95" s="697"/>
      <c r="L95" s="697"/>
      <c r="M95" s="697"/>
      <c r="N95" s="697"/>
      <c r="O95" s="697"/>
      <c r="P95" s="697"/>
      <c r="Q95" s="697"/>
      <c r="R95" s="697"/>
      <c r="S95" s="697"/>
      <c r="T95" s="697"/>
      <c r="U95" s="697"/>
      <c r="V95" s="697"/>
      <c r="W95" s="697"/>
      <c r="X95" s="697"/>
      <c r="Y95" s="697"/>
    </row>
    <row r="96">
      <c r="A96" s="700"/>
      <c r="B96" s="700"/>
      <c r="C96" s="697"/>
      <c r="D96" s="697"/>
      <c r="E96" s="697"/>
      <c r="F96" s="697"/>
      <c r="G96" s="697"/>
      <c r="H96" s="697"/>
      <c r="I96" s="697"/>
      <c r="J96" s="697"/>
      <c r="K96" s="697"/>
      <c r="L96" s="697"/>
      <c r="M96" s="697"/>
      <c r="N96" s="697"/>
      <c r="O96" s="697"/>
      <c r="P96" s="697"/>
      <c r="Q96" s="697"/>
      <c r="R96" s="697"/>
      <c r="S96" s="697"/>
      <c r="T96" s="697"/>
      <c r="U96" s="697"/>
      <c r="V96" s="697"/>
      <c r="W96" s="697"/>
      <c r="X96" s="697"/>
      <c r="Y96" s="697"/>
    </row>
    <row r="97">
      <c r="A97" s="700"/>
      <c r="B97" s="700"/>
      <c r="C97" s="697"/>
      <c r="D97" s="697"/>
      <c r="E97" s="697"/>
      <c r="F97" s="697"/>
      <c r="G97" s="697"/>
      <c r="H97" s="697"/>
      <c r="I97" s="697"/>
      <c r="J97" s="697"/>
      <c r="K97" s="697"/>
      <c r="L97" s="697"/>
      <c r="M97" s="697"/>
      <c r="N97" s="697"/>
      <c r="O97" s="697"/>
      <c r="P97" s="697"/>
      <c r="Q97" s="697"/>
      <c r="R97" s="697"/>
      <c r="S97" s="697"/>
      <c r="T97" s="697"/>
      <c r="U97" s="697"/>
      <c r="V97" s="697"/>
      <c r="W97" s="697"/>
      <c r="X97" s="697"/>
      <c r="Y97" s="697"/>
    </row>
    <row r="98">
      <c r="A98" s="700"/>
      <c r="B98" s="700"/>
      <c r="C98" s="697"/>
      <c r="D98" s="697"/>
      <c r="E98" s="697"/>
      <c r="F98" s="697"/>
      <c r="G98" s="697"/>
      <c r="H98" s="697"/>
      <c r="I98" s="697"/>
      <c r="J98" s="697"/>
      <c r="K98" s="697"/>
      <c r="L98" s="697"/>
      <c r="M98" s="697"/>
      <c r="N98" s="697"/>
      <c r="O98" s="697"/>
      <c r="P98" s="697"/>
      <c r="Q98" s="697"/>
      <c r="R98" s="697"/>
      <c r="S98" s="697"/>
      <c r="T98" s="697"/>
      <c r="U98" s="697"/>
      <c r="V98" s="697"/>
      <c r="W98" s="697"/>
      <c r="X98" s="697"/>
      <c r="Y98" s="697"/>
    </row>
    <row r="99">
      <c r="A99" s="700"/>
      <c r="B99" s="700"/>
      <c r="C99" s="697"/>
      <c r="D99" s="697"/>
      <c r="E99" s="697"/>
      <c r="F99" s="697"/>
      <c r="G99" s="697"/>
      <c r="H99" s="697"/>
      <c r="I99" s="697"/>
      <c r="J99" s="697"/>
      <c r="K99" s="697"/>
      <c r="L99" s="697"/>
      <c r="M99" s="697"/>
      <c r="N99" s="697"/>
      <c r="O99" s="697"/>
      <c r="P99" s="697"/>
      <c r="Q99" s="697"/>
      <c r="R99" s="697"/>
      <c r="S99" s="697"/>
      <c r="T99" s="697"/>
      <c r="U99" s="697"/>
      <c r="V99" s="697"/>
      <c r="W99" s="697"/>
      <c r="X99" s="697"/>
      <c r="Y99" s="697"/>
    </row>
    <row r="100">
      <c r="A100" s="700"/>
      <c r="B100" s="700"/>
      <c r="C100" s="697"/>
      <c r="D100" s="697"/>
      <c r="E100" s="697"/>
      <c r="F100" s="697"/>
      <c r="G100" s="697"/>
      <c r="H100" s="697"/>
      <c r="I100" s="697"/>
      <c r="J100" s="697"/>
      <c r="K100" s="697"/>
      <c r="L100" s="697"/>
      <c r="M100" s="697"/>
      <c r="N100" s="697"/>
      <c r="O100" s="697"/>
      <c r="P100" s="697"/>
      <c r="Q100" s="697"/>
      <c r="R100" s="697"/>
      <c r="S100" s="697"/>
      <c r="T100" s="697"/>
      <c r="U100" s="697"/>
      <c r="V100" s="697"/>
      <c r="W100" s="697"/>
      <c r="X100" s="697"/>
      <c r="Y100" s="697"/>
    </row>
    <row r="101">
      <c r="A101" s="700"/>
      <c r="B101" s="700"/>
      <c r="C101" s="697"/>
      <c r="D101" s="697"/>
      <c r="E101" s="697"/>
      <c r="F101" s="697"/>
      <c r="G101" s="697"/>
      <c r="H101" s="697"/>
      <c r="I101" s="697"/>
      <c r="J101" s="697"/>
      <c r="K101" s="697"/>
      <c r="L101" s="697"/>
      <c r="M101" s="697"/>
      <c r="N101" s="697"/>
      <c r="O101" s="697"/>
      <c r="P101" s="697"/>
      <c r="Q101" s="697"/>
      <c r="R101" s="697"/>
      <c r="S101" s="697"/>
      <c r="T101" s="697"/>
      <c r="U101" s="697"/>
      <c r="V101" s="697"/>
      <c r="W101" s="697"/>
      <c r="X101" s="697"/>
      <c r="Y101" s="697"/>
    </row>
    <row r="102">
      <c r="A102" s="700"/>
      <c r="B102" s="700"/>
      <c r="C102" s="697"/>
      <c r="D102" s="697"/>
      <c r="E102" s="697"/>
      <c r="F102" s="697"/>
      <c r="G102" s="697"/>
      <c r="H102" s="697"/>
      <c r="I102" s="697"/>
      <c r="J102" s="697"/>
      <c r="K102" s="697"/>
      <c r="L102" s="697"/>
      <c r="M102" s="697"/>
      <c r="N102" s="697"/>
      <c r="O102" s="697"/>
      <c r="P102" s="697"/>
      <c r="Q102" s="697"/>
      <c r="R102" s="697"/>
      <c r="S102" s="697"/>
      <c r="T102" s="697"/>
      <c r="U102" s="697"/>
      <c r="V102" s="697"/>
      <c r="W102" s="697"/>
      <c r="X102" s="697"/>
      <c r="Y102" s="697"/>
    </row>
    <row r="103">
      <c r="A103" s="700"/>
      <c r="B103" s="700"/>
      <c r="C103" s="697"/>
      <c r="D103" s="697"/>
      <c r="E103" s="697"/>
      <c r="F103" s="697"/>
      <c r="G103" s="697"/>
      <c r="H103" s="697"/>
      <c r="I103" s="697"/>
      <c r="J103" s="697"/>
      <c r="K103" s="697"/>
      <c r="L103" s="697"/>
      <c r="M103" s="697"/>
      <c r="N103" s="697"/>
      <c r="O103" s="697"/>
      <c r="P103" s="697"/>
      <c r="Q103" s="697"/>
      <c r="R103" s="697"/>
      <c r="S103" s="697"/>
      <c r="T103" s="697"/>
      <c r="U103" s="697"/>
      <c r="V103" s="697"/>
      <c r="W103" s="697"/>
      <c r="X103" s="697"/>
      <c r="Y103" s="697"/>
    </row>
    <row r="104">
      <c r="A104" s="700"/>
      <c r="B104" s="700"/>
      <c r="C104" s="697"/>
      <c r="D104" s="697"/>
      <c r="E104" s="697"/>
      <c r="F104" s="697"/>
      <c r="G104" s="697"/>
      <c r="H104" s="697"/>
      <c r="I104" s="697"/>
      <c r="J104" s="697"/>
      <c r="K104" s="697"/>
      <c r="L104" s="697"/>
      <c r="M104" s="697"/>
      <c r="N104" s="697"/>
      <c r="O104" s="697"/>
      <c r="P104" s="697"/>
      <c r="Q104" s="697"/>
      <c r="R104" s="697"/>
      <c r="S104" s="697"/>
      <c r="T104" s="697"/>
      <c r="U104" s="697"/>
      <c r="V104" s="697"/>
      <c r="W104" s="697"/>
      <c r="X104" s="697"/>
      <c r="Y104" s="697"/>
    </row>
    <row r="105">
      <c r="A105" s="700"/>
      <c r="B105" s="700"/>
      <c r="C105" s="697"/>
      <c r="D105" s="697"/>
      <c r="E105" s="697"/>
      <c r="F105" s="697"/>
      <c r="G105" s="697"/>
      <c r="H105" s="697"/>
      <c r="I105" s="697"/>
      <c r="J105" s="697"/>
      <c r="K105" s="697"/>
      <c r="L105" s="697"/>
      <c r="M105" s="697"/>
      <c r="N105" s="697"/>
      <c r="O105" s="697"/>
      <c r="P105" s="697"/>
      <c r="Q105" s="697"/>
      <c r="R105" s="697"/>
      <c r="S105" s="697"/>
      <c r="T105" s="697"/>
      <c r="U105" s="697"/>
      <c r="V105" s="697"/>
      <c r="W105" s="697"/>
      <c r="X105" s="697"/>
      <c r="Y105" s="697"/>
    </row>
    <row r="106">
      <c r="A106" s="700"/>
      <c r="B106" s="700"/>
      <c r="C106" s="697"/>
      <c r="D106" s="697"/>
      <c r="E106" s="697"/>
      <c r="F106" s="697"/>
      <c r="G106" s="697"/>
      <c r="H106" s="697"/>
      <c r="I106" s="697"/>
      <c r="J106" s="697"/>
      <c r="K106" s="697"/>
      <c r="L106" s="697"/>
      <c r="M106" s="697"/>
      <c r="N106" s="697"/>
      <c r="O106" s="697"/>
      <c r="P106" s="697"/>
      <c r="Q106" s="697"/>
      <c r="R106" s="697"/>
      <c r="S106" s="697"/>
      <c r="T106" s="697"/>
      <c r="U106" s="697"/>
      <c r="V106" s="697"/>
      <c r="W106" s="697"/>
      <c r="X106" s="697"/>
      <c r="Y106" s="697"/>
    </row>
    <row r="107">
      <c r="A107" s="700"/>
      <c r="B107" s="700"/>
      <c r="C107" s="697"/>
      <c r="D107" s="697"/>
      <c r="E107" s="697"/>
      <c r="F107" s="697"/>
      <c r="G107" s="697"/>
      <c r="H107" s="697"/>
      <c r="I107" s="697"/>
      <c r="J107" s="697"/>
      <c r="K107" s="697"/>
      <c r="L107" s="697"/>
      <c r="M107" s="697"/>
      <c r="N107" s="697"/>
      <c r="O107" s="697"/>
      <c r="P107" s="697"/>
      <c r="Q107" s="697"/>
      <c r="R107" s="697"/>
      <c r="S107" s="697"/>
      <c r="T107" s="697"/>
      <c r="U107" s="697"/>
      <c r="V107" s="697"/>
      <c r="W107" s="697"/>
      <c r="X107" s="697"/>
      <c r="Y107" s="697"/>
    </row>
    <row r="108">
      <c r="A108" s="700"/>
      <c r="B108" s="700"/>
      <c r="C108" s="697"/>
      <c r="D108" s="697"/>
      <c r="E108" s="697"/>
      <c r="F108" s="697"/>
      <c r="G108" s="697"/>
      <c r="H108" s="697"/>
      <c r="I108" s="697"/>
      <c r="J108" s="697"/>
      <c r="K108" s="697"/>
      <c r="L108" s="697"/>
      <c r="M108" s="697"/>
      <c r="N108" s="697"/>
      <c r="O108" s="697"/>
      <c r="P108" s="697"/>
      <c r="Q108" s="697"/>
      <c r="R108" s="697"/>
      <c r="S108" s="697"/>
      <c r="T108" s="697"/>
      <c r="U108" s="697"/>
      <c r="V108" s="697"/>
      <c r="W108" s="697"/>
      <c r="X108" s="697"/>
      <c r="Y108" s="697"/>
    </row>
    <row r="109">
      <c r="A109" s="700"/>
      <c r="B109" s="700"/>
      <c r="C109" s="697"/>
      <c r="D109" s="697"/>
      <c r="E109" s="697"/>
      <c r="F109" s="697"/>
      <c r="G109" s="697"/>
      <c r="H109" s="697"/>
      <c r="I109" s="697"/>
      <c r="J109" s="697"/>
      <c r="K109" s="697"/>
      <c r="L109" s="697"/>
      <c r="M109" s="697"/>
      <c r="N109" s="697"/>
      <c r="O109" s="697"/>
      <c r="P109" s="697"/>
      <c r="Q109" s="697"/>
      <c r="R109" s="697"/>
      <c r="S109" s="697"/>
      <c r="T109" s="697"/>
      <c r="U109" s="697"/>
      <c r="V109" s="697"/>
      <c r="W109" s="697"/>
      <c r="X109" s="697"/>
      <c r="Y109" s="697"/>
    </row>
    <row r="110">
      <c r="A110" s="700"/>
      <c r="B110" s="700"/>
      <c r="C110" s="697"/>
      <c r="D110" s="697"/>
      <c r="E110" s="697"/>
      <c r="F110" s="697"/>
      <c r="G110" s="697"/>
      <c r="H110" s="697"/>
      <c r="I110" s="697"/>
      <c r="J110" s="697"/>
      <c r="K110" s="697"/>
      <c r="L110" s="697"/>
      <c r="M110" s="697"/>
      <c r="N110" s="697"/>
      <c r="O110" s="697"/>
      <c r="P110" s="697"/>
      <c r="Q110" s="697"/>
      <c r="R110" s="697"/>
      <c r="S110" s="697"/>
      <c r="T110" s="697"/>
      <c r="U110" s="697"/>
      <c r="V110" s="697"/>
      <c r="W110" s="697"/>
      <c r="X110" s="697"/>
      <c r="Y110" s="697"/>
    </row>
    <row r="111">
      <c r="A111" s="700"/>
      <c r="B111" s="700"/>
      <c r="C111" s="697"/>
      <c r="D111" s="697"/>
      <c r="E111" s="697"/>
      <c r="F111" s="697"/>
      <c r="G111" s="697"/>
      <c r="H111" s="697"/>
      <c r="I111" s="697"/>
      <c r="J111" s="697"/>
      <c r="K111" s="697"/>
      <c r="L111" s="697"/>
      <c r="M111" s="697"/>
      <c r="N111" s="697"/>
      <c r="O111" s="697"/>
      <c r="P111" s="697"/>
      <c r="Q111" s="697"/>
      <c r="R111" s="697"/>
      <c r="S111" s="697"/>
      <c r="T111" s="697"/>
      <c r="U111" s="697"/>
      <c r="V111" s="697"/>
      <c r="W111" s="697"/>
      <c r="X111" s="697"/>
      <c r="Y111" s="697"/>
    </row>
    <row r="112">
      <c r="A112" s="700"/>
      <c r="B112" s="700"/>
      <c r="C112" s="697"/>
      <c r="D112" s="697"/>
      <c r="E112" s="697"/>
      <c r="F112" s="697"/>
      <c r="G112" s="697"/>
      <c r="H112" s="697"/>
      <c r="I112" s="697"/>
      <c r="J112" s="697"/>
      <c r="K112" s="697"/>
      <c r="L112" s="697"/>
      <c r="M112" s="697"/>
      <c r="N112" s="697"/>
      <c r="O112" s="697"/>
      <c r="P112" s="697"/>
      <c r="Q112" s="697"/>
      <c r="R112" s="697"/>
      <c r="S112" s="697"/>
      <c r="T112" s="697"/>
      <c r="U112" s="697"/>
      <c r="V112" s="697"/>
      <c r="W112" s="697"/>
      <c r="X112" s="697"/>
      <c r="Y112" s="697"/>
    </row>
    <row r="113">
      <c r="A113" s="700"/>
      <c r="B113" s="700"/>
      <c r="C113" s="697"/>
      <c r="D113" s="697"/>
      <c r="E113" s="697"/>
      <c r="F113" s="697"/>
      <c r="G113" s="697"/>
      <c r="H113" s="697"/>
      <c r="I113" s="697"/>
      <c r="J113" s="697"/>
      <c r="K113" s="697"/>
      <c r="L113" s="697"/>
      <c r="M113" s="697"/>
      <c r="N113" s="697"/>
      <c r="O113" s="697"/>
      <c r="P113" s="697"/>
      <c r="Q113" s="697"/>
      <c r="R113" s="697"/>
      <c r="S113" s="697"/>
      <c r="T113" s="697"/>
      <c r="U113" s="697"/>
      <c r="V113" s="697"/>
      <c r="W113" s="697"/>
      <c r="X113" s="697"/>
      <c r="Y113" s="697"/>
    </row>
    <row r="114">
      <c r="A114" s="700"/>
      <c r="B114" s="700"/>
      <c r="C114" s="697"/>
      <c r="D114" s="697"/>
      <c r="E114" s="697"/>
      <c r="F114" s="697"/>
      <c r="G114" s="697"/>
      <c r="H114" s="697"/>
      <c r="I114" s="697"/>
      <c r="J114" s="697"/>
      <c r="K114" s="697"/>
      <c r="L114" s="697"/>
      <c r="M114" s="697"/>
      <c r="N114" s="697"/>
      <c r="O114" s="697"/>
      <c r="P114" s="697"/>
      <c r="Q114" s="697"/>
      <c r="R114" s="697"/>
      <c r="S114" s="697"/>
      <c r="T114" s="697"/>
      <c r="U114" s="697"/>
      <c r="V114" s="697"/>
      <c r="W114" s="697"/>
      <c r="X114" s="697"/>
      <c r="Y114" s="697"/>
    </row>
    <row r="115">
      <c r="A115" s="700"/>
      <c r="B115" s="700"/>
      <c r="C115" s="697"/>
      <c r="D115" s="697"/>
      <c r="E115" s="697"/>
      <c r="F115" s="697"/>
      <c r="G115" s="697"/>
      <c r="H115" s="697"/>
      <c r="I115" s="697"/>
      <c r="J115" s="697"/>
      <c r="K115" s="697"/>
      <c r="L115" s="697"/>
      <c r="M115" s="697"/>
      <c r="N115" s="697"/>
      <c r="O115" s="697"/>
      <c r="P115" s="697"/>
      <c r="Q115" s="697"/>
      <c r="R115" s="697"/>
      <c r="S115" s="697"/>
      <c r="T115" s="697"/>
      <c r="U115" s="697"/>
      <c r="V115" s="697"/>
      <c r="W115" s="697"/>
      <c r="X115" s="697"/>
      <c r="Y115" s="697"/>
    </row>
    <row r="116">
      <c r="A116" s="700"/>
      <c r="B116" s="700"/>
      <c r="C116" s="697"/>
      <c r="D116" s="697"/>
      <c r="E116" s="697"/>
      <c r="F116" s="697"/>
      <c r="G116" s="697"/>
      <c r="H116" s="697"/>
      <c r="I116" s="697"/>
      <c r="J116" s="697"/>
      <c r="K116" s="697"/>
      <c r="L116" s="697"/>
      <c r="M116" s="697"/>
      <c r="N116" s="697"/>
      <c r="O116" s="697"/>
      <c r="P116" s="697"/>
      <c r="Q116" s="697"/>
      <c r="R116" s="697"/>
      <c r="S116" s="697"/>
      <c r="T116" s="697"/>
      <c r="U116" s="697"/>
      <c r="V116" s="697"/>
      <c r="W116" s="697"/>
      <c r="X116" s="697"/>
      <c r="Y116" s="697"/>
    </row>
    <row r="117">
      <c r="A117" s="700"/>
      <c r="B117" s="700"/>
      <c r="C117" s="697"/>
      <c r="D117" s="697"/>
      <c r="E117" s="697"/>
      <c r="F117" s="697"/>
      <c r="G117" s="697"/>
      <c r="H117" s="697"/>
      <c r="I117" s="697"/>
      <c r="J117" s="697"/>
      <c r="K117" s="697"/>
      <c r="L117" s="697"/>
      <c r="M117" s="697"/>
      <c r="N117" s="697"/>
      <c r="O117" s="697"/>
      <c r="P117" s="697"/>
      <c r="Q117" s="697"/>
      <c r="R117" s="697"/>
      <c r="S117" s="697"/>
      <c r="T117" s="697"/>
      <c r="U117" s="697"/>
      <c r="V117" s="697"/>
      <c r="W117" s="697"/>
      <c r="X117" s="697"/>
      <c r="Y117" s="697"/>
    </row>
    <row r="118">
      <c r="A118" s="700"/>
      <c r="B118" s="700"/>
      <c r="C118" s="697"/>
      <c r="D118" s="697"/>
      <c r="E118" s="697"/>
      <c r="F118" s="697"/>
      <c r="G118" s="697"/>
      <c r="H118" s="697"/>
      <c r="I118" s="697"/>
      <c r="J118" s="697"/>
      <c r="K118" s="697"/>
      <c r="L118" s="697"/>
      <c r="M118" s="697"/>
      <c r="N118" s="697"/>
      <c r="O118" s="697"/>
      <c r="P118" s="697"/>
      <c r="Q118" s="697"/>
      <c r="R118" s="697"/>
      <c r="S118" s="697"/>
      <c r="T118" s="697"/>
      <c r="U118" s="697"/>
      <c r="V118" s="697"/>
      <c r="W118" s="697"/>
      <c r="X118" s="697"/>
      <c r="Y118" s="697"/>
    </row>
    <row r="119">
      <c r="A119" s="700"/>
      <c r="B119" s="700"/>
      <c r="C119" s="697"/>
      <c r="D119" s="697"/>
      <c r="E119" s="697"/>
      <c r="F119" s="697"/>
      <c r="G119" s="697"/>
      <c r="H119" s="697"/>
      <c r="I119" s="697"/>
      <c r="J119" s="697"/>
      <c r="K119" s="697"/>
      <c r="L119" s="697"/>
      <c r="M119" s="697"/>
      <c r="N119" s="697"/>
      <c r="O119" s="697"/>
      <c r="P119" s="697"/>
      <c r="Q119" s="697"/>
      <c r="R119" s="697"/>
      <c r="S119" s="697"/>
      <c r="T119" s="697"/>
      <c r="U119" s="697"/>
      <c r="V119" s="697"/>
      <c r="W119" s="697"/>
      <c r="X119" s="697"/>
      <c r="Y119" s="697"/>
    </row>
    <row r="120">
      <c r="A120" s="700"/>
      <c r="B120" s="700"/>
      <c r="C120" s="697"/>
      <c r="D120" s="697"/>
      <c r="E120" s="697"/>
      <c r="F120" s="697"/>
      <c r="G120" s="697"/>
      <c r="H120" s="697"/>
      <c r="I120" s="697"/>
      <c r="J120" s="697"/>
      <c r="K120" s="697"/>
      <c r="L120" s="697"/>
      <c r="M120" s="697"/>
      <c r="N120" s="697"/>
      <c r="O120" s="697"/>
      <c r="P120" s="697"/>
      <c r="Q120" s="697"/>
      <c r="R120" s="697"/>
      <c r="S120" s="697"/>
      <c r="T120" s="697"/>
      <c r="U120" s="697"/>
      <c r="V120" s="697"/>
      <c r="W120" s="697"/>
      <c r="X120" s="697"/>
      <c r="Y120" s="697"/>
    </row>
    <row r="121">
      <c r="A121" s="700"/>
      <c r="B121" s="700"/>
      <c r="C121" s="697"/>
      <c r="D121" s="697"/>
      <c r="E121" s="697"/>
      <c r="F121" s="697"/>
      <c r="G121" s="697"/>
      <c r="H121" s="697"/>
      <c r="I121" s="697"/>
      <c r="J121" s="697"/>
      <c r="K121" s="697"/>
      <c r="L121" s="697"/>
      <c r="M121" s="697"/>
      <c r="N121" s="697"/>
      <c r="O121" s="697"/>
      <c r="P121" s="697"/>
      <c r="Q121" s="697"/>
      <c r="R121" s="697"/>
      <c r="S121" s="697"/>
      <c r="T121" s="697"/>
      <c r="U121" s="697"/>
      <c r="V121" s="697"/>
      <c r="W121" s="697"/>
      <c r="X121" s="697"/>
      <c r="Y121" s="697"/>
    </row>
    <row r="122">
      <c r="A122" s="700"/>
      <c r="B122" s="700"/>
      <c r="C122" s="697"/>
      <c r="D122" s="697"/>
      <c r="E122" s="697"/>
      <c r="F122" s="697"/>
      <c r="G122" s="697"/>
      <c r="H122" s="697"/>
      <c r="I122" s="697"/>
      <c r="J122" s="697"/>
      <c r="K122" s="697"/>
      <c r="L122" s="697"/>
      <c r="M122" s="697"/>
      <c r="N122" s="697"/>
      <c r="O122" s="697"/>
      <c r="P122" s="697"/>
      <c r="Q122" s="697"/>
      <c r="R122" s="697"/>
      <c r="S122" s="697"/>
      <c r="T122" s="697"/>
      <c r="U122" s="697"/>
      <c r="V122" s="697"/>
      <c r="W122" s="697"/>
      <c r="X122" s="697"/>
      <c r="Y122" s="697"/>
    </row>
    <row r="123">
      <c r="A123" s="700"/>
      <c r="B123" s="700"/>
      <c r="C123" s="697"/>
      <c r="D123" s="697"/>
      <c r="E123" s="697"/>
      <c r="F123" s="697"/>
      <c r="G123" s="697"/>
      <c r="H123" s="697"/>
      <c r="I123" s="697"/>
      <c r="J123" s="697"/>
      <c r="K123" s="697"/>
      <c r="L123" s="697"/>
      <c r="M123" s="697"/>
      <c r="N123" s="697"/>
      <c r="O123" s="697"/>
      <c r="P123" s="697"/>
      <c r="Q123" s="697"/>
      <c r="R123" s="697"/>
      <c r="S123" s="697"/>
      <c r="T123" s="697"/>
      <c r="U123" s="697"/>
      <c r="V123" s="697"/>
      <c r="W123" s="697"/>
      <c r="X123" s="697"/>
      <c r="Y123" s="697"/>
    </row>
    <row r="124">
      <c r="A124" s="700"/>
      <c r="B124" s="700"/>
      <c r="C124" s="697"/>
      <c r="D124" s="697"/>
      <c r="E124" s="697"/>
      <c r="F124" s="697"/>
      <c r="G124" s="697"/>
      <c r="H124" s="697"/>
      <c r="I124" s="697"/>
      <c r="J124" s="697"/>
      <c r="K124" s="697"/>
      <c r="L124" s="697"/>
      <c r="M124" s="697"/>
      <c r="N124" s="697"/>
      <c r="O124" s="697"/>
      <c r="P124" s="697"/>
      <c r="Q124" s="697"/>
      <c r="R124" s="697"/>
      <c r="S124" s="697"/>
      <c r="T124" s="697"/>
      <c r="U124" s="697"/>
      <c r="V124" s="697"/>
      <c r="W124" s="697"/>
      <c r="X124" s="697"/>
      <c r="Y124" s="697"/>
    </row>
    <row r="125">
      <c r="A125" s="700"/>
      <c r="B125" s="700"/>
      <c r="C125" s="697"/>
      <c r="D125" s="697"/>
      <c r="E125" s="697"/>
      <c r="F125" s="697"/>
      <c r="G125" s="697"/>
      <c r="H125" s="697"/>
      <c r="I125" s="697"/>
      <c r="J125" s="697"/>
      <c r="K125" s="697"/>
      <c r="L125" s="697"/>
      <c r="M125" s="697"/>
      <c r="N125" s="697"/>
      <c r="O125" s="697"/>
      <c r="P125" s="697"/>
      <c r="Q125" s="697"/>
      <c r="R125" s="697"/>
      <c r="S125" s="697"/>
      <c r="T125" s="697"/>
      <c r="U125" s="697"/>
      <c r="V125" s="697"/>
      <c r="W125" s="697"/>
      <c r="X125" s="697"/>
      <c r="Y125" s="697"/>
    </row>
    <row r="126">
      <c r="A126" s="700"/>
      <c r="B126" s="700"/>
      <c r="C126" s="697"/>
      <c r="D126" s="697"/>
      <c r="E126" s="697"/>
      <c r="F126" s="697"/>
      <c r="G126" s="697"/>
      <c r="H126" s="697"/>
      <c r="I126" s="697"/>
      <c r="J126" s="697"/>
      <c r="K126" s="697"/>
      <c r="L126" s="697"/>
      <c r="M126" s="697"/>
      <c r="N126" s="697"/>
      <c r="O126" s="697"/>
      <c r="P126" s="697"/>
      <c r="Q126" s="697"/>
      <c r="R126" s="697"/>
      <c r="S126" s="697"/>
      <c r="T126" s="697"/>
      <c r="U126" s="697"/>
      <c r="V126" s="697"/>
      <c r="W126" s="697"/>
      <c r="X126" s="697"/>
      <c r="Y126" s="697"/>
    </row>
    <row r="127">
      <c r="A127" s="700"/>
      <c r="B127" s="700"/>
      <c r="C127" s="697"/>
      <c r="D127" s="697"/>
      <c r="E127" s="697"/>
      <c r="F127" s="697"/>
      <c r="G127" s="697"/>
      <c r="H127" s="697"/>
      <c r="I127" s="697"/>
      <c r="J127" s="697"/>
      <c r="K127" s="697"/>
      <c r="L127" s="697"/>
      <c r="M127" s="697"/>
      <c r="N127" s="697"/>
      <c r="O127" s="697"/>
      <c r="P127" s="697"/>
      <c r="Q127" s="697"/>
      <c r="R127" s="697"/>
      <c r="S127" s="697"/>
      <c r="T127" s="697"/>
      <c r="U127" s="697"/>
      <c r="V127" s="697"/>
      <c r="W127" s="697"/>
      <c r="X127" s="697"/>
      <c r="Y127" s="697"/>
    </row>
    <row r="128">
      <c r="A128" s="700"/>
      <c r="B128" s="700"/>
      <c r="C128" s="697"/>
      <c r="D128" s="697"/>
      <c r="E128" s="697"/>
      <c r="F128" s="697"/>
      <c r="G128" s="697"/>
      <c r="H128" s="697"/>
      <c r="I128" s="697"/>
      <c r="J128" s="697"/>
      <c r="K128" s="697"/>
      <c r="L128" s="697"/>
      <c r="M128" s="697"/>
      <c r="N128" s="697"/>
      <c r="O128" s="697"/>
      <c r="P128" s="697"/>
      <c r="Q128" s="697"/>
      <c r="R128" s="697"/>
      <c r="S128" s="697"/>
      <c r="T128" s="697"/>
      <c r="U128" s="697"/>
      <c r="V128" s="697"/>
      <c r="W128" s="697"/>
      <c r="X128" s="697"/>
      <c r="Y128" s="697"/>
    </row>
    <row r="129">
      <c r="A129" s="700"/>
      <c r="B129" s="700"/>
      <c r="C129" s="697"/>
      <c r="D129" s="697"/>
      <c r="E129" s="697"/>
      <c r="F129" s="697"/>
      <c r="G129" s="697"/>
      <c r="H129" s="697"/>
      <c r="I129" s="697"/>
      <c r="J129" s="697"/>
      <c r="K129" s="697"/>
      <c r="L129" s="697"/>
      <c r="M129" s="697"/>
      <c r="N129" s="697"/>
      <c r="O129" s="697"/>
      <c r="P129" s="697"/>
      <c r="Q129" s="697"/>
      <c r="R129" s="697"/>
      <c r="S129" s="697"/>
      <c r="T129" s="697"/>
      <c r="U129" s="697"/>
      <c r="V129" s="697"/>
      <c r="W129" s="697"/>
      <c r="X129" s="697"/>
      <c r="Y129" s="697"/>
    </row>
    <row r="130">
      <c r="A130" s="700"/>
      <c r="B130" s="700"/>
      <c r="C130" s="697"/>
      <c r="D130" s="697"/>
      <c r="E130" s="697"/>
      <c r="F130" s="697"/>
      <c r="G130" s="697"/>
      <c r="H130" s="697"/>
      <c r="I130" s="697"/>
      <c r="J130" s="697"/>
      <c r="K130" s="697"/>
      <c r="L130" s="697"/>
      <c r="M130" s="697"/>
      <c r="N130" s="697"/>
      <c r="O130" s="697"/>
      <c r="P130" s="697"/>
      <c r="Q130" s="697"/>
      <c r="R130" s="697"/>
      <c r="S130" s="697"/>
      <c r="T130" s="697"/>
      <c r="U130" s="697"/>
      <c r="V130" s="697"/>
      <c r="W130" s="697"/>
      <c r="X130" s="697"/>
      <c r="Y130" s="697"/>
    </row>
    <row r="131">
      <c r="A131" s="700"/>
      <c r="B131" s="700"/>
      <c r="C131" s="697"/>
      <c r="D131" s="697"/>
      <c r="E131" s="697"/>
      <c r="F131" s="697"/>
      <c r="G131" s="697"/>
      <c r="H131" s="697"/>
      <c r="I131" s="697"/>
      <c r="J131" s="697"/>
      <c r="K131" s="697"/>
      <c r="L131" s="697"/>
      <c r="M131" s="697"/>
      <c r="N131" s="697"/>
      <c r="O131" s="697"/>
      <c r="P131" s="697"/>
      <c r="Q131" s="697"/>
      <c r="R131" s="697"/>
      <c r="S131" s="697"/>
      <c r="T131" s="697"/>
      <c r="U131" s="697"/>
      <c r="V131" s="697"/>
      <c r="W131" s="697"/>
      <c r="X131" s="697"/>
      <c r="Y131" s="697"/>
    </row>
    <row r="132">
      <c r="A132" s="700"/>
      <c r="B132" s="700"/>
      <c r="C132" s="697"/>
      <c r="D132" s="697"/>
      <c r="E132" s="697"/>
      <c r="F132" s="697"/>
      <c r="G132" s="697"/>
      <c r="H132" s="697"/>
      <c r="I132" s="697"/>
      <c r="J132" s="697"/>
      <c r="K132" s="697"/>
      <c r="L132" s="697"/>
      <c r="M132" s="697"/>
      <c r="N132" s="697"/>
      <c r="O132" s="697"/>
      <c r="P132" s="697"/>
      <c r="Q132" s="697"/>
      <c r="R132" s="697"/>
      <c r="S132" s="697"/>
      <c r="T132" s="697"/>
      <c r="U132" s="697"/>
      <c r="V132" s="697"/>
      <c r="W132" s="697"/>
      <c r="X132" s="697"/>
      <c r="Y132" s="697"/>
    </row>
    <row r="133">
      <c r="A133" s="700"/>
      <c r="B133" s="700"/>
      <c r="C133" s="697"/>
      <c r="D133" s="697"/>
      <c r="E133" s="697"/>
      <c r="F133" s="697"/>
      <c r="G133" s="697"/>
      <c r="H133" s="697"/>
      <c r="I133" s="697"/>
      <c r="J133" s="697"/>
      <c r="K133" s="697"/>
      <c r="L133" s="697"/>
      <c r="M133" s="697"/>
      <c r="N133" s="697"/>
      <c r="O133" s="697"/>
      <c r="P133" s="697"/>
      <c r="Q133" s="697"/>
      <c r="R133" s="697"/>
      <c r="S133" s="697"/>
      <c r="T133" s="697"/>
      <c r="U133" s="697"/>
      <c r="V133" s="697"/>
      <c r="W133" s="697"/>
      <c r="X133" s="697"/>
      <c r="Y133" s="697"/>
    </row>
    <row r="134">
      <c r="A134" s="700"/>
      <c r="B134" s="700"/>
      <c r="C134" s="697"/>
      <c r="D134" s="697"/>
      <c r="E134" s="697"/>
      <c r="F134" s="697"/>
      <c r="G134" s="697"/>
      <c r="H134" s="697"/>
      <c r="I134" s="697"/>
      <c r="J134" s="697"/>
      <c r="K134" s="697"/>
      <c r="L134" s="697"/>
      <c r="M134" s="697"/>
      <c r="N134" s="697"/>
      <c r="O134" s="697"/>
      <c r="P134" s="697"/>
      <c r="Q134" s="697"/>
      <c r="R134" s="697"/>
      <c r="S134" s="697"/>
      <c r="T134" s="697"/>
      <c r="U134" s="697"/>
      <c r="V134" s="697"/>
      <c r="W134" s="697"/>
      <c r="X134" s="697"/>
      <c r="Y134" s="697"/>
    </row>
    <row r="135">
      <c r="A135" s="700"/>
      <c r="B135" s="700"/>
      <c r="C135" s="697"/>
      <c r="D135" s="697"/>
      <c r="E135" s="697"/>
      <c r="F135" s="697"/>
      <c r="G135" s="697"/>
      <c r="H135" s="697"/>
      <c r="I135" s="697"/>
      <c r="J135" s="697"/>
      <c r="K135" s="697"/>
      <c r="L135" s="697"/>
      <c r="M135" s="697"/>
      <c r="N135" s="697"/>
      <c r="O135" s="697"/>
      <c r="P135" s="697"/>
      <c r="Q135" s="697"/>
      <c r="R135" s="697"/>
      <c r="S135" s="697"/>
      <c r="T135" s="697"/>
      <c r="U135" s="697"/>
      <c r="V135" s="697"/>
      <c r="W135" s="697"/>
      <c r="X135" s="697"/>
      <c r="Y135" s="697"/>
    </row>
    <row r="136">
      <c r="A136" s="700"/>
      <c r="B136" s="700"/>
      <c r="C136" s="697"/>
      <c r="D136" s="697"/>
      <c r="E136" s="697"/>
      <c r="F136" s="697"/>
      <c r="G136" s="697"/>
      <c r="H136" s="697"/>
      <c r="I136" s="697"/>
      <c r="J136" s="697"/>
      <c r="K136" s="697"/>
      <c r="L136" s="697"/>
      <c r="M136" s="697"/>
      <c r="N136" s="697"/>
      <c r="O136" s="697"/>
      <c r="P136" s="697"/>
      <c r="Q136" s="697"/>
      <c r="R136" s="697"/>
      <c r="S136" s="697"/>
      <c r="T136" s="697"/>
      <c r="U136" s="697"/>
      <c r="V136" s="697"/>
      <c r="W136" s="697"/>
      <c r="X136" s="697"/>
      <c r="Y136" s="697"/>
    </row>
    <row r="137">
      <c r="A137" s="700"/>
      <c r="B137" s="700"/>
      <c r="C137" s="697"/>
      <c r="D137" s="697"/>
      <c r="E137" s="697"/>
      <c r="F137" s="697"/>
      <c r="G137" s="697"/>
      <c r="H137" s="697"/>
      <c r="I137" s="697"/>
      <c r="J137" s="697"/>
      <c r="K137" s="697"/>
      <c r="L137" s="697"/>
      <c r="M137" s="697"/>
      <c r="N137" s="697"/>
      <c r="O137" s="697"/>
      <c r="P137" s="697"/>
      <c r="Q137" s="697"/>
      <c r="R137" s="697"/>
      <c r="S137" s="697"/>
      <c r="T137" s="697"/>
      <c r="U137" s="697"/>
      <c r="V137" s="697"/>
      <c r="W137" s="697"/>
      <c r="X137" s="697"/>
      <c r="Y137" s="697"/>
    </row>
    <row r="138">
      <c r="A138" s="700"/>
      <c r="B138" s="700"/>
      <c r="C138" s="697"/>
      <c r="D138" s="697"/>
      <c r="E138" s="697"/>
      <c r="F138" s="697"/>
      <c r="G138" s="697"/>
      <c r="H138" s="697"/>
      <c r="I138" s="697"/>
      <c r="J138" s="697"/>
      <c r="K138" s="697"/>
      <c r="L138" s="697"/>
      <c r="M138" s="697"/>
      <c r="N138" s="697"/>
      <c r="O138" s="697"/>
      <c r="P138" s="697"/>
      <c r="Q138" s="697"/>
      <c r="R138" s="697"/>
      <c r="S138" s="697"/>
      <c r="T138" s="697"/>
      <c r="U138" s="697"/>
      <c r="V138" s="697"/>
      <c r="W138" s="697"/>
      <c r="X138" s="697"/>
      <c r="Y138" s="697"/>
    </row>
    <row r="139">
      <c r="A139" s="700"/>
      <c r="B139" s="700"/>
      <c r="C139" s="697"/>
      <c r="D139" s="697"/>
      <c r="E139" s="697"/>
      <c r="F139" s="697"/>
      <c r="G139" s="697"/>
      <c r="H139" s="697"/>
      <c r="I139" s="697"/>
      <c r="J139" s="697"/>
      <c r="K139" s="697"/>
      <c r="L139" s="697"/>
      <c r="M139" s="697"/>
      <c r="N139" s="697"/>
      <c r="O139" s="697"/>
      <c r="P139" s="697"/>
      <c r="Q139" s="697"/>
      <c r="R139" s="697"/>
      <c r="S139" s="697"/>
      <c r="T139" s="697"/>
      <c r="U139" s="697"/>
      <c r="V139" s="697"/>
      <c r="W139" s="697"/>
      <c r="X139" s="697"/>
      <c r="Y139" s="697"/>
    </row>
    <row r="140">
      <c r="A140" s="700"/>
      <c r="B140" s="700"/>
      <c r="C140" s="697"/>
      <c r="D140" s="697"/>
      <c r="E140" s="697"/>
      <c r="F140" s="697"/>
      <c r="G140" s="697"/>
      <c r="H140" s="697"/>
      <c r="I140" s="697"/>
      <c r="J140" s="697"/>
      <c r="K140" s="697"/>
      <c r="L140" s="697"/>
      <c r="M140" s="697"/>
      <c r="N140" s="697"/>
      <c r="O140" s="697"/>
      <c r="P140" s="697"/>
      <c r="Q140" s="697"/>
      <c r="R140" s="697"/>
      <c r="S140" s="697"/>
      <c r="T140" s="697"/>
      <c r="U140" s="697"/>
      <c r="V140" s="697"/>
      <c r="W140" s="697"/>
      <c r="X140" s="697"/>
      <c r="Y140" s="697"/>
    </row>
    <row r="141">
      <c r="A141" s="700"/>
      <c r="B141" s="700"/>
      <c r="C141" s="697"/>
      <c r="D141" s="697"/>
      <c r="E141" s="697"/>
      <c r="F141" s="697"/>
      <c r="G141" s="697"/>
      <c r="H141" s="697"/>
      <c r="I141" s="697"/>
      <c r="J141" s="697"/>
      <c r="K141" s="697"/>
      <c r="L141" s="697"/>
      <c r="M141" s="697"/>
      <c r="N141" s="697"/>
      <c r="O141" s="697"/>
      <c r="P141" s="697"/>
      <c r="Q141" s="697"/>
      <c r="R141" s="697"/>
      <c r="S141" s="697"/>
      <c r="T141" s="697"/>
      <c r="U141" s="697"/>
      <c r="V141" s="697"/>
      <c r="W141" s="697"/>
      <c r="X141" s="697"/>
      <c r="Y141" s="697"/>
    </row>
    <row r="142">
      <c r="A142" s="700"/>
      <c r="B142" s="700"/>
      <c r="C142" s="697"/>
      <c r="D142" s="697"/>
      <c r="E142" s="697"/>
      <c r="F142" s="697"/>
      <c r="G142" s="697"/>
      <c r="H142" s="697"/>
      <c r="I142" s="697"/>
      <c r="J142" s="697"/>
      <c r="K142" s="697"/>
      <c r="L142" s="697"/>
      <c r="M142" s="697"/>
      <c r="N142" s="697"/>
      <c r="O142" s="697"/>
      <c r="P142" s="697"/>
      <c r="Q142" s="697"/>
      <c r="R142" s="697"/>
      <c r="S142" s="697"/>
      <c r="T142" s="697"/>
      <c r="U142" s="697"/>
      <c r="V142" s="697"/>
      <c r="W142" s="697"/>
      <c r="X142" s="697"/>
      <c r="Y142" s="697"/>
    </row>
    <row r="143">
      <c r="A143" s="700"/>
      <c r="B143" s="700"/>
      <c r="C143" s="697"/>
      <c r="D143" s="697"/>
      <c r="E143" s="697"/>
      <c r="F143" s="697"/>
      <c r="G143" s="697"/>
      <c r="H143" s="697"/>
      <c r="I143" s="697"/>
      <c r="J143" s="697"/>
      <c r="K143" s="697"/>
      <c r="L143" s="697"/>
      <c r="M143" s="697"/>
      <c r="N143" s="697"/>
      <c r="O143" s="697"/>
      <c r="P143" s="697"/>
      <c r="Q143" s="697"/>
      <c r="R143" s="697"/>
      <c r="S143" s="697"/>
      <c r="T143" s="697"/>
      <c r="U143" s="697"/>
      <c r="V143" s="697"/>
      <c r="W143" s="697"/>
      <c r="X143" s="697"/>
      <c r="Y143" s="697"/>
    </row>
    <row r="144">
      <c r="A144" s="700"/>
      <c r="B144" s="700"/>
      <c r="C144" s="697"/>
      <c r="D144" s="697"/>
      <c r="E144" s="697"/>
      <c r="F144" s="697"/>
      <c r="G144" s="697"/>
      <c r="H144" s="697"/>
      <c r="I144" s="697"/>
      <c r="J144" s="697"/>
      <c r="K144" s="697"/>
      <c r="L144" s="697"/>
      <c r="M144" s="697"/>
      <c r="N144" s="697"/>
      <c r="O144" s="697"/>
      <c r="P144" s="697"/>
      <c r="Q144" s="697"/>
      <c r="R144" s="697"/>
      <c r="S144" s="697"/>
      <c r="T144" s="697"/>
      <c r="U144" s="697"/>
      <c r="V144" s="697"/>
      <c r="W144" s="697"/>
      <c r="X144" s="697"/>
      <c r="Y144" s="697"/>
    </row>
    <row r="145">
      <c r="A145" s="700"/>
      <c r="B145" s="700"/>
      <c r="C145" s="697"/>
      <c r="D145" s="697"/>
      <c r="E145" s="697"/>
      <c r="F145" s="697"/>
      <c r="G145" s="697"/>
      <c r="H145" s="697"/>
      <c r="I145" s="697"/>
      <c r="J145" s="697"/>
      <c r="K145" s="697"/>
      <c r="L145" s="697"/>
      <c r="M145" s="697"/>
      <c r="N145" s="697"/>
      <c r="O145" s="697"/>
      <c r="P145" s="697"/>
      <c r="Q145" s="697"/>
      <c r="R145" s="697"/>
      <c r="S145" s="697"/>
      <c r="T145" s="697"/>
      <c r="U145" s="697"/>
      <c r="V145" s="697"/>
      <c r="W145" s="697"/>
      <c r="X145" s="697"/>
      <c r="Y145" s="697"/>
    </row>
    <row r="146">
      <c r="A146" s="700"/>
      <c r="B146" s="700"/>
      <c r="C146" s="697"/>
      <c r="D146" s="697"/>
      <c r="E146" s="697"/>
      <c r="F146" s="697"/>
      <c r="G146" s="697"/>
      <c r="H146" s="697"/>
      <c r="I146" s="697"/>
      <c r="J146" s="697"/>
      <c r="K146" s="697"/>
      <c r="L146" s="697"/>
      <c r="M146" s="697"/>
      <c r="N146" s="697"/>
      <c r="O146" s="697"/>
      <c r="P146" s="697"/>
      <c r="Q146" s="697"/>
      <c r="R146" s="697"/>
      <c r="S146" s="697"/>
      <c r="T146" s="697"/>
      <c r="U146" s="697"/>
      <c r="V146" s="697"/>
      <c r="W146" s="697"/>
      <c r="X146" s="697"/>
      <c r="Y146" s="697"/>
    </row>
    <row r="147">
      <c r="A147" s="700"/>
      <c r="B147" s="700"/>
      <c r="C147" s="697"/>
      <c r="D147" s="697"/>
      <c r="E147" s="697"/>
      <c r="F147" s="697"/>
      <c r="G147" s="697"/>
      <c r="H147" s="697"/>
      <c r="I147" s="697"/>
      <c r="J147" s="697"/>
      <c r="K147" s="697"/>
      <c r="L147" s="697"/>
      <c r="M147" s="697"/>
      <c r="N147" s="697"/>
      <c r="O147" s="697"/>
      <c r="P147" s="697"/>
      <c r="Q147" s="697"/>
      <c r="R147" s="697"/>
      <c r="S147" s="697"/>
      <c r="T147" s="697"/>
      <c r="U147" s="697"/>
      <c r="V147" s="697"/>
      <c r="W147" s="697"/>
      <c r="X147" s="697"/>
      <c r="Y147" s="697"/>
    </row>
    <row r="148">
      <c r="A148" s="700"/>
      <c r="B148" s="700"/>
      <c r="C148" s="697"/>
      <c r="D148" s="697"/>
      <c r="E148" s="697"/>
      <c r="F148" s="697"/>
      <c r="G148" s="697"/>
      <c r="H148" s="697"/>
      <c r="I148" s="697"/>
      <c r="J148" s="697"/>
      <c r="K148" s="697"/>
      <c r="L148" s="697"/>
      <c r="M148" s="697"/>
      <c r="N148" s="697"/>
      <c r="O148" s="697"/>
      <c r="P148" s="697"/>
      <c r="Q148" s="697"/>
      <c r="R148" s="697"/>
      <c r="S148" s="697"/>
      <c r="T148" s="697"/>
      <c r="U148" s="697"/>
      <c r="V148" s="697"/>
      <c r="W148" s="697"/>
      <c r="X148" s="697"/>
      <c r="Y148" s="697"/>
    </row>
    <row r="149">
      <c r="A149" s="700"/>
      <c r="B149" s="700"/>
      <c r="C149" s="697"/>
      <c r="D149" s="697"/>
      <c r="E149" s="697"/>
      <c r="F149" s="697"/>
      <c r="G149" s="697"/>
      <c r="H149" s="697"/>
      <c r="I149" s="697"/>
      <c r="J149" s="697"/>
      <c r="K149" s="697"/>
      <c r="L149" s="697"/>
      <c r="M149" s="697"/>
      <c r="N149" s="697"/>
      <c r="O149" s="697"/>
      <c r="P149" s="697"/>
      <c r="Q149" s="697"/>
      <c r="R149" s="697"/>
      <c r="S149" s="697"/>
      <c r="T149" s="697"/>
      <c r="U149" s="697"/>
      <c r="V149" s="697"/>
      <c r="W149" s="697"/>
      <c r="X149" s="697"/>
      <c r="Y149" s="697"/>
    </row>
    <row r="150">
      <c r="A150" s="700"/>
      <c r="B150" s="700"/>
      <c r="C150" s="697"/>
      <c r="D150" s="697"/>
      <c r="E150" s="697"/>
      <c r="F150" s="697"/>
      <c r="G150" s="697"/>
      <c r="H150" s="697"/>
      <c r="I150" s="697"/>
      <c r="J150" s="697"/>
      <c r="K150" s="697"/>
      <c r="L150" s="697"/>
      <c r="M150" s="697"/>
      <c r="N150" s="697"/>
      <c r="O150" s="697"/>
      <c r="P150" s="697"/>
      <c r="Q150" s="697"/>
      <c r="R150" s="697"/>
      <c r="S150" s="697"/>
      <c r="T150" s="697"/>
      <c r="U150" s="697"/>
      <c r="V150" s="697"/>
      <c r="W150" s="697"/>
      <c r="X150" s="697"/>
      <c r="Y150" s="697"/>
    </row>
    <row r="151">
      <c r="A151" s="700"/>
      <c r="B151" s="700"/>
      <c r="C151" s="697"/>
      <c r="D151" s="697"/>
      <c r="E151" s="697"/>
      <c r="F151" s="697"/>
      <c r="G151" s="697"/>
      <c r="H151" s="697"/>
      <c r="I151" s="697"/>
      <c r="J151" s="697"/>
      <c r="K151" s="697"/>
      <c r="L151" s="697"/>
      <c r="M151" s="697"/>
      <c r="N151" s="697"/>
      <c r="O151" s="697"/>
      <c r="P151" s="697"/>
      <c r="Q151" s="697"/>
      <c r="R151" s="697"/>
      <c r="S151" s="697"/>
      <c r="T151" s="697"/>
      <c r="U151" s="697"/>
      <c r="V151" s="697"/>
      <c r="W151" s="697"/>
      <c r="X151" s="697"/>
      <c r="Y151" s="697"/>
    </row>
    <row r="152">
      <c r="A152" s="700"/>
      <c r="B152" s="700"/>
      <c r="C152" s="697"/>
      <c r="D152" s="697"/>
      <c r="E152" s="697"/>
      <c r="F152" s="697"/>
      <c r="G152" s="697"/>
      <c r="H152" s="697"/>
      <c r="I152" s="697"/>
      <c r="J152" s="697"/>
      <c r="K152" s="697"/>
      <c r="L152" s="697"/>
      <c r="M152" s="697"/>
      <c r="N152" s="697"/>
      <c r="O152" s="697"/>
      <c r="P152" s="697"/>
      <c r="Q152" s="697"/>
      <c r="R152" s="697"/>
      <c r="S152" s="697"/>
      <c r="T152" s="697"/>
      <c r="U152" s="697"/>
      <c r="V152" s="697"/>
      <c r="W152" s="697"/>
      <c r="X152" s="697"/>
      <c r="Y152" s="697"/>
    </row>
    <row r="153">
      <c r="A153" s="700"/>
      <c r="B153" s="700"/>
      <c r="C153" s="697"/>
      <c r="D153" s="697"/>
      <c r="E153" s="697"/>
      <c r="F153" s="697"/>
      <c r="G153" s="697"/>
      <c r="H153" s="697"/>
      <c r="I153" s="697"/>
      <c r="J153" s="697"/>
      <c r="K153" s="697"/>
      <c r="L153" s="697"/>
      <c r="M153" s="697"/>
      <c r="N153" s="697"/>
      <c r="O153" s="697"/>
      <c r="P153" s="697"/>
      <c r="Q153" s="697"/>
      <c r="R153" s="697"/>
      <c r="S153" s="697"/>
      <c r="T153" s="697"/>
      <c r="U153" s="697"/>
      <c r="V153" s="697"/>
      <c r="W153" s="697"/>
      <c r="X153" s="697"/>
      <c r="Y153" s="697"/>
    </row>
    <row r="154">
      <c r="A154" s="700"/>
      <c r="B154" s="700"/>
      <c r="C154" s="697"/>
      <c r="D154" s="697"/>
      <c r="E154" s="697"/>
      <c r="F154" s="697"/>
      <c r="G154" s="697"/>
      <c r="H154" s="697"/>
      <c r="I154" s="697"/>
      <c r="J154" s="697"/>
      <c r="K154" s="697"/>
      <c r="L154" s="697"/>
      <c r="M154" s="697"/>
      <c r="N154" s="697"/>
      <c r="O154" s="697"/>
      <c r="P154" s="697"/>
      <c r="Q154" s="697"/>
      <c r="R154" s="697"/>
      <c r="S154" s="697"/>
      <c r="T154" s="697"/>
      <c r="U154" s="697"/>
      <c r="V154" s="697"/>
      <c r="W154" s="697"/>
      <c r="X154" s="697"/>
      <c r="Y154" s="697"/>
    </row>
    <row r="155">
      <c r="A155" s="700"/>
      <c r="B155" s="700"/>
      <c r="C155" s="697"/>
      <c r="D155" s="697"/>
      <c r="E155" s="697"/>
      <c r="F155" s="697"/>
      <c r="G155" s="697"/>
      <c r="H155" s="697"/>
      <c r="I155" s="697"/>
      <c r="J155" s="697"/>
      <c r="K155" s="697"/>
      <c r="L155" s="697"/>
      <c r="M155" s="697"/>
      <c r="N155" s="697"/>
      <c r="O155" s="697"/>
      <c r="P155" s="697"/>
      <c r="Q155" s="697"/>
      <c r="R155" s="697"/>
      <c r="S155" s="697"/>
      <c r="T155" s="697"/>
      <c r="U155" s="697"/>
      <c r="V155" s="697"/>
      <c r="W155" s="697"/>
      <c r="X155" s="697"/>
      <c r="Y155" s="697"/>
    </row>
    <row r="156">
      <c r="A156" s="700"/>
      <c r="B156" s="700"/>
      <c r="C156" s="697"/>
      <c r="D156" s="697"/>
      <c r="E156" s="697"/>
      <c r="F156" s="697"/>
      <c r="G156" s="697"/>
      <c r="H156" s="697"/>
      <c r="I156" s="697"/>
      <c r="J156" s="697"/>
      <c r="K156" s="697"/>
      <c r="L156" s="697"/>
      <c r="M156" s="697"/>
      <c r="N156" s="697"/>
      <c r="O156" s="697"/>
      <c r="P156" s="697"/>
      <c r="Q156" s="697"/>
      <c r="R156" s="697"/>
      <c r="S156" s="697"/>
      <c r="T156" s="697"/>
      <c r="U156" s="697"/>
      <c r="V156" s="697"/>
      <c r="W156" s="697"/>
      <c r="X156" s="697"/>
      <c r="Y156" s="697"/>
    </row>
    <row r="157">
      <c r="A157" s="700"/>
      <c r="B157" s="700"/>
      <c r="C157" s="697"/>
      <c r="D157" s="697"/>
      <c r="E157" s="697"/>
      <c r="F157" s="697"/>
      <c r="G157" s="697"/>
      <c r="H157" s="697"/>
      <c r="I157" s="697"/>
      <c r="J157" s="697"/>
      <c r="K157" s="697"/>
      <c r="L157" s="697"/>
      <c r="M157" s="697"/>
      <c r="N157" s="697"/>
      <c r="O157" s="697"/>
      <c r="P157" s="697"/>
      <c r="Q157" s="697"/>
      <c r="R157" s="697"/>
      <c r="S157" s="697"/>
      <c r="T157" s="697"/>
      <c r="U157" s="697"/>
      <c r="V157" s="697"/>
      <c r="W157" s="697"/>
      <c r="X157" s="697"/>
      <c r="Y157" s="697"/>
    </row>
    <row r="158">
      <c r="A158" s="700"/>
      <c r="B158" s="700"/>
      <c r="C158" s="697"/>
      <c r="D158" s="697"/>
      <c r="E158" s="697"/>
      <c r="F158" s="697"/>
      <c r="G158" s="697"/>
      <c r="H158" s="697"/>
      <c r="I158" s="697"/>
      <c r="J158" s="697"/>
      <c r="K158" s="697"/>
      <c r="L158" s="697"/>
      <c r="M158" s="697"/>
      <c r="N158" s="697"/>
      <c r="O158" s="697"/>
      <c r="P158" s="697"/>
      <c r="Q158" s="697"/>
      <c r="R158" s="697"/>
      <c r="S158" s="697"/>
      <c r="T158" s="697"/>
      <c r="U158" s="697"/>
      <c r="V158" s="697"/>
      <c r="W158" s="697"/>
      <c r="X158" s="697"/>
      <c r="Y158" s="697"/>
    </row>
    <row r="159">
      <c r="A159" s="700"/>
      <c r="B159" s="700"/>
      <c r="C159" s="697"/>
      <c r="D159" s="697"/>
      <c r="E159" s="697"/>
      <c r="F159" s="697"/>
      <c r="G159" s="697"/>
      <c r="H159" s="697"/>
      <c r="I159" s="697"/>
      <c r="J159" s="697"/>
      <c r="K159" s="697"/>
      <c r="L159" s="697"/>
      <c r="M159" s="697"/>
      <c r="N159" s="697"/>
      <c r="O159" s="697"/>
      <c r="P159" s="697"/>
      <c r="Q159" s="697"/>
      <c r="R159" s="697"/>
      <c r="S159" s="697"/>
      <c r="T159" s="697"/>
      <c r="U159" s="697"/>
      <c r="V159" s="697"/>
      <c r="W159" s="697"/>
      <c r="X159" s="697"/>
      <c r="Y159" s="697"/>
    </row>
    <row r="160">
      <c r="A160" s="700"/>
      <c r="B160" s="700"/>
      <c r="C160" s="697"/>
      <c r="D160" s="697"/>
      <c r="E160" s="697"/>
      <c r="F160" s="697"/>
      <c r="G160" s="697"/>
      <c r="H160" s="697"/>
      <c r="I160" s="697"/>
      <c r="J160" s="697"/>
      <c r="K160" s="697"/>
      <c r="L160" s="697"/>
      <c r="M160" s="697"/>
      <c r="N160" s="697"/>
      <c r="O160" s="697"/>
      <c r="P160" s="697"/>
      <c r="Q160" s="697"/>
      <c r="R160" s="697"/>
      <c r="S160" s="697"/>
      <c r="T160" s="697"/>
      <c r="U160" s="697"/>
      <c r="V160" s="697"/>
      <c r="W160" s="697"/>
      <c r="X160" s="697"/>
      <c r="Y160" s="697"/>
    </row>
    <row r="161">
      <c r="A161" s="700"/>
      <c r="B161" s="700"/>
      <c r="C161" s="697"/>
      <c r="D161" s="697"/>
      <c r="E161" s="697"/>
      <c r="F161" s="697"/>
      <c r="G161" s="697"/>
      <c r="H161" s="697"/>
      <c r="I161" s="697"/>
      <c r="J161" s="697"/>
      <c r="K161" s="697"/>
      <c r="L161" s="697"/>
      <c r="M161" s="697"/>
      <c r="N161" s="697"/>
      <c r="O161" s="697"/>
      <c r="P161" s="697"/>
      <c r="Q161" s="697"/>
      <c r="R161" s="697"/>
      <c r="S161" s="697"/>
      <c r="T161" s="697"/>
      <c r="U161" s="697"/>
      <c r="V161" s="697"/>
      <c r="W161" s="697"/>
      <c r="X161" s="697"/>
      <c r="Y161" s="697"/>
    </row>
    <row r="162">
      <c r="A162" s="700"/>
      <c r="B162" s="700"/>
      <c r="C162" s="697"/>
      <c r="D162" s="697"/>
      <c r="E162" s="697"/>
      <c r="F162" s="697"/>
      <c r="G162" s="697"/>
      <c r="H162" s="697"/>
      <c r="I162" s="697"/>
      <c r="J162" s="697"/>
      <c r="K162" s="697"/>
      <c r="L162" s="697"/>
      <c r="M162" s="697"/>
      <c r="N162" s="697"/>
      <c r="O162" s="697"/>
      <c r="P162" s="697"/>
      <c r="Q162" s="697"/>
      <c r="R162" s="697"/>
      <c r="S162" s="697"/>
      <c r="T162" s="697"/>
      <c r="U162" s="697"/>
      <c r="V162" s="697"/>
      <c r="W162" s="697"/>
      <c r="X162" s="697"/>
      <c r="Y162" s="697"/>
    </row>
    <row r="163">
      <c r="A163" s="700"/>
      <c r="B163" s="700"/>
      <c r="C163" s="697"/>
      <c r="D163" s="697"/>
      <c r="E163" s="697"/>
      <c r="F163" s="697"/>
      <c r="G163" s="697"/>
      <c r="H163" s="697"/>
      <c r="I163" s="697"/>
      <c r="J163" s="697"/>
      <c r="K163" s="697"/>
      <c r="L163" s="697"/>
      <c r="M163" s="697"/>
      <c r="N163" s="697"/>
      <c r="O163" s="697"/>
      <c r="P163" s="697"/>
      <c r="Q163" s="697"/>
      <c r="R163" s="697"/>
      <c r="S163" s="697"/>
      <c r="T163" s="697"/>
      <c r="U163" s="697"/>
      <c r="V163" s="697"/>
      <c r="W163" s="697"/>
      <c r="X163" s="697"/>
      <c r="Y163" s="697"/>
    </row>
    <row r="164">
      <c r="A164" s="700"/>
      <c r="B164" s="700"/>
      <c r="C164" s="697"/>
      <c r="D164" s="697"/>
      <c r="E164" s="697"/>
      <c r="F164" s="697"/>
      <c r="G164" s="697"/>
      <c r="H164" s="697"/>
      <c r="I164" s="697"/>
      <c r="J164" s="697"/>
      <c r="K164" s="697"/>
      <c r="L164" s="697"/>
      <c r="M164" s="697"/>
      <c r="N164" s="697"/>
      <c r="O164" s="697"/>
      <c r="P164" s="697"/>
      <c r="Q164" s="697"/>
      <c r="R164" s="697"/>
      <c r="S164" s="697"/>
      <c r="T164" s="697"/>
      <c r="U164" s="697"/>
      <c r="V164" s="697"/>
      <c r="W164" s="697"/>
      <c r="X164" s="697"/>
      <c r="Y164" s="697"/>
    </row>
    <row r="165">
      <c r="A165" s="700"/>
      <c r="B165" s="700"/>
      <c r="C165" s="697"/>
      <c r="D165" s="697"/>
      <c r="E165" s="697"/>
      <c r="F165" s="697"/>
      <c r="G165" s="697"/>
      <c r="H165" s="697"/>
      <c r="I165" s="697"/>
      <c r="J165" s="697"/>
      <c r="K165" s="697"/>
      <c r="L165" s="697"/>
      <c r="M165" s="697"/>
      <c r="N165" s="697"/>
      <c r="O165" s="697"/>
      <c r="P165" s="697"/>
      <c r="Q165" s="697"/>
      <c r="R165" s="697"/>
      <c r="S165" s="697"/>
      <c r="T165" s="697"/>
      <c r="U165" s="697"/>
      <c r="V165" s="697"/>
      <c r="W165" s="697"/>
      <c r="X165" s="697"/>
      <c r="Y165" s="697"/>
    </row>
    <row r="166">
      <c r="A166" s="700"/>
      <c r="B166" s="700"/>
      <c r="C166" s="697"/>
      <c r="D166" s="697"/>
      <c r="E166" s="697"/>
      <c r="F166" s="697"/>
      <c r="G166" s="697"/>
      <c r="H166" s="697"/>
      <c r="I166" s="697"/>
      <c r="J166" s="697"/>
      <c r="K166" s="697"/>
      <c r="L166" s="697"/>
      <c r="M166" s="697"/>
      <c r="N166" s="697"/>
      <c r="O166" s="697"/>
      <c r="P166" s="697"/>
      <c r="Q166" s="697"/>
      <c r="R166" s="697"/>
      <c r="S166" s="697"/>
      <c r="T166" s="697"/>
      <c r="U166" s="697"/>
      <c r="V166" s="697"/>
      <c r="W166" s="697"/>
      <c r="X166" s="697"/>
      <c r="Y166" s="697"/>
    </row>
    <row r="167">
      <c r="A167" s="700"/>
      <c r="B167" s="700"/>
      <c r="C167" s="697"/>
      <c r="D167" s="697"/>
      <c r="E167" s="697"/>
      <c r="F167" s="697"/>
      <c r="G167" s="697"/>
      <c r="H167" s="697"/>
      <c r="I167" s="697"/>
      <c r="J167" s="697"/>
      <c r="K167" s="697"/>
      <c r="L167" s="697"/>
      <c r="M167" s="697"/>
      <c r="N167" s="697"/>
      <c r="O167" s="697"/>
      <c r="P167" s="697"/>
      <c r="Q167" s="697"/>
      <c r="R167" s="697"/>
      <c r="S167" s="697"/>
      <c r="T167" s="697"/>
      <c r="U167" s="697"/>
      <c r="V167" s="697"/>
      <c r="W167" s="697"/>
      <c r="X167" s="697"/>
      <c r="Y167" s="697"/>
    </row>
    <row r="168">
      <c r="A168" s="700"/>
      <c r="B168" s="700"/>
      <c r="C168" s="697"/>
      <c r="D168" s="697"/>
      <c r="E168" s="697"/>
      <c r="F168" s="697"/>
      <c r="G168" s="697"/>
      <c r="H168" s="697"/>
      <c r="I168" s="697"/>
      <c r="J168" s="697"/>
      <c r="K168" s="697"/>
      <c r="L168" s="697"/>
      <c r="M168" s="697"/>
      <c r="N168" s="697"/>
      <c r="O168" s="697"/>
      <c r="P168" s="697"/>
      <c r="Q168" s="697"/>
      <c r="R168" s="697"/>
      <c r="S168" s="697"/>
      <c r="T168" s="697"/>
      <c r="U168" s="697"/>
      <c r="V168" s="697"/>
      <c r="W168" s="697"/>
      <c r="X168" s="697"/>
      <c r="Y168" s="697"/>
    </row>
    <row r="169">
      <c r="A169" s="700"/>
      <c r="B169" s="700"/>
      <c r="C169" s="697"/>
      <c r="D169" s="697"/>
      <c r="E169" s="697"/>
      <c r="F169" s="697"/>
      <c r="G169" s="697"/>
      <c r="H169" s="697"/>
      <c r="I169" s="697"/>
      <c r="J169" s="697"/>
      <c r="K169" s="697"/>
      <c r="L169" s="697"/>
      <c r="M169" s="697"/>
      <c r="N169" s="697"/>
      <c r="O169" s="697"/>
      <c r="P169" s="697"/>
      <c r="Q169" s="697"/>
      <c r="R169" s="697"/>
      <c r="S169" s="697"/>
      <c r="T169" s="697"/>
      <c r="U169" s="697"/>
      <c r="V169" s="697"/>
      <c r="W169" s="697"/>
      <c r="X169" s="697"/>
      <c r="Y169" s="697"/>
    </row>
    <row r="170">
      <c r="A170" s="700"/>
      <c r="B170" s="700"/>
      <c r="C170" s="697"/>
      <c r="D170" s="697"/>
      <c r="E170" s="697"/>
      <c r="F170" s="697"/>
      <c r="G170" s="697"/>
      <c r="H170" s="697"/>
      <c r="I170" s="697"/>
      <c r="J170" s="697"/>
      <c r="K170" s="697"/>
      <c r="L170" s="697"/>
      <c r="M170" s="697"/>
      <c r="N170" s="697"/>
      <c r="O170" s="697"/>
      <c r="P170" s="697"/>
      <c r="Q170" s="697"/>
      <c r="R170" s="697"/>
      <c r="S170" s="697"/>
      <c r="T170" s="697"/>
      <c r="U170" s="697"/>
      <c r="V170" s="697"/>
      <c r="W170" s="697"/>
      <c r="X170" s="697"/>
      <c r="Y170" s="697"/>
    </row>
    <row r="171">
      <c r="A171" s="700"/>
      <c r="B171" s="700"/>
      <c r="C171" s="697"/>
      <c r="D171" s="697"/>
      <c r="E171" s="697"/>
      <c r="F171" s="697"/>
      <c r="G171" s="697"/>
      <c r="H171" s="697"/>
      <c r="I171" s="697"/>
      <c r="J171" s="697"/>
      <c r="K171" s="697"/>
      <c r="L171" s="697"/>
      <c r="M171" s="697"/>
      <c r="N171" s="697"/>
      <c r="O171" s="697"/>
      <c r="P171" s="697"/>
      <c r="Q171" s="697"/>
      <c r="R171" s="697"/>
      <c r="S171" s="697"/>
      <c r="T171" s="697"/>
      <c r="U171" s="697"/>
      <c r="V171" s="697"/>
      <c r="W171" s="697"/>
      <c r="X171" s="697"/>
      <c r="Y171" s="697"/>
    </row>
    <row r="172">
      <c r="A172" s="700"/>
      <c r="B172" s="700"/>
      <c r="C172" s="697"/>
      <c r="D172" s="697"/>
      <c r="E172" s="697"/>
      <c r="F172" s="697"/>
      <c r="G172" s="697"/>
      <c r="H172" s="697"/>
      <c r="I172" s="697"/>
      <c r="J172" s="697"/>
      <c r="K172" s="697"/>
      <c r="L172" s="697"/>
      <c r="M172" s="697"/>
      <c r="N172" s="697"/>
      <c r="O172" s="697"/>
      <c r="P172" s="697"/>
      <c r="Q172" s="697"/>
      <c r="R172" s="697"/>
      <c r="S172" s="697"/>
      <c r="T172" s="697"/>
      <c r="U172" s="697"/>
      <c r="V172" s="697"/>
      <c r="W172" s="697"/>
      <c r="X172" s="697"/>
      <c r="Y172" s="697"/>
    </row>
    <row r="173">
      <c r="A173" s="700"/>
      <c r="B173" s="700"/>
      <c r="C173" s="697"/>
      <c r="D173" s="697"/>
      <c r="E173" s="697"/>
      <c r="F173" s="697"/>
      <c r="G173" s="697"/>
      <c r="H173" s="697"/>
      <c r="I173" s="697"/>
      <c r="J173" s="697"/>
      <c r="K173" s="697"/>
      <c r="L173" s="697"/>
      <c r="M173" s="697"/>
      <c r="N173" s="697"/>
      <c r="O173" s="697"/>
      <c r="P173" s="697"/>
      <c r="Q173" s="697"/>
      <c r="R173" s="697"/>
      <c r="S173" s="697"/>
      <c r="T173" s="697"/>
      <c r="U173" s="697"/>
      <c r="V173" s="697"/>
      <c r="W173" s="697"/>
      <c r="X173" s="697"/>
      <c r="Y173" s="697"/>
    </row>
    <row r="174">
      <c r="A174" s="700"/>
      <c r="B174" s="700"/>
      <c r="C174" s="697"/>
      <c r="D174" s="697"/>
      <c r="E174" s="697"/>
      <c r="F174" s="697"/>
      <c r="G174" s="697"/>
      <c r="H174" s="697"/>
      <c r="I174" s="697"/>
      <c r="J174" s="697"/>
      <c r="K174" s="697"/>
      <c r="L174" s="697"/>
      <c r="M174" s="697"/>
      <c r="N174" s="697"/>
      <c r="O174" s="697"/>
      <c r="P174" s="697"/>
      <c r="Q174" s="697"/>
      <c r="R174" s="697"/>
      <c r="S174" s="697"/>
      <c r="T174" s="697"/>
      <c r="U174" s="697"/>
      <c r="V174" s="697"/>
      <c r="W174" s="697"/>
      <c r="X174" s="697"/>
      <c r="Y174" s="697"/>
    </row>
    <row r="175">
      <c r="A175" s="700"/>
      <c r="B175" s="700"/>
      <c r="C175" s="697"/>
      <c r="D175" s="697"/>
      <c r="E175" s="697"/>
      <c r="F175" s="697"/>
      <c r="G175" s="697"/>
      <c r="H175" s="697"/>
      <c r="I175" s="697"/>
      <c r="J175" s="697"/>
      <c r="K175" s="697"/>
      <c r="L175" s="697"/>
      <c r="M175" s="697"/>
      <c r="N175" s="697"/>
      <c r="O175" s="697"/>
      <c r="P175" s="697"/>
      <c r="Q175" s="697"/>
      <c r="R175" s="697"/>
      <c r="S175" s="697"/>
      <c r="T175" s="697"/>
      <c r="U175" s="697"/>
      <c r="V175" s="697"/>
      <c r="W175" s="697"/>
      <c r="X175" s="697"/>
      <c r="Y175" s="697"/>
    </row>
    <row r="176">
      <c r="A176" s="700"/>
      <c r="B176" s="700"/>
      <c r="C176" s="697"/>
      <c r="D176" s="697"/>
      <c r="E176" s="697"/>
      <c r="F176" s="697"/>
      <c r="G176" s="697"/>
      <c r="H176" s="697"/>
      <c r="I176" s="697"/>
      <c r="J176" s="697"/>
      <c r="K176" s="697"/>
      <c r="L176" s="697"/>
      <c r="M176" s="697"/>
      <c r="N176" s="697"/>
      <c r="O176" s="697"/>
      <c r="P176" s="697"/>
      <c r="Q176" s="697"/>
      <c r="R176" s="697"/>
      <c r="S176" s="697"/>
      <c r="T176" s="697"/>
      <c r="U176" s="697"/>
      <c r="V176" s="697"/>
      <c r="W176" s="697"/>
      <c r="X176" s="697"/>
      <c r="Y176" s="697"/>
    </row>
    <row r="177">
      <c r="A177" s="700"/>
      <c r="B177" s="700"/>
      <c r="C177" s="697"/>
      <c r="D177" s="697"/>
      <c r="E177" s="697"/>
      <c r="F177" s="697"/>
      <c r="G177" s="697"/>
      <c r="H177" s="697"/>
      <c r="I177" s="697"/>
      <c r="J177" s="697"/>
      <c r="K177" s="697"/>
      <c r="L177" s="697"/>
      <c r="M177" s="697"/>
      <c r="N177" s="697"/>
      <c r="O177" s="697"/>
      <c r="P177" s="697"/>
      <c r="Q177" s="697"/>
      <c r="R177" s="697"/>
      <c r="S177" s="697"/>
      <c r="T177" s="697"/>
      <c r="U177" s="697"/>
      <c r="V177" s="697"/>
      <c r="W177" s="697"/>
      <c r="X177" s="697"/>
      <c r="Y177" s="697"/>
    </row>
    <row r="178">
      <c r="A178" s="700"/>
      <c r="B178" s="700"/>
      <c r="C178" s="697"/>
      <c r="D178" s="697"/>
      <c r="E178" s="697"/>
      <c r="F178" s="697"/>
      <c r="G178" s="697"/>
      <c r="H178" s="697"/>
      <c r="I178" s="697"/>
      <c r="J178" s="697"/>
      <c r="K178" s="697"/>
      <c r="L178" s="697"/>
      <c r="M178" s="697"/>
      <c r="N178" s="697"/>
      <c r="O178" s="697"/>
      <c r="P178" s="697"/>
      <c r="Q178" s="697"/>
      <c r="R178" s="697"/>
      <c r="S178" s="697"/>
      <c r="T178" s="697"/>
      <c r="U178" s="697"/>
      <c r="V178" s="697"/>
      <c r="W178" s="697"/>
      <c r="X178" s="697"/>
      <c r="Y178" s="697"/>
    </row>
    <row r="179">
      <c r="A179" s="700"/>
      <c r="B179" s="700"/>
      <c r="C179" s="697"/>
      <c r="D179" s="697"/>
      <c r="E179" s="697"/>
      <c r="F179" s="697"/>
      <c r="G179" s="697"/>
      <c r="H179" s="697"/>
      <c r="I179" s="697"/>
      <c r="J179" s="697"/>
      <c r="K179" s="697"/>
      <c r="L179" s="697"/>
      <c r="M179" s="697"/>
      <c r="N179" s="697"/>
      <c r="O179" s="697"/>
      <c r="P179" s="697"/>
      <c r="Q179" s="697"/>
      <c r="R179" s="697"/>
      <c r="S179" s="697"/>
      <c r="T179" s="697"/>
      <c r="U179" s="697"/>
      <c r="V179" s="697"/>
      <c r="W179" s="697"/>
      <c r="X179" s="697"/>
      <c r="Y179" s="697"/>
    </row>
    <row r="180">
      <c r="A180" s="700"/>
      <c r="B180" s="700"/>
      <c r="C180" s="697"/>
      <c r="D180" s="697"/>
      <c r="E180" s="697"/>
      <c r="F180" s="697"/>
      <c r="G180" s="697"/>
      <c r="H180" s="697"/>
      <c r="I180" s="697"/>
      <c r="J180" s="697"/>
      <c r="K180" s="697"/>
      <c r="L180" s="697"/>
      <c r="M180" s="697"/>
      <c r="N180" s="697"/>
      <c r="O180" s="697"/>
      <c r="P180" s="697"/>
      <c r="Q180" s="697"/>
      <c r="R180" s="697"/>
      <c r="S180" s="697"/>
      <c r="T180" s="697"/>
      <c r="U180" s="697"/>
      <c r="V180" s="697"/>
      <c r="W180" s="697"/>
      <c r="X180" s="697"/>
      <c r="Y180" s="697"/>
    </row>
    <row r="181">
      <c r="A181" s="700"/>
      <c r="B181" s="700"/>
      <c r="C181" s="697"/>
      <c r="D181" s="697"/>
      <c r="E181" s="697"/>
      <c r="F181" s="697"/>
      <c r="G181" s="697"/>
      <c r="H181" s="697"/>
      <c r="I181" s="697"/>
      <c r="J181" s="697"/>
      <c r="K181" s="697"/>
      <c r="L181" s="697"/>
      <c r="M181" s="697"/>
      <c r="N181" s="697"/>
      <c r="O181" s="697"/>
      <c r="P181" s="697"/>
      <c r="Q181" s="697"/>
      <c r="R181" s="697"/>
      <c r="S181" s="697"/>
      <c r="T181" s="697"/>
      <c r="U181" s="697"/>
      <c r="V181" s="697"/>
      <c r="W181" s="697"/>
      <c r="X181" s="697"/>
      <c r="Y181" s="697"/>
    </row>
    <row r="182">
      <c r="A182" s="700"/>
      <c r="B182" s="700"/>
      <c r="C182" s="697"/>
      <c r="D182" s="697"/>
      <c r="E182" s="697"/>
      <c r="F182" s="697"/>
      <c r="G182" s="697"/>
      <c r="H182" s="697"/>
      <c r="I182" s="697"/>
      <c r="J182" s="697"/>
      <c r="K182" s="697"/>
      <c r="L182" s="697"/>
      <c r="M182" s="697"/>
      <c r="N182" s="697"/>
      <c r="O182" s="697"/>
      <c r="P182" s="697"/>
      <c r="Q182" s="697"/>
      <c r="R182" s="697"/>
      <c r="S182" s="697"/>
      <c r="T182" s="697"/>
      <c r="U182" s="697"/>
      <c r="V182" s="697"/>
      <c r="W182" s="697"/>
      <c r="X182" s="697"/>
      <c r="Y182" s="697"/>
    </row>
    <row r="183">
      <c r="A183" s="700"/>
      <c r="B183" s="700"/>
      <c r="C183" s="697"/>
      <c r="D183" s="697"/>
      <c r="E183" s="697"/>
      <c r="F183" s="697"/>
      <c r="G183" s="697"/>
      <c r="H183" s="697"/>
      <c r="I183" s="697"/>
      <c r="J183" s="697"/>
      <c r="K183" s="697"/>
      <c r="L183" s="697"/>
      <c r="M183" s="697"/>
      <c r="N183" s="697"/>
      <c r="O183" s="697"/>
      <c r="P183" s="697"/>
      <c r="Q183" s="697"/>
      <c r="R183" s="697"/>
      <c r="S183" s="697"/>
      <c r="T183" s="697"/>
      <c r="U183" s="697"/>
      <c r="V183" s="697"/>
      <c r="W183" s="697"/>
      <c r="X183" s="697"/>
      <c r="Y183" s="697"/>
    </row>
    <row r="184">
      <c r="A184" s="700"/>
      <c r="B184" s="700"/>
      <c r="C184" s="697"/>
      <c r="D184" s="697"/>
      <c r="E184" s="697"/>
      <c r="F184" s="697"/>
      <c r="G184" s="697"/>
      <c r="H184" s="697"/>
      <c r="I184" s="697"/>
      <c r="J184" s="697"/>
      <c r="K184" s="697"/>
      <c r="L184" s="697"/>
      <c r="M184" s="697"/>
      <c r="N184" s="697"/>
      <c r="O184" s="697"/>
      <c r="P184" s="697"/>
      <c r="Q184" s="697"/>
      <c r="R184" s="697"/>
      <c r="S184" s="697"/>
      <c r="T184" s="697"/>
      <c r="U184" s="697"/>
      <c r="V184" s="697"/>
      <c r="W184" s="697"/>
      <c r="X184" s="697"/>
      <c r="Y184" s="697"/>
    </row>
    <row r="185">
      <c r="A185" s="700"/>
      <c r="B185" s="700"/>
      <c r="C185" s="697"/>
      <c r="D185" s="697"/>
      <c r="E185" s="697"/>
      <c r="F185" s="697"/>
      <c r="G185" s="697"/>
      <c r="H185" s="697"/>
      <c r="I185" s="697"/>
      <c r="J185" s="697"/>
      <c r="K185" s="697"/>
      <c r="L185" s="697"/>
      <c r="M185" s="697"/>
      <c r="N185" s="697"/>
      <c r="O185" s="697"/>
      <c r="P185" s="697"/>
      <c r="Q185" s="697"/>
      <c r="R185" s="697"/>
      <c r="S185" s="697"/>
      <c r="T185" s="697"/>
      <c r="U185" s="697"/>
      <c r="V185" s="697"/>
      <c r="W185" s="697"/>
      <c r="X185" s="697"/>
      <c r="Y185" s="697"/>
    </row>
    <row r="186">
      <c r="A186" s="700"/>
      <c r="B186" s="700"/>
      <c r="C186" s="697"/>
      <c r="D186" s="697"/>
      <c r="E186" s="697"/>
      <c r="F186" s="697"/>
      <c r="G186" s="697"/>
      <c r="H186" s="697"/>
      <c r="I186" s="697"/>
      <c r="J186" s="697"/>
      <c r="K186" s="697"/>
      <c r="L186" s="697"/>
      <c r="M186" s="697"/>
      <c r="N186" s="697"/>
      <c r="O186" s="697"/>
      <c r="P186" s="697"/>
      <c r="Q186" s="697"/>
      <c r="R186" s="697"/>
      <c r="S186" s="697"/>
      <c r="T186" s="697"/>
      <c r="U186" s="697"/>
      <c r="V186" s="697"/>
      <c r="W186" s="697"/>
      <c r="X186" s="697"/>
      <c r="Y186" s="697"/>
    </row>
    <row r="187">
      <c r="A187" s="700"/>
      <c r="B187" s="700"/>
      <c r="C187" s="697"/>
      <c r="D187" s="697"/>
      <c r="E187" s="697"/>
      <c r="F187" s="697"/>
      <c r="G187" s="697"/>
      <c r="H187" s="697"/>
      <c r="I187" s="697"/>
      <c r="J187" s="697"/>
      <c r="K187" s="697"/>
      <c r="L187" s="697"/>
      <c r="M187" s="697"/>
      <c r="N187" s="697"/>
      <c r="O187" s="697"/>
      <c r="P187" s="697"/>
      <c r="Q187" s="697"/>
      <c r="R187" s="697"/>
      <c r="S187" s="697"/>
      <c r="T187" s="697"/>
      <c r="U187" s="697"/>
      <c r="V187" s="697"/>
      <c r="W187" s="697"/>
      <c r="X187" s="697"/>
      <c r="Y187" s="697"/>
    </row>
    <row r="188">
      <c r="A188" s="700"/>
      <c r="B188" s="700"/>
      <c r="C188" s="697"/>
      <c r="D188" s="697"/>
      <c r="E188" s="697"/>
      <c r="F188" s="697"/>
      <c r="G188" s="697"/>
      <c r="H188" s="697"/>
      <c r="I188" s="697"/>
      <c r="J188" s="697"/>
      <c r="K188" s="697"/>
      <c r="L188" s="697"/>
      <c r="M188" s="697"/>
      <c r="N188" s="697"/>
      <c r="O188" s="697"/>
      <c r="P188" s="697"/>
      <c r="Q188" s="697"/>
      <c r="R188" s="697"/>
      <c r="S188" s="697"/>
      <c r="T188" s="697"/>
      <c r="U188" s="697"/>
      <c r="V188" s="697"/>
      <c r="W188" s="697"/>
      <c r="X188" s="697"/>
      <c r="Y188" s="697"/>
    </row>
    <row r="189">
      <c r="A189" s="700"/>
      <c r="B189" s="700"/>
      <c r="C189" s="697"/>
      <c r="D189" s="697"/>
      <c r="E189" s="697"/>
      <c r="F189" s="697"/>
      <c r="G189" s="697"/>
      <c r="H189" s="697"/>
      <c r="I189" s="697"/>
      <c r="J189" s="697"/>
      <c r="K189" s="697"/>
      <c r="L189" s="697"/>
      <c r="M189" s="697"/>
      <c r="N189" s="697"/>
      <c r="O189" s="697"/>
      <c r="P189" s="697"/>
      <c r="Q189" s="697"/>
      <c r="R189" s="697"/>
      <c r="S189" s="697"/>
      <c r="T189" s="697"/>
      <c r="U189" s="697"/>
      <c r="V189" s="697"/>
      <c r="W189" s="697"/>
      <c r="X189" s="697"/>
      <c r="Y189" s="697"/>
    </row>
    <row r="190">
      <c r="A190" s="700"/>
      <c r="B190" s="700"/>
      <c r="C190" s="697"/>
      <c r="D190" s="697"/>
      <c r="E190" s="697"/>
      <c r="F190" s="697"/>
      <c r="G190" s="697"/>
      <c r="H190" s="697"/>
      <c r="I190" s="697"/>
      <c r="J190" s="697"/>
      <c r="K190" s="697"/>
      <c r="L190" s="697"/>
      <c r="M190" s="697"/>
      <c r="N190" s="697"/>
      <c r="O190" s="697"/>
      <c r="P190" s="697"/>
      <c r="Q190" s="697"/>
      <c r="R190" s="697"/>
      <c r="S190" s="697"/>
      <c r="T190" s="697"/>
      <c r="U190" s="697"/>
      <c r="V190" s="697"/>
      <c r="W190" s="697"/>
      <c r="X190" s="697"/>
      <c r="Y190" s="697"/>
    </row>
    <row r="191">
      <c r="A191" s="700"/>
      <c r="B191" s="700"/>
      <c r="C191" s="697"/>
      <c r="D191" s="697"/>
      <c r="E191" s="697"/>
      <c r="F191" s="697"/>
      <c r="G191" s="697"/>
      <c r="H191" s="697"/>
      <c r="I191" s="697"/>
      <c r="J191" s="697"/>
      <c r="K191" s="697"/>
      <c r="L191" s="697"/>
      <c r="M191" s="697"/>
      <c r="N191" s="697"/>
      <c r="O191" s="697"/>
      <c r="P191" s="697"/>
      <c r="Q191" s="697"/>
      <c r="R191" s="697"/>
      <c r="S191" s="697"/>
      <c r="T191" s="697"/>
      <c r="U191" s="697"/>
      <c r="V191" s="697"/>
      <c r="W191" s="697"/>
      <c r="X191" s="697"/>
      <c r="Y191" s="697"/>
    </row>
    <row r="192">
      <c r="A192" s="700"/>
      <c r="B192" s="700"/>
      <c r="C192" s="697"/>
      <c r="D192" s="697"/>
      <c r="E192" s="697"/>
      <c r="F192" s="697"/>
      <c r="G192" s="697"/>
      <c r="H192" s="697"/>
      <c r="I192" s="697"/>
      <c r="J192" s="697"/>
      <c r="K192" s="697"/>
      <c r="L192" s="697"/>
      <c r="M192" s="697"/>
      <c r="N192" s="697"/>
      <c r="O192" s="697"/>
      <c r="P192" s="697"/>
      <c r="Q192" s="697"/>
      <c r="R192" s="697"/>
      <c r="S192" s="697"/>
      <c r="T192" s="697"/>
      <c r="U192" s="697"/>
      <c r="V192" s="697"/>
      <c r="W192" s="697"/>
      <c r="X192" s="697"/>
      <c r="Y192" s="697"/>
    </row>
    <row r="193">
      <c r="A193" s="700"/>
      <c r="B193" s="700"/>
      <c r="C193" s="697"/>
      <c r="D193" s="697"/>
      <c r="E193" s="697"/>
      <c r="F193" s="697"/>
      <c r="G193" s="697"/>
      <c r="H193" s="697"/>
      <c r="I193" s="697"/>
      <c r="J193" s="697"/>
      <c r="K193" s="697"/>
      <c r="L193" s="697"/>
      <c r="M193" s="697"/>
      <c r="N193" s="697"/>
      <c r="O193" s="697"/>
      <c r="P193" s="697"/>
      <c r="Q193" s="697"/>
      <c r="R193" s="697"/>
      <c r="S193" s="697"/>
      <c r="T193" s="697"/>
      <c r="U193" s="697"/>
      <c r="V193" s="697"/>
      <c r="W193" s="697"/>
      <c r="X193" s="697"/>
      <c r="Y193" s="697"/>
    </row>
    <row r="194">
      <c r="A194" s="700"/>
      <c r="B194" s="700"/>
      <c r="C194" s="697"/>
      <c r="D194" s="697"/>
      <c r="E194" s="697"/>
      <c r="F194" s="697"/>
      <c r="G194" s="697"/>
      <c r="H194" s="697"/>
      <c r="I194" s="697"/>
      <c r="J194" s="697"/>
      <c r="K194" s="697"/>
      <c r="L194" s="697"/>
      <c r="M194" s="697"/>
      <c r="N194" s="697"/>
      <c r="O194" s="697"/>
      <c r="P194" s="697"/>
      <c r="Q194" s="697"/>
      <c r="R194" s="697"/>
      <c r="S194" s="697"/>
      <c r="T194" s="697"/>
      <c r="U194" s="697"/>
      <c r="V194" s="697"/>
      <c r="W194" s="697"/>
      <c r="X194" s="697"/>
      <c r="Y194" s="697"/>
    </row>
    <row r="195">
      <c r="A195" s="700"/>
      <c r="B195" s="700"/>
      <c r="C195" s="697"/>
      <c r="D195" s="697"/>
      <c r="E195" s="697"/>
      <c r="F195" s="697"/>
      <c r="G195" s="697"/>
      <c r="H195" s="697"/>
      <c r="I195" s="697"/>
      <c r="J195" s="697"/>
      <c r="K195" s="697"/>
      <c r="L195" s="697"/>
      <c r="M195" s="697"/>
      <c r="N195" s="697"/>
      <c r="O195" s="697"/>
      <c r="P195" s="697"/>
      <c r="Q195" s="697"/>
      <c r="R195" s="697"/>
      <c r="S195" s="697"/>
      <c r="T195" s="697"/>
      <c r="U195" s="697"/>
      <c r="V195" s="697"/>
      <c r="W195" s="697"/>
      <c r="X195" s="697"/>
      <c r="Y195" s="697"/>
    </row>
    <row r="196">
      <c r="A196" s="700"/>
      <c r="B196" s="700"/>
      <c r="C196" s="697"/>
      <c r="D196" s="697"/>
      <c r="E196" s="697"/>
      <c r="F196" s="697"/>
      <c r="G196" s="697"/>
      <c r="H196" s="697"/>
      <c r="I196" s="697"/>
      <c r="J196" s="697"/>
      <c r="K196" s="697"/>
      <c r="L196" s="697"/>
      <c r="M196" s="697"/>
      <c r="N196" s="697"/>
      <c r="O196" s="697"/>
      <c r="P196" s="697"/>
      <c r="Q196" s="697"/>
      <c r="R196" s="697"/>
      <c r="S196" s="697"/>
      <c r="T196" s="697"/>
      <c r="U196" s="697"/>
      <c r="V196" s="697"/>
      <c r="W196" s="697"/>
      <c r="X196" s="697"/>
      <c r="Y196" s="697"/>
    </row>
    <row r="197">
      <c r="A197" s="700"/>
      <c r="B197" s="700"/>
      <c r="C197" s="697"/>
      <c r="D197" s="697"/>
      <c r="E197" s="697"/>
      <c r="F197" s="697"/>
      <c r="G197" s="697"/>
      <c r="H197" s="697"/>
      <c r="I197" s="697"/>
      <c r="J197" s="697"/>
      <c r="K197" s="697"/>
      <c r="L197" s="697"/>
      <c r="M197" s="697"/>
      <c r="N197" s="697"/>
      <c r="O197" s="697"/>
      <c r="P197" s="697"/>
      <c r="Q197" s="697"/>
      <c r="R197" s="697"/>
      <c r="S197" s="697"/>
      <c r="T197" s="697"/>
      <c r="U197" s="697"/>
      <c r="V197" s="697"/>
      <c r="W197" s="697"/>
      <c r="X197" s="697"/>
      <c r="Y197" s="697"/>
    </row>
    <row r="198">
      <c r="A198" s="700"/>
      <c r="B198" s="700"/>
      <c r="C198" s="697"/>
      <c r="D198" s="697"/>
      <c r="E198" s="697"/>
      <c r="F198" s="697"/>
      <c r="G198" s="697"/>
      <c r="H198" s="697"/>
      <c r="I198" s="697"/>
      <c r="J198" s="697"/>
      <c r="K198" s="697"/>
      <c r="L198" s="697"/>
      <c r="M198" s="697"/>
      <c r="N198" s="697"/>
      <c r="O198" s="697"/>
      <c r="P198" s="697"/>
      <c r="Q198" s="697"/>
      <c r="R198" s="697"/>
      <c r="S198" s="697"/>
      <c r="T198" s="697"/>
      <c r="U198" s="697"/>
      <c r="V198" s="697"/>
      <c r="W198" s="697"/>
      <c r="X198" s="697"/>
      <c r="Y198" s="697"/>
    </row>
    <row r="199">
      <c r="A199" s="700"/>
      <c r="B199" s="700"/>
      <c r="C199" s="697"/>
      <c r="D199" s="697"/>
      <c r="E199" s="697"/>
      <c r="F199" s="697"/>
      <c r="G199" s="697"/>
      <c r="H199" s="697"/>
      <c r="I199" s="697"/>
      <c r="J199" s="697"/>
      <c r="K199" s="697"/>
      <c r="L199" s="697"/>
      <c r="M199" s="697"/>
      <c r="N199" s="697"/>
      <c r="O199" s="697"/>
      <c r="P199" s="697"/>
      <c r="Q199" s="697"/>
      <c r="R199" s="697"/>
      <c r="S199" s="697"/>
      <c r="T199" s="697"/>
      <c r="U199" s="697"/>
      <c r="V199" s="697"/>
      <c r="W199" s="697"/>
      <c r="X199" s="697"/>
      <c r="Y199" s="697"/>
    </row>
    <row r="200">
      <c r="A200" s="700"/>
      <c r="B200" s="700"/>
      <c r="C200" s="697"/>
      <c r="D200" s="697"/>
      <c r="E200" s="697"/>
      <c r="F200" s="697"/>
      <c r="G200" s="697"/>
      <c r="H200" s="697"/>
      <c r="I200" s="697"/>
      <c r="J200" s="697"/>
      <c r="K200" s="697"/>
      <c r="L200" s="697"/>
      <c r="M200" s="697"/>
      <c r="N200" s="697"/>
      <c r="O200" s="697"/>
      <c r="P200" s="697"/>
      <c r="Q200" s="697"/>
      <c r="R200" s="697"/>
      <c r="S200" s="697"/>
      <c r="T200" s="697"/>
      <c r="U200" s="697"/>
      <c r="V200" s="697"/>
      <c r="W200" s="697"/>
      <c r="X200" s="697"/>
      <c r="Y200" s="697"/>
    </row>
    <row r="201">
      <c r="A201" s="700"/>
      <c r="B201" s="700"/>
      <c r="C201" s="697"/>
      <c r="D201" s="697"/>
      <c r="E201" s="697"/>
      <c r="F201" s="697"/>
      <c r="G201" s="697"/>
      <c r="H201" s="697"/>
      <c r="I201" s="697"/>
      <c r="J201" s="697"/>
      <c r="K201" s="697"/>
      <c r="L201" s="697"/>
      <c r="M201" s="697"/>
      <c r="N201" s="697"/>
      <c r="O201" s="697"/>
      <c r="P201" s="697"/>
      <c r="Q201" s="697"/>
      <c r="R201" s="697"/>
      <c r="S201" s="697"/>
      <c r="T201" s="697"/>
      <c r="U201" s="697"/>
      <c r="V201" s="697"/>
      <c r="W201" s="697"/>
      <c r="X201" s="697"/>
      <c r="Y201" s="697"/>
    </row>
    <row r="202">
      <c r="A202" s="700"/>
      <c r="B202" s="700"/>
      <c r="C202" s="697"/>
      <c r="D202" s="697"/>
      <c r="E202" s="697"/>
      <c r="F202" s="697"/>
      <c r="G202" s="697"/>
      <c r="H202" s="697"/>
      <c r="I202" s="697"/>
      <c r="J202" s="697"/>
      <c r="K202" s="697"/>
      <c r="L202" s="697"/>
      <c r="M202" s="697"/>
      <c r="N202" s="697"/>
      <c r="O202" s="697"/>
      <c r="P202" s="697"/>
      <c r="Q202" s="697"/>
      <c r="R202" s="697"/>
      <c r="S202" s="697"/>
      <c r="T202" s="697"/>
      <c r="U202" s="697"/>
      <c r="V202" s="697"/>
      <c r="W202" s="697"/>
      <c r="X202" s="697"/>
      <c r="Y202" s="697"/>
    </row>
    <row r="203">
      <c r="A203" s="700"/>
      <c r="B203" s="700"/>
      <c r="C203" s="697"/>
      <c r="D203" s="697"/>
      <c r="E203" s="697"/>
      <c r="F203" s="697"/>
      <c r="G203" s="697"/>
      <c r="H203" s="697"/>
      <c r="I203" s="697"/>
      <c r="J203" s="697"/>
      <c r="K203" s="697"/>
      <c r="L203" s="697"/>
      <c r="M203" s="697"/>
      <c r="N203" s="697"/>
      <c r="O203" s="697"/>
      <c r="P203" s="697"/>
      <c r="Q203" s="697"/>
      <c r="R203" s="697"/>
      <c r="S203" s="697"/>
      <c r="T203" s="697"/>
      <c r="U203" s="697"/>
      <c r="V203" s="697"/>
      <c r="W203" s="697"/>
      <c r="X203" s="697"/>
      <c r="Y203" s="697"/>
    </row>
    <row r="204">
      <c r="A204" s="700"/>
      <c r="B204" s="700"/>
      <c r="C204" s="697"/>
      <c r="D204" s="697"/>
      <c r="E204" s="697"/>
      <c r="F204" s="697"/>
      <c r="G204" s="697"/>
      <c r="H204" s="697"/>
      <c r="I204" s="697"/>
      <c r="J204" s="697"/>
      <c r="K204" s="697"/>
      <c r="L204" s="697"/>
      <c r="M204" s="697"/>
      <c r="N204" s="697"/>
      <c r="O204" s="697"/>
      <c r="P204" s="697"/>
      <c r="Q204" s="697"/>
      <c r="R204" s="697"/>
      <c r="S204" s="697"/>
      <c r="T204" s="697"/>
      <c r="U204" s="697"/>
      <c r="V204" s="697"/>
      <c r="W204" s="697"/>
      <c r="X204" s="697"/>
      <c r="Y204" s="697"/>
    </row>
    <row r="205">
      <c r="A205" s="700"/>
      <c r="B205" s="700"/>
      <c r="C205" s="697"/>
      <c r="D205" s="697"/>
      <c r="E205" s="697"/>
      <c r="F205" s="697"/>
      <c r="G205" s="697"/>
      <c r="H205" s="697"/>
      <c r="I205" s="697"/>
      <c r="J205" s="697"/>
      <c r="K205" s="697"/>
      <c r="L205" s="697"/>
      <c r="M205" s="697"/>
      <c r="N205" s="697"/>
      <c r="O205" s="697"/>
      <c r="P205" s="697"/>
      <c r="Q205" s="697"/>
      <c r="R205" s="697"/>
      <c r="S205" s="697"/>
      <c r="T205" s="697"/>
      <c r="U205" s="697"/>
      <c r="V205" s="697"/>
      <c r="W205" s="697"/>
      <c r="X205" s="697"/>
      <c r="Y205" s="697"/>
    </row>
    <row r="206">
      <c r="A206" s="700"/>
      <c r="B206" s="700"/>
      <c r="C206" s="697"/>
      <c r="D206" s="697"/>
      <c r="E206" s="697"/>
      <c r="F206" s="697"/>
      <c r="G206" s="697"/>
      <c r="H206" s="697"/>
      <c r="I206" s="697"/>
      <c r="J206" s="697"/>
      <c r="K206" s="697"/>
      <c r="L206" s="697"/>
      <c r="M206" s="697"/>
      <c r="N206" s="697"/>
      <c r="O206" s="697"/>
      <c r="P206" s="697"/>
      <c r="Q206" s="697"/>
      <c r="R206" s="697"/>
      <c r="S206" s="697"/>
      <c r="T206" s="697"/>
      <c r="U206" s="697"/>
      <c r="V206" s="697"/>
      <c r="W206" s="697"/>
      <c r="X206" s="697"/>
      <c r="Y206" s="697"/>
    </row>
    <row r="207">
      <c r="A207" s="700"/>
      <c r="B207" s="700"/>
      <c r="C207" s="697"/>
      <c r="D207" s="697"/>
      <c r="E207" s="697"/>
      <c r="F207" s="697"/>
      <c r="G207" s="697"/>
      <c r="H207" s="697"/>
      <c r="I207" s="697"/>
      <c r="J207" s="697"/>
      <c r="K207" s="697"/>
      <c r="L207" s="697"/>
      <c r="M207" s="697"/>
      <c r="N207" s="697"/>
      <c r="O207" s="697"/>
      <c r="P207" s="697"/>
      <c r="Q207" s="697"/>
      <c r="R207" s="697"/>
      <c r="S207" s="697"/>
      <c r="T207" s="697"/>
      <c r="U207" s="697"/>
      <c r="V207" s="697"/>
      <c r="W207" s="697"/>
      <c r="X207" s="697"/>
      <c r="Y207" s="697"/>
    </row>
    <row r="208">
      <c r="A208" s="700"/>
      <c r="B208" s="700"/>
      <c r="C208" s="697"/>
      <c r="D208" s="697"/>
      <c r="E208" s="697"/>
      <c r="F208" s="697"/>
      <c r="G208" s="697"/>
      <c r="H208" s="697"/>
      <c r="I208" s="697"/>
      <c r="J208" s="697"/>
      <c r="K208" s="697"/>
      <c r="L208" s="697"/>
      <c r="M208" s="697"/>
      <c r="N208" s="697"/>
      <c r="O208" s="697"/>
      <c r="P208" s="697"/>
      <c r="Q208" s="697"/>
      <c r="R208" s="697"/>
      <c r="S208" s="697"/>
      <c r="T208" s="697"/>
      <c r="U208" s="697"/>
      <c r="V208" s="697"/>
      <c r="W208" s="697"/>
      <c r="X208" s="697"/>
      <c r="Y208" s="697"/>
    </row>
    <row r="209">
      <c r="A209" s="700"/>
      <c r="B209" s="700"/>
      <c r="C209" s="697"/>
      <c r="D209" s="697"/>
      <c r="E209" s="697"/>
      <c r="F209" s="697"/>
      <c r="G209" s="697"/>
      <c r="H209" s="697"/>
      <c r="I209" s="697"/>
      <c r="J209" s="697"/>
      <c r="K209" s="697"/>
      <c r="L209" s="697"/>
      <c r="M209" s="697"/>
      <c r="N209" s="697"/>
      <c r="O209" s="697"/>
      <c r="P209" s="697"/>
      <c r="Q209" s="697"/>
      <c r="R209" s="697"/>
      <c r="S209" s="697"/>
      <c r="T209" s="697"/>
      <c r="U209" s="697"/>
      <c r="V209" s="697"/>
      <c r="W209" s="697"/>
      <c r="X209" s="697"/>
      <c r="Y209" s="697"/>
    </row>
    <row r="210">
      <c r="A210" s="700"/>
      <c r="B210" s="700"/>
      <c r="C210" s="697"/>
      <c r="D210" s="697"/>
      <c r="E210" s="697"/>
      <c r="F210" s="697"/>
      <c r="G210" s="697"/>
      <c r="H210" s="697"/>
      <c r="I210" s="697"/>
      <c r="J210" s="697"/>
      <c r="K210" s="697"/>
      <c r="L210" s="697"/>
      <c r="M210" s="697"/>
      <c r="N210" s="697"/>
      <c r="O210" s="697"/>
      <c r="P210" s="697"/>
      <c r="Q210" s="697"/>
      <c r="R210" s="697"/>
      <c r="S210" s="697"/>
      <c r="T210" s="697"/>
      <c r="U210" s="697"/>
      <c r="V210" s="697"/>
      <c r="W210" s="697"/>
      <c r="X210" s="697"/>
      <c r="Y210" s="697"/>
    </row>
    <row r="211">
      <c r="A211" s="700"/>
      <c r="B211" s="700"/>
      <c r="C211" s="697"/>
      <c r="D211" s="697"/>
      <c r="E211" s="697"/>
      <c r="F211" s="697"/>
      <c r="G211" s="697"/>
      <c r="H211" s="697"/>
      <c r="I211" s="697"/>
      <c r="J211" s="697"/>
      <c r="K211" s="697"/>
      <c r="L211" s="697"/>
      <c r="M211" s="697"/>
      <c r="N211" s="697"/>
      <c r="O211" s="697"/>
      <c r="P211" s="697"/>
      <c r="Q211" s="697"/>
      <c r="R211" s="697"/>
      <c r="S211" s="697"/>
      <c r="T211" s="697"/>
      <c r="U211" s="697"/>
      <c r="V211" s="697"/>
      <c r="W211" s="697"/>
      <c r="X211" s="697"/>
      <c r="Y211" s="697"/>
    </row>
    <row r="212">
      <c r="A212" s="700"/>
      <c r="B212" s="700"/>
      <c r="C212" s="697"/>
      <c r="D212" s="697"/>
      <c r="E212" s="697"/>
      <c r="F212" s="697"/>
      <c r="G212" s="697"/>
      <c r="H212" s="697"/>
      <c r="I212" s="697"/>
      <c r="J212" s="697"/>
      <c r="K212" s="697"/>
      <c r="L212" s="697"/>
      <c r="M212" s="697"/>
      <c r="N212" s="697"/>
      <c r="O212" s="697"/>
      <c r="P212" s="697"/>
      <c r="Q212" s="697"/>
      <c r="R212" s="697"/>
      <c r="S212" s="697"/>
      <c r="T212" s="697"/>
      <c r="U212" s="697"/>
      <c r="V212" s="697"/>
      <c r="W212" s="697"/>
      <c r="X212" s="697"/>
      <c r="Y212" s="697"/>
    </row>
    <row r="213">
      <c r="A213" s="700"/>
      <c r="B213" s="700"/>
      <c r="C213" s="697"/>
      <c r="D213" s="697"/>
      <c r="E213" s="697"/>
      <c r="F213" s="697"/>
      <c r="G213" s="697"/>
      <c r="H213" s="697"/>
      <c r="I213" s="697"/>
      <c r="J213" s="697"/>
      <c r="K213" s="697"/>
      <c r="L213" s="697"/>
      <c r="M213" s="697"/>
      <c r="N213" s="697"/>
      <c r="O213" s="697"/>
      <c r="P213" s="697"/>
      <c r="Q213" s="697"/>
      <c r="R213" s="697"/>
      <c r="S213" s="697"/>
      <c r="T213" s="697"/>
      <c r="U213" s="697"/>
      <c r="V213" s="697"/>
      <c r="W213" s="697"/>
      <c r="X213" s="697"/>
      <c r="Y213" s="697"/>
    </row>
    <row r="214">
      <c r="A214" s="700"/>
      <c r="B214" s="700"/>
      <c r="C214" s="697"/>
      <c r="D214" s="697"/>
      <c r="E214" s="697"/>
      <c r="F214" s="697"/>
      <c r="G214" s="697"/>
      <c r="H214" s="697"/>
      <c r="I214" s="697"/>
      <c r="J214" s="697"/>
      <c r="K214" s="697"/>
      <c r="L214" s="697"/>
      <c r="M214" s="697"/>
      <c r="N214" s="697"/>
      <c r="O214" s="697"/>
      <c r="P214" s="697"/>
      <c r="Q214" s="697"/>
      <c r="R214" s="697"/>
      <c r="S214" s="697"/>
      <c r="T214" s="697"/>
      <c r="U214" s="697"/>
      <c r="V214" s="697"/>
      <c r="W214" s="697"/>
      <c r="X214" s="697"/>
      <c r="Y214" s="697"/>
    </row>
    <row r="215">
      <c r="A215" s="700"/>
      <c r="B215" s="700"/>
      <c r="C215" s="697"/>
      <c r="D215" s="697"/>
      <c r="E215" s="697"/>
      <c r="F215" s="697"/>
      <c r="G215" s="697"/>
      <c r="H215" s="697"/>
      <c r="I215" s="697"/>
      <c r="J215" s="697"/>
      <c r="K215" s="697"/>
      <c r="L215" s="697"/>
      <c r="M215" s="697"/>
      <c r="N215" s="697"/>
      <c r="O215" s="697"/>
      <c r="P215" s="697"/>
      <c r="Q215" s="697"/>
      <c r="R215" s="697"/>
      <c r="S215" s="697"/>
      <c r="T215" s="697"/>
      <c r="U215" s="697"/>
      <c r="V215" s="697"/>
      <c r="W215" s="697"/>
      <c r="X215" s="697"/>
      <c r="Y215" s="697"/>
    </row>
    <row r="216">
      <c r="A216" s="700"/>
      <c r="B216" s="700"/>
      <c r="C216" s="697"/>
      <c r="D216" s="697"/>
      <c r="E216" s="697"/>
      <c r="F216" s="697"/>
      <c r="G216" s="697"/>
      <c r="H216" s="697"/>
      <c r="I216" s="697"/>
      <c r="J216" s="697"/>
      <c r="K216" s="697"/>
      <c r="L216" s="697"/>
      <c r="M216" s="697"/>
      <c r="N216" s="697"/>
      <c r="O216" s="697"/>
      <c r="P216" s="697"/>
      <c r="Q216" s="697"/>
      <c r="R216" s="697"/>
      <c r="S216" s="697"/>
      <c r="T216" s="697"/>
      <c r="U216" s="697"/>
      <c r="V216" s="697"/>
      <c r="W216" s="697"/>
      <c r="X216" s="697"/>
      <c r="Y216" s="697"/>
    </row>
    <row r="217">
      <c r="A217" s="700"/>
      <c r="B217" s="700"/>
      <c r="C217" s="697"/>
      <c r="D217" s="697"/>
      <c r="E217" s="697"/>
      <c r="F217" s="697"/>
      <c r="G217" s="697"/>
      <c r="H217" s="697"/>
      <c r="I217" s="697"/>
      <c r="J217" s="697"/>
      <c r="K217" s="697"/>
      <c r="L217" s="697"/>
      <c r="M217" s="697"/>
      <c r="N217" s="697"/>
      <c r="O217" s="697"/>
      <c r="P217" s="697"/>
      <c r="Q217" s="697"/>
      <c r="R217" s="697"/>
      <c r="S217" s="697"/>
      <c r="T217" s="697"/>
      <c r="U217" s="697"/>
      <c r="V217" s="697"/>
      <c r="W217" s="697"/>
      <c r="X217" s="697"/>
      <c r="Y217" s="697"/>
    </row>
    <row r="218">
      <c r="A218" s="700"/>
      <c r="B218" s="700"/>
      <c r="C218" s="697"/>
      <c r="D218" s="697"/>
      <c r="E218" s="697"/>
      <c r="F218" s="697"/>
      <c r="G218" s="697"/>
      <c r="H218" s="697"/>
      <c r="I218" s="697"/>
      <c r="J218" s="697"/>
      <c r="K218" s="697"/>
      <c r="L218" s="697"/>
      <c r="M218" s="697"/>
      <c r="N218" s="697"/>
      <c r="O218" s="697"/>
      <c r="P218" s="697"/>
      <c r="Q218" s="697"/>
      <c r="R218" s="697"/>
      <c r="S218" s="697"/>
      <c r="T218" s="697"/>
      <c r="U218" s="697"/>
      <c r="V218" s="697"/>
      <c r="W218" s="697"/>
      <c r="X218" s="697"/>
      <c r="Y218" s="697"/>
    </row>
    <row r="219">
      <c r="A219" s="700"/>
      <c r="B219" s="700"/>
      <c r="C219" s="697"/>
      <c r="D219" s="697"/>
      <c r="E219" s="697"/>
      <c r="F219" s="697"/>
      <c r="G219" s="697"/>
      <c r="H219" s="697"/>
      <c r="I219" s="697"/>
      <c r="J219" s="697"/>
      <c r="K219" s="697"/>
      <c r="L219" s="697"/>
      <c r="M219" s="697"/>
      <c r="N219" s="697"/>
      <c r="O219" s="697"/>
      <c r="P219" s="697"/>
      <c r="Q219" s="697"/>
      <c r="R219" s="697"/>
      <c r="S219" s="697"/>
      <c r="T219" s="697"/>
      <c r="U219" s="697"/>
      <c r="V219" s="697"/>
      <c r="W219" s="697"/>
      <c r="X219" s="697"/>
      <c r="Y219" s="697"/>
    </row>
    <row r="220">
      <c r="A220" s="700"/>
      <c r="B220" s="700"/>
      <c r="C220" s="697"/>
      <c r="D220" s="697"/>
      <c r="E220" s="697"/>
      <c r="F220" s="697"/>
      <c r="G220" s="697"/>
      <c r="H220" s="697"/>
      <c r="I220" s="697"/>
      <c r="J220" s="697"/>
      <c r="K220" s="697"/>
      <c r="L220" s="697"/>
      <c r="M220" s="697"/>
      <c r="N220" s="697"/>
      <c r="O220" s="697"/>
      <c r="P220" s="697"/>
      <c r="Q220" s="697"/>
      <c r="R220" s="697"/>
      <c r="S220" s="697"/>
      <c r="T220" s="697"/>
      <c r="U220" s="697"/>
      <c r="V220" s="697"/>
      <c r="W220" s="697"/>
      <c r="X220" s="697"/>
      <c r="Y220" s="697"/>
    </row>
    <row r="221">
      <c r="A221" s="700"/>
      <c r="B221" s="700"/>
      <c r="C221" s="697"/>
      <c r="D221" s="697"/>
      <c r="E221" s="697"/>
      <c r="F221" s="697"/>
      <c r="G221" s="697"/>
      <c r="H221" s="697"/>
      <c r="I221" s="697"/>
      <c r="J221" s="697"/>
      <c r="K221" s="697"/>
      <c r="L221" s="697"/>
      <c r="M221" s="697"/>
      <c r="N221" s="697"/>
      <c r="O221" s="697"/>
      <c r="P221" s="697"/>
      <c r="Q221" s="697"/>
      <c r="R221" s="697"/>
      <c r="S221" s="697"/>
      <c r="T221" s="697"/>
      <c r="U221" s="697"/>
      <c r="V221" s="697"/>
      <c r="W221" s="697"/>
      <c r="X221" s="697"/>
      <c r="Y221" s="697"/>
    </row>
    <row r="222">
      <c r="A222" s="700"/>
      <c r="B222" s="700"/>
      <c r="C222" s="697"/>
      <c r="D222" s="697"/>
      <c r="E222" s="697"/>
      <c r="F222" s="697"/>
      <c r="G222" s="697"/>
      <c r="H222" s="697"/>
      <c r="I222" s="697"/>
      <c r="J222" s="697"/>
      <c r="K222" s="697"/>
      <c r="L222" s="697"/>
      <c r="M222" s="697"/>
      <c r="N222" s="697"/>
      <c r="O222" s="697"/>
      <c r="P222" s="697"/>
      <c r="Q222" s="697"/>
      <c r="R222" s="697"/>
      <c r="S222" s="697"/>
      <c r="T222" s="697"/>
      <c r="U222" s="697"/>
      <c r="V222" s="697"/>
      <c r="W222" s="697"/>
      <c r="X222" s="697"/>
      <c r="Y222" s="697"/>
    </row>
    <row r="223">
      <c r="A223" s="700"/>
      <c r="B223" s="700"/>
      <c r="C223" s="697"/>
      <c r="D223" s="697"/>
      <c r="E223" s="697"/>
      <c r="F223" s="697"/>
      <c r="G223" s="697"/>
      <c r="H223" s="697"/>
      <c r="I223" s="697"/>
      <c r="J223" s="697"/>
      <c r="K223" s="697"/>
      <c r="L223" s="697"/>
      <c r="M223" s="697"/>
      <c r="N223" s="697"/>
      <c r="O223" s="697"/>
      <c r="P223" s="697"/>
      <c r="Q223" s="697"/>
      <c r="R223" s="697"/>
      <c r="S223" s="697"/>
      <c r="T223" s="697"/>
      <c r="U223" s="697"/>
      <c r="V223" s="697"/>
      <c r="W223" s="697"/>
      <c r="X223" s="697"/>
      <c r="Y223" s="697"/>
    </row>
    <row r="224">
      <c r="A224" s="700"/>
      <c r="B224" s="700"/>
      <c r="C224" s="697"/>
      <c r="D224" s="697"/>
      <c r="E224" s="697"/>
      <c r="F224" s="697"/>
      <c r="G224" s="697"/>
      <c r="H224" s="697"/>
      <c r="I224" s="697"/>
      <c r="J224" s="697"/>
      <c r="K224" s="697"/>
      <c r="L224" s="697"/>
      <c r="M224" s="697"/>
      <c r="N224" s="697"/>
      <c r="O224" s="697"/>
      <c r="P224" s="697"/>
      <c r="Q224" s="697"/>
      <c r="R224" s="697"/>
      <c r="S224" s="697"/>
      <c r="T224" s="697"/>
      <c r="U224" s="697"/>
      <c r="V224" s="697"/>
      <c r="W224" s="697"/>
      <c r="X224" s="697"/>
      <c r="Y224" s="697"/>
    </row>
    <row r="225">
      <c r="A225" s="700"/>
      <c r="B225" s="700"/>
      <c r="C225" s="697"/>
      <c r="D225" s="697"/>
      <c r="E225" s="697"/>
      <c r="F225" s="697"/>
      <c r="G225" s="697"/>
      <c r="H225" s="697"/>
      <c r="I225" s="697"/>
      <c r="J225" s="697"/>
      <c r="K225" s="697"/>
      <c r="L225" s="697"/>
      <c r="M225" s="697"/>
      <c r="N225" s="697"/>
      <c r="O225" s="697"/>
      <c r="P225" s="697"/>
      <c r="Q225" s="697"/>
      <c r="R225" s="697"/>
      <c r="S225" s="697"/>
      <c r="T225" s="697"/>
      <c r="U225" s="697"/>
      <c r="V225" s="697"/>
      <c r="W225" s="697"/>
      <c r="X225" s="697"/>
      <c r="Y225" s="697"/>
    </row>
    <row r="226">
      <c r="A226" s="700"/>
      <c r="B226" s="700"/>
      <c r="C226" s="697"/>
      <c r="D226" s="697"/>
      <c r="E226" s="697"/>
      <c r="F226" s="697"/>
      <c r="G226" s="697"/>
      <c r="H226" s="697"/>
      <c r="I226" s="697"/>
      <c r="J226" s="697"/>
      <c r="K226" s="697"/>
      <c r="L226" s="697"/>
      <c r="M226" s="697"/>
      <c r="N226" s="697"/>
      <c r="O226" s="697"/>
      <c r="P226" s="697"/>
      <c r="Q226" s="697"/>
      <c r="R226" s="697"/>
      <c r="S226" s="697"/>
      <c r="T226" s="697"/>
      <c r="U226" s="697"/>
      <c r="V226" s="697"/>
      <c r="W226" s="697"/>
      <c r="X226" s="697"/>
      <c r="Y226" s="697"/>
    </row>
    <row r="227">
      <c r="A227" s="700"/>
      <c r="B227" s="700"/>
      <c r="C227" s="697"/>
      <c r="D227" s="697"/>
      <c r="E227" s="697"/>
      <c r="F227" s="697"/>
      <c r="G227" s="697"/>
      <c r="H227" s="697"/>
      <c r="I227" s="697"/>
      <c r="J227" s="697"/>
      <c r="K227" s="697"/>
      <c r="L227" s="697"/>
      <c r="M227" s="697"/>
      <c r="N227" s="697"/>
      <c r="O227" s="697"/>
      <c r="P227" s="697"/>
      <c r="Q227" s="697"/>
      <c r="R227" s="697"/>
      <c r="S227" s="697"/>
      <c r="T227" s="697"/>
      <c r="U227" s="697"/>
      <c r="V227" s="697"/>
      <c r="W227" s="697"/>
      <c r="X227" s="697"/>
      <c r="Y227" s="697"/>
    </row>
    <row r="228">
      <c r="A228" s="700"/>
      <c r="B228" s="700"/>
      <c r="C228" s="697"/>
      <c r="D228" s="697"/>
      <c r="E228" s="697"/>
      <c r="F228" s="697"/>
      <c r="G228" s="697"/>
      <c r="H228" s="697"/>
      <c r="I228" s="697"/>
      <c r="J228" s="697"/>
      <c r="K228" s="697"/>
      <c r="L228" s="697"/>
      <c r="M228" s="697"/>
      <c r="N228" s="697"/>
      <c r="O228" s="697"/>
      <c r="P228" s="697"/>
      <c r="Q228" s="697"/>
      <c r="R228" s="697"/>
      <c r="S228" s="697"/>
      <c r="T228" s="697"/>
      <c r="U228" s="697"/>
      <c r="V228" s="697"/>
      <c r="W228" s="697"/>
      <c r="X228" s="697"/>
      <c r="Y228" s="697"/>
    </row>
    <row r="229">
      <c r="A229" s="700"/>
      <c r="B229" s="700"/>
      <c r="C229" s="697"/>
      <c r="D229" s="697"/>
      <c r="E229" s="697"/>
      <c r="F229" s="697"/>
      <c r="G229" s="697"/>
      <c r="H229" s="697"/>
      <c r="I229" s="697"/>
      <c r="J229" s="697"/>
      <c r="K229" s="697"/>
      <c r="L229" s="697"/>
      <c r="M229" s="697"/>
      <c r="N229" s="697"/>
      <c r="O229" s="697"/>
      <c r="P229" s="697"/>
      <c r="Q229" s="697"/>
      <c r="R229" s="697"/>
      <c r="S229" s="697"/>
      <c r="T229" s="697"/>
      <c r="U229" s="697"/>
      <c r="V229" s="697"/>
      <c r="W229" s="697"/>
      <c r="X229" s="697"/>
      <c r="Y229" s="697"/>
    </row>
    <row r="230">
      <c r="A230" s="700"/>
      <c r="B230" s="700"/>
      <c r="C230" s="697"/>
      <c r="D230" s="697"/>
      <c r="E230" s="697"/>
      <c r="F230" s="697"/>
      <c r="G230" s="697"/>
      <c r="H230" s="697"/>
      <c r="I230" s="697"/>
      <c r="J230" s="697"/>
      <c r="K230" s="697"/>
      <c r="L230" s="697"/>
      <c r="M230" s="697"/>
      <c r="N230" s="697"/>
      <c r="O230" s="697"/>
      <c r="P230" s="697"/>
      <c r="Q230" s="697"/>
      <c r="R230" s="697"/>
      <c r="S230" s="697"/>
      <c r="T230" s="697"/>
      <c r="U230" s="697"/>
      <c r="V230" s="697"/>
      <c r="W230" s="697"/>
      <c r="X230" s="697"/>
      <c r="Y230" s="697"/>
    </row>
    <row r="231">
      <c r="A231" s="700"/>
      <c r="B231" s="700"/>
      <c r="C231" s="697"/>
      <c r="D231" s="697"/>
      <c r="E231" s="697"/>
      <c r="F231" s="697"/>
      <c r="G231" s="697"/>
      <c r="H231" s="697"/>
      <c r="I231" s="697"/>
      <c r="J231" s="697"/>
      <c r="K231" s="697"/>
      <c r="L231" s="697"/>
      <c r="M231" s="697"/>
      <c r="N231" s="697"/>
      <c r="O231" s="697"/>
      <c r="P231" s="697"/>
      <c r="Q231" s="697"/>
      <c r="R231" s="697"/>
      <c r="S231" s="697"/>
      <c r="T231" s="697"/>
      <c r="U231" s="697"/>
      <c r="V231" s="697"/>
      <c r="W231" s="697"/>
      <c r="X231" s="697"/>
      <c r="Y231" s="697"/>
    </row>
    <row r="232">
      <c r="A232" s="700"/>
      <c r="B232" s="700"/>
      <c r="C232" s="697"/>
      <c r="D232" s="697"/>
      <c r="E232" s="697"/>
      <c r="F232" s="697"/>
      <c r="G232" s="697"/>
      <c r="H232" s="697"/>
      <c r="I232" s="697"/>
      <c r="J232" s="697"/>
      <c r="K232" s="697"/>
      <c r="L232" s="697"/>
      <c r="M232" s="697"/>
      <c r="N232" s="697"/>
      <c r="O232" s="697"/>
      <c r="P232" s="697"/>
      <c r="Q232" s="697"/>
      <c r="R232" s="697"/>
      <c r="S232" s="697"/>
      <c r="T232" s="697"/>
      <c r="U232" s="697"/>
      <c r="V232" s="697"/>
      <c r="W232" s="697"/>
      <c r="X232" s="697"/>
      <c r="Y232" s="697"/>
    </row>
    <row r="233">
      <c r="A233" s="700"/>
      <c r="B233" s="700"/>
      <c r="C233" s="697"/>
      <c r="D233" s="697"/>
      <c r="E233" s="697"/>
      <c r="F233" s="697"/>
      <c r="G233" s="697"/>
      <c r="H233" s="697"/>
      <c r="I233" s="697"/>
      <c r="J233" s="697"/>
      <c r="K233" s="697"/>
      <c r="L233" s="697"/>
      <c r="M233" s="697"/>
      <c r="N233" s="697"/>
      <c r="O233" s="697"/>
      <c r="P233" s="697"/>
      <c r="Q233" s="697"/>
      <c r="R233" s="697"/>
      <c r="S233" s="697"/>
      <c r="T233" s="697"/>
      <c r="U233" s="697"/>
      <c r="V233" s="697"/>
      <c r="W233" s="697"/>
      <c r="X233" s="697"/>
      <c r="Y233" s="697"/>
    </row>
    <row r="234">
      <c r="A234" s="700"/>
      <c r="B234" s="700"/>
      <c r="C234" s="697"/>
      <c r="D234" s="697"/>
      <c r="E234" s="697"/>
      <c r="F234" s="697"/>
      <c r="G234" s="697"/>
      <c r="H234" s="697"/>
      <c r="I234" s="697"/>
      <c r="J234" s="697"/>
      <c r="K234" s="697"/>
      <c r="L234" s="697"/>
      <c r="M234" s="697"/>
      <c r="N234" s="697"/>
      <c r="O234" s="697"/>
      <c r="P234" s="697"/>
      <c r="Q234" s="697"/>
      <c r="R234" s="697"/>
      <c r="S234" s="697"/>
      <c r="T234" s="697"/>
      <c r="U234" s="697"/>
      <c r="V234" s="697"/>
      <c r="W234" s="697"/>
      <c r="X234" s="697"/>
      <c r="Y234" s="697"/>
    </row>
    <row r="235">
      <c r="A235" s="700"/>
      <c r="B235" s="700"/>
      <c r="C235" s="697"/>
      <c r="D235" s="697"/>
      <c r="E235" s="697"/>
      <c r="F235" s="697"/>
      <c r="G235" s="697"/>
      <c r="H235" s="697"/>
      <c r="I235" s="697"/>
      <c r="J235" s="697"/>
      <c r="K235" s="697"/>
      <c r="L235" s="697"/>
      <c r="M235" s="697"/>
      <c r="N235" s="697"/>
      <c r="O235" s="697"/>
      <c r="P235" s="697"/>
      <c r="Q235" s="697"/>
      <c r="R235" s="697"/>
      <c r="S235" s="697"/>
      <c r="T235" s="697"/>
      <c r="U235" s="697"/>
      <c r="V235" s="697"/>
      <c r="W235" s="697"/>
      <c r="X235" s="697"/>
      <c r="Y235" s="697"/>
    </row>
    <row r="236">
      <c r="A236" s="700"/>
      <c r="B236" s="700"/>
      <c r="C236" s="697"/>
      <c r="D236" s="697"/>
      <c r="E236" s="697"/>
      <c r="F236" s="697"/>
      <c r="G236" s="697"/>
      <c r="H236" s="697"/>
      <c r="I236" s="697"/>
      <c r="J236" s="697"/>
      <c r="K236" s="697"/>
      <c r="L236" s="697"/>
      <c r="M236" s="697"/>
      <c r="N236" s="697"/>
      <c r="O236" s="697"/>
      <c r="P236" s="697"/>
      <c r="Q236" s="697"/>
      <c r="R236" s="697"/>
      <c r="S236" s="697"/>
      <c r="T236" s="697"/>
      <c r="U236" s="697"/>
      <c r="V236" s="697"/>
      <c r="W236" s="697"/>
      <c r="X236" s="697"/>
      <c r="Y236" s="697"/>
    </row>
    <row r="237">
      <c r="A237" s="700"/>
      <c r="B237" s="700"/>
      <c r="C237" s="697"/>
      <c r="D237" s="697"/>
      <c r="E237" s="697"/>
      <c r="F237" s="697"/>
      <c r="G237" s="697"/>
      <c r="H237" s="697"/>
      <c r="I237" s="697"/>
      <c r="J237" s="697"/>
      <c r="K237" s="697"/>
      <c r="L237" s="697"/>
      <c r="M237" s="697"/>
      <c r="N237" s="697"/>
      <c r="O237" s="697"/>
      <c r="P237" s="697"/>
      <c r="Q237" s="697"/>
      <c r="R237" s="697"/>
      <c r="S237" s="697"/>
      <c r="T237" s="697"/>
      <c r="U237" s="697"/>
      <c r="V237" s="697"/>
      <c r="W237" s="697"/>
      <c r="X237" s="697"/>
      <c r="Y237" s="697"/>
    </row>
    <row r="238">
      <c r="A238" s="700"/>
      <c r="B238" s="700"/>
      <c r="C238" s="697"/>
      <c r="D238" s="697"/>
      <c r="E238" s="697"/>
      <c r="F238" s="697"/>
      <c r="G238" s="697"/>
      <c r="H238" s="697"/>
      <c r="I238" s="697"/>
      <c r="J238" s="697"/>
      <c r="K238" s="697"/>
      <c r="L238" s="697"/>
      <c r="M238" s="697"/>
      <c r="N238" s="697"/>
      <c r="O238" s="697"/>
      <c r="P238" s="697"/>
      <c r="Q238" s="697"/>
      <c r="R238" s="697"/>
      <c r="S238" s="697"/>
      <c r="T238" s="697"/>
      <c r="U238" s="697"/>
      <c r="V238" s="697"/>
      <c r="W238" s="697"/>
      <c r="X238" s="697"/>
      <c r="Y238" s="697"/>
    </row>
    <row r="239">
      <c r="A239" s="700"/>
      <c r="B239" s="700"/>
      <c r="C239" s="697"/>
      <c r="D239" s="697"/>
      <c r="E239" s="697"/>
      <c r="F239" s="697"/>
      <c r="G239" s="697"/>
      <c r="H239" s="697"/>
      <c r="I239" s="697"/>
      <c r="J239" s="697"/>
      <c r="K239" s="697"/>
      <c r="L239" s="697"/>
      <c r="M239" s="697"/>
      <c r="N239" s="697"/>
      <c r="O239" s="697"/>
      <c r="P239" s="697"/>
      <c r="Q239" s="697"/>
      <c r="R239" s="697"/>
      <c r="S239" s="697"/>
      <c r="T239" s="697"/>
      <c r="U239" s="697"/>
      <c r="V239" s="697"/>
      <c r="W239" s="697"/>
      <c r="X239" s="697"/>
      <c r="Y239" s="697"/>
    </row>
    <row r="240">
      <c r="A240" s="700"/>
      <c r="B240" s="700"/>
      <c r="C240" s="697"/>
      <c r="D240" s="697"/>
      <c r="E240" s="697"/>
      <c r="F240" s="697"/>
      <c r="G240" s="697"/>
      <c r="H240" s="697"/>
      <c r="I240" s="697"/>
      <c r="J240" s="697"/>
      <c r="K240" s="697"/>
      <c r="L240" s="697"/>
      <c r="M240" s="697"/>
      <c r="N240" s="697"/>
      <c r="O240" s="697"/>
      <c r="P240" s="697"/>
      <c r="Q240" s="697"/>
      <c r="R240" s="697"/>
      <c r="S240" s="697"/>
      <c r="T240" s="697"/>
      <c r="U240" s="697"/>
      <c r="V240" s="697"/>
      <c r="W240" s="697"/>
      <c r="X240" s="697"/>
      <c r="Y240" s="697"/>
    </row>
    <row r="241">
      <c r="A241" s="700"/>
      <c r="B241" s="700"/>
      <c r="C241" s="697"/>
      <c r="D241" s="697"/>
      <c r="E241" s="697"/>
      <c r="F241" s="697"/>
      <c r="G241" s="697"/>
      <c r="H241" s="697"/>
      <c r="I241" s="697"/>
      <c r="J241" s="697"/>
      <c r="K241" s="697"/>
      <c r="L241" s="697"/>
      <c r="M241" s="697"/>
      <c r="N241" s="697"/>
      <c r="O241" s="697"/>
      <c r="P241" s="697"/>
      <c r="Q241" s="697"/>
      <c r="R241" s="697"/>
      <c r="S241" s="697"/>
      <c r="T241" s="697"/>
      <c r="U241" s="697"/>
      <c r="V241" s="697"/>
      <c r="W241" s="697"/>
      <c r="X241" s="697"/>
      <c r="Y241" s="697"/>
    </row>
    <row r="242">
      <c r="A242" s="700"/>
      <c r="B242" s="700"/>
      <c r="C242" s="697"/>
      <c r="D242" s="697"/>
      <c r="E242" s="697"/>
      <c r="F242" s="697"/>
      <c r="G242" s="697"/>
      <c r="H242" s="697"/>
      <c r="I242" s="697"/>
      <c r="J242" s="697"/>
      <c r="K242" s="697"/>
      <c r="L242" s="697"/>
      <c r="M242" s="697"/>
      <c r="N242" s="697"/>
      <c r="O242" s="697"/>
      <c r="P242" s="697"/>
      <c r="Q242" s="697"/>
      <c r="R242" s="697"/>
      <c r="S242" s="697"/>
      <c r="T242" s="697"/>
      <c r="U242" s="697"/>
      <c r="V242" s="697"/>
      <c r="W242" s="697"/>
      <c r="X242" s="697"/>
      <c r="Y242" s="697"/>
    </row>
    <row r="243">
      <c r="A243" s="700"/>
      <c r="B243" s="700"/>
      <c r="C243" s="697"/>
      <c r="D243" s="697"/>
      <c r="E243" s="697"/>
      <c r="F243" s="697"/>
      <c r="G243" s="697"/>
      <c r="H243" s="697"/>
      <c r="I243" s="697"/>
      <c r="J243" s="697"/>
      <c r="K243" s="697"/>
      <c r="L243" s="697"/>
      <c r="M243" s="697"/>
      <c r="N243" s="697"/>
      <c r="O243" s="697"/>
      <c r="P243" s="697"/>
      <c r="Q243" s="697"/>
      <c r="R243" s="697"/>
      <c r="S243" s="697"/>
      <c r="T243" s="697"/>
      <c r="U243" s="697"/>
      <c r="V243" s="697"/>
      <c r="W243" s="697"/>
      <c r="X243" s="697"/>
      <c r="Y243" s="697"/>
    </row>
    <row r="244">
      <c r="A244" s="700"/>
      <c r="B244" s="700"/>
      <c r="C244" s="697"/>
      <c r="D244" s="697"/>
      <c r="E244" s="697"/>
      <c r="F244" s="697"/>
      <c r="G244" s="697"/>
      <c r="H244" s="697"/>
      <c r="I244" s="697"/>
      <c r="J244" s="697"/>
      <c r="K244" s="697"/>
      <c r="L244" s="697"/>
      <c r="M244" s="697"/>
      <c r="N244" s="697"/>
      <c r="O244" s="697"/>
      <c r="P244" s="697"/>
      <c r="Q244" s="697"/>
      <c r="R244" s="697"/>
      <c r="S244" s="697"/>
      <c r="T244" s="697"/>
      <c r="U244" s="697"/>
      <c r="V244" s="697"/>
      <c r="W244" s="697"/>
      <c r="X244" s="697"/>
      <c r="Y244" s="697"/>
    </row>
    <row r="245">
      <c r="A245" s="700"/>
      <c r="B245" s="700"/>
      <c r="C245" s="697"/>
      <c r="D245" s="697"/>
      <c r="E245" s="697"/>
      <c r="F245" s="697"/>
      <c r="G245" s="697"/>
      <c r="H245" s="697"/>
      <c r="I245" s="697"/>
      <c r="J245" s="697"/>
      <c r="K245" s="697"/>
      <c r="L245" s="697"/>
      <c r="M245" s="697"/>
      <c r="N245" s="697"/>
      <c r="O245" s="697"/>
      <c r="P245" s="697"/>
      <c r="Q245" s="697"/>
      <c r="R245" s="697"/>
      <c r="S245" s="697"/>
      <c r="T245" s="697"/>
      <c r="U245" s="697"/>
      <c r="V245" s="697"/>
      <c r="W245" s="697"/>
      <c r="X245" s="697"/>
      <c r="Y245" s="697"/>
    </row>
    <row r="246">
      <c r="A246" s="700"/>
      <c r="B246" s="700"/>
      <c r="C246" s="697"/>
      <c r="D246" s="697"/>
      <c r="E246" s="697"/>
      <c r="F246" s="697"/>
      <c r="G246" s="697"/>
      <c r="H246" s="697"/>
      <c r="I246" s="697"/>
      <c r="J246" s="697"/>
      <c r="K246" s="697"/>
      <c r="L246" s="697"/>
      <c r="M246" s="697"/>
      <c r="N246" s="697"/>
      <c r="O246" s="697"/>
      <c r="P246" s="697"/>
      <c r="Q246" s="697"/>
      <c r="R246" s="697"/>
      <c r="S246" s="697"/>
      <c r="T246" s="697"/>
      <c r="U246" s="697"/>
      <c r="V246" s="697"/>
      <c r="W246" s="697"/>
      <c r="X246" s="697"/>
      <c r="Y246" s="697"/>
    </row>
    <row r="247">
      <c r="A247" s="700"/>
      <c r="B247" s="700"/>
      <c r="C247" s="697"/>
      <c r="D247" s="697"/>
      <c r="E247" s="697"/>
      <c r="F247" s="697"/>
      <c r="G247" s="697"/>
      <c r="H247" s="697"/>
      <c r="I247" s="697"/>
      <c r="J247" s="697"/>
      <c r="K247" s="697"/>
      <c r="L247" s="697"/>
      <c r="M247" s="697"/>
      <c r="N247" s="697"/>
      <c r="O247" s="697"/>
      <c r="P247" s="697"/>
      <c r="Q247" s="697"/>
      <c r="R247" s="697"/>
      <c r="S247" s="697"/>
      <c r="T247" s="697"/>
      <c r="U247" s="697"/>
      <c r="V247" s="697"/>
      <c r="W247" s="697"/>
      <c r="X247" s="697"/>
      <c r="Y247" s="697"/>
    </row>
    <row r="248">
      <c r="A248" s="700"/>
      <c r="B248" s="700"/>
      <c r="C248" s="697"/>
      <c r="D248" s="697"/>
      <c r="E248" s="697"/>
      <c r="F248" s="697"/>
      <c r="G248" s="697"/>
      <c r="H248" s="697"/>
      <c r="I248" s="697"/>
      <c r="J248" s="697"/>
      <c r="K248" s="697"/>
      <c r="L248" s="697"/>
      <c r="M248" s="697"/>
      <c r="N248" s="697"/>
      <c r="O248" s="697"/>
      <c r="P248" s="697"/>
      <c r="Q248" s="697"/>
      <c r="R248" s="697"/>
      <c r="S248" s="697"/>
      <c r="T248" s="697"/>
      <c r="U248" s="697"/>
      <c r="V248" s="697"/>
      <c r="W248" s="697"/>
      <c r="X248" s="697"/>
      <c r="Y248" s="697"/>
    </row>
    <row r="249">
      <c r="A249" s="700"/>
      <c r="B249" s="700"/>
      <c r="C249" s="697"/>
      <c r="D249" s="697"/>
      <c r="E249" s="697"/>
      <c r="F249" s="697"/>
      <c r="G249" s="697"/>
      <c r="H249" s="697"/>
      <c r="I249" s="697"/>
      <c r="J249" s="697"/>
      <c r="K249" s="697"/>
      <c r="L249" s="697"/>
      <c r="M249" s="697"/>
      <c r="N249" s="697"/>
      <c r="O249" s="697"/>
      <c r="P249" s="697"/>
      <c r="Q249" s="697"/>
      <c r="R249" s="697"/>
      <c r="S249" s="697"/>
      <c r="T249" s="697"/>
      <c r="U249" s="697"/>
      <c r="V249" s="697"/>
      <c r="W249" s="697"/>
      <c r="X249" s="697"/>
      <c r="Y249" s="697"/>
    </row>
    <row r="250">
      <c r="A250" s="700"/>
      <c r="B250" s="700"/>
      <c r="C250" s="697"/>
      <c r="D250" s="697"/>
      <c r="E250" s="697"/>
      <c r="F250" s="697"/>
      <c r="G250" s="697"/>
      <c r="H250" s="697"/>
      <c r="I250" s="697"/>
      <c r="J250" s="697"/>
      <c r="K250" s="697"/>
      <c r="L250" s="697"/>
      <c r="M250" s="697"/>
      <c r="N250" s="697"/>
      <c r="O250" s="697"/>
      <c r="P250" s="697"/>
      <c r="Q250" s="697"/>
      <c r="R250" s="697"/>
      <c r="S250" s="697"/>
      <c r="T250" s="697"/>
      <c r="U250" s="697"/>
      <c r="V250" s="697"/>
      <c r="W250" s="697"/>
      <c r="X250" s="697"/>
      <c r="Y250" s="697"/>
    </row>
    <row r="251">
      <c r="A251" s="700"/>
      <c r="B251" s="700"/>
      <c r="C251" s="697"/>
      <c r="D251" s="697"/>
      <c r="E251" s="697"/>
      <c r="F251" s="697"/>
      <c r="G251" s="697"/>
      <c r="H251" s="697"/>
      <c r="I251" s="697"/>
      <c r="J251" s="697"/>
      <c r="K251" s="697"/>
      <c r="L251" s="697"/>
      <c r="M251" s="697"/>
      <c r="N251" s="697"/>
      <c r="O251" s="697"/>
      <c r="P251" s="697"/>
      <c r="Q251" s="697"/>
      <c r="R251" s="697"/>
      <c r="S251" s="697"/>
      <c r="T251" s="697"/>
      <c r="U251" s="697"/>
      <c r="V251" s="697"/>
      <c r="W251" s="697"/>
      <c r="X251" s="697"/>
      <c r="Y251" s="697"/>
    </row>
    <row r="252">
      <c r="A252" s="700"/>
      <c r="B252" s="700"/>
      <c r="C252" s="697"/>
      <c r="D252" s="697"/>
      <c r="E252" s="697"/>
      <c r="F252" s="697"/>
      <c r="G252" s="697"/>
      <c r="H252" s="697"/>
      <c r="I252" s="697"/>
      <c r="J252" s="697"/>
      <c r="K252" s="697"/>
      <c r="L252" s="697"/>
      <c r="M252" s="697"/>
      <c r="N252" s="697"/>
      <c r="O252" s="697"/>
      <c r="P252" s="697"/>
      <c r="Q252" s="697"/>
      <c r="R252" s="697"/>
      <c r="S252" s="697"/>
      <c r="T252" s="697"/>
      <c r="U252" s="697"/>
      <c r="V252" s="697"/>
      <c r="W252" s="697"/>
      <c r="X252" s="697"/>
      <c r="Y252" s="697"/>
    </row>
    <row r="253">
      <c r="A253" s="700"/>
      <c r="B253" s="700"/>
      <c r="C253" s="697"/>
      <c r="D253" s="697"/>
      <c r="E253" s="697"/>
      <c r="F253" s="697"/>
      <c r="G253" s="697"/>
      <c r="H253" s="697"/>
      <c r="I253" s="697"/>
      <c r="J253" s="697"/>
      <c r="K253" s="697"/>
      <c r="L253" s="697"/>
      <c r="M253" s="697"/>
      <c r="N253" s="697"/>
      <c r="O253" s="697"/>
      <c r="P253" s="697"/>
      <c r="Q253" s="697"/>
      <c r="R253" s="697"/>
      <c r="S253" s="697"/>
      <c r="T253" s="697"/>
      <c r="U253" s="697"/>
      <c r="V253" s="697"/>
      <c r="W253" s="697"/>
      <c r="X253" s="697"/>
      <c r="Y253" s="697"/>
    </row>
    <row r="254">
      <c r="A254" s="700"/>
      <c r="B254" s="700"/>
      <c r="C254" s="697"/>
      <c r="D254" s="697"/>
      <c r="E254" s="697"/>
      <c r="F254" s="697"/>
      <c r="G254" s="697"/>
      <c r="H254" s="697"/>
      <c r="I254" s="697"/>
      <c r="J254" s="697"/>
      <c r="K254" s="697"/>
      <c r="L254" s="697"/>
      <c r="M254" s="697"/>
      <c r="N254" s="697"/>
      <c r="O254" s="697"/>
      <c r="P254" s="697"/>
      <c r="Q254" s="697"/>
      <c r="R254" s="697"/>
      <c r="S254" s="697"/>
      <c r="T254" s="697"/>
      <c r="U254" s="697"/>
      <c r="V254" s="697"/>
      <c r="W254" s="697"/>
      <c r="X254" s="697"/>
      <c r="Y254" s="697"/>
    </row>
    <row r="255">
      <c r="A255" s="700"/>
      <c r="B255" s="700"/>
      <c r="C255" s="697"/>
      <c r="D255" s="697"/>
      <c r="E255" s="697"/>
      <c r="F255" s="697"/>
      <c r="G255" s="697"/>
      <c r="H255" s="697"/>
      <c r="I255" s="697"/>
      <c r="J255" s="697"/>
      <c r="K255" s="697"/>
      <c r="L255" s="697"/>
      <c r="M255" s="697"/>
      <c r="N255" s="697"/>
      <c r="O255" s="697"/>
      <c r="P255" s="697"/>
      <c r="Q255" s="697"/>
      <c r="R255" s="697"/>
      <c r="S255" s="697"/>
      <c r="T255" s="697"/>
      <c r="U255" s="697"/>
      <c r="V255" s="697"/>
      <c r="W255" s="697"/>
      <c r="X255" s="697"/>
      <c r="Y255" s="697"/>
    </row>
    <row r="256">
      <c r="A256" s="700"/>
      <c r="B256" s="700"/>
      <c r="C256" s="697"/>
      <c r="D256" s="697"/>
      <c r="E256" s="697"/>
      <c r="F256" s="697"/>
      <c r="G256" s="697"/>
      <c r="H256" s="697"/>
      <c r="I256" s="697"/>
      <c r="J256" s="697"/>
      <c r="K256" s="697"/>
      <c r="L256" s="697"/>
      <c r="M256" s="697"/>
      <c r="N256" s="697"/>
      <c r="O256" s="697"/>
      <c r="P256" s="697"/>
      <c r="Q256" s="697"/>
      <c r="R256" s="697"/>
      <c r="S256" s="697"/>
      <c r="T256" s="697"/>
      <c r="U256" s="697"/>
      <c r="V256" s="697"/>
      <c r="W256" s="697"/>
      <c r="X256" s="697"/>
      <c r="Y256" s="697"/>
    </row>
    <row r="257">
      <c r="A257" s="700"/>
      <c r="B257" s="700"/>
      <c r="C257" s="697"/>
      <c r="D257" s="697"/>
      <c r="E257" s="697"/>
      <c r="F257" s="697"/>
      <c r="G257" s="697"/>
      <c r="H257" s="697"/>
      <c r="I257" s="697"/>
      <c r="J257" s="697"/>
      <c r="K257" s="697"/>
      <c r="L257" s="697"/>
      <c r="M257" s="697"/>
      <c r="N257" s="697"/>
      <c r="O257" s="697"/>
      <c r="P257" s="697"/>
      <c r="Q257" s="697"/>
      <c r="R257" s="697"/>
      <c r="S257" s="697"/>
      <c r="T257" s="697"/>
      <c r="U257" s="697"/>
      <c r="V257" s="697"/>
      <c r="W257" s="697"/>
      <c r="X257" s="697"/>
      <c r="Y257" s="697"/>
    </row>
    <row r="258">
      <c r="A258" s="700"/>
      <c r="B258" s="700"/>
      <c r="C258" s="697"/>
      <c r="D258" s="697"/>
      <c r="E258" s="697"/>
      <c r="F258" s="697"/>
      <c r="G258" s="697"/>
      <c r="H258" s="697"/>
      <c r="I258" s="697"/>
      <c r="J258" s="697"/>
      <c r="K258" s="697"/>
      <c r="L258" s="697"/>
      <c r="M258" s="697"/>
      <c r="N258" s="697"/>
      <c r="O258" s="697"/>
      <c r="P258" s="697"/>
      <c r="Q258" s="697"/>
      <c r="R258" s="697"/>
      <c r="S258" s="697"/>
      <c r="T258" s="697"/>
      <c r="U258" s="697"/>
      <c r="V258" s="697"/>
      <c r="W258" s="697"/>
      <c r="X258" s="697"/>
      <c r="Y258" s="697"/>
    </row>
    <row r="259">
      <c r="A259" s="700"/>
      <c r="B259" s="700"/>
      <c r="C259" s="697"/>
      <c r="D259" s="697"/>
      <c r="E259" s="697"/>
      <c r="F259" s="697"/>
      <c r="G259" s="697"/>
      <c r="H259" s="697"/>
      <c r="I259" s="697"/>
      <c r="J259" s="697"/>
      <c r="K259" s="697"/>
      <c r="L259" s="697"/>
      <c r="M259" s="697"/>
      <c r="N259" s="697"/>
      <c r="O259" s="697"/>
      <c r="P259" s="697"/>
      <c r="Q259" s="697"/>
      <c r="R259" s="697"/>
      <c r="S259" s="697"/>
      <c r="T259" s="697"/>
      <c r="U259" s="697"/>
      <c r="V259" s="697"/>
      <c r="W259" s="697"/>
      <c r="X259" s="697"/>
      <c r="Y259" s="697"/>
    </row>
    <row r="260">
      <c r="A260" s="700"/>
      <c r="B260" s="700"/>
      <c r="C260" s="697"/>
      <c r="D260" s="697"/>
      <c r="E260" s="697"/>
      <c r="F260" s="697"/>
      <c r="G260" s="697"/>
      <c r="H260" s="697"/>
      <c r="I260" s="697"/>
      <c r="J260" s="697"/>
      <c r="K260" s="697"/>
      <c r="L260" s="697"/>
      <c r="M260" s="697"/>
      <c r="N260" s="697"/>
      <c r="O260" s="697"/>
      <c r="P260" s="697"/>
      <c r="Q260" s="697"/>
      <c r="R260" s="697"/>
      <c r="S260" s="697"/>
      <c r="T260" s="697"/>
      <c r="U260" s="697"/>
      <c r="V260" s="697"/>
      <c r="W260" s="697"/>
      <c r="X260" s="697"/>
      <c r="Y260" s="697"/>
    </row>
    <row r="261">
      <c r="A261" s="700"/>
      <c r="B261" s="700"/>
      <c r="C261" s="697"/>
      <c r="D261" s="697"/>
      <c r="E261" s="697"/>
      <c r="F261" s="697"/>
      <c r="G261" s="697"/>
      <c r="H261" s="697"/>
      <c r="I261" s="697"/>
      <c r="J261" s="697"/>
      <c r="K261" s="697"/>
      <c r="L261" s="697"/>
      <c r="M261" s="697"/>
      <c r="N261" s="697"/>
      <c r="O261" s="697"/>
      <c r="P261" s="697"/>
      <c r="Q261" s="697"/>
      <c r="R261" s="697"/>
      <c r="S261" s="697"/>
      <c r="T261" s="697"/>
      <c r="U261" s="697"/>
      <c r="V261" s="697"/>
      <c r="W261" s="697"/>
      <c r="X261" s="697"/>
      <c r="Y261" s="697"/>
    </row>
    <row r="262">
      <c r="A262" s="700"/>
      <c r="B262" s="700"/>
      <c r="C262" s="697"/>
      <c r="D262" s="697"/>
      <c r="E262" s="697"/>
      <c r="F262" s="697"/>
      <c r="G262" s="697"/>
      <c r="H262" s="697"/>
      <c r="I262" s="697"/>
      <c r="J262" s="697"/>
      <c r="K262" s="697"/>
      <c r="L262" s="697"/>
      <c r="M262" s="697"/>
      <c r="N262" s="697"/>
      <c r="O262" s="697"/>
      <c r="P262" s="697"/>
      <c r="Q262" s="697"/>
      <c r="R262" s="697"/>
      <c r="S262" s="697"/>
      <c r="T262" s="697"/>
      <c r="U262" s="697"/>
      <c r="V262" s="697"/>
      <c r="W262" s="697"/>
      <c r="X262" s="697"/>
      <c r="Y262" s="697"/>
    </row>
    <row r="263">
      <c r="A263" s="700"/>
      <c r="B263" s="700"/>
      <c r="C263" s="697"/>
      <c r="D263" s="697"/>
      <c r="E263" s="697"/>
      <c r="F263" s="697"/>
      <c r="G263" s="697"/>
      <c r="H263" s="697"/>
      <c r="I263" s="697"/>
      <c r="J263" s="697"/>
      <c r="K263" s="697"/>
      <c r="L263" s="697"/>
      <c r="M263" s="697"/>
      <c r="N263" s="697"/>
      <c r="O263" s="697"/>
      <c r="P263" s="697"/>
      <c r="Q263" s="697"/>
      <c r="R263" s="697"/>
      <c r="S263" s="697"/>
      <c r="T263" s="697"/>
      <c r="U263" s="697"/>
      <c r="V263" s="697"/>
      <c r="W263" s="697"/>
      <c r="X263" s="697"/>
      <c r="Y263" s="697"/>
    </row>
    <row r="264">
      <c r="A264" s="700"/>
      <c r="B264" s="700"/>
      <c r="C264" s="697"/>
      <c r="D264" s="697"/>
      <c r="E264" s="697"/>
      <c r="F264" s="697"/>
      <c r="G264" s="697"/>
      <c r="H264" s="697"/>
      <c r="I264" s="697"/>
      <c r="J264" s="697"/>
      <c r="K264" s="697"/>
      <c r="L264" s="697"/>
      <c r="M264" s="697"/>
      <c r="N264" s="697"/>
      <c r="O264" s="697"/>
      <c r="P264" s="697"/>
      <c r="Q264" s="697"/>
      <c r="R264" s="697"/>
      <c r="S264" s="697"/>
      <c r="T264" s="697"/>
      <c r="U264" s="697"/>
      <c r="V264" s="697"/>
      <c r="W264" s="697"/>
      <c r="X264" s="697"/>
      <c r="Y264" s="697"/>
    </row>
    <row r="265">
      <c r="A265" s="700"/>
      <c r="B265" s="700"/>
      <c r="C265" s="697"/>
      <c r="D265" s="697"/>
      <c r="E265" s="697"/>
      <c r="F265" s="697"/>
      <c r="G265" s="697"/>
      <c r="H265" s="697"/>
      <c r="I265" s="697"/>
      <c r="J265" s="697"/>
      <c r="K265" s="697"/>
      <c r="L265" s="697"/>
      <c r="M265" s="697"/>
      <c r="N265" s="697"/>
      <c r="O265" s="697"/>
      <c r="P265" s="697"/>
      <c r="Q265" s="697"/>
      <c r="R265" s="697"/>
      <c r="S265" s="697"/>
      <c r="T265" s="697"/>
      <c r="U265" s="697"/>
      <c r="V265" s="697"/>
      <c r="W265" s="697"/>
      <c r="X265" s="697"/>
      <c r="Y265" s="697"/>
    </row>
    <row r="266">
      <c r="A266" s="700"/>
      <c r="B266" s="700"/>
      <c r="C266" s="697"/>
      <c r="D266" s="697"/>
      <c r="E266" s="697"/>
      <c r="F266" s="697"/>
      <c r="G266" s="697"/>
      <c r="H266" s="697"/>
      <c r="I266" s="697"/>
      <c r="J266" s="697"/>
      <c r="K266" s="697"/>
      <c r="L266" s="697"/>
      <c r="M266" s="697"/>
      <c r="N266" s="697"/>
      <c r="O266" s="697"/>
      <c r="P266" s="697"/>
      <c r="Q266" s="697"/>
      <c r="R266" s="697"/>
      <c r="S266" s="697"/>
      <c r="T266" s="697"/>
      <c r="U266" s="697"/>
      <c r="V266" s="697"/>
      <c r="W266" s="697"/>
      <c r="X266" s="697"/>
      <c r="Y266" s="697"/>
    </row>
    <row r="267">
      <c r="A267" s="700"/>
      <c r="B267" s="700"/>
      <c r="C267" s="697"/>
      <c r="D267" s="697"/>
      <c r="E267" s="697"/>
      <c r="F267" s="697"/>
      <c r="G267" s="697"/>
      <c r="H267" s="697"/>
      <c r="I267" s="697"/>
      <c r="J267" s="697"/>
      <c r="K267" s="697"/>
      <c r="L267" s="697"/>
      <c r="M267" s="697"/>
      <c r="N267" s="697"/>
      <c r="O267" s="697"/>
      <c r="P267" s="697"/>
      <c r="Q267" s="697"/>
      <c r="R267" s="697"/>
      <c r="S267" s="697"/>
      <c r="T267" s="697"/>
      <c r="U267" s="697"/>
      <c r="V267" s="697"/>
      <c r="W267" s="697"/>
      <c r="X267" s="697"/>
      <c r="Y267" s="697"/>
    </row>
    <row r="268">
      <c r="A268" s="700"/>
      <c r="B268" s="700"/>
      <c r="C268" s="697"/>
      <c r="D268" s="697"/>
      <c r="E268" s="697"/>
      <c r="F268" s="697"/>
      <c r="G268" s="697"/>
      <c r="H268" s="697"/>
      <c r="I268" s="697"/>
      <c r="J268" s="697"/>
      <c r="K268" s="697"/>
      <c r="L268" s="697"/>
      <c r="M268" s="697"/>
      <c r="N268" s="697"/>
      <c r="O268" s="697"/>
      <c r="P268" s="697"/>
      <c r="Q268" s="697"/>
      <c r="R268" s="697"/>
      <c r="S268" s="697"/>
      <c r="T268" s="697"/>
      <c r="U268" s="697"/>
      <c r="V268" s="697"/>
      <c r="W268" s="697"/>
      <c r="X268" s="697"/>
      <c r="Y268" s="697"/>
    </row>
    <row r="269">
      <c r="A269" s="700"/>
      <c r="B269" s="700"/>
      <c r="C269" s="697"/>
      <c r="D269" s="697"/>
      <c r="E269" s="697"/>
      <c r="F269" s="697"/>
      <c r="G269" s="697"/>
      <c r="H269" s="697"/>
      <c r="I269" s="697"/>
      <c r="J269" s="697"/>
      <c r="K269" s="697"/>
      <c r="L269" s="697"/>
      <c r="M269" s="697"/>
      <c r="N269" s="697"/>
      <c r="O269" s="697"/>
      <c r="P269" s="697"/>
      <c r="Q269" s="697"/>
      <c r="R269" s="697"/>
      <c r="S269" s="697"/>
      <c r="T269" s="697"/>
      <c r="U269" s="697"/>
      <c r="V269" s="697"/>
      <c r="W269" s="697"/>
      <c r="X269" s="697"/>
      <c r="Y269" s="697"/>
    </row>
    <row r="270">
      <c r="A270" s="700"/>
      <c r="B270" s="700"/>
      <c r="C270" s="697"/>
      <c r="D270" s="697"/>
      <c r="E270" s="697"/>
      <c r="F270" s="697"/>
      <c r="G270" s="697"/>
      <c r="H270" s="697"/>
      <c r="I270" s="697"/>
      <c r="J270" s="697"/>
      <c r="K270" s="697"/>
      <c r="L270" s="697"/>
      <c r="M270" s="697"/>
      <c r="N270" s="697"/>
      <c r="O270" s="697"/>
      <c r="P270" s="697"/>
      <c r="Q270" s="697"/>
      <c r="R270" s="697"/>
      <c r="S270" s="697"/>
      <c r="T270" s="697"/>
      <c r="U270" s="697"/>
      <c r="V270" s="697"/>
      <c r="W270" s="697"/>
      <c r="X270" s="697"/>
      <c r="Y270" s="697"/>
    </row>
    <row r="271">
      <c r="A271" s="700"/>
      <c r="B271" s="700"/>
      <c r="C271" s="697"/>
      <c r="D271" s="697"/>
      <c r="E271" s="697"/>
      <c r="F271" s="697"/>
      <c r="G271" s="697"/>
      <c r="H271" s="697"/>
      <c r="I271" s="697"/>
      <c r="J271" s="697"/>
      <c r="K271" s="697"/>
      <c r="L271" s="697"/>
      <c r="M271" s="697"/>
      <c r="N271" s="697"/>
      <c r="O271" s="697"/>
      <c r="P271" s="697"/>
      <c r="Q271" s="697"/>
      <c r="R271" s="697"/>
      <c r="S271" s="697"/>
      <c r="T271" s="697"/>
      <c r="U271" s="697"/>
      <c r="V271" s="697"/>
      <c r="W271" s="697"/>
      <c r="X271" s="697"/>
      <c r="Y271" s="697"/>
    </row>
    <row r="272">
      <c r="A272" s="700"/>
      <c r="B272" s="700"/>
      <c r="C272" s="697"/>
      <c r="D272" s="697"/>
      <c r="E272" s="697"/>
      <c r="F272" s="697"/>
      <c r="G272" s="697"/>
      <c r="H272" s="697"/>
      <c r="I272" s="697"/>
      <c r="J272" s="697"/>
      <c r="K272" s="697"/>
      <c r="L272" s="697"/>
      <c r="M272" s="697"/>
      <c r="N272" s="697"/>
      <c r="O272" s="697"/>
      <c r="P272" s="697"/>
      <c r="Q272" s="697"/>
      <c r="R272" s="697"/>
      <c r="S272" s="697"/>
      <c r="T272" s="697"/>
      <c r="U272" s="697"/>
      <c r="V272" s="697"/>
      <c r="W272" s="697"/>
      <c r="X272" s="697"/>
      <c r="Y272" s="697"/>
    </row>
    <row r="273">
      <c r="A273" s="700"/>
      <c r="B273" s="700"/>
      <c r="C273" s="697"/>
      <c r="D273" s="697"/>
      <c r="E273" s="697"/>
      <c r="F273" s="697"/>
      <c r="G273" s="697"/>
      <c r="H273" s="697"/>
      <c r="I273" s="697"/>
      <c r="J273" s="697"/>
      <c r="K273" s="697"/>
      <c r="L273" s="697"/>
      <c r="M273" s="697"/>
      <c r="N273" s="697"/>
      <c r="O273" s="697"/>
      <c r="P273" s="697"/>
      <c r="Q273" s="697"/>
      <c r="R273" s="697"/>
      <c r="S273" s="697"/>
      <c r="T273" s="697"/>
      <c r="U273" s="697"/>
      <c r="V273" s="697"/>
      <c r="W273" s="697"/>
      <c r="X273" s="697"/>
      <c r="Y273" s="697"/>
    </row>
    <row r="274">
      <c r="A274" s="700"/>
      <c r="B274" s="700"/>
      <c r="C274" s="697"/>
      <c r="D274" s="697"/>
      <c r="E274" s="697"/>
      <c r="F274" s="697"/>
      <c r="G274" s="697"/>
      <c r="H274" s="697"/>
      <c r="I274" s="697"/>
      <c r="J274" s="697"/>
      <c r="K274" s="697"/>
      <c r="L274" s="697"/>
      <c r="M274" s="697"/>
      <c r="N274" s="697"/>
      <c r="O274" s="697"/>
      <c r="P274" s="697"/>
      <c r="Q274" s="697"/>
      <c r="R274" s="697"/>
      <c r="S274" s="697"/>
      <c r="T274" s="697"/>
      <c r="U274" s="697"/>
      <c r="V274" s="697"/>
      <c r="W274" s="697"/>
      <c r="X274" s="697"/>
      <c r="Y274" s="697"/>
    </row>
    <row r="275">
      <c r="A275" s="700"/>
      <c r="B275" s="700"/>
      <c r="C275" s="697"/>
      <c r="D275" s="697"/>
      <c r="E275" s="697"/>
      <c r="F275" s="697"/>
      <c r="G275" s="697"/>
      <c r="H275" s="697"/>
      <c r="I275" s="697"/>
      <c r="J275" s="697"/>
      <c r="K275" s="697"/>
      <c r="L275" s="697"/>
      <c r="M275" s="697"/>
      <c r="N275" s="697"/>
      <c r="O275" s="697"/>
      <c r="P275" s="697"/>
      <c r="Q275" s="697"/>
      <c r="R275" s="697"/>
      <c r="S275" s="697"/>
      <c r="T275" s="697"/>
      <c r="U275" s="697"/>
      <c r="V275" s="697"/>
      <c r="W275" s="697"/>
      <c r="X275" s="697"/>
      <c r="Y275" s="697"/>
    </row>
    <row r="276">
      <c r="A276" s="700"/>
      <c r="B276" s="700"/>
      <c r="C276" s="697"/>
      <c r="D276" s="697"/>
      <c r="E276" s="697"/>
      <c r="F276" s="697"/>
      <c r="G276" s="697"/>
      <c r="H276" s="697"/>
      <c r="I276" s="697"/>
      <c r="J276" s="697"/>
      <c r="K276" s="697"/>
      <c r="L276" s="697"/>
      <c r="M276" s="697"/>
      <c r="N276" s="697"/>
      <c r="O276" s="697"/>
      <c r="P276" s="697"/>
      <c r="Q276" s="697"/>
      <c r="R276" s="697"/>
      <c r="S276" s="697"/>
      <c r="T276" s="697"/>
      <c r="U276" s="697"/>
      <c r="V276" s="697"/>
      <c r="W276" s="697"/>
      <c r="X276" s="697"/>
      <c r="Y276" s="697"/>
    </row>
    <row r="277">
      <c r="A277" s="700"/>
      <c r="B277" s="700"/>
      <c r="C277" s="697"/>
      <c r="D277" s="697"/>
      <c r="E277" s="697"/>
      <c r="F277" s="697"/>
      <c r="G277" s="697"/>
      <c r="H277" s="697"/>
      <c r="I277" s="697"/>
      <c r="J277" s="697"/>
      <c r="K277" s="697"/>
      <c r="L277" s="697"/>
      <c r="M277" s="697"/>
      <c r="N277" s="697"/>
      <c r="O277" s="697"/>
      <c r="P277" s="697"/>
      <c r="Q277" s="697"/>
      <c r="R277" s="697"/>
      <c r="S277" s="697"/>
      <c r="T277" s="697"/>
      <c r="U277" s="697"/>
      <c r="V277" s="697"/>
      <c r="W277" s="697"/>
      <c r="X277" s="697"/>
      <c r="Y277" s="697"/>
    </row>
    <row r="278">
      <c r="A278" s="700"/>
      <c r="B278" s="700"/>
      <c r="C278" s="697"/>
      <c r="D278" s="697"/>
      <c r="E278" s="697"/>
      <c r="F278" s="697"/>
      <c r="G278" s="697"/>
      <c r="H278" s="697"/>
      <c r="I278" s="697"/>
      <c r="J278" s="697"/>
      <c r="K278" s="697"/>
      <c r="L278" s="697"/>
      <c r="M278" s="697"/>
      <c r="N278" s="697"/>
      <c r="O278" s="697"/>
      <c r="P278" s="697"/>
      <c r="Q278" s="697"/>
      <c r="R278" s="697"/>
      <c r="S278" s="697"/>
      <c r="T278" s="697"/>
      <c r="U278" s="697"/>
      <c r="V278" s="697"/>
      <c r="W278" s="697"/>
      <c r="X278" s="697"/>
      <c r="Y278" s="697"/>
    </row>
    <row r="279">
      <c r="A279" s="700"/>
      <c r="B279" s="700"/>
      <c r="C279" s="697"/>
      <c r="D279" s="697"/>
      <c r="E279" s="697"/>
      <c r="F279" s="697"/>
      <c r="G279" s="697"/>
      <c r="H279" s="697"/>
      <c r="I279" s="697"/>
      <c r="J279" s="697"/>
      <c r="K279" s="697"/>
      <c r="L279" s="697"/>
      <c r="M279" s="697"/>
      <c r="N279" s="697"/>
      <c r="O279" s="697"/>
      <c r="P279" s="697"/>
      <c r="Q279" s="697"/>
      <c r="R279" s="697"/>
      <c r="S279" s="697"/>
      <c r="T279" s="697"/>
      <c r="U279" s="697"/>
      <c r="V279" s="697"/>
      <c r="W279" s="697"/>
      <c r="X279" s="697"/>
      <c r="Y279" s="697"/>
    </row>
    <row r="280">
      <c r="A280" s="700"/>
      <c r="B280" s="700"/>
      <c r="C280" s="697"/>
      <c r="D280" s="697"/>
      <c r="E280" s="697"/>
      <c r="F280" s="697"/>
      <c r="G280" s="697"/>
      <c r="H280" s="697"/>
      <c r="I280" s="697"/>
      <c r="J280" s="697"/>
      <c r="K280" s="697"/>
      <c r="L280" s="697"/>
      <c r="M280" s="697"/>
      <c r="N280" s="697"/>
      <c r="O280" s="697"/>
      <c r="P280" s="697"/>
      <c r="Q280" s="697"/>
      <c r="R280" s="697"/>
      <c r="S280" s="697"/>
      <c r="T280" s="697"/>
      <c r="U280" s="697"/>
      <c r="V280" s="697"/>
      <c r="W280" s="697"/>
      <c r="X280" s="697"/>
      <c r="Y280" s="697"/>
    </row>
    <row r="281">
      <c r="A281" s="700"/>
      <c r="B281" s="700"/>
      <c r="C281" s="697"/>
      <c r="D281" s="697"/>
      <c r="E281" s="697"/>
      <c r="F281" s="697"/>
      <c r="G281" s="697"/>
      <c r="H281" s="697"/>
      <c r="I281" s="697"/>
      <c r="J281" s="697"/>
      <c r="K281" s="697"/>
      <c r="L281" s="697"/>
      <c r="M281" s="697"/>
      <c r="N281" s="697"/>
      <c r="O281" s="697"/>
      <c r="P281" s="697"/>
      <c r="Q281" s="697"/>
      <c r="R281" s="697"/>
      <c r="S281" s="697"/>
      <c r="T281" s="697"/>
      <c r="U281" s="697"/>
      <c r="V281" s="697"/>
      <c r="W281" s="697"/>
      <c r="X281" s="697"/>
      <c r="Y281" s="697"/>
    </row>
    <row r="282">
      <c r="A282" s="700"/>
      <c r="B282" s="700"/>
      <c r="C282" s="697"/>
      <c r="D282" s="697"/>
      <c r="E282" s="697"/>
      <c r="F282" s="697"/>
      <c r="G282" s="697"/>
      <c r="H282" s="697"/>
      <c r="I282" s="697"/>
      <c r="J282" s="697"/>
      <c r="K282" s="697"/>
      <c r="L282" s="697"/>
      <c r="M282" s="697"/>
      <c r="N282" s="697"/>
      <c r="O282" s="697"/>
      <c r="P282" s="697"/>
      <c r="Q282" s="697"/>
      <c r="R282" s="697"/>
      <c r="S282" s="697"/>
      <c r="T282" s="697"/>
      <c r="U282" s="697"/>
      <c r="V282" s="697"/>
      <c r="W282" s="697"/>
      <c r="X282" s="697"/>
      <c r="Y282" s="697"/>
    </row>
    <row r="283">
      <c r="A283" s="700"/>
      <c r="B283" s="700"/>
      <c r="C283" s="697"/>
      <c r="D283" s="697"/>
      <c r="E283" s="697"/>
      <c r="F283" s="697"/>
      <c r="G283" s="697"/>
      <c r="H283" s="697"/>
      <c r="I283" s="697"/>
      <c r="J283" s="697"/>
      <c r="K283" s="697"/>
      <c r="L283" s="697"/>
      <c r="M283" s="697"/>
      <c r="N283" s="697"/>
      <c r="O283" s="697"/>
      <c r="P283" s="697"/>
      <c r="Q283" s="697"/>
      <c r="R283" s="697"/>
      <c r="S283" s="697"/>
      <c r="T283" s="697"/>
      <c r="U283" s="697"/>
      <c r="V283" s="697"/>
      <c r="W283" s="697"/>
      <c r="X283" s="697"/>
      <c r="Y283" s="697"/>
    </row>
    <row r="284">
      <c r="A284" s="700"/>
      <c r="B284" s="700"/>
      <c r="C284" s="697"/>
      <c r="D284" s="697"/>
      <c r="E284" s="697"/>
      <c r="F284" s="697"/>
      <c r="G284" s="697"/>
      <c r="H284" s="697"/>
      <c r="I284" s="697"/>
      <c r="J284" s="697"/>
      <c r="K284" s="697"/>
      <c r="L284" s="697"/>
      <c r="M284" s="697"/>
      <c r="N284" s="697"/>
      <c r="O284" s="697"/>
      <c r="P284" s="697"/>
      <c r="Q284" s="697"/>
      <c r="R284" s="697"/>
      <c r="S284" s="697"/>
      <c r="T284" s="697"/>
      <c r="U284" s="697"/>
      <c r="V284" s="697"/>
      <c r="W284" s="697"/>
      <c r="X284" s="697"/>
      <c r="Y284" s="697"/>
    </row>
    <row r="285">
      <c r="A285" s="700"/>
      <c r="B285" s="700"/>
      <c r="C285" s="697"/>
      <c r="D285" s="697"/>
      <c r="E285" s="697"/>
      <c r="F285" s="697"/>
      <c r="G285" s="697"/>
      <c r="H285" s="697"/>
      <c r="I285" s="697"/>
      <c r="J285" s="697"/>
      <c r="K285" s="697"/>
      <c r="L285" s="697"/>
      <c r="M285" s="697"/>
      <c r="N285" s="697"/>
      <c r="O285" s="697"/>
      <c r="P285" s="697"/>
      <c r="Q285" s="697"/>
      <c r="R285" s="697"/>
      <c r="S285" s="697"/>
      <c r="T285" s="697"/>
      <c r="U285" s="697"/>
      <c r="V285" s="697"/>
      <c r="W285" s="697"/>
      <c r="X285" s="697"/>
      <c r="Y285" s="697"/>
    </row>
    <row r="286">
      <c r="A286" s="700"/>
      <c r="B286" s="700"/>
      <c r="C286" s="697"/>
      <c r="D286" s="697"/>
      <c r="E286" s="697"/>
      <c r="F286" s="697"/>
      <c r="G286" s="697"/>
      <c r="H286" s="697"/>
      <c r="I286" s="697"/>
      <c r="J286" s="697"/>
      <c r="K286" s="697"/>
      <c r="L286" s="697"/>
      <c r="M286" s="697"/>
      <c r="N286" s="697"/>
      <c r="O286" s="697"/>
      <c r="P286" s="697"/>
      <c r="Q286" s="697"/>
      <c r="R286" s="697"/>
      <c r="S286" s="697"/>
      <c r="T286" s="697"/>
      <c r="U286" s="697"/>
      <c r="V286" s="697"/>
      <c r="W286" s="697"/>
      <c r="X286" s="697"/>
      <c r="Y286" s="697"/>
    </row>
    <row r="287">
      <c r="A287" s="700"/>
      <c r="B287" s="700"/>
      <c r="C287" s="697"/>
      <c r="D287" s="697"/>
      <c r="E287" s="697"/>
      <c r="F287" s="697"/>
      <c r="G287" s="697"/>
      <c r="H287" s="697"/>
      <c r="I287" s="697"/>
      <c r="J287" s="697"/>
      <c r="K287" s="697"/>
      <c r="L287" s="697"/>
      <c r="M287" s="697"/>
      <c r="N287" s="697"/>
      <c r="O287" s="697"/>
      <c r="P287" s="697"/>
      <c r="Q287" s="697"/>
      <c r="R287" s="697"/>
      <c r="S287" s="697"/>
      <c r="T287" s="697"/>
      <c r="U287" s="697"/>
      <c r="V287" s="697"/>
      <c r="W287" s="697"/>
      <c r="X287" s="697"/>
      <c r="Y287" s="697"/>
    </row>
    <row r="288">
      <c r="A288" s="700"/>
      <c r="B288" s="700"/>
      <c r="C288" s="697"/>
      <c r="D288" s="697"/>
      <c r="E288" s="697"/>
      <c r="F288" s="697"/>
      <c r="G288" s="697"/>
      <c r="H288" s="697"/>
      <c r="I288" s="697"/>
      <c r="J288" s="697"/>
      <c r="K288" s="697"/>
      <c r="L288" s="697"/>
      <c r="M288" s="697"/>
      <c r="N288" s="697"/>
      <c r="O288" s="697"/>
      <c r="P288" s="697"/>
      <c r="Q288" s="697"/>
      <c r="R288" s="697"/>
      <c r="S288" s="697"/>
      <c r="T288" s="697"/>
      <c r="U288" s="697"/>
      <c r="V288" s="697"/>
      <c r="W288" s="697"/>
      <c r="X288" s="697"/>
      <c r="Y288" s="697"/>
    </row>
    <row r="289">
      <c r="A289" s="700"/>
      <c r="B289" s="700"/>
      <c r="C289" s="697"/>
      <c r="D289" s="697"/>
      <c r="E289" s="697"/>
      <c r="F289" s="697"/>
      <c r="G289" s="697"/>
      <c r="H289" s="697"/>
      <c r="I289" s="697"/>
      <c r="J289" s="697"/>
      <c r="K289" s="697"/>
      <c r="L289" s="697"/>
      <c r="M289" s="697"/>
      <c r="N289" s="697"/>
      <c r="O289" s="697"/>
      <c r="P289" s="697"/>
      <c r="Q289" s="697"/>
      <c r="R289" s="697"/>
      <c r="S289" s="697"/>
      <c r="T289" s="697"/>
      <c r="U289" s="697"/>
      <c r="V289" s="697"/>
      <c r="W289" s="697"/>
      <c r="X289" s="697"/>
      <c r="Y289" s="697"/>
    </row>
    <row r="290">
      <c r="A290" s="700"/>
      <c r="B290" s="700"/>
      <c r="C290" s="697"/>
      <c r="D290" s="697"/>
      <c r="E290" s="697"/>
      <c r="F290" s="697"/>
      <c r="G290" s="697"/>
      <c r="H290" s="697"/>
      <c r="I290" s="697"/>
      <c r="J290" s="697"/>
      <c r="K290" s="697"/>
      <c r="L290" s="697"/>
      <c r="M290" s="697"/>
      <c r="N290" s="697"/>
      <c r="O290" s="697"/>
      <c r="P290" s="697"/>
      <c r="Q290" s="697"/>
      <c r="R290" s="697"/>
      <c r="S290" s="697"/>
      <c r="T290" s="697"/>
      <c r="U290" s="697"/>
      <c r="V290" s="697"/>
      <c r="W290" s="697"/>
      <c r="X290" s="697"/>
      <c r="Y290" s="697"/>
    </row>
    <row r="291">
      <c r="A291" s="700"/>
      <c r="B291" s="700"/>
      <c r="C291" s="697"/>
      <c r="D291" s="697"/>
      <c r="E291" s="697"/>
      <c r="F291" s="697"/>
      <c r="G291" s="697"/>
      <c r="H291" s="697"/>
      <c r="I291" s="697"/>
      <c r="J291" s="697"/>
      <c r="K291" s="697"/>
      <c r="L291" s="697"/>
      <c r="M291" s="697"/>
      <c r="N291" s="697"/>
      <c r="O291" s="697"/>
      <c r="P291" s="697"/>
      <c r="Q291" s="697"/>
      <c r="R291" s="697"/>
      <c r="S291" s="697"/>
      <c r="T291" s="697"/>
      <c r="U291" s="697"/>
      <c r="V291" s="697"/>
      <c r="W291" s="697"/>
      <c r="X291" s="697"/>
      <c r="Y291" s="697"/>
    </row>
    <row r="292">
      <c r="A292" s="700"/>
      <c r="B292" s="700"/>
      <c r="C292" s="697"/>
      <c r="D292" s="697"/>
      <c r="E292" s="697"/>
      <c r="F292" s="697"/>
      <c r="G292" s="697"/>
      <c r="H292" s="697"/>
      <c r="I292" s="697"/>
      <c r="J292" s="697"/>
      <c r="K292" s="697"/>
      <c r="L292" s="697"/>
      <c r="M292" s="697"/>
      <c r="N292" s="697"/>
      <c r="O292" s="697"/>
      <c r="P292" s="697"/>
      <c r="Q292" s="697"/>
      <c r="R292" s="697"/>
      <c r="S292" s="697"/>
      <c r="T292" s="697"/>
      <c r="U292" s="697"/>
      <c r="V292" s="697"/>
      <c r="W292" s="697"/>
      <c r="X292" s="697"/>
      <c r="Y292" s="697"/>
    </row>
    <row r="293">
      <c r="A293" s="700"/>
      <c r="B293" s="700"/>
      <c r="C293" s="697"/>
      <c r="D293" s="697"/>
      <c r="E293" s="697"/>
      <c r="F293" s="697"/>
      <c r="G293" s="697"/>
      <c r="H293" s="697"/>
      <c r="I293" s="697"/>
      <c r="J293" s="697"/>
      <c r="K293" s="697"/>
      <c r="L293" s="697"/>
      <c r="M293" s="697"/>
      <c r="N293" s="697"/>
      <c r="O293" s="697"/>
      <c r="P293" s="697"/>
      <c r="Q293" s="697"/>
      <c r="R293" s="697"/>
      <c r="S293" s="697"/>
      <c r="T293" s="697"/>
      <c r="U293" s="697"/>
      <c r="V293" s="697"/>
      <c r="W293" s="697"/>
      <c r="X293" s="697"/>
      <c r="Y293" s="697"/>
    </row>
    <row r="294">
      <c r="A294" s="700"/>
      <c r="B294" s="700"/>
      <c r="C294" s="697"/>
      <c r="D294" s="697"/>
      <c r="E294" s="697"/>
      <c r="F294" s="697"/>
      <c r="G294" s="697"/>
      <c r="H294" s="697"/>
      <c r="I294" s="697"/>
      <c r="J294" s="697"/>
      <c r="K294" s="697"/>
      <c r="L294" s="697"/>
      <c r="M294" s="697"/>
      <c r="N294" s="697"/>
      <c r="O294" s="697"/>
      <c r="P294" s="697"/>
      <c r="Q294" s="697"/>
      <c r="R294" s="697"/>
      <c r="S294" s="697"/>
      <c r="T294" s="697"/>
      <c r="U294" s="697"/>
      <c r="V294" s="697"/>
      <c r="W294" s="697"/>
      <c r="X294" s="697"/>
      <c r="Y294" s="697"/>
    </row>
    <row r="295">
      <c r="A295" s="700"/>
      <c r="B295" s="700"/>
      <c r="C295" s="697"/>
      <c r="D295" s="697"/>
      <c r="E295" s="697"/>
      <c r="F295" s="697"/>
      <c r="G295" s="697"/>
      <c r="H295" s="697"/>
      <c r="I295" s="697"/>
      <c r="J295" s="697"/>
      <c r="K295" s="697"/>
      <c r="L295" s="697"/>
      <c r="M295" s="697"/>
      <c r="N295" s="697"/>
      <c r="O295" s="697"/>
      <c r="P295" s="697"/>
      <c r="Q295" s="697"/>
      <c r="R295" s="697"/>
      <c r="S295" s="697"/>
      <c r="T295" s="697"/>
      <c r="U295" s="697"/>
      <c r="V295" s="697"/>
      <c r="W295" s="697"/>
      <c r="X295" s="697"/>
      <c r="Y295" s="697"/>
    </row>
    <row r="296">
      <c r="A296" s="700"/>
      <c r="B296" s="700"/>
      <c r="C296" s="697"/>
      <c r="D296" s="697"/>
      <c r="E296" s="697"/>
      <c r="F296" s="697"/>
      <c r="G296" s="697"/>
      <c r="H296" s="697"/>
      <c r="I296" s="697"/>
      <c r="J296" s="697"/>
      <c r="K296" s="697"/>
      <c r="L296" s="697"/>
      <c r="M296" s="697"/>
      <c r="N296" s="697"/>
      <c r="O296" s="697"/>
      <c r="P296" s="697"/>
      <c r="Q296" s="697"/>
      <c r="R296" s="697"/>
      <c r="S296" s="697"/>
      <c r="T296" s="697"/>
      <c r="U296" s="697"/>
      <c r="V296" s="697"/>
      <c r="W296" s="697"/>
      <c r="X296" s="697"/>
      <c r="Y296" s="697"/>
    </row>
    <row r="297">
      <c r="A297" s="700"/>
      <c r="B297" s="700"/>
      <c r="C297" s="697"/>
      <c r="D297" s="697"/>
      <c r="E297" s="697"/>
      <c r="F297" s="697"/>
      <c r="G297" s="697"/>
      <c r="H297" s="697"/>
      <c r="I297" s="697"/>
      <c r="J297" s="697"/>
      <c r="K297" s="697"/>
      <c r="L297" s="697"/>
      <c r="M297" s="697"/>
      <c r="N297" s="697"/>
      <c r="O297" s="697"/>
      <c r="P297" s="697"/>
      <c r="Q297" s="697"/>
      <c r="R297" s="697"/>
      <c r="S297" s="697"/>
      <c r="T297" s="697"/>
      <c r="U297" s="697"/>
      <c r="V297" s="697"/>
      <c r="W297" s="697"/>
      <c r="X297" s="697"/>
      <c r="Y297" s="697"/>
    </row>
    <row r="298">
      <c r="A298" s="700"/>
      <c r="B298" s="700"/>
      <c r="C298" s="697"/>
      <c r="D298" s="697"/>
      <c r="E298" s="697"/>
      <c r="F298" s="697"/>
      <c r="G298" s="697"/>
      <c r="H298" s="697"/>
      <c r="I298" s="697"/>
      <c r="J298" s="697"/>
      <c r="K298" s="697"/>
      <c r="L298" s="697"/>
      <c r="M298" s="697"/>
      <c r="N298" s="697"/>
      <c r="O298" s="697"/>
      <c r="P298" s="697"/>
      <c r="Q298" s="697"/>
      <c r="R298" s="697"/>
      <c r="S298" s="697"/>
      <c r="T298" s="697"/>
      <c r="U298" s="697"/>
      <c r="V298" s="697"/>
      <c r="W298" s="697"/>
      <c r="X298" s="697"/>
      <c r="Y298" s="697"/>
    </row>
    <row r="299">
      <c r="A299" s="700"/>
      <c r="B299" s="700"/>
      <c r="C299" s="697"/>
      <c r="D299" s="697"/>
      <c r="E299" s="697"/>
      <c r="F299" s="697"/>
      <c r="G299" s="697"/>
      <c r="H299" s="697"/>
      <c r="I299" s="697"/>
      <c r="J299" s="697"/>
      <c r="K299" s="697"/>
      <c r="L299" s="697"/>
      <c r="M299" s="697"/>
      <c r="N299" s="697"/>
      <c r="O299" s="697"/>
      <c r="P299" s="697"/>
      <c r="Q299" s="697"/>
      <c r="R299" s="697"/>
      <c r="S299" s="697"/>
      <c r="T299" s="697"/>
      <c r="U299" s="697"/>
      <c r="V299" s="697"/>
      <c r="W299" s="697"/>
      <c r="X299" s="697"/>
      <c r="Y299" s="697"/>
    </row>
    <row r="300">
      <c r="A300" s="700"/>
      <c r="B300" s="700"/>
      <c r="C300" s="697"/>
      <c r="D300" s="697"/>
      <c r="E300" s="697"/>
      <c r="F300" s="697"/>
      <c r="G300" s="697"/>
      <c r="H300" s="697"/>
      <c r="I300" s="697"/>
      <c r="J300" s="697"/>
      <c r="K300" s="697"/>
      <c r="L300" s="697"/>
      <c r="M300" s="697"/>
      <c r="N300" s="697"/>
      <c r="O300" s="697"/>
      <c r="P300" s="697"/>
      <c r="Q300" s="697"/>
      <c r="R300" s="697"/>
      <c r="S300" s="697"/>
      <c r="T300" s="697"/>
      <c r="U300" s="697"/>
      <c r="V300" s="697"/>
      <c r="W300" s="697"/>
      <c r="X300" s="697"/>
      <c r="Y300" s="697"/>
    </row>
    <row r="301">
      <c r="A301" s="700"/>
      <c r="B301" s="700"/>
      <c r="C301" s="697"/>
      <c r="D301" s="697"/>
      <c r="E301" s="697"/>
      <c r="F301" s="697"/>
      <c r="G301" s="697"/>
      <c r="H301" s="697"/>
      <c r="I301" s="697"/>
      <c r="J301" s="697"/>
      <c r="K301" s="697"/>
      <c r="L301" s="697"/>
      <c r="M301" s="697"/>
      <c r="N301" s="697"/>
      <c r="O301" s="697"/>
      <c r="P301" s="697"/>
      <c r="Q301" s="697"/>
      <c r="R301" s="697"/>
      <c r="S301" s="697"/>
      <c r="T301" s="697"/>
      <c r="U301" s="697"/>
      <c r="V301" s="697"/>
      <c r="W301" s="697"/>
      <c r="X301" s="697"/>
      <c r="Y301" s="697"/>
    </row>
    <row r="302">
      <c r="A302" s="700"/>
      <c r="B302" s="700"/>
      <c r="C302" s="697"/>
      <c r="D302" s="697"/>
      <c r="E302" s="697"/>
      <c r="F302" s="697"/>
      <c r="G302" s="697"/>
      <c r="H302" s="697"/>
      <c r="I302" s="697"/>
      <c r="J302" s="697"/>
      <c r="K302" s="697"/>
      <c r="L302" s="697"/>
      <c r="M302" s="697"/>
      <c r="N302" s="697"/>
      <c r="O302" s="697"/>
      <c r="P302" s="697"/>
      <c r="Q302" s="697"/>
      <c r="R302" s="697"/>
      <c r="S302" s="697"/>
      <c r="T302" s="697"/>
      <c r="U302" s="697"/>
      <c r="V302" s="697"/>
      <c r="W302" s="697"/>
      <c r="X302" s="697"/>
      <c r="Y302" s="697"/>
    </row>
    <row r="303">
      <c r="A303" s="700"/>
      <c r="B303" s="700"/>
      <c r="C303" s="697"/>
      <c r="D303" s="697"/>
      <c r="E303" s="697"/>
      <c r="F303" s="697"/>
      <c r="G303" s="697"/>
      <c r="H303" s="697"/>
      <c r="I303" s="697"/>
      <c r="J303" s="697"/>
      <c r="K303" s="697"/>
      <c r="L303" s="697"/>
      <c r="M303" s="697"/>
      <c r="N303" s="697"/>
      <c r="O303" s="697"/>
      <c r="P303" s="697"/>
      <c r="Q303" s="697"/>
      <c r="R303" s="697"/>
      <c r="S303" s="697"/>
      <c r="T303" s="697"/>
      <c r="U303" s="697"/>
      <c r="V303" s="697"/>
      <c r="W303" s="697"/>
      <c r="X303" s="697"/>
      <c r="Y303" s="697"/>
    </row>
    <row r="304">
      <c r="A304" s="700"/>
      <c r="B304" s="700"/>
      <c r="C304" s="697"/>
      <c r="D304" s="697"/>
      <c r="E304" s="697"/>
      <c r="F304" s="697"/>
      <c r="G304" s="697"/>
      <c r="H304" s="697"/>
      <c r="I304" s="697"/>
      <c r="J304" s="697"/>
      <c r="K304" s="697"/>
      <c r="L304" s="697"/>
      <c r="M304" s="697"/>
      <c r="N304" s="697"/>
      <c r="O304" s="697"/>
      <c r="P304" s="697"/>
      <c r="Q304" s="697"/>
      <c r="R304" s="697"/>
      <c r="S304" s="697"/>
      <c r="T304" s="697"/>
      <c r="U304" s="697"/>
      <c r="V304" s="697"/>
      <c r="W304" s="697"/>
      <c r="X304" s="697"/>
      <c r="Y304" s="697"/>
    </row>
    <row r="305">
      <c r="A305" s="700"/>
      <c r="B305" s="700"/>
      <c r="C305" s="697"/>
      <c r="D305" s="697"/>
      <c r="E305" s="697"/>
      <c r="F305" s="697"/>
      <c r="G305" s="697"/>
      <c r="H305" s="697"/>
      <c r="I305" s="697"/>
      <c r="J305" s="697"/>
      <c r="K305" s="697"/>
      <c r="L305" s="697"/>
      <c r="M305" s="697"/>
      <c r="N305" s="697"/>
      <c r="O305" s="697"/>
      <c r="P305" s="697"/>
      <c r="Q305" s="697"/>
      <c r="R305" s="697"/>
      <c r="S305" s="697"/>
      <c r="T305" s="697"/>
      <c r="U305" s="697"/>
      <c r="V305" s="697"/>
      <c r="W305" s="697"/>
      <c r="X305" s="697"/>
      <c r="Y305" s="697"/>
    </row>
    <row r="306">
      <c r="A306" s="700"/>
      <c r="B306" s="700"/>
      <c r="C306" s="697"/>
      <c r="D306" s="697"/>
      <c r="E306" s="697"/>
      <c r="F306" s="697"/>
      <c r="G306" s="697"/>
      <c r="H306" s="697"/>
      <c r="I306" s="697"/>
      <c r="J306" s="697"/>
      <c r="K306" s="697"/>
      <c r="L306" s="697"/>
      <c r="M306" s="697"/>
      <c r="N306" s="697"/>
      <c r="O306" s="697"/>
      <c r="P306" s="697"/>
      <c r="Q306" s="697"/>
      <c r="R306" s="697"/>
      <c r="S306" s="697"/>
      <c r="T306" s="697"/>
      <c r="U306" s="697"/>
      <c r="V306" s="697"/>
      <c r="W306" s="697"/>
      <c r="X306" s="697"/>
      <c r="Y306" s="697"/>
    </row>
    <row r="307">
      <c r="A307" s="700"/>
      <c r="B307" s="700"/>
      <c r="C307" s="697"/>
      <c r="D307" s="697"/>
      <c r="E307" s="697"/>
      <c r="F307" s="697"/>
      <c r="G307" s="697"/>
      <c r="H307" s="697"/>
      <c r="I307" s="697"/>
      <c r="J307" s="697"/>
      <c r="K307" s="697"/>
      <c r="L307" s="697"/>
      <c r="M307" s="697"/>
      <c r="N307" s="697"/>
      <c r="O307" s="697"/>
      <c r="P307" s="697"/>
      <c r="Q307" s="697"/>
      <c r="R307" s="697"/>
      <c r="S307" s="697"/>
      <c r="T307" s="697"/>
      <c r="U307" s="697"/>
      <c r="V307" s="697"/>
      <c r="W307" s="697"/>
      <c r="X307" s="697"/>
      <c r="Y307" s="697"/>
    </row>
    <row r="308">
      <c r="A308" s="700"/>
      <c r="B308" s="700"/>
      <c r="C308" s="697"/>
      <c r="D308" s="697"/>
      <c r="E308" s="697"/>
      <c r="F308" s="697"/>
      <c r="G308" s="697"/>
      <c r="H308" s="697"/>
      <c r="I308" s="697"/>
      <c r="J308" s="697"/>
      <c r="K308" s="697"/>
      <c r="L308" s="697"/>
      <c r="M308" s="697"/>
      <c r="N308" s="697"/>
      <c r="O308" s="697"/>
      <c r="P308" s="697"/>
      <c r="Q308" s="697"/>
      <c r="R308" s="697"/>
      <c r="S308" s="697"/>
      <c r="T308" s="697"/>
      <c r="U308" s="697"/>
      <c r="V308" s="697"/>
      <c r="W308" s="697"/>
      <c r="X308" s="697"/>
      <c r="Y308" s="697"/>
    </row>
    <row r="309">
      <c r="A309" s="700"/>
      <c r="B309" s="700"/>
      <c r="C309" s="697"/>
      <c r="D309" s="697"/>
      <c r="E309" s="697"/>
      <c r="F309" s="697"/>
      <c r="G309" s="697"/>
      <c r="H309" s="697"/>
      <c r="I309" s="697"/>
      <c r="J309" s="697"/>
      <c r="K309" s="697"/>
      <c r="L309" s="697"/>
      <c r="M309" s="697"/>
      <c r="N309" s="697"/>
      <c r="O309" s="697"/>
      <c r="P309" s="697"/>
      <c r="Q309" s="697"/>
      <c r="R309" s="697"/>
      <c r="S309" s="697"/>
      <c r="T309" s="697"/>
      <c r="U309" s="697"/>
      <c r="V309" s="697"/>
      <c r="W309" s="697"/>
      <c r="X309" s="697"/>
      <c r="Y309" s="697"/>
    </row>
    <row r="310">
      <c r="A310" s="700"/>
      <c r="B310" s="700"/>
      <c r="C310" s="697"/>
      <c r="D310" s="697"/>
      <c r="E310" s="697"/>
      <c r="F310" s="697"/>
      <c r="G310" s="697"/>
      <c r="H310" s="697"/>
      <c r="I310" s="697"/>
      <c r="J310" s="697"/>
      <c r="K310" s="697"/>
      <c r="L310" s="697"/>
      <c r="M310" s="697"/>
      <c r="N310" s="697"/>
      <c r="O310" s="697"/>
      <c r="P310" s="697"/>
      <c r="Q310" s="697"/>
      <c r="R310" s="697"/>
      <c r="S310" s="697"/>
      <c r="T310" s="697"/>
      <c r="U310" s="697"/>
      <c r="V310" s="697"/>
      <c r="W310" s="697"/>
      <c r="X310" s="697"/>
      <c r="Y310" s="697"/>
    </row>
    <row r="311">
      <c r="A311" s="700"/>
      <c r="B311" s="700"/>
      <c r="C311" s="697"/>
      <c r="D311" s="697"/>
      <c r="E311" s="697"/>
      <c r="F311" s="697"/>
      <c r="G311" s="697"/>
      <c r="H311" s="697"/>
      <c r="I311" s="697"/>
      <c r="J311" s="697"/>
      <c r="K311" s="697"/>
      <c r="L311" s="697"/>
      <c r="M311" s="697"/>
      <c r="N311" s="697"/>
      <c r="O311" s="697"/>
      <c r="P311" s="697"/>
      <c r="Q311" s="697"/>
      <c r="R311" s="697"/>
      <c r="S311" s="697"/>
      <c r="T311" s="697"/>
      <c r="U311" s="697"/>
      <c r="V311" s="697"/>
      <c r="W311" s="697"/>
      <c r="X311" s="697"/>
      <c r="Y311" s="697"/>
    </row>
    <row r="312">
      <c r="A312" s="700"/>
      <c r="B312" s="700"/>
      <c r="C312" s="697"/>
      <c r="D312" s="697"/>
      <c r="E312" s="697"/>
      <c r="F312" s="697"/>
      <c r="G312" s="697"/>
      <c r="H312" s="697"/>
      <c r="I312" s="697"/>
      <c r="J312" s="697"/>
      <c r="K312" s="697"/>
      <c r="L312" s="697"/>
      <c r="M312" s="697"/>
      <c r="N312" s="697"/>
      <c r="O312" s="697"/>
      <c r="P312" s="697"/>
      <c r="Q312" s="697"/>
      <c r="R312" s="697"/>
      <c r="S312" s="697"/>
      <c r="T312" s="697"/>
      <c r="U312" s="697"/>
      <c r="V312" s="697"/>
      <c r="W312" s="697"/>
      <c r="X312" s="697"/>
      <c r="Y312" s="697"/>
    </row>
    <row r="313">
      <c r="A313" s="700"/>
      <c r="B313" s="700"/>
      <c r="C313" s="697"/>
      <c r="D313" s="697"/>
      <c r="E313" s="697"/>
      <c r="F313" s="697"/>
      <c r="G313" s="697"/>
      <c r="H313" s="697"/>
      <c r="I313" s="697"/>
      <c r="J313" s="697"/>
      <c r="K313" s="697"/>
      <c r="L313" s="697"/>
      <c r="M313" s="697"/>
      <c r="N313" s="697"/>
      <c r="O313" s="697"/>
      <c r="P313" s="697"/>
      <c r="Q313" s="697"/>
      <c r="R313" s="697"/>
      <c r="S313" s="697"/>
      <c r="T313" s="697"/>
      <c r="U313" s="697"/>
      <c r="V313" s="697"/>
      <c r="W313" s="697"/>
      <c r="X313" s="697"/>
      <c r="Y313" s="697"/>
    </row>
    <row r="314">
      <c r="A314" s="700"/>
      <c r="B314" s="700"/>
      <c r="C314" s="697"/>
      <c r="D314" s="697"/>
      <c r="E314" s="697"/>
      <c r="F314" s="697"/>
      <c r="G314" s="697"/>
      <c r="H314" s="697"/>
      <c r="I314" s="697"/>
      <c r="J314" s="697"/>
      <c r="K314" s="697"/>
      <c r="L314" s="697"/>
      <c r="M314" s="697"/>
      <c r="N314" s="697"/>
      <c r="O314" s="697"/>
      <c r="P314" s="697"/>
      <c r="Q314" s="697"/>
      <c r="R314" s="697"/>
      <c r="S314" s="697"/>
      <c r="T314" s="697"/>
      <c r="U314" s="697"/>
      <c r="V314" s="697"/>
      <c r="W314" s="697"/>
      <c r="X314" s="697"/>
      <c r="Y314" s="697"/>
    </row>
    <row r="315">
      <c r="A315" s="700"/>
      <c r="B315" s="700"/>
      <c r="C315" s="697"/>
      <c r="D315" s="697"/>
      <c r="E315" s="697"/>
      <c r="F315" s="697"/>
      <c r="G315" s="697"/>
      <c r="H315" s="697"/>
      <c r="I315" s="697"/>
      <c r="J315" s="697"/>
      <c r="K315" s="697"/>
      <c r="L315" s="697"/>
      <c r="M315" s="697"/>
      <c r="N315" s="697"/>
      <c r="O315" s="697"/>
      <c r="P315" s="697"/>
      <c r="Q315" s="697"/>
      <c r="R315" s="697"/>
      <c r="S315" s="697"/>
      <c r="T315" s="697"/>
      <c r="U315" s="697"/>
      <c r="V315" s="697"/>
      <c r="W315" s="697"/>
      <c r="X315" s="697"/>
      <c r="Y315" s="697"/>
    </row>
    <row r="316">
      <c r="A316" s="700"/>
      <c r="B316" s="700"/>
      <c r="C316" s="697"/>
      <c r="D316" s="697"/>
      <c r="E316" s="697"/>
      <c r="F316" s="697"/>
      <c r="G316" s="697"/>
      <c r="H316" s="697"/>
      <c r="I316" s="697"/>
      <c r="J316" s="697"/>
      <c r="K316" s="697"/>
      <c r="L316" s="697"/>
      <c r="M316" s="697"/>
      <c r="N316" s="697"/>
      <c r="O316" s="697"/>
      <c r="P316" s="697"/>
      <c r="Q316" s="697"/>
      <c r="R316" s="697"/>
      <c r="S316" s="697"/>
      <c r="T316" s="697"/>
      <c r="U316" s="697"/>
      <c r="V316" s="697"/>
      <c r="W316" s="697"/>
      <c r="X316" s="697"/>
      <c r="Y316" s="697"/>
    </row>
    <row r="317">
      <c r="A317" s="700"/>
      <c r="B317" s="700"/>
      <c r="C317" s="697"/>
      <c r="D317" s="697"/>
      <c r="E317" s="697"/>
      <c r="F317" s="697"/>
      <c r="G317" s="697"/>
      <c r="H317" s="697"/>
      <c r="I317" s="697"/>
      <c r="J317" s="697"/>
      <c r="K317" s="697"/>
      <c r="L317" s="697"/>
      <c r="M317" s="697"/>
      <c r="N317" s="697"/>
      <c r="O317" s="697"/>
      <c r="P317" s="697"/>
      <c r="Q317" s="697"/>
      <c r="R317" s="697"/>
      <c r="S317" s="697"/>
      <c r="T317" s="697"/>
      <c r="U317" s="697"/>
      <c r="V317" s="697"/>
      <c r="W317" s="697"/>
      <c r="X317" s="697"/>
      <c r="Y317" s="697"/>
    </row>
    <row r="318">
      <c r="A318" s="700"/>
      <c r="B318" s="700"/>
      <c r="C318" s="697"/>
      <c r="D318" s="697"/>
      <c r="E318" s="697"/>
      <c r="F318" s="697"/>
      <c r="G318" s="697"/>
      <c r="H318" s="697"/>
      <c r="I318" s="697"/>
      <c r="J318" s="697"/>
      <c r="K318" s="697"/>
      <c r="L318" s="697"/>
      <c r="M318" s="697"/>
      <c r="N318" s="697"/>
      <c r="O318" s="697"/>
      <c r="P318" s="697"/>
      <c r="Q318" s="697"/>
      <c r="R318" s="697"/>
      <c r="S318" s="697"/>
      <c r="T318" s="697"/>
      <c r="U318" s="697"/>
      <c r="V318" s="697"/>
      <c r="W318" s="697"/>
      <c r="X318" s="697"/>
      <c r="Y318" s="697"/>
    </row>
    <row r="319">
      <c r="A319" s="700"/>
      <c r="B319" s="700"/>
      <c r="C319" s="697"/>
      <c r="D319" s="697"/>
      <c r="E319" s="697"/>
      <c r="F319" s="697"/>
      <c r="G319" s="697"/>
      <c r="H319" s="697"/>
      <c r="I319" s="697"/>
      <c r="J319" s="697"/>
      <c r="K319" s="697"/>
      <c r="L319" s="697"/>
      <c r="M319" s="697"/>
      <c r="N319" s="697"/>
      <c r="O319" s="697"/>
      <c r="P319" s="697"/>
      <c r="Q319" s="697"/>
      <c r="R319" s="697"/>
      <c r="S319" s="697"/>
      <c r="T319" s="697"/>
      <c r="U319" s="697"/>
      <c r="V319" s="697"/>
      <c r="W319" s="697"/>
      <c r="X319" s="697"/>
      <c r="Y319" s="697"/>
    </row>
    <row r="320">
      <c r="A320" s="700"/>
      <c r="B320" s="700"/>
      <c r="C320" s="697"/>
      <c r="D320" s="697"/>
      <c r="E320" s="697"/>
      <c r="F320" s="697"/>
      <c r="G320" s="697"/>
      <c r="H320" s="697"/>
      <c r="I320" s="697"/>
      <c r="J320" s="697"/>
      <c r="K320" s="697"/>
      <c r="L320" s="697"/>
      <c r="M320" s="697"/>
      <c r="N320" s="697"/>
      <c r="O320" s="697"/>
      <c r="P320" s="697"/>
      <c r="Q320" s="697"/>
      <c r="R320" s="697"/>
      <c r="S320" s="697"/>
      <c r="T320" s="697"/>
      <c r="U320" s="697"/>
      <c r="V320" s="697"/>
      <c r="W320" s="697"/>
      <c r="X320" s="697"/>
      <c r="Y320" s="697"/>
    </row>
    <row r="321">
      <c r="A321" s="700"/>
      <c r="B321" s="700"/>
      <c r="C321" s="697"/>
      <c r="D321" s="697"/>
      <c r="E321" s="697"/>
      <c r="F321" s="697"/>
      <c r="G321" s="697"/>
      <c r="H321" s="697"/>
      <c r="I321" s="697"/>
      <c r="J321" s="697"/>
      <c r="K321" s="697"/>
      <c r="L321" s="697"/>
      <c r="M321" s="697"/>
      <c r="N321" s="697"/>
      <c r="O321" s="697"/>
      <c r="P321" s="697"/>
      <c r="Q321" s="697"/>
      <c r="R321" s="697"/>
      <c r="S321" s="697"/>
      <c r="T321" s="697"/>
      <c r="U321" s="697"/>
      <c r="V321" s="697"/>
      <c r="W321" s="697"/>
      <c r="X321" s="697"/>
      <c r="Y321" s="697"/>
    </row>
    <row r="322">
      <c r="A322" s="700"/>
      <c r="B322" s="700"/>
      <c r="C322" s="697"/>
      <c r="D322" s="697"/>
      <c r="E322" s="697"/>
      <c r="F322" s="697"/>
      <c r="G322" s="697"/>
      <c r="H322" s="697"/>
      <c r="I322" s="697"/>
      <c r="J322" s="697"/>
      <c r="K322" s="697"/>
      <c r="L322" s="697"/>
      <c r="M322" s="697"/>
      <c r="N322" s="697"/>
      <c r="O322" s="697"/>
      <c r="P322" s="697"/>
      <c r="Q322" s="697"/>
      <c r="R322" s="697"/>
      <c r="S322" s="697"/>
      <c r="T322" s="697"/>
      <c r="U322" s="697"/>
      <c r="V322" s="697"/>
      <c r="W322" s="697"/>
      <c r="X322" s="697"/>
      <c r="Y322" s="697"/>
    </row>
    <row r="323">
      <c r="A323" s="700"/>
      <c r="B323" s="700"/>
      <c r="C323" s="697"/>
      <c r="D323" s="697"/>
      <c r="E323" s="697"/>
      <c r="F323" s="697"/>
      <c r="G323" s="697"/>
      <c r="H323" s="697"/>
      <c r="I323" s="697"/>
      <c r="J323" s="697"/>
      <c r="K323" s="697"/>
      <c r="L323" s="697"/>
      <c r="M323" s="697"/>
      <c r="N323" s="697"/>
      <c r="O323" s="697"/>
      <c r="P323" s="697"/>
      <c r="Q323" s="697"/>
      <c r="R323" s="697"/>
      <c r="S323" s="697"/>
      <c r="T323" s="697"/>
      <c r="U323" s="697"/>
      <c r="V323" s="697"/>
      <c r="W323" s="697"/>
      <c r="X323" s="697"/>
      <c r="Y323" s="697"/>
    </row>
    <row r="324">
      <c r="A324" s="700"/>
      <c r="B324" s="700"/>
      <c r="C324" s="697"/>
      <c r="D324" s="697"/>
      <c r="E324" s="697"/>
      <c r="F324" s="697"/>
      <c r="G324" s="697"/>
      <c r="H324" s="697"/>
      <c r="I324" s="697"/>
      <c r="J324" s="697"/>
      <c r="K324" s="697"/>
      <c r="L324" s="697"/>
      <c r="M324" s="697"/>
      <c r="N324" s="697"/>
      <c r="O324" s="697"/>
      <c r="P324" s="697"/>
      <c r="Q324" s="697"/>
      <c r="R324" s="697"/>
      <c r="S324" s="697"/>
      <c r="T324" s="697"/>
      <c r="U324" s="697"/>
      <c r="V324" s="697"/>
      <c r="W324" s="697"/>
      <c r="X324" s="697"/>
      <c r="Y324" s="697"/>
    </row>
    <row r="325">
      <c r="A325" s="700"/>
      <c r="B325" s="700"/>
      <c r="C325" s="697"/>
      <c r="D325" s="697"/>
      <c r="E325" s="697"/>
      <c r="F325" s="697"/>
      <c r="G325" s="697"/>
      <c r="H325" s="697"/>
      <c r="I325" s="697"/>
      <c r="J325" s="697"/>
      <c r="K325" s="697"/>
      <c r="L325" s="697"/>
      <c r="M325" s="697"/>
      <c r="N325" s="697"/>
      <c r="O325" s="697"/>
      <c r="P325" s="697"/>
      <c r="Q325" s="697"/>
      <c r="R325" s="697"/>
      <c r="S325" s="697"/>
      <c r="T325" s="697"/>
      <c r="U325" s="697"/>
      <c r="V325" s="697"/>
      <c r="W325" s="697"/>
      <c r="X325" s="697"/>
      <c r="Y325" s="697"/>
    </row>
    <row r="326">
      <c r="A326" s="700"/>
      <c r="B326" s="700"/>
      <c r="C326" s="697"/>
      <c r="D326" s="697"/>
      <c r="E326" s="697"/>
      <c r="F326" s="697"/>
      <c r="G326" s="697"/>
      <c r="H326" s="697"/>
      <c r="I326" s="697"/>
      <c r="J326" s="697"/>
      <c r="K326" s="697"/>
      <c r="L326" s="697"/>
      <c r="M326" s="697"/>
      <c r="N326" s="697"/>
      <c r="O326" s="697"/>
      <c r="P326" s="697"/>
      <c r="Q326" s="697"/>
      <c r="R326" s="697"/>
      <c r="S326" s="697"/>
      <c r="T326" s="697"/>
      <c r="U326" s="697"/>
      <c r="V326" s="697"/>
      <c r="W326" s="697"/>
      <c r="X326" s="697"/>
      <c r="Y326" s="697"/>
    </row>
    <row r="327">
      <c r="A327" s="700"/>
      <c r="B327" s="700"/>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row>
    <row r="328">
      <c r="A328" s="700"/>
      <c r="B328" s="700"/>
      <c r="C328" s="697"/>
      <c r="D328" s="697"/>
      <c r="E328" s="697"/>
      <c r="F328" s="697"/>
      <c r="G328" s="697"/>
      <c r="H328" s="697"/>
      <c r="I328" s="697"/>
      <c r="J328" s="697"/>
      <c r="K328" s="697"/>
      <c r="L328" s="697"/>
      <c r="M328" s="697"/>
      <c r="N328" s="697"/>
      <c r="O328" s="697"/>
      <c r="P328" s="697"/>
      <c r="Q328" s="697"/>
      <c r="R328" s="697"/>
      <c r="S328" s="697"/>
      <c r="T328" s="697"/>
      <c r="U328" s="697"/>
      <c r="V328" s="697"/>
      <c r="W328" s="697"/>
      <c r="X328" s="697"/>
      <c r="Y328" s="697"/>
    </row>
    <row r="329">
      <c r="A329" s="700"/>
      <c r="B329" s="700"/>
      <c r="C329" s="697"/>
      <c r="D329" s="697"/>
      <c r="E329" s="697"/>
      <c r="F329" s="697"/>
      <c r="G329" s="697"/>
      <c r="H329" s="697"/>
      <c r="I329" s="697"/>
      <c r="J329" s="697"/>
      <c r="K329" s="697"/>
      <c r="L329" s="697"/>
      <c r="M329" s="697"/>
      <c r="N329" s="697"/>
      <c r="O329" s="697"/>
      <c r="P329" s="697"/>
      <c r="Q329" s="697"/>
      <c r="R329" s="697"/>
      <c r="S329" s="697"/>
      <c r="T329" s="697"/>
      <c r="U329" s="697"/>
      <c r="V329" s="697"/>
      <c r="W329" s="697"/>
      <c r="X329" s="697"/>
      <c r="Y329" s="697"/>
    </row>
    <row r="330">
      <c r="A330" s="700"/>
      <c r="B330" s="700"/>
      <c r="C330" s="697"/>
      <c r="D330" s="697"/>
      <c r="E330" s="697"/>
      <c r="F330" s="697"/>
      <c r="G330" s="697"/>
      <c r="H330" s="697"/>
      <c r="I330" s="697"/>
      <c r="J330" s="697"/>
      <c r="K330" s="697"/>
      <c r="L330" s="697"/>
      <c r="M330" s="697"/>
      <c r="N330" s="697"/>
      <c r="O330" s="697"/>
      <c r="P330" s="697"/>
      <c r="Q330" s="697"/>
      <c r="R330" s="697"/>
      <c r="S330" s="697"/>
      <c r="T330" s="697"/>
      <c r="U330" s="697"/>
      <c r="V330" s="697"/>
      <c r="W330" s="697"/>
      <c r="X330" s="697"/>
      <c r="Y330" s="697"/>
    </row>
    <row r="331">
      <c r="A331" s="700"/>
      <c r="B331" s="700"/>
      <c r="C331" s="697"/>
      <c r="D331" s="697"/>
      <c r="E331" s="697"/>
      <c r="F331" s="697"/>
      <c r="G331" s="697"/>
      <c r="H331" s="697"/>
      <c r="I331" s="697"/>
      <c r="J331" s="697"/>
      <c r="K331" s="697"/>
      <c r="L331" s="697"/>
      <c r="M331" s="697"/>
      <c r="N331" s="697"/>
      <c r="O331" s="697"/>
      <c r="P331" s="697"/>
      <c r="Q331" s="697"/>
      <c r="R331" s="697"/>
      <c r="S331" s="697"/>
      <c r="T331" s="697"/>
      <c r="U331" s="697"/>
      <c r="V331" s="697"/>
      <c r="W331" s="697"/>
      <c r="X331" s="697"/>
      <c r="Y331" s="697"/>
    </row>
    <row r="332">
      <c r="A332" s="700"/>
      <c r="B332" s="700"/>
      <c r="C332" s="697"/>
      <c r="D332" s="697"/>
      <c r="E332" s="697"/>
      <c r="F332" s="697"/>
      <c r="G332" s="697"/>
      <c r="H332" s="697"/>
      <c r="I332" s="697"/>
      <c r="J332" s="697"/>
      <c r="K332" s="697"/>
      <c r="L332" s="697"/>
      <c r="M332" s="697"/>
      <c r="N332" s="697"/>
      <c r="O332" s="697"/>
      <c r="P332" s="697"/>
      <c r="Q332" s="697"/>
      <c r="R332" s="697"/>
      <c r="S332" s="697"/>
      <c r="T332" s="697"/>
      <c r="U332" s="697"/>
      <c r="V332" s="697"/>
      <c r="W332" s="697"/>
      <c r="X332" s="697"/>
      <c r="Y332" s="697"/>
    </row>
    <row r="333">
      <c r="A333" s="700"/>
      <c r="B333" s="700"/>
      <c r="C333" s="697"/>
      <c r="D333" s="697"/>
      <c r="E333" s="697"/>
      <c r="F333" s="697"/>
      <c r="G333" s="697"/>
      <c r="H333" s="697"/>
      <c r="I333" s="697"/>
      <c r="J333" s="697"/>
      <c r="K333" s="697"/>
      <c r="L333" s="697"/>
      <c r="M333" s="697"/>
      <c r="N333" s="697"/>
      <c r="O333" s="697"/>
      <c r="P333" s="697"/>
      <c r="Q333" s="697"/>
      <c r="R333" s="697"/>
      <c r="S333" s="697"/>
      <c r="T333" s="697"/>
      <c r="U333" s="697"/>
      <c r="V333" s="697"/>
      <c r="W333" s="697"/>
      <c r="X333" s="697"/>
      <c r="Y333" s="697"/>
    </row>
    <row r="334">
      <c r="A334" s="700"/>
      <c r="B334" s="700"/>
      <c r="C334" s="697"/>
      <c r="D334" s="697"/>
      <c r="E334" s="697"/>
      <c r="F334" s="697"/>
      <c r="G334" s="697"/>
      <c r="H334" s="697"/>
      <c r="I334" s="697"/>
      <c r="J334" s="697"/>
      <c r="K334" s="697"/>
      <c r="L334" s="697"/>
      <c r="M334" s="697"/>
      <c r="N334" s="697"/>
      <c r="O334" s="697"/>
      <c r="P334" s="697"/>
      <c r="Q334" s="697"/>
      <c r="R334" s="697"/>
      <c r="S334" s="697"/>
      <c r="T334" s="697"/>
      <c r="U334" s="697"/>
      <c r="V334" s="697"/>
      <c r="W334" s="697"/>
      <c r="X334" s="697"/>
      <c r="Y334" s="697"/>
    </row>
    <row r="335">
      <c r="A335" s="700"/>
      <c r="B335" s="700"/>
      <c r="C335" s="697"/>
      <c r="D335" s="697"/>
      <c r="E335" s="697"/>
      <c r="F335" s="697"/>
      <c r="G335" s="697"/>
      <c r="H335" s="697"/>
      <c r="I335" s="697"/>
      <c r="J335" s="697"/>
      <c r="K335" s="697"/>
      <c r="L335" s="697"/>
      <c r="M335" s="697"/>
      <c r="N335" s="697"/>
      <c r="O335" s="697"/>
      <c r="P335" s="697"/>
      <c r="Q335" s="697"/>
      <c r="R335" s="697"/>
      <c r="S335" s="697"/>
      <c r="T335" s="697"/>
      <c r="U335" s="697"/>
      <c r="V335" s="697"/>
      <c r="W335" s="697"/>
      <c r="X335" s="697"/>
      <c r="Y335" s="697"/>
    </row>
    <row r="336">
      <c r="A336" s="700"/>
      <c r="B336" s="700"/>
      <c r="C336" s="697"/>
      <c r="D336" s="697"/>
      <c r="E336" s="697"/>
      <c r="F336" s="697"/>
      <c r="G336" s="697"/>
      <c r="H336" s="697"/>
      <c r="I336" s="697"/>
      <c r="J336" s="697"/>
      <c r="K336" s="697"/>
      <c r="L336" s="697"/>
      <c r="M336" s="697"/>
      <c r="N336" s="697"/>
      <c r="O336" s="697"/>
      <c r="P336" s="697"/>
      <c r="Q336" s="697"/>
      <c r="R336" s="697"/>
      <c r="S336" s="697"/>
      <c r="T336" s="697"/>
      <c r="U336" s="697"/>
      <c r="V336" s="697"/>
      <c r="W336" s="697"/>
      <c r="X336" s="697"/>
      <c r="Y336" s="697"/>
    </row>
    <row r="337">
      <c r="A337" s="700"/>
      <c r="B337" s="700"/>
      <c r="C337" s="697"/>
      <c r="D337" s="697"/>
      <c r="E337" s="697"/>
      <c r="F337" s="697"/>
      <c r="G337" s="697"/>
      <c r="H337" s="697"/>
      <c r="I337" s="697"/>
      <c r="J337" s="697"/>
      <c r="K337" s="697"/>
      <c r="L337" s="697"/>
      <c r="M337" s="697"/>
      <c r="N337" s="697"/>
      <c r="O337" s="697"/>
      <c r="P337" s="697"/>
      <c r="Q337" s="697"/>
      <c r="R337" s="697"/>
      <c r="S337" s="697"/>
      <c r="T337" s="697"/>
      <c r="U337" s="697"/>
      <c r="V337" s="697"/>
      <c r="W337" s="697"/>
      <c r="X337" s="697"/>
      <c r="Y337" s="697"/>
    </row>
    <row r="338">
      <c r="A338" s="700"/>
      <c r="B338" s="700"/>
      <c r="C338" s="697"/>
      <c r="D338" s="697"/>
      <c r="E338" s="697"/>
      <c r="F338" s="697"/>
      <c r="G338" s="697"/>
      <c r="H338" s="697"/>
      <c r="I338" s="697"/>
      <c r="J338" s="697"/>
      <c r="K338" s="697"/>
      <c r="L338" s="697"/>
      <c r="M338" s="697"/>
      <c r="N338" s="697"/>
      <c r="O338" s="697"/>
      <c r="P338" s="697"/>
      <c r="Q338" s="697"/>
      <c r="R338" s="697"/>
      <c r="S338" s="697"/>
      <c r="T338" s="697"/>
      <c r="U338" s="697"/>
      <c r="V338" s="697"/>
      <c r="W338" s="697"/>
      <c r="X338" s="697"/>
      <c r="Y338" s="697"/>
    </row>
    <row r="339">
      <c r="A339" s="700"/>
      <c r="B339" s="700"/>
      <c r="C339" s="697"/>
      <c r="D339" s="697"/>
      <c r="E339" s="697"/>
      <c r="F339" s="697"/>
      <c r="G339" s="697"/>
      <c r="H339" s="697"/>
      <c r="I339" s="697"/>
      <c r="J339" s="697"/>
      <c r="K339" s="697"/>
      <c r="L339" s="697"/>
      <c r="M339" s="697"/>
      <c r="N339" s="697"/>
      <c r="O339" s="697"/>
      <c r="P339" s="697"/>
      <c r="Q339" s="697"/>
      <c r="R339" s="697"/>
      <c r="S339" s="697"/>
      <c r="T339" s="697"/>
      <c r="U339" s="697"/>
      <c r="V339" s="697"/>
      <c r="W339" s="697"/>
      <c r="X339" s="697"/>
      <c r="Y339" s="697"/>
    </row>
    <row r="340">
      <c r="A340" s="700"/>
      <c r="B340" s="700"/>
      <c r="C340" s="697"/>
      <c r="D340" s="697"/>
      <c r="E340" s="697"/>
      <c r="F340" s="697"/>
      <c r="G340" s="697"/>
      <c r="H340" s="697"/>
      <c r="I340" s="697"/>
      <c r="J340" s="697"/>
      <c r="K340" s="697"/>
      <c r="L340" s="697"/>
      <c r="M340" s="697"/>
      <c r="N340" s="697"/>
      <c r="O340" s="697"/>
      <c r="P340" s="697"/>
      <c r="Q340" s="697"/>
      <c r="R340" s="697"/>
      <c r="S340" s="697"/>
      <c r="T340" s="697"/>
      <c r="U340" s="697"/>
      <c r="V340" s="697"/>
      <c r="W340" s="697"/>
      <c r="X340" s="697"/>
      <c r="Y340" s="697"/>
    </row>
    <row r="341">
      <c r="A341" s="700"/>
      <c r="B341" s="700"/>
      <c r="C341" s="697"/>
      <c r="D341" s="697"/>
      <c r="E341" s="697"/>
      <c r="F341" s="697"/>
      <c r="G341" s="697"/>
      <c r="H341" s="697"/>
      <c r="I341" s="697"/>
      <c r="J341" s="697"/>
      <c r="K341" s="697"/>
      <c r="L341" s="697"/>
      <c r="M341" s="697"/>
      <c r="N341" s="697"/>
      <c r="O341" s="697"/>
      <c r="P341" s="697"/>
      <c r="Q341" s="697"/>
      <c r="R341" s="697"/>
      <c r="S341" s="697"/>
      <c r="T341" s="697"/>
      <c r="U341" s="697"/>
      <c r="V341" s="697"/>
      <c r="W341" s="697"/>
      <c r="X341" s="697"/>
      <c r="Y341" s="697"/>
    </row>
    <row r="342">
      <c r="A342" s="700"/>
      <c r="B342" s="700"/>
      <c r="C342" s="697"/>
      <c r="D342" s="697"/>
      <c r="E342" s="697"/>
      <c r="F342" s="697"/>
      <c r="G342" s="697"/>
      <c r="H342" s="697"/>
      <c r="I342" s="697"/>
      <c r="J342" s="697"/>
      <c r="K342" s="697"/>
      <c r="L342" s="697"/>
      <c r="M342" s="697"/>
      <c r="N342" s="697"/>
      <c r="O342" s="697"/>
      <c r="P342" s="697"/>
      <c r="Q342" s="697"/>
      <c r="R342" s="697"/>
      <c r="S342" s="697"/>
      <c r="T342" s="697"/>
      <c r="U342" s="697"/>
      <c r="V342" s="697"/>
      <c r="W342" s="697"/>
      <c r="X342" s="697"/>
      <c r="Y342" s="697"/>
    </row>
    <row r="343">
      <c r="A343" s="700"/>
      <c r="B343" s="700"/>
      <c r="C343" s="697"/>
      <c r="D343" s="697"/>
      <c r="E343" s="697"/>
      <c r="F343" s="697"/>
      <c r="G343" s="697"/>
      <c r="H343" s="697"/>
      <c r="I343" s="697"/>
      <c r="J343" s="697"/>
      <c r="K343" s="697"/>
      <c r="L343" s="697"/>
      <c r="M343" s="697"/>
      <c r="N343" s="697"/>
      <c r="O343" s="697"/>
      <c r="P343" s="697"/>
      <c r="Q343" s="697"/>
      <c r="R343" s="697"/>
      <c r="S343" s="697"/>
      <c r="T343" s="697"/>
      <c r="U343" s="697"/>
      <c r="V343" s="697"/>
      <c r="W343" s="697"/>
      <c r="X343" s="697"/>
      <c r="Y343" s="697"/>
    </row>
    <row r="344">
      <c r="A344" s="700"/>
      <c r="B344" s="700"/>
      <c r="C344" s="697"/>
      <c r="D344" s="697"/>
      <c r="E344" s="697"/>
      <c r="F344" s="697"/>
      <c r="G344" s="697"/>
      <c r="H344" s="697"/>
      <c r="I344" s="697"/>
      <c r="J344" s="697"/>
      <c r="K344" s="697"/>
      <c r="L344" s="697"/>
      <c r="M344" s="697"/>
      <c r="N344" s="697"/>
      <c r="O344" s="697"/>
      <c r="P344" s="697"/>
      <c r="Q344" s="697"/>
      <c r="R344" s="697"/>
      <c r="S344" s="697"/>
      <c r="T344" s="697"/>
      <c r="U344" s="697"/>
      <c r="V344" s="697"/>
      <c r="W344" s="697"/>
      <c r="X344" s="697"/>
      <c r="Y344" s="697"/>
    </row>
    <row r="345">
      <c r="A345" s="700"/>
      <c r="B345" s="700"/>
      <c r="C345" s="697"/>
      <c r="D345" s="697"/>
      <c r="E345" s="697"/>
      <c r="F345" s="697"/>
      <c r="G345" s="697"/>
      <c r="H345" s="697"/>
      <c r="I345" s="697"/>
      <c r="J345" s="697"/>
      <c r="K345" s="697"/>
      <c r="L345" s="697"/>
      <c r="M345" s="697"/>
      <c r="N345" s="697"/>
      <c r="O345" s="697"/>
      <c r="P345" s="697"/>
      <c r="Q345" s="697"/>
      <c r="R345" s="697"/>
      <c r="S345" s="697"/>
      <c r="T345" s="697"/>
      <c r="U345" s="697"/>
      <c r="V345" s="697"/>
      <c r="W345" s="697"/>
      <c r="X345" s="697"/>
      <c r="Y345" s="697"/>
    </row>
    <row r="346">
      <c r="A346" s="700"/>
      <c r="B346" s="700"/>
      <c r="C346" s="697"/>
      <c r="D346" s="697"/>
      <c r="E346" s="697"/>
      <c r="F346" s="697"/>
      <c r="G346" s="697"/>
      <c r="H346" s="697"/>
      <c r="I346" s="697"/>
      <c r="J346" s="697"/>
      <c r="K346" s="697"/>
      <c r="L346" s="697"/>
      <c r="M346" s="697"/>
      <c r="N346" s="697"/>
      <c r="O346" s="697"/>
      <c r="P346" s="697"/>
      <c r="Q346" s="697"/>
      <c r="R346" s="697"/>
      <c r="S346" s="697"/>
      <c r="T346" s="697"/>
      <c r="U346" s="697"/>
      <c r="V346" s="697"/>
      <c r="W346" s="697"/>
      <c r="X346" s="697"/>
      <c r="Y346" s="697"/>
    </row>
    <row r="347">
      <c r="A347" s="700"/>
      <c r="B347" s="700"/>
      <c r="C347" s="697"/>
      <c r="D347" s="697"/>
      <c r="E347" s="697"/>
      <c r="F347" s="697"/>
      <c r="G347" s="697"/>
      <c r="H347" s="697"/>
      <c r="I347" s="697"/>
      <c r="J347" s="697"/>
      <c r="K347" s="697"/>
      <c r="L347" s="697"/>
      <c r="M347" s="697"/>
      <c r="N347" s="697"/>
      <c r="O347" s="697"/>
      <c r="P347" s="697"/>
      <c r="Q347" s="697"/>
      <c r="R347" s="697"/>
      <c r="S347" s="697"/>
      <c r="T347" s="697"/>
      <c r="U347" s="697"/>
      <c r="V347" s="697"/>
      <c r="W347" s="697"/>
      <c r="X347" s="697"/>
      <c r="Y347" s="697"/>
    </row>
    <row r="348">
      <c r="A348" s="700"/>
      <c r="B348" s="700"/>
      <c r="C348" s="697"/>
      <c r="D348" s="697"/>
      <c r="E348" s="697"/>
      <c r="F348" s="697"/>
      <c r="G348" s="697"/>
      <c r="H348" s="697"/>
      <c r="I348" s="697"/>
      <c r="J348" s="697"/>
      <c r="K348" s="697"/>
      <c r="L348" s="697"/>
      <c r="M348" s="697"/>
      <c r="N348" s="697"/>
      <c r="O348" s="697"/>
      <c r="P348" s="697"/>
      <c r="Q348" s="697"/>
      <c r="R348" s="697"/>
      <c r="S348" s="697"/>
      <c r="T348" s="697"/>
      <c r="U348" s="697"/>
      <c r="V348" s="697"/>
      <c r="W348" s="697"/>
      <c r="X348" s="697"/>
      <c r="Y348" s="697"/>
    </row>
    <row r="349">
      <c r="A349" s="700"/>
      <c r="B349" s="700"/>
      <c r="C349" s="697"/>
      <c r="D349" s="697"/>
      <c r="E349" s="697"/>
      <c r="F349" s="697"/>
      <c r="G349" s="697"/>
      <c r="H349" s="697"/>
      <c r="I349" s="697"/>
      <c r="J349" s="697"/>
      <c r="K349" s="697"/>
      <c r="L349" s="697"/>
      <c r="M349" s="697"/>
      <c r="N349" s="697"/>
      <c r="O349" s="697"/>
      <c r="P349" s="697"/>
      <c r="Q349" s="697"/>
      <c r="R349" s="697"/>
      <c r="S349" s="697"/>
      <c r="T349" s="697"/>
      <c r="U349" s="697"/>
      <c r="V349" s="697"/>
      <c r="W349" s="697"/>
      <c r="X349" s="697"/>
      <c r="Y349" s="697"/>
    </row>
    <row r="350">
      <c r="A350" s="700"/>
      <c r="B350" s="700"/>
      <c r="C350" s="697"/>
      <c r="D350" s="697"/>
      <c r="E350" s="697"/>
      <c r="F350" s="697"/>
      <c r="G350" s="697"/>
      <c r="H350" s="697"/>
      <c r="I350" s="697"/>
      <c r="J350" s="697"/>
      <c r="K350" s="697"/>
      <c r="L350" s="697"/>
      <c r="M350" s="697"/>
      <c r="N350" s="697"/>
      <c r="O350" s="697"/>
      <c r="P350" s="697"/>
      <c r="Q350" s="697"/>
      <c r="R350" s="697"/>
      <c r="S350" s="697"/>
      <c r="T350" s="697"/>
      <c r="U350" s="697"/>
      <c r="V350" s="697"/>
      <c r="W350" s="697"/>
      <c r="X350" s="697"/>
      <c r="Y350" s="697"/>
    </row>
    <row r="351">
      <c r="A351" s="700"/>
      <c r="B351" s="700"/>
      <c r="C351" s="697"/>
      <c r="D351" s="697"/>
      <c r="E351" s="697"/>
      <c r="F351" s="697"/>
      <c r="G351" s="697"/>
      <c r="H351" s="697"/>
      <c r="I351" s="697"/>
      <c r="J351" s="697"/>
      <c r="K351" s="697"/>
      <c r="L351" s="697"/>
      <c r="M351" s="697"/>
      <c r="N351" s="697"/>
      <c r="O351" s="697"/>
      <c r="P351" s="697"/>
      <c r="Q351" s="697"/>
      <c r="R351" s="697"/>
      <c r="S351" s="697"/>
      <c r="T351" s="697"/>
      <c r="U351" s="697"/>
      <c r="V351" s="697"/>
      <c r="W351" s="697"/>
      <c r="X351" s="697"/>
      <c r="Y351" s="697"/>
    </row>
    <row r="352">
      <c r="A352" s="700"/>
      <c r="B352" s="700"/>
      <c r="C352" s="697"/>
      <c r="D352" s="697"/>
      <c r="E352" s="697"/>
      <c r="F352" s="697"/>
      <c r="G352" s="697"/>
      <c r="H352" s="697"/>
      <c r="I352" s="697"/>
      <c r="J352" s="697"/>
      <c r="K352" s="697"/>
      <c r="L352" s="697"/>
      <c r="M352" s="697"/>
      <c r="N352" s="697"/>
      <c r="O352" s="697"/>
      <c r="P352" s="697"/>
      <c r="Q352" s="697"/>
      <c r="R352" s="697"/>
      <c r="S352" s="697"/>
      <c r="T352" s="697"/>
      <c r="U352" s="697"/>
      <c r="V352" s="697"/>
      <c r="W352" s="697"/>
      <c r="X352" s="697"/>
      <c r="Y352" s="697"/>
    </row>
    <row r="353">
      <c r="A353" s="700"/>
      <c r="B353" s="700"/>
      <c r="C353" s="697"/>
      <c r="D353" s="697"/>
      <c r="E353" s="697"/>
      <c r="F353" s="697"/>
      <c r="G353" s="697"/>
      <c r="H353" s="697"/>
      <c r="I353" s="697"/>
      <c r="J353" s="697"/>
      <c r="K353" s="697"/>
      <c r="L353" s="697"/>
      <c r="M353" s="697"/>
      <c r="N353" s="697"/>
      <c r="O353" s="697"/>
      <c r="P353" s="697"/>
      <c r="Q353" s="697"/>
      <c r="R353" s="697"/>
      <c r="S353" s="697"/>
      <c r="T353" s="697"/>
      <c r="U353" s="697"/>
      <c r="V353" s="697"/>
      <c r="W353" s="697"/>
      <c r="X353" s="697"/>
      <c r="Y353" s="697"/>
    </row>
    <row r="354">
      <c r="A354" s="700"/>
      <c r="B354" s="700"/>
      <c r="C354" s="697"/>
      <c r="D354" s="697"/>
      <c r="E354" s="697"/>
      <c r="F354" s="697"/>
      <c r="G354" s="697"/>
      <c r="H354" s="697"/>
      <c r="I354" s="697"/>
      <c r="J354" s="697"/>
      <c r="K354" s="697"/>
      <c r="L354" s="697"/>
      <c r="M354" s="697"/>
      <c r="N354" s="697"/>
      <c r="O354" s="697"/>
      <c r="P354" s="697"/>
      <c r="Q354" s="697"/>
      <c r="R354" s="697"/>
      <c r="S354" s="697"/>
      <c r="T354" s="697"/>
      <c r="U354" s="697"/>
      <c r="V354" s="697"/>
      <c r="W354" s="697"/>
      <c r="X354" s="697"/>
      <c r="Y354" s="697"/>
    </row>
    <row r="355">
      <c r="A355" s="700"/>
      <c r="B355" s="700"/>
      <c r="C355" s="697"/>
      <c r="D355" s="697"/>
      <c r="E355" s="697"/>
      <c r="F355" s="697"/>
      <c r="G355" s="697"/>
      <c r="H355" s="697"/>
      <c r="I355" s="697"/>
      <c r="J355" s="697"/>
      <c r="K355" s="697"/>
      <c r="L355" s="697"/>
      <c r="M355" s="697"/>
      <c r="N355" s="697"/>
      <c r="O355" s="697"/>
      <c r="P355" s="697"/>
      <c r="Q355" s="697"/>
      <c r="R355" s="697"/>
      <c r="S355" s="697"/>
      <c r="T355" s="697"/>
      <c r="U355" s="697"/>
      <c r="V355" s="697"/>
      <c r="W355" s="697"/>
      <c r="X355" s="697"/>
      <c r="Y355" s="697"/>
    </row>
    <row r="356">
      <c r="A356" s="700"/>
      <c r="B356" s="700"/>
      <c r="C356" s="697"/>
      <c r="D356" s="697"/>
      <c r="E356" s="697"/>
      <c r="F356" s="697"/>
      <c r="G356" s="697"/>
      <c r="H356" s="697"/>
      <c r="I356" s="697"/>
      <c r="J356" s="697"/>
      <c r="K356" s="697"/>
      <c r="L356" s="697"/>
      <c r="M356" s="697"/>
      <c r="N356" s="697"/>
      <c r="O356" s="697"/>
      <c r="P356" s="697"/>
      <c r="Q356" s="697"/>
      <c r="R356" s="697"/>
      <c r="S356" s="697"/>
      <c r="T356" s="697"/>
      <c r="U356" s="697"/>
      <c r="V356" s="697"/>
      <c r="W356" s="697"/>
      <c r="X356" s="697"/>
      <c r="Y356" s="697"/>
    </row>
    <row r="357">
      <c r="A357" s="700"/>
      <c r="B357" s="700"/>
      <c r="C357" s="697"/>
      <c r="D357" s="697"/>
      <c r="E357" s="697"/>
      <c r="F357" s="697"/>
      <c r="G357" s="697"/>
      <c r="H357" s="697"/>
      <c r="I357" s="697"/>
      <c r="J357" s="697"/>
      <c r="K357" s="697"/>
      <c r="L357" s="697"/>
      <c r="M357" s="697"/>
      <c r="N357" s="697"/>
      <c r="O357" s="697"/>
      <c r="P357" s="697"/>
      <c r="Q357" s="697"/>
      <c r="R357" s="697"/>
      <c r="S357" s="697"/>
      <c r="T357" s="697"/>
      <c r="U357" s="697"/>
      <c r="V357" s="697"/>
      <c r="W357" s="697"/>
      <c r="X357" s="697"/>
      <c r="Y357" s="697"/>
    </row>
    <row r="358">
      <c r="A358" s="700"/>
      <c r="B358" s="700"/>
      <c r="C358" s="697"/>
      <c r="D358" s="697"/>
      <c r="E358" s="697"/>
      <c r="F358" s="697"/>
      <c r="G358" s="697"/>
      <c r="H358" s="697"/>
      <c r="I358" s="697"/>
      <c r="J358" s="697"/>
      <c r="K358" s="697"/>
      <c r="L358" s="697"/>
      <c r="M358" s="697"/>
      <c r="N358" s="697"/>
      <c r="O358" s="697"/>
      <c r="P358" s="697"/>
      <c r="Q358" s="697"/>
      <c r="R358" s="697"/>
      <c r="S358" s="697"/>
      <c r="T358" s="697"/>
      <c r="U358" s="697"/>
      <c r="V358" s="697"/>
      <c r="W358" s="697"/>
      <c r="X358" s="697"/>
      <c r="Y358" s="697"/>
    </row>
    <row r="359">
      <c r="A359" s="700"/>
      <c r="B359" s="700"/>
      <c r="C359" s="697"/>
      <c r="D359" s="697"/>
      <c r="E359" s="697"/>
      <c r="F359" s="697"/>
      <c r="G359" s="697"/>
      <c r="H359" s="697"/>
      <c r="I359" s="697"/>
      <c r="J359" s="697"/>
      <c r="K359" s="697"/>
      <c r="L359" s="697"/>
      <c r="M359" s="697"/>
      <c r="N359" s="697"/>
      <c r="O359" s="697"/>
      <c r="P359" s="697"/>
      <c r="Q359" s="697"/>
      <c r="R359" s="697"/>
      <c r="S359" s="697"/>
      <c r="T359" s="697"/>
      <c r="U359" s="697"/>
      <c r="V359" s="697"/>
      <c r="W359" s="697"/>
      <c r="X359" s="697"/>
      <c r="Y359" s="697"/>
    </row>
    <row r="360">
      <c r="A360" s="700"/>
      <c r="B360" s="700"/>
      <c r="C360" s="697"/>
      <c r="D360" s="697"/>
      <c r="E360" s="697"/>
      <c r="F360" s="697"/>
      <c r="G360" s="697"/>
      <c r="H360" s="697"/>
      <c r="I360" s="697"/>
      <c r="J360" s="697"/>
      <c r="K360" s="697"/>
      <c r="L360" s="697"/>
      <c r="M360" s="697"/>
      <c r="N360" s="697"/>
      <c r="O360" s="697"/>
      <c r="P360" s="697"/>
      <c r="Q360" s="697"/>
      <c r="R360" s="697"/>
      <c r="S360" s="697"/>
      <c r="T360" s="697"/>
      <c r="U360" s="697"/>
      <c r="V360" s="697"/>
      <c r="W360" s="697"/>
      <c r="X360" s="697"/>
      <c r="Y360" s="697"/>
    </row>
    <row r="361">
      <c r="A361" s="700"/>
      <c r="B361" s="700"/>
      <c r="C361" s="697"/>
      <c r="D361" s="697"/>
      <c r="E361" s="697"/>
      <c r="F361" s="697"/>
      <c r="G361" s="697"/>
      <c r="H361" s="697"/>
      <c r="I361" s="697"/>
      <c r="J361" s="697"/>
      <c r="K361" s="697"/>
      <c r="L361" s="697"/>
      <c r="M361" s="697"/>
      <c r="N361" s="697"/>
      <c r="O361" s="697"/>
      <c r="P361" s="697"/>
      <c r="Q361" s="697"/>
      <c r="R361" s="697"/>
      <c r="S361" s="697"/>
      <c r="T361" s="697"/>
      <c r="U361" s="697"/>
      <c r="V361" s="697"/>
      <c r="W361" s="697"/>
      <c r="X361" s="697"/>
      <c r="Y361" s="697"/>
    </row>
    <row r="362">
      <c r="A362" s="700"/>
      <c r="B362" s="700"/>
      <c r="C362" s="697"/>
      <c r="D362" s="697"/>
      <c r="E362" s="697"/>
      <c r="F362" s="697"/>
      <c r="G362" s="697"/>
      <c r="H362" s="697"/>
      <c r="I362" s="697"/>
      <c r="J362" s="697"/>
      <c r="K362" s="697"/>
      <c r="L362" s="697"/>
      <c r="M362" s="697"/>
      <c r="N362" s="697"/>
      <c r="O362" s="697"/>
      <c r="P362" s="697"/>
      <c r="Q362" s="697"/>
      <c r="R362" s="697"/>
      <c r="S362" s="697"/>
      <c r="T362" s="697"/>
      <c r="U362" s="697"/>
      <c r="V362" s="697"/>
      <c r="W362" s="697"/>
      <c r="X362" s="697"/>
      <c r="Y362" s="697"/>
    </row>
    <row r="363">
      <c r="A363" s="700"/>
      <c r="B363" s="700"/>
      <c r="C363" s="697"/>
      <c r="D363" s="697"/>
      <c r="E363" s="697"/>
      <c r="F363" s="697"/>
      <c r="G363" s="697"/>
      <c r="H363" s="697"/>
      <c r="I363" s="697"/>
      <c r="J363" s="697"/>
      <c r="K363" s="697"/>
      <c r="L363" s="697"/>
      <c r="M363" s="697"/>
      <c r="N363" s="697"/>
      <c r="O363" s="697"/>
      <c r="P363" s="697"/>
      <c r="Q363" s="697"/>
      <c r="R363" s="697"/>
      <c r="S363" s="697"/>
      <c r="T363" s="697"/>
      <c r="U363" s="697"/>
      <c r="V363" s="697"/>
      <c r="W363" s="697"/>
      <c r="X363" s="697"/>
      <c r="Y363" s="697"/>
    </row>
    <row r="364">
      <c r="A364" s="700"/>
      <c r="B364" s="700"/>
      <c r="C364" s="697"/>
      <c r="D364" s="697"/>
      <c r="E364" s="697"/>
      <c r="F364" s="697"/>
      <c r="G364" s="697"/>
      <c r="H364" s="697"/>
      <c r="I364" s="697"/>
      <c r="J364" s="697"/>
      <c r="K364" s="697"/>
      <c r="L364" s="697"/>
      <c r="M364" s="697"/>
      <c r="N364" s="697"/>
      <c r="O364" s="697"/>
      <c r="P364" s="697"/>
      <c r="Q364" s="697"/>
      <c r="R364" s="697"/>
      <c r="S364" s="697"/>
      <c r="T364" s="697"/>
      <c r="U364" s="697"/>
      <c r="V364" s="697"/>
      <c r="W364" s="697"/>
      <c r="X364" s="697"/>
      <c r="Y364" s="697"/>
    </row>
    <row r="365">
      <c r="A365" s="700"/>
      <c r="B365" s="700"/>
      <c r="C365" s="697"/>
      <c r="D365" s="697"/>
      <c r="E365" s="697"/>
      <c r="F365" s="697"/>
      <c r="G365" s="697"/>
      <c r="H365" s="697"/>
      <c r="I365" s="697"/>
      <c r="J365" s="697"/>
      <c r="K365" s="697"/>
      <c r="L365" s="697"/>
      <c r="M365" s="697"/>
      <c r="N365" s="697"/>
      <c r="O365" s="697"/>
      <c r="P365" s="697"/>
      <c r="Q365" s="697"/>
      <c r="R365" s="697"/>
      <c r="S365" s="697"/>
      <c r="T365" s="697"/>
      <c r="U365" s="697"/>
      <c r="V365" s="697"/>
      <c r="W365" s="697"/>
      <c r="X365" s="697"/>
      <c r="Y365" s="697"/>
    </row>
    <row r="366">
      <c r="A366" s="700"/>
      <c r="B366" s="700"/>
      <c r="C366" s="697"/>
      <c r="D366" s="697"/>
      <c r="E366" s="697"/>
      <c r="F366" s="697"/>
      <c r="G366" s="697"/>
      <c r="H366" s="697"/>
      <c r="I366" s="697"/>
      <c r="J366" s="697"/>
      <c r="K366" s="697"/>
      <c r="L366" s="697"/>
      <c r="M366" s="697"/>
      <c r="N366" s="697"/>
      <c r="O366" s="697"/>
      <c r="P366" s="697"/>
      <c r="Q366" s="697"/>
      <c r="R366" s="697"/>
      <c r="S366" s="697"/>
      <c r="T366" s="697"/>
      <c r="U366" s="697"/>
      <c r="V366" s="697"/>
      <c r="W366" s="697"/>
      <c r="X366" s="697"/>
      <c r="Y366" s="697"/>
    </row>
    <row r="367">
      <c r="A367" s="700"/>
      <c r="B367" s="700"/>
      <c r="C367" s="697"/>
      <c r="D367" s="697"/>
      <c r="E367" s="697"/>
      <c r="F367" s="697"/>
      <c r="G367" s="697"/>
      <c r="H367" s="697"/>
      <c r="I367" s="697"/>
      <c r="J367" s="697"/>
      <c r="K367" s="697"/>
      <c r="L367" s="697"/>
      <c r="M367" s="697"/>
      <c r="N367" s="697"/>
      <c r="O367" s="697"/>
      <c r="P367" s="697"/>
      <c r="Q367" s="697"/>
      <c r="R367" s="697"/>
      <c r="S367" s="697"/>
      <c r="T367" s="697"/>
      <c r="U367" s="697"/>
      <c r="V367" s="697"/>
      <c r="W367" s="697"/>
      <c r="X367" s="697"/>
      <c r="Y367" s="697"/>
    </row>
    <row r="368">
      <c r="A368" s="700"/>
      <c r="B368" s="700"/>
      <c r="C368" s="697"/>
      <c r="D368" s="697"/>
      <c r="E368" s="697"/>
      <c r="F368" s="697"/>
      <c r="G368" s="697"/>
      <c r="H368" s="697"/>
      <c r="I368" s="697"/>
      <c r="J368" s="697"/>
      <c r="K368" s="697"/>
      <c r="L368" s="697"/>
      <c r="M368" s="697"/>
      <c r="N368" s="697"/>
      <c r="O368" s="697"/>
      <c r="P368" s="697"/>
      <c r="Q368" s="697"/>
      <c r="R368" s="697"/>
      <c r="S368" s="697"/>
      <c r="T368" s="697"/>
      <c r="U368" s="697"/>
      <c r="V368" s="697"/>
      <c r="W368" s="697"/>
      <c r="X368" s="697"/>
      <c r="Y368" s="697"/>
    </row>
    <row r="369">
      <c r="A369" s="700"/>
      <c r="B369" s="700"/>
      <c r="C369" s="697"/>
      <c r="D369" s="697"/>
      <c r="E369" s="697"/>
      <c r="F369" s="697"/>
      <c r="G369" s="697"/>
      <c r="H369" s="697"/>
      <c r="I369" s="697"/>
      <c r="J369" s="697"/>
      <c r="K369" s="697"/>
      <c r="L369" s="697"/>
      <c r="M369" s="697"/>
      <c r="N369" s="697"/>
      <c r="O369" s="697"/>
      <c r="P369" s="697"/>
      <c r="Q369" s="697"/>
      <c r="R369" s="697"/>
      <c r="S369" s="697"/>
      <c r="T369" s="697"/>
      <c r="U369" s="697"/>
      <c r="V369" s="697"/>
      <c r="W369" s="697"/>
      <c r="X369" s="697"/>
      <c r="Y369" s="697"/>
    </row>
    <row r="370">
      <c r="A370" s="700"/>
      <c r="B370" s="700"/>
      <c r="C370" s="697"/>
      <c r="D370" s="697"/>
      <c r="E370" s="697"/>
      <c r="F370" s="697"/>
      <c r="G370" s="697"/>
      <c r="H370" s="697"/>
      <c r="I370" s="697"/>
      <c r="J370" s="697"/>
      <c r="K370" s="697"/>
      <c r="L370" s="697"/>
      <c r="M370" s="697"/>
      <c r="N370" s="697"/>
      <c r="O370" s="697"/>
      <c r="P370" s="697"/>
      <c r="Q370" s="697"/>
      <c r="R370" s="697"/>
      <c r="S370" s="697"/>
      <c r="T370" s="697"/>
      <c r="U370" s="697"/>
      <c r="V370" s="697"/>
      <c r="W370" s="697"/>
      <c r="X370" s="697"/>
      <c r="Y370" s="697"/>
    </row>
    <row r="371">
      <c r="A371" s="700"/>
      <c r="B371" s="700"/>
      <c r="C371" s="697"/>
      <c r="D371" s="697"/>
      <c r="E371" s="697"/>
      <c r="F371" s="697"/>
      <c r="G371" s="697"/>
      <c r="H371" s="697"/>
      <c r="I371" s="697"/>
      <c r="J371" s="697"/>
      <c r="K371" s="697"/>
      <c r="L371" s="697"/>
      <c r="M371" s="697"/>
      <c r="N371" s="697"/>
      <c r="O371" s="697"/>
      <c r="P371" s="697"/>
      <c r="Q371" s="697"/>
      <c r="R371" s="697"/>
      <c r="S371" s="697"/>
      <c r="T371" s="697"/>
      <c r="U371" s="697"/>
      <c r="V371" s="697"/>
      <c r="W371" s="697"/>
      <c r="X371" s="697"/>
      <c r="Y371" s="697"/>
    </row>
    <row r="372">
      <c r="A372" s="700"/>
      <c r="B372" s="700"/>
      <c r="C372" s="697"/>
      <c r="D372" s="697"/>
      <c r="E372" s="697"/>
      <c r="F372" s="697"/>
      <c r="G372" s="697"/>
      <c r="H372" s="697"/>
      <c r="I372" s="697"/>
      <c r="J372" s="697"/>
      <c r="K372" s="697"/>
      <c r="L372" s="697"/>
      <c r="M372" s="697"/>
      <c r="N372" s="697"/>
      <c r="O372" s="697"/>
      <c r="P372" s="697"/>
      <c r="Q372" s="697"/>
      <c r="R372" s="697"/>
      <c r="S372" s="697"/>
      <c r="T372" s="697"/>
      <c r="U372" s="697"/>
      <c r="V372" s="697"/>
      <c r="W372" s="697"/>
      <c r="X372" s="697"/>
      <c r="Y372" s="697"/>
    </row>
    <row r="373">
      <c r="A373" s="700"/>
      <c r="B373" s="700"/>
      <c r="C373" s="697"/>
      <c r="D373" s="697"/>
      <c r="E373" s="697"/>
      <c r="F373" s="697"/>
      <c r="G373" s="697"/>
      <c r="H373" s="697"/>
      <c r="I373" s="697"/>
      <c r="J373" s="697"/>
      <c r="K373" s="697"/>
      <c r="L373" s="697"/>
      <c r="M373" s="697"/>
      <c r="N373" s="697"/>
      <c r="O373" s="697"/>
      <c r="P373" s="697"/>
      <c r="Q373" s="697"/>
      <c r="R373" s="697"/>
      <c r="S373" s="697"/>
      <c r="T373" s="697"/>
      <c r="U373" s="697"/>
      <c r="V373" s="697"/>
      <c r="W373" s="697"/>
      <c r="X373" s="697"/>
      <c r="Y373" s="697"/>
    </row>
    <row r="374">
      <c r="A374" s="700"/>
      <c r="B374" s="700"/>
      <c r="C374" s="697"/>
      <c r="D374" s="697"/>
      <c r="E374" s="697"/>
      <c r="F374" s="697"/>
      <c r="G374" s="697"/>
      <c r="H374" s="697"/>
      <c r="I374" s="697"/>
      <c r="J374" s="697"/>
      <c r="K374" s="697"/>
      <c r="L374" s="697"/>
      <c r="M374" s="697"/>
      <c r="N374" s="697"/>
      <c r="O374" s="697"/>
      <c r="P374" s="697"/>
      <c r="Q374" s="697"/>
      <c r="R374" s="697"/>
      <c r="S374" s="697"/>
      <c r="T374" s="697"/>
      <c r="U374" s="697"/>
      <c r="V374" s="697"/>
      <c r="W374" s="697"/>
      <c r="X374" s="697"/>
      <c r="Y374" s="697"/>
    </row>
    <row r="375">
      <c r="A375" s="700"/>
      <c r="B375" s="700"/>
      <c r="C375" s="697"/>
      <c r="D375" s="697"/>
      <c r="E375" s="697"/>
      <c r="F375" s="697"/>
      <c r="G375" s="697"/>
      <c r="H375" s="697"/>
      <c r="I375" s="697"/>
      <c r="J375" s="697"/>
      <c r="K375" s="697"/>
      <c r="L375" s="697"/>
      <c r="M375" s="697"/>
      <c r="N375" s="697"/>
      <c r="O375" s="697"/>
      <c r="P375" s="697"/>
      <c r="Q375" s="697"/>
      <c r="R375" s="697"/>
      <c r="S375" s="697"/>
      <c r="T375" s="697"/>
      <c r="U375" s="697"/>
      <c r="V375" s="697"/>
      <c r="W375" s="697"/>
      <c r="X375" s="697"/>
      <c r="Y375" s="697"/>
    </row>
    <row r="376">
      <c r="A376" s="700"/>
      <c r="B376" s="700"/>
      <c r="C376" s="697"/>
      <c r="D376" s="697"/>
      <c r="E376" s="697"/>
      <c r="F376" s="697"/>
      <c r="G376" s="697"/>
      <c r="H376" s="697"/>
      <c r="I376" s="697"/>
      <c r="J376" s="697"/>
      <c r="K376" s="697"/>
      <c r="L376" s="697"/>
      <c r="M376" s="697"/>
      <c r="N376" s="697"/>
      <c r="O376" s="697"/>
      <c r="P376" s="697"/>
      <c r="Q376" s="697"/>
      <c r="R376" s="697"/>
      <c r="S376" s="697"/>
      <c r="T376" s="697"/>
      <c r="U376" s="697"/>
      <c r="V376" s="697"/>
      <c r="W376" s="697"/>
      <c r="X376" s="697"/>
      <c r="Y376" s="697"/>
    </row>
    <row r="377">
      <c r="A377" s="700"/>
      <c r="B377" s="700"/>
      <c r="C377" s="697"/>
      <c r="D377" s="697"/>
      <c r="E377" s="697"/>
      <c r="F377" s="697"/>
      <c r="G377" s="697"/>
      <c r="H377" s="697"/>
      <c r="I377" s="697"/>
      <c r="J377" s="697"/>
      <c r="K377" s="697"/>
      <c r="L377" s="697"/>
      <c r="M377" s="697"/>
      <c r="N377" s="697"/>
      <c r="O377" s="697"/>
      <c r="P377" s="697"/>
      <c r="Q377" s="697"/>
      <c r="R377" s="697"/>
      <c r="S377" s="697"/>
      <c r="T377" s="697"/>
      <c r="U377" s="697"/>
      <c r="V377" s="697"/>
      <c r="W377" s="697"/>
      <c r="X377" s="697"/>
      <c r="Y377" s="697"/>
    </row>
    <row r="378">
      <c r="A378" s="700"/>
      <c r="B378" s="700"/>
      <c r="C378" s="697"/>
      <c r="D378" s="697"/>
      <c r="E378" s="697"/>
      <c r="F378" s="697"/>
      <c r="G378" s="697"/>
      <c r="H378" s="697"/>
      <c r="I378" s="697"/>
      <c r="J378" s="697"/>
      <c r="K378" s="697"/>
      <c r="L378" s="697"/>
      <c r="M378" s="697"/>
      <c r="N378" s="697"/>
      <c r="O378" s="697"/>
      <c r="P378" s="697"/>
      <c r="Q378" s="697"/>
      <c r="R378" s="697"/>
      <c r="S378" s="697"/>
      <c r="T378" s="697"/>
      <c r="U378" s="697"/>
      <c r="V378" s="697"/>
      <c r="W378" s="697"/>
      <c r="X378" s="697"/>
      <c r="Y378" s="697"/>
    </row>
    <row r="379">
      <c r="A379" s="700"/>
      <c r="B379" s="700"/>
      <c r="C379" s="697"/>
      <c r="D379" s="697"/>
      <c r="E379" s="697"/>
      <c r="F379" s="697"/>
      <c r="G379" s="697"/>
      <c r="H379" s="697"/>
      <c r="I379" s="697"/>
      <c r="J379" s="697"/>
      <c r="K379" s="697"/>
      <c r="L379" s="697"/>
      <c r="M379" s="697"/>
      <c r="N379" s="697"/>
      <c r="O379" s="697"/>
      <c r="P379" s="697"/>
      <c r="Q379" s="697"/>
      <c r="R379" s="697"/>
      <c r="S379" s="697"/>
      <c r="T379" s="697"/>
      <c r="U379" s="697"/>
      <c r="V379" s="697"/>
      <c r="W379" s="697"/>
      <c r="X379" s="697"/>
      <c r="Y379" s="697"/>
    </row>
    <row r="380">
      <c r="A380" s="700"/>
      <c r="B380" s="700"/>
      <c r="C380" s="697"/>
      <c r="D380" s="697"/>
      <c r="E380" s="697"/>
      <c r="F380" s="697"/>
      <c r="G380" s="697"/>
      <c r="H380" s="697"/>
      <c r="I380" s="697"/>
      <c r="J380" s="697"/>
      <c r="K380" s="697"/>
      <c r="L380" s="697"/>
      <c r="M380" s="697"/>
      <c r="N380" s="697"/>
      <c r="O380" s="697"/>
      <c r="P380" s="697"/>
      <c r="Q380" s="697"/>
      <c r="R380" s="697"/>
      <c r="S380" s="697"/>
      <c r="T380" s="697"/>
      <c r="U380" s="697"/>
      <c r="V380" s="697"/>
      <c r="W380" s="697"/>
      <c r="X380" s="697"/>
      <c r="Y380" s="697"/>
    </row>
    <row r="381">
      <c r="A381" s="700"/>
      <c r="B381" s="700"/>
      <c r="C381" s="697"/>
      <c r="D381" s="697"/>
      <c r="E381" s="697"/>
      <c r="F381" s="697"/>
      <c r="G381" s="697"/>
      <c r="H381" s="697"/>
      <c r="I381" s="697"/>
      <c r="J381" s="697"/>
      <c r="K381" s="697"/>
      <c r="L381" s="697"/>
      <c r="M381" s="697"/>
      <c r="N381" s="697"/>
      <c r="O381" s="697"/>
      <c r="P381" s="697"/>
      <c r="Q381" s="697"/>
      <c r="R381" s="697"/>
      <c r="S381" s="697"/>
      <c r="T381" s="697"/>
      <c r="U381" s="697"/>
      <c r="V381" s="697"/>
      <c r="W381" s="697"/>
      <c r="X381" s="697"/>
      <c r="Y381" s="697"/>
    </row>
    <row r="382">
      <c r="A382" s="700"/>
      <c r="B382" s="700"/>
      <c r="C382" s="697"/>
      <c r="D382" s="697"/>
      <c r="E382" s="697"/>
      <c r="F382" s="697"/>
      <c r="G382" s="697"/>
      <c r="H382" s="697"/>
      <c r="I382" s="697"/>
      <c r="J382" s="697"/>
      <c r="K382" s="697"/>
      <c r="L382" s="697"/>
      <c r="M382" s="697"/>
      <c r="N382" s="697"/>
      <c r="O382" s="697"/>
      <c r="P382" s="697"/>
      <c r="Q382" s="697"/>
      <c r="R382" s="697"/>
      <c r="S382" s="697"/>
      <c r="T382" s="697"/>
      <c r="U382" s="697"/>
      <c r="V382" s="697"/>
      <c r="W382" s="697"/>
      <c r="X382" s="697"/>
      <c r="Y382" s="697"/>
    </row>
    <row r="383">
      <c r="A383" s="700"/>
      <c r="B383" s="700"/>
      <c r="C383" s="697"/>
      <c r="D383" s="697"/>
      <c r="E383" s="697"/>
      <c r="F383" s="697"/>
      <c r="G383" s="697"/>
      <c r="H383" s="697"/>
      <c r="I383" s="697"/>
      <c r="J383" s="697"/>
      <c r="K383" s="697"/>
      <c r="L383" s="697"/>
      <c r="M383" s="697"/>
      <c r="N383" s="697"/>
      <c r="O383" s="697"/>
      <c r="P383" s="697"/>
      <c r="Q383" s="697"/>
      <c r="R383" s="697"/>
      <c r="S383" s="697"/>
      <c r="T383" s="697"/>
      <c r="U383" s="697"/>
      <c r="V383" s="697"/>
      <c r="W383" s="697"/>
      <c r="X383" s="697"/>
      <c r="Y383" s="697"/>
    </row>
    <row r="384">
      <c r="A384" s="700"/>
      <c r="B384" s="700"/>
      <c r="C384" s="697"/>
      <c r="D384" s="697"/>
      <c r="E384" s="697"/>
      <c r="F384" s="697"/>
      <c r="G384" s="697"/>
      <c r="H384" s="697"/>
      <c r="I384" s="697"/>
      <c r="J384" s="697"/>
      <c r="K384" s="697"/>
      <c r="L384" s="697"/>
      <c r="M384" s="697"/>
      <c r="N384" s="697"/>
      <c r="O384" s="697"/>
      <c r="P384" s="697"/>
      <c r="Q384" s="697"/>
      <c r="R384" s="697"/>
      <c r="S384" s="697"/>
      <c r="T384" s="697"/>
      <c r="U384" s="697"/>
      <c r="V384" s="697"/>
      <c r="W384" s="697"/>
      <c r="X384" s="697"/>
      <c r="Y384" s="697"/>
    </row>
    <row r="385">
      <c r="A385" s="700"/>
      <c r="B385" s="700"/>
      <c r="C385" s="697"/>
      <c r="D385" s="697"/>
      <c r="E385" s="697"/>
      <c r="F385" s="697"/>
      <c r="G385" s="697"/>
      <c r="H385" s="697"/>
      <c r="I385" s="697"/>
      <c r="J385" s="697"/>
      <c r="K385" s="697"/>
      <c r="L385" s="697"/>
      <c r="M385" s="697"/>
      <c r="N385" s="697"/>
      <c r="O385" s="697"/>
      <c r="P385" s="697"/>
      <c r="Q385" s="697"/>
      <c r="R385" s="697"/>
      <c r="S385" s="697"/>
      <c r="T385" s="697"/>
      <c r="U385" s="697"/>
      <c r="V385" s="697"/>
      <c r="W385" s="697"/>
      <c r="X385" s="697"/>
      <c r="Y385" s="697"/>
    </row>
    <row r="386">
      <c r="A386" s="700"/>
      <c r="B386" s="700"/>
      <c r="C386" s="697"/>
      <c r="D386" s="697"/>
      <c r="E386" s="697"/>
      <c r="F386" s="697"/>
      <c r="G386" s="697"/>
      <c r="H386" s="697"/>
      <c r="I386" s="697"/>
      <c r="J386" s="697"/>
      <c r="K386" s="697"/>
      <c r="L386" s="697"/>
      <c r="M386" s="697"/>
      <c r="N386" s="697"/>
      <c r="O386" s="697"/>
      <c r="P386" s="697"/>
      <c r="Q386" s="697"/>
      <c r="R386" s="697"/>
      <c r="S386" s="697"/>
      <c r="T386" s="697"/>
      <c r="U386" s="697"/>
      <c r="V386" s="697"/>
      <c r="W386" s="697"/>
      <c r="X386" s="697"/>
      <c r="Y386" s="697"/>
    </row>
    <row r="387">
      <c r="A387" s="700"/>
      <c r="B387" s="700"/>
      <c r="C387" s="697"/>
      <c r="D387" s="697"/>
      <c r="E387" s="697"/>
      <c r="F387" s="697"/>
      <c r="G387" s="697"/>
      <c r="H387" s="697"/>
      <c r="I387" s="697"/>
      <c r="J387" s="697"/>
      <c r="K387" s="697"/>
      <c r="L387" s="697"/>
      <c r="M387" s="697"/>
      <c r="N387" s="697"/>
      <c r="O387" s="697"/>
      <c r="P387" s="697"/>
      <c r="Q387" s="697"/>
      <c r="R387" s="697"/>
      <c r="S387" s="697"/>
      <c r="T387" s="697"/>
      <c r="U387" s="697"/>
      <c r="V387" s="697"/>
      <c r="W387" s="697"/>
      <c r="X387" s="697"/>
      <c r="Y387" s="697"/>
    </row>
    <row r="388">
      <c r="A388" s="700"/>
      <c r="B388" s="700"/>
      <c r="C388" s="697"/>
      <c r="D388" s="697"/>
      <c r="E388" s="697"/>
      <c r="F388" s="697"/>
      <c r="G388" s="697"/>
      <c r="H388" s="697"/>
      <c r="I388" s="697"/>
      <c r="J388" s="697"/>
      <c r="K388" s="697"/>
      <c r="L388" s="697"/>
      <c r="M388" s="697"/>
      <c r="N388" s="697"/>
      <c r="O388" s="697"/>
      <c r="P388" s="697"/>
      <c r="Q388" s="697"/>
      <c r="R388" s="697"/>
      <c r="S388" s="697"/>
      <c r="T388" s="697"/>
      <c r="U388" s="697"/>
      <c r="V388" s="697"/>
      <c r="W388" s="697"/>
      <c r="X388" s="697"/>
      <c r="Y388" s="697"/>
    </row>
    <row r="389">
      <c r="A389" s="700"/>
      <c r="B389" s="700"/>
      <c r="C389" s="697"/>
      <c r="D389" s="697"/>
      <c r="E389" s="697"/>
      <c r="F389" s="697"/>
      <c r="G389" s="697"/>
      <c r="H389" s="697"/>
      <c r="I389" s="697"/>
      <c r="J389" s="697"/>
      <c r="K389" s="697"/>
      <c r="L389" s="697"/>
      <c r="M389" s="697"/>
      <c r="N389" s="697"/>
      <c r="O389" s="697"/>
      <c r="P389" s="697"/>
      <c r="Q389" s="697"/>
      <c r="R389" s="697"/>
      <c r="S389" s="697"/>
      <c r="T389" s="697"/>
      <c r="U389" s="697"/>
      <c r="V389" s="697"/>
      <c r="W389" s="697"/>
      <c r="X389" s="697"/>
      <c r="Y389" s="697"/>
    </row>
    <row r="390">
      <c r="A390" s="700"/>
      <c r="B390" s="700"/>
      <c r="C390" s="697"/>
      <c r="D390" s="697"/>
      <c r="E390" s="697"/>
      <c r="F390" s="697"/>
      <c r="G390" s="697"/>
      <c r="H390" s="697"/>
      <c r="I390" s="697"/>
      <c r="J390" s="697"/>
      <c r="K390" s="697"/>
      <c r="L390" s="697"/>
      <c r="M390" s="697"/>
      <c r="N390" s="697"/>
      <c r="O390" s="697"/>
      <c r="P390" s="697"/>
      <c r="Q390" s="697"/>
      <c r="R390" s="697"/>
      <c r="S390" s="697"/>
      <c r="T390" s="697"/>
      <c r="U390" s="697"/>
      <c r="V390" s="697"/>
      <c r="W390" s="697"/>
      <c r="X390" s="697"/>
      <c r="Y390" s="697"/>
    </row>
    <row r="391">
      <c r="A391" s="700"/>
      <c r="B391" s="700"/>
      <c r="C391" s="697"/>
      <c r="D391" s="697"/>
      <c r="E391" s="697"/>
      <c r="F391" s="697"/>
      <c r="G391" s="697"/>
      <c r="H391" s="697"/>
      <c r="I391" s="697"/>
      <c r="J391" s="697"/>
      <c r="K391" s="697"/>
      <c r="L391" s="697"/>
      <c r="M391" s="697"/>
      <c r="N391" s="697"/>
      <c r="O391" s="697"/>
      <c r="P391" s="697"/>
      <c r="Q391" s="697"/>
      <c r="R391" s="697"/>
      <c r="S391" s="697"/>
      <c r="T391" s="697"/>
      <c r="U391" s="697"/>
      <c r="V391" s="697"/>
      <c r="W391" s="697"/>
      <c r="X391" s="697"/>
      <c r="Y391" s="697"/>
    </row>
    <row r="392">
      <c r="A392" s="700"/>
      <c r="B392" s="700"/>
      <c r="C392" s="697"/>
      <c r="D392" s="697"/>
      <c r="E392" s="697"/>
      <c r="F392" s="697"/>
      <c r="G392" s="697"/>
      <c r="H392" s="697"/>
      <c r="I392" s="697"/>
      <c r="J392" s="697"/>
      <c r="K392" s="697"/>
      <c r="L392" s="697"/>
      <c r="M392" s="697"/>
      <c r="N392" s="697"/>
      <c r="O392" s="697"/>
      <c r="P392" s="697"/>
      <c r="Q392" s="697"/>
      <c r="R392" s="697"/>
      <c r="S392" s="697"/>
      <c r="T392" s="697"/>
      <c r="U392" s="697"/>
      <c r="V392" s="697"/>
      <c r="W392" s="697"/>
      <c r="X392" s="697"/>
      <c r="Y392" s="697"/>
    </row>
    <row r="393">
      <c r="A393" s="700"/>
      <c r="B393" s="700"/>
      <c r="C393" s="697"/>
      <c r="D393" s="697"/>
      <c r="E393" s="697"/>
      <c r="F393" s="697"/>
      <c r="G393" s="697"/>
      <c r="H393" s="697"/>
      <c r="I393" s="697"/>
      <c r="J393" s="697"/>
      <c r="K393" s="697"/>
      <c r="L393" s="697"/>
      <c r="M393" s="697"/>
      <c r="N393" s="697"/>
      <c r="O393" s="697"/>
      <c r="P393" s="697"/>
      <c r="Q393" s="697"/>
      <c r="R393" s="697"/>
      <c r="S393" s="697"/>
      <c r="T393" s="697"/>
      <c r="U393" s="697"/>
      <c r="V393" s="697"/>
      <c r="W393" s="697"/>
      <c r="X393" s="697"/>
      <c r="Y393" s="697"/>
    </row>
    <row r="394">
      <c r="A394" s="700"/>
      <c r="B394" s="700"/>
      <c r="C394" s="697"/>
      <c r="D394" s="697"/>
      <c r="E394" s="697"/>
      <c r="F394" s="697"/>
      <c r="G394" s="697"/>
      <c r="H394" s="697"/>
      <c r="I394" s="697"/>
      <c r="J394" s="697"/>
      <c r="K394" s="697"/>
      <c r="L394" s="697"/>
      <c r="M394" s="697"/>
      <c r="N394" s="697"/>
      <c r="O394" s="697"/>
      <c r="P394" s="697"/>
      <c r="Q394" s="697"/>
      <c r="R394" s="697"/>
      <c r="S394" s="697"/>
      <c r="T394" s="697"/>
      <c r="U394" s="697"/>
      <c r="V394" s="697"/>
      <c r="W394" s="697"/>
      <c r="X394" s="697"/>
      <c r="Y394" s="697"/>
    </row>
    <row r="395">
      <c r="A395" s="700"/>
      <c r="B395" s="700"/>
      <c r="C395" s="697"/>
      <c r="D395" s="697"/>
      <c r="E395" s="697"/>
      <c r="F395" s="697"/>
      <c r="G395" s="697"/>
      <c r="H395" s="697"/>
      <c r="I395" s="697"/>
      <c r="J395" s="697"/>
      <c r="K395" s="697"/>
      <c r="L395" s="697"/>
      <c r="M395" s="697"/>
      <c r="N395" s="697"/>
      <c r="O395" s="697"/>
      <c r="P395" s="697"/>
      <c r="Q395" s="697"/>
      <c r="R395" s="697"/>
      <c r="S395" s="697"/>
      <c r="T395" s="697"/>
      <c r="U395" s="697"/>
      <c r="V395" s="697"/>
      <c r="W395" s="697"/>
      <c r="X395" s="697"/>
      <c r="Y395" s="697"/>
    </row>
    <row r="396">
      <c r="A396" s="700"/>
      <c r="B396" s="700"/>
      <c r="C396" s="697"/>
      <c r="D396" s="697"/>
      <c r="E396" s="697"/>
      <c r="F396" s="697"/>
      <c r="G396" s="697"/>
      <c r="H396" s="697"/>
      <c r="I396" s="697"/>
      <c r="J396" s="697"/>
      <c r="K396" s="697"/>
      <c r="L396" s="697"/>
      <c r="M396" s="697"/>
      <c r="N396" s="697"/>
      <c r="O396" s="697"/>
      <c r="P396" s="697"/>
      <c r="Q396" s="697"/>
      <c r="R396" s="697"/>
      <c r="S396" s="697"/>
      <c r="T396" s="697"/>
      <c r="U396" s="697"/>
      <c r="V396" s="697"/>
      <c r="W396" s="697"/>
      <c r="X396" s="697"/>
      <c r="Y396" s="697"/>
    </row>
    <row r="397">
      <c r="A397" s="700"/>
      <c r="B397" s="700"/>
      <c r="C397" s="697"/>
      <c r="D397" s="697"/>
      <c r="E397" s="697"/>
      <c r="F397" s="697"/>
      <c r="G397" s="697"/>
      <c r="H397" s="697"/>
      <c r="I397" s="697"/>
      <c r="J397" s="697"/>
      <c r="K397" s="697"/>
      <c r="L397" s="697"/>
      <c r="M397" s="697"/>
      <c r="N397" s="697"/>
      <c r="O397" s="697"/>
      <c r="P397" s="697"/>
      <c r="Q397" s="697"/>
      <c r="R397" s="697"/>
      <c r="S397" s="697"/>
      <c r="T397" s="697"/>
      <c r="U397" s="697"/>
      <c r="V397" s="697"/>
      <c r="W397" s="697"/>
      <c r="X397" s="697"/>
      <c r="Y397" s="697"/>
    </row>
    <row r="398">
      <c r="A398" s="700"/>
      <c r="B398" s="700"/>
      <c r="C398" s="697"/>
      <c r="D398" s="697"/>
      <c r="E398" s="697"/>
      <c r="F398" s="697"/>
      <c r="G398" s="697"/>
      <c r="H398" s="697"/>
      <c r="I398" s="697"/>
      <c r="J398" s="697"/>
      <c r="K398" s="697"/>
      <c r="L398" s="697"/>
      <c r="M398" s="697"/>
      <c r="N398" s="697"/>
      <c r="O398" s="697"/>
      <c r="P398" s="697"/>
      <c r="Q398" s="697"/>
      <c r="R398" s="697"/>
      <c r="S398" s="697"/>
      <c r="T398" s="697"/>
      <c r="U398" s="697"/>
      <c r="V398" s="697"/>
      <c r="W398" s="697"/>
      <c r="X398" s="697"/>
      <c r="Y398" s="697"/>
    </row>
    <row r="399">
      <c r="A399" s="700"/>
      <c r="B399" s="700"/>
      <c r="C399" s="697"/>
      <c r="D399" s="697"/>
      <c r="E399" s="697"/>
      <c r="F399" s="697"/>
      <c r="G399" s="697"/>
      <c r="H399" s="697"/>
      <c r="I399" s="697"/>
      <c r="J399" s="697"/>
      <c r="K399" s="697"/>
      <c r="L399" s="697"/>
      <c r="M399" s="697"/>
      <c r="N399" s="697"/>
      <c r="O399" s="697"/>
      <c r="P399" s="697"/>
      <c r="Q399" s="697"/>
      <c r="R399" s="697"/>
      <c r="S399" s="697"/>
      <c r="T399" s="697"/>
      <c r="U399" s="697"/>
      <c r="V399" s="697"/>
      <c r="W399" s="697"/>
      <c r="X399" s="697"/>
      <c r="Y399" s="697"/>
    </row>
    <row r="400">
      <c r="A400" s="700"/>
      <c r="B400" s="700"/>
      <c r="C400" s="697"/>
      <c r="D400" s="697"/>
      <c r="E400" s="697"/>
      <c r="F400" s="697"/>
      <c r="G400" s="697"/>
      <c r="H400" s="697"/>
      <c r="I400" s="697"/>
      <c r="J400" s="697"/>
      <c r="K400" s="697"/>
      <c r="L400" s="697"/>
      <c r="M400" s="697"/>
      <c r="N400" s="697"/>
      <c r="O400" s="697"/>
      <c r="P400" s="697"/>
      <c r="Q400" s="697"/>
      <c r="R400" s="697"/>
      <c r="S400" s="697"/>
      <c r="T400" s="697"/>
      <c r="U400" s="697"/>
      <c r="V400" s="697"/>
      <c r="W400" s="697"/>
      <c r="X400" s="697"/>
      <c r="Y400" s="697"/>
    </row>
    <row r="401">
      <c r="A401" s="700"/>
      <c r="B401" s="700"/>
      <c r="C401" s="697"/>
      <c r="D401" s="697"/>
      <c r="E401" s="697"/>
      <c r="F401" s="697"/>
      <c r="G401" s="697"/>
      <c r="H401" s="697"/>
      <c r="I401" s="697"/>
      <c r="J401" s="697"/>
      <c r="K401" s="697"/>
      <c r="L401" s="697"/>
      <c r="M401" s="697"/>
      <c r="N401" s="697"/>
      <c r="O401" s="697"/>
      <c r="P401" s="697"/>
      <c r="Q401" s="697"/>
      <c r="R401" s="697"/>
      <c r="S401" s="697"/>
      <c r="T401" s="697"/>
      <c r="U401" s="697"/>
      <c r="V401" s="697"/>
      <c r="W401" s="697"/>
      <c r="X401" s="697"/>
      <c r="Y401" s="697"/>
    </row>
    <row r="402">
      <c r="A402" s="700"/>
      <c r="B402" s="700"/>
      <c r="C402" s="697"/>
      <c r="D402" s="697"/>
      <c r="E402" s="697"/>
      <c r="F402" s="697"/>
      <c r="G402" s="697"/>
      <c r="H402" s="697"/>
      <c r="I402" s="697"/>
      <c r="J402" s="697"/>
      <c r="K402" s="697"/>
      <c r="L402" s="697"/>
      <c r="M402" s="697"/>
      <c r="N402" s="697"/>
      <c r="O402" s="697"/>
      <c r="P402" s="697"/>
      <c r="Q402" s="697"/>
      <c r="R402" s="697"/>
      <c r="S402" s="697"/>
      <c r="T402" s="697"/>
      <c r="U402" s="697"/>
      <c r="V402" s="697"/>
      <c r="W402" s="697"/>
      <c r="X402" s="697"/>
      <c r="Y402" s="697"/>
    </row>
    <row r="403">
      <c r="A403" s="700"/>
      <c r="B403" s="700"/>
      <c r="C403" s="697"/>
      <c r="D403" s="697"/>
      <c r="E403" s="697"/>
      <c r="F403" s="697"/>
      <c r="G403" s="697"/>
      <c r="H403" s="697"/>
      <c r="I403" s="697"/>
      <c r="J403" s="697"/>
      <c r="K403" s="697"/>
      <c r="L403" s="697"/>
      <c r="M403" s="697"/>
      <c r="N403" s="697"/>
      <c r="O403" s="697"/>
      <c r="P403" s="697"/>
      <c r="Q403" s="697"/>
      <c r="R403" s="697"/>
      <c r="S403" s="697"/>
      <c r="T403" s="697"/>
      <c r="U403" s="697"/>
      <c r="V403" s="697"/>
      <c r="W403" s="697"/>
      <c r="X403" s="697"/>
      <c r="Y403" s="697"/>
    </row>
    <row r="404">
      <c r="A404" s="700"/>
      <c r="B404" s="700"/>
      <c r="C404" s="697"/>
      <c r="D404" s="697"/>
      <c r="E404" s="697"/>
      <c r="F404" s="697"/>
      <c r="G404" s="697"/>
      <c r="H404" s="697"/>
      <c r="I404" s="697"/>
      <c r="J404" s="697"/>
      <c r="K404" s="697"/>
      <c r="L404" s="697"/>
      <c r="M404" s="697"/>
      <c r="N404" s="697"/>
      <c r="O404" s="697"/>
      <c r="P404" s="697"/>
      <c r="Q404" s="697"/>
      <c r="R404" s="697"/>
      <c r="S404" s="697"/>
      <c r="T404" s="697"/>
      <c r="U404" s="697"/>
      <c r="V404" s="697"/>
      <c r="W404" s="697"/>
      <c r="X404" s="697"/>
      <c r="Y404" s="697"/>
    </row>
    <row r="405">
      <c r="A405" s="700"/>
      <c r="B405" s="700"/>
      <c r="C405" s="697"/>
      <c r="D405" s="697"/>
      <c r="E405" s="697"/>
      <c r="F405" s="697"/>
      <c r="G405" s="697"/>
      <c r="H405" s="697"/>
      <c r="I405" s="697"/>
      <c r="J405" s="697"/>
      <c r="K405" s="697"/>
      <c r="L405" s="697"/>
      <c r="M405" s="697"/>
      <c r="N405" s="697"/>
      <c r="O405" s="697"/>
      <c r="P405" s="697"/>
      <c r="Q405" s="697"/>
      <c r="R405" s="697"/>
      <c r="S405" s="697"/>
      <c r="T405" s="697"/>
      <c r="U405" s="697"/>
      <c r="V405" s="697"/>
      <c r="W405" s="697"/>
      <c r="X405" s="697"/>
      <c r="Y405" s="697"/>
    </row>
    <row r="406">
      <c r="A406" s="700"/>
      <c r="B406" s="700"/>
      <c r="C406" s="697"/>
      <c r="D406" s="697"/>
      <c r="E406" s="697"/>
      <c r="F406" s="697"/>
      <c r="G406" s="697"/>
      <c r="H406" s="697"/>
      <c r="I406" s="697"/>
      <c r="J406" s="697"/>
      <c r="K406" s="697"/>
      <c r="L406" s="697"/>
      <c r="M406" s="697"/>
      <c r="N406" s="697"/>
      <c r="O406" s="697"/>
      <c r="P406" s="697"/>
      <c r="Q406" s="697"/>
      <c r="R406" s="697"/>
      <c r="S406" s="697"/>
      <c r="T406" s="697"/>
      <c r="U406" s="697"/>
      <c r="V406" s="697"/>
      <c r="W406" s="697"/>
      <c r="X406" s="697"/>
      <c r="Y406" s="697"/>
    </row>
    <row r="407">
      <c r="A407" s="700"/>
      <c r="B407" s="700"/>
      <c r="C407" s="697"/>
      <c r="D407" s="697"/>
      <c r="E407" s="697"/>
      <c r="F407" s="697"/>
      <c r="G407" s="697"/>
      <c r="H407" s="697"/>
      <c r="I407" s="697"/>
      <c r="J407" s="697"/>
      <c r="K407" s="697"/>
      <c r="L407" s="697"/>
      <c r="M407" s="697"/>
      <c r="N407" s="697"/>
      <c r="O407" s="697"/>
      <c r="P407" s="697"/>
      <c r="Q407" s="697"/>
      <c r="R407" s="697"/>
      <c r="S407" s="697"/>
      <c r="T407" s="697"/>
      <c r="U407" s="697"/>
      <c r="V407" s="697"/>
      <c r="W407" s="697"/>
      <c r="X407" s="697"/>
      <c r="Y407" s="697"/>
    </row>
    <row r="408">
      <c r="A408" s="700"/>
      <c r="B408" s="700"/>
      <c r="C408" s="697"/>
      <c r="D408" s="697"/>
      <c r="E408" s="697"/>
      <c r="F408" s="697"/>
      <c r="G408" s="697"/>
      <c r="H408" s="697"/>
      <c r="I408" s="697"/>
      <c r="J408" s="697"/>
      <c r="K408" s="697"/>
      <c r="L408" s="697"/>
      <c r="M408" s="697"/>
      <c r="N408" s="697"/>
      <c r="O408" s="697"/>
      <c r="P408" s="697"/>
      <c r="Q408" s="697"/>
      <c r="R408" s="697"/>
      <c r="S408" s="697"/>
      <c r="T408" s="697"/>
      <c r="U408" s="697"/>
      <c r="V408" s="697"/>
      <c r="W408" s="697"/>
      <c r="X408" s="697"/>
      <c r="Y408" s="697"/>
    </row>
    <row r="409">
      <c r="A409" s="700"/>
      <c r="B409" s="700"/>
      <c r="C409" s="697"/>
      <c r="D409" s="697"/>
      <c r="E409" s="697"/>
      <c r="F409" s="697"/>
      <c r="G409" s="697"/>
      <c r="H409" s="697"/>
      <c r="I409" s="697"/>
      <c r="J409" s="697"/>
      <c r="K409" s="697"/>
      <c r="L409" s="697"/>
      <c r="M409" s="697"/>
      <c r="N409" s="697"/>
      <c r="O409" s="697"/>
      <c r="P409" s="697"/>
      <c r="Q409" s="697"/>
      <c r="R409" s="697"/>
      <c r="S409" s="697"/>
      <c r="T409" s="697"/>
      <c r="U409" s="697"/>
      <c r="V409" s="697"/>
      <c r="W409" s="697"/>
      <c r="X409" s="697"/>
      <c r="Y409" s="697"/>
    </row>
    <row r="410">
      <c r="A410" s="700"/>
      <c r="B410" s="700"/>
      <c r="C410" s="697"/>
      <c r="D410" s="697"/>
      <c r="E410" s="697"/>
      <c r="F410" s="697"/>
      <c r="G410" s="697"/>
      <c r="H410" s="697"/>
      <c r="I410" s="697"/>
      <c r="J410" s="697"/>
      <c r="K410" s="697"/>
      <c r="L410" s="697"/>
      <c r="M410" s="697"/>
      <c r="N410" s="697"/>
      <c r="O410" s="697"/>
      <c r="P410" s="697"/>
      <c r="Q410" s="697"/>
      <c r="R410" s="697"/>
      <c r="S410" s="697"/>
      <c r="T410" s="697"/>
      <c r="U410" s="697"/>
      <c r="V410" s="697"/>
      <c r="W410" s="697"/>
      <c r="X410" s="697"/>
      <c r="Y410" s="697"/>
    </row>
    <row r="411">
      <c r="A411" s="700"/>
      <c r="B411" s="700"/>
      <c r="C411" s="697"/>
      <c r="D411" s="697"/>
      <c r="E411" s="697"/>
      <c r="F411" s="697"/>
      <c r="G411" s="697"/>
      <c r="H411" s="697"/>
      <c r="I411" s="697"/>
      <c r="J411" s="697"/>
      <c r="K411" s="697"/>
      <c r="L411" s="697"/>
      <c r="M411" s="697"/>
      <c r="N411" s="697"/>
      <c r="O411" s="697"/>
      <c r="P411" s="697"/>
      <c r="Q411" s="697"/>
      <c r="R411" s="697"/>
      <c r="S411" s="697"/>
      <c r="T411" s="697"/>
      <c r="U411" s="697"/>
      <c r="V411" s="697"/>
      <c r="W411" s="697"/>
      <c r="X411" s="697"/>
      <c r="Y411" s="697"/>
    </row>
    <row r="412">
      <c r="A412" s="700"/>
      <c r="B412" s="700"/>
      <c r="C412" s="697"/>
      <c r="D412" s="697"/>
      <c r="E412" s="697"/>
      <c r="F412" s="697"/>
      <c r="G412" s="697"/>
      <c r="H412" s="697"/>
      <c r="I412" s="697"/>
      <c r="J412" s="697"/>
      <c r="K412" s="697"/>
      <c r="L412" s="697"/>
      <c r="M412" s="697"/>
      <c r="N412" s="697"/>
      <c r="O412" s="697"/>
      <c r="P412" s="697"/>
      <c r="Q412" s="697"/>
      <c r="R412" s="697"/>
      <c r="S412" s="697"/>
      <c r="T412" s="697"/>
      <c r="U412" s="697"/>
      <c r="V412" s="697"/>
      <c r="W412" s="697"/>
      <c r="X412" s="697"/>
      <c r="Y412" s="697"/>
    </row>
    <row r="413">
      <c r="A413" s="700"/>
      <c r="B413" s="700"/>
      <c r="C413" s="697"/>
      <c r="D413" s="697"/>
      <c r="E413" s="697"/>
      <c r="F413" s="697"/>
      <c r="G413" s="697"/>
      <c r="H413" s="697"/>
      <c r="I413" s="697"/>
      <c r="J413" s="697"/>
      <c r="K413" s="697"/>
      <c r="L413" s="697"/>
      <c r="M413" s="697"/>
      <c r="N413" s="697"/>
      <c r="O413" s="697"/>
      <c r="P413" s="697"/>
      <c r="Q413" s="697"/>
      <c r="R413" s="697"/>
      <c r="S413" s="697"/>
      <c r="T413" s="697"/>
      <c r="U413" s="697"/>
      <c r="V413" s="697"/>
      <c r="W413" s="697"/>
      <c r="X413" s="697"/>
      <c r="Y413" s="697"/>
    </row>
    <row r="414">
      <c r="A414" s="700"/>
      <c r="B414" s="700"/>
      <c r="C414" s="697"/>
      <c r="D414" s="697"/>
      <c r="E414" s="697"/>
      <c r="F414" s="697"/>
      <c r="G414" s="697"/>
      <c r="H414" s="697"/>
      <c r="I414" s="697"/>
      <c r="J414" s="697"/>
      <c r="K414" s="697"/>
      <c r="L414" s="697"/>
      <c r="M414" s="697"/>
      <c r="N414" s="697"/>
      <c r="O414" s="697"/>
      <c r="P414" s="697"/>
      <c r="Q414" s="697"/>
      <c r="R414" s="697"/>
      <c r="S414" s="697"/>
      <c r="T414" s="697"/>
      <c r="U414" s="697"/>
      <c r="V414" s="697"/>
      <c r="W414" s="697"/>
      <c r="X414" s="697"/>
      <c r="Y414" s="697"/>
    </row>
    <row r="415">
      <c r="A415" s="700"/>
      <c r="B415" s="700"/>
      <c r="C415" s="697"/>
      <c r="D415" s="697"/>
      <c r="E415" s="697"/>
      <c r="F415" s="697"/>
      <c r="G415" s="697"/>
      <c r="H415" s="697"/>
      <c r="I415" s="697"/>
      <c r="J415" s="697"/>
      <c r="K415" s="697"/>
      <c r="L415" s="697"/>
      <c r="M415" s="697"/>
      <c r="N415" s="697"/>
      <c r="O415" s="697"/>
      <c r="P415" s="697"/>
      <c r="Q415" s="697"/>
      <c r="R415" s="697"/>
      <c r="S415" s="697"/>
      <c r="T415" s="697"/>
      <c r="U415" s="697"/>
      <c r="V415" s="697"/>
      <c r="W415" s="697"/>
      <c r="X415" s="697"/>
      <c r="Y415" s="697"/>
    </row>
    <row r="416">
      <c r="A416" s="700"/>
      <c r="B416" s="700"/>
      <c r="C416" s="697"/>
      <c r="D416" s="697"/>
      <c r="E416" s="697"/>
      <c r="F416" s="697"/>
      <c r="G416" s="697"/>
      <c r="H416" s="697"/>
      <c r="I416" s="697"/>
      <c r="J416" s="697"/>
      <c r="K416" s="697"/>
      <c r="L416" s="697"/>
      <c r="M416" s="697"/>
      <c r="N416" s="697"/>
      <c r="O416" s="697"/>
      <c r="P416" s="697"/>
      <c r="Q416" s="697"/>
      <c r="R416" s="697"/>
      <c r="S416" s="697"/>
      <c r="T416" s="697"/>
      <c r="U416" s="697"/>
      <c r="V416" s="697"/>
      <c r="W416" s="697"/>
      <c r="X416" s="697"/>
      <c r="Y416" s="697"/>
    </row>
    <row r="417">
      <c r="A417" s="700"/>
      <c r="B417" s="700"/>
      <c r="C417" s="697"/>
      <c r="D417" s="697"/>
      <c r="E417" s="697"/>
      <c r="F417" s="697"/>
      <c r="G417" s="697"/>
      <c r="H417" s="697"/>
      <c r="I417" s="697"/>
      <c r="J417" s="697"/>
      <c r="K417" s="697"/>
      <c r="L417" s="697"/>
      <c r="M417" s="697"/>
      <c r="N417" s="697"/>
      <c r="O417" s="697"/>
      <c r="P417" s="697"/>
      <c r="Q417" s="697"/>
      <c r="R417" s="697"/>
      <c r="S417" s="697"/>
      <c r="T417" s="697"/>
      <c r="U417" s="697"/>
      <c r="V417" s="697"/>
      <c r="W417" s="697"/>
      <c r="X417" s="697"/>
      <c r="Y417" s="697"/>
    </row>
    <row r="418">
      <c r="A418" s="700"/>
      <c r="B418" s="700"/>
      <c r="C418" s="697"/>
      <c r="D418" s="697"/>
      <c r="E418" s="697"/>
      <c r="F418" s="697"/>
      <c r="G418" s="697"/>
      <c r="H418" s="697"/>
      <c r="I418" s="697"/>
      <c r="J418" s="697"/>
      <c r="K418" s="697"/>
      <c r="L418" s="697"/>
      <c r="M418" s="697"/>
      <c r="N418" s="697"/>
      <c r="O418" s="697"/>
      <c r="P418" s="697"/>
      <c r="Q418" s="697"/>
      <c r="R418" s="697"/>
      <c r="S418" s="697"/>
      <c r="T418" s="697"/>
      <c r="U418" s="697"/>
      <c r="V418" s="697"/>
      <c r="W418" s="697"/>
      <c r="X418" s="697"/>
      <c r="Y418" s="697"/>
    </row>
    <row r="419">
      <c r="A419" s="700"/>
      <c r="B419" s="700"/>
      <c r="C419" s="697"/>
      <c r="D419" s="697"/>
      <c r="E419" s="697"/>
      <c r="F419" s="697"/>
      <c r="G419" s="697"/>
      <c r="H419" s="697"/>
      <c r="I419" s="697"/>
      <c r="J419" s="697"/>
      <c r="K419" s="697"/>
      <c r="L419" s="697"/>
      <c r="M419" s="697"/>
      <c r="N419" s="697"/>
      <c r="O419" s="697"/>
      <c r="P419" s="697"/>
      <c r="Q419" s="697"/>
      <c r="R419" s="697"/>
      <c r="S419" s="697"/>
      <c r="T419" s="697"/>
      <c r="U419" s="697"/>
      <c r="V419" s="697"/>
      <c r="W419" s="697"/>
      <c r="X419" s="697"/>
      <c r="Y419" s="697"/>
    </row>
    <row r="420">
      <c r="A420" s="700"/>
      <c r="B420" s="700"/>
      <c r="C420" s="697"/>
      <c r="D420" s="697"/>
      <c r="E420" s="697"/>
      <c r="F420" s="697"/>
      <c r="G420" s="697"/>
      <c r="H420" s="697"/>
      <c r="I420" s="697"/>
      <c r="J420" s="697"/>
      <c r="K420" s="697"/>
      <c r="L420" s="697"/>
      <c r="M420" s="697"/>
      <c r="N420" s="697"/>
      <c r="O420" s="697"/>
      <c r="P420" s="697"/>
      <c r="Q420" s="697"/>
      <c r="R420" s="697"/>
      <c r="S420" s="697"/>
      <c r="T420" s="697"/>
      <c r="U420" s="697"/>
      <c r="V420" s="697"/>
      <c r="W420" s="697"/>
      <c r="X420" s="697"/>
      <c r="Y420" s="697"/>
    </row>
    <row r="421">
      <c r="A421" s="700"/>
      <c r="B421" s="700"/>
      <c r="C421" s="697"/>
      <c r="D421" s="697"/>
      <c r="E421" s="697"/>
      <c r="F421" s="697"/>
      <c r="G421" s="697"/>
      <c r="H421" s="697"/>
      <c r="I421" s="697"/>
      <c r="J421" s="697"/>
      <c r="K421" s="697"/>
      <c r="L421" s="697"/>
      <c r="M421" s="697"/>
      <c r="N421" s="697"/>
      <c r="O421" s="697"/>
      <c r="P421" s="697"/>
      <c r="Q421" s="697"/>
      <c r="R421" s="697"/>
      <c r="S421" s="697"/>
      <c r="T421" s="697"/>
      <c r="U421" s="697"/>
      <c r="V421" s="697"/>
      <c r="W421" s="697"/>
      <c r="X421" s="697"/>
      <c r="Y421" s="697"/>
    </row>
    <row r="422">
      <c r="A422" s="700"/>
      <c r="B422" s="700"/>
      <c r="C422" s="697"/>
      <c r="D422" s="697"/>
      <c r="E422" s="697"/>
      <c r="F422" s="697"/>
      <c r="G422" s="697"/>
      <c r="H422" s="697"/>
      <c r="I422" s="697"/>
      <c r="J422" s="697"/>
      <c r="K422" s="697"/>
      <c r="L422" s="697"/>
      <c r="M422" s="697"/>
      <c r="N422" s="697"/>
      <c r="O422" s="697"/>
      <c r="P422" s="697"/>
      <c r="Q422" s="697"/>
      <c r="R422" s="697"/>
      <c r="S422" s="697"/>
      <c r="T422" s="697"/>
      <c r="U422" s="697"/>
      <c r="V422" s="697"/>
      <c r="W422" s="697"/>
      <c r="X422" s="697"/>
      <c r="Y422" s="697"/>
    </row>
    <row r="423">
      <c r="A423" s="700"/>
      <c r="B423" s="700"/>
      <c r="C423" s="697"/>
      <c r="D423" s="697"/>
      <c r="E423" s="697"/>
      <c r="F423" s="697"/>
      <c r="G423" s="697"/>
      <c r="H423" s="697"/>
      <c r="I423" s="697"/>
      <c r="J423" s="697"/>
      <c r="K423" s="697"/>
      <c r="L423" s="697"/>
      <c r="M423" s="697"/>
      <c r="N423" s="697"/>
      <c r="O423" s="697"/>
      <c r="P423" s="697"/>
      <c r="Q423" s="697"/>
      <c r="R423" s="697"/>
      <c r="S423" s="697"/>
      <c r="T423" s="697"/>
      <c r="U423" s="697"/>
      <c r="V423" s="697"/>
      <c r="W423" s="697"/>
      <c r="X423" s="697"/>
      <c r="Y423" s="697"/>
    </row>
    <row r="424">
      <c r="A424" s="700"/>
      <c r="B424" s="700"/>
      <c r="C424" s="697"/>
      <c r="D424" s="697"/>
      <c r="E424" s="697"/>
      <c r="F424" s="697"/>
      <c r="G424" s="697"/>
      <c r="H424" s="697"/>
      <c r="I424" s="697"/>
      <c r="J424" s="697"/>
      <c r="K424" s="697"/>
      <c r="L424" s="697"/>
      <c r="M424" s="697"/>
      <c r="N424" s="697"/>
      <c r="O424" s="697"/>
      <c r="P424" s="697"/>
      <c r="Q424" s="697"/>
      <c r="R424" s="697"/>
      <c r="S424" s="697"/>
      <c r="T424" s="697"/>
      <c r="U424" s="697"/>
      <c r="V424" s="697"/>
      <c r="W424" s="697"/>
      <c r="X424" s="697"/>
      <c r="Y424" s="697"/>
    </row>
    <row r="425">
      <c r="A425" s="700"/>
      <c r="B425" s="700"/>
      <c r="C425" s="697"/>
      <c r="D425" s="697"/>
      <c r="E425" s="697"/>
      <c r="F425" s="697"/>
      <c r="G425" s="697"/>
      <c r="H425" s="697"/>
      <c r="I425" s="697"/>
      <c r="J425" s="697"/>
      <c r="K425" s="697"/>
      <c r="L425" s="697"/>
      <c r="M425" s="697"/>
      <c r="N425" s="697"/>
      <c r="O425" s="697"/>
      <c r="P425" s="697"/>
      <c r="Q425" s="697"/>
      <c r="R425" s="697"/>
      <c r="S425" s="697"/>
      <c r="T425" s="697"/>
      <c r="U425" s="697"/>
      <c r="V425" s="697"/>
      <c r="W425" s="697"/>
      <c r="X425" s="697"/>
      <c r="Y425" s="697"/>
    </row>
    <row r="426">
      <c r="A426" s="700"/>
      <c r="B426" s="700"/>
      <c r="C426" s="697"/>
      <c r="D426" s="697"/>
      <c r="E426" s="697"/>
      <c r="F426" s="697"/>
      <c r="G426" s="697"/>
      <c r="H426" s="697"/>
      <c r="I426" s="697"/>
      <c r="J426" s="697"/>
      <c r="K426" s="697"/>
      <c r="L426" s="697"/>
      <c r="M426" s="697"/>
      <c r="N426" s="697"/>
      <c r="O426" s="697"/>
      <c r="P426" s="697"/>
      <c r="Q426" s="697"/>
      <c r="R426" s="697"/>
      <c r="S426" s="697"/>
      <c r="T426" s="697"/>
      <c r="U426" s="697"/>
      <c r="V426" s="697"/>
      <c r="W426" s="697"/>
      <c r="X426" s="697"/>
      <c r="Y426" s="697"/>
    </row>
    <row r="427">
      <c r="A427" s="700"/>
      <c r="B427" s="700"/>
      <c r="C427" s="697"/>
      <c r="D427" s="697"/>
      <c r="E427" s="697"/>
      <c r="F427" s="697"/>
      <c r="G427" s="697"/>
      <c r="H427" s="697"/>
      <c r="I427" s="697"/>
      <c r="J427" s="697"/>
      <c r="K427" s="697"/>
      <c r="L427" s="697"/>
      <c r="M427" s="697"/>
      <c r="N427" s="697"/>
      <c r="O427" s="697"/>
      <c r="P427" s="697"/>
      <c r="Q427" s="697"/>
      <c r="R427" s="697"/>
      <c r="S427" s="697"/>
      <c r="T427" s="697"/>
      <c r="U427" s="697"/>
      <c r="V427" s="697"/>
      <c r="W427" s="697"/>
      <c r="X427" s="697"/>
      <c r="Y427" s="697"/>
    </row>
    <row r="428">
      <c r="A428" s="700"/>
      <c r="B428" s="700"/>
      <c r="C428" s="697"/>
      <c r="D428" s="697"/>
      <c r="E428" s="697"/>
      <c r="F428" s="697"/>
      <c r="G428" s="697"/>
      <c r="H428" s="697"/>
      <c r="I428" s="697"/>
      <c r="J428" s="697"/>
      <c r="K428" s="697"/>
      <c r="L428" s="697"/>
      <c r="M428" s="697"/>
      <c r="N428" s="697"/>
      <c r="O428" s="697"/>
      <c r="P428" s="697"/>
      <c r="Q428" s="697"/>
      <c r="R428" s="697"/>
      <c r="S428" s="697"/>
      <c r="T428" s="697"/>
      <c r="U428" s="697"/>
      <c r="V428" s="697"/>
      <c r="W428" s="697"/>
      <c r="X428" s="697"/>
      <c r="Y428" s="697"/>
    </row>
    <row r="429">
      <c r="A429" s="700"/>
      <c r="B429" s="700"/>
      <c r="C429" s="697"/>
      <c r="D429" s="697"/>
      <c r="E429" s="697"/>
      <c r="F429" s="697"/>
      <c r="G429" s="697"/>
      <c r="H429" s="697"/>
      <c r="I429" s="697"/>
      <c r="J429" s="697"/>
      <c r="K429" s="697"/>
      <c r="L429" s="697"/>
      <c r="M429" s="697"/>
      <c r="N429" s="697"/>
      <c r="O429" s="697"/>
      <c r="P429" s="697"/>
      <c r="Q429" s="697"/>
      <c r="R429" s="697"/>
      <c r="S429" s="697"/>
      <c r="T429" s="697"/>
      <c r="U429" s="697"/>
      <c r="V429" s="697"/>
      <c r="W429" s="697"/>
      <c r="X429" s="697"/>
      <c r="Y429" s="697"/>
    </row>
    <row r="430">
      <c r="A430" s="700"/>
      <c r="B430" s="700"/>
      <c r="C430" s="697"/>
      <c r="D430" s="697"/>
      <c r="E430" s="697"/>
      <c r="F430" s="697"/>
      <c r="G430" s="697"/>
      <c r="H430" s="697"/>
      <c r="I430" s="697"/>
      <c r="J430" s="697"/>
      <c r="K430" s="697"/>
      <c r="L430" s="697"/>
      <c r="M430" s="697"/>
      <c r="N430" s="697"/>
      <c r="O430" s="697"/>
      <c r="P430" s="697"/>
      <c r="Q430" s="697"/>
      <c r="R430" s="697"/>
      <c r="S430" s="697"/>
      <c r="T430" s="697"/>
      <c r="U430" s="697"/>
      <c r="V430" s="697"/>
      <c r="W430" s="697"/>
      <c r="X430" s="697"/>
      <c r="Y430" s="697"/>
    </row>
    <row r="431">
      <c r="A431" s="700"/>
      <c r="B431" s="700"/>
      <c r="C431" s="697"/>
      <c r="D431" s="697"/>
      <c r="E431" s="697"/>
      <c r="F431" s="697"/>
      <c r="G431" s="697"/>
      <c r="H431" s="697"/>
      <c r="I431" s="697"/>
      <c r="J431" s="697"/>
      <c r="K431" s="697"/>
      <c r="L431" s="697"/>
      <c r="M431" s="697"/>
      <c r="N431" s="697"/>
      <c r="O431" s="697"/>
      <c r="P431" s="697"/>
      <c r="Q431" s="697"/>
      <c r="R431" s="697"/>
      <c r="S431" s="697"/>
      <c r="T431" s="697"/>
      <c r="U431" s="697"/>
      <c r="V431" s="697"/>
      <c r="W431" s="697"/>
      <c r="X431" s="697"/>
      <c r="Y431" s="697"/>
    </row>
    <row r="432">
      <c r="A432" s="700"/>
      <c r="B432" s="700"/>
      <c r="C432" s="697"/>
      <c r="D432" s="697"/>
      <c r="E432" s="697"/>
      <c r="F432" s="697"/>
      <c r="G432" s="697"/>
      <c r="H432" s="697"/>
      <c r="I432" s="697"/>
      <c r="J432" s="697"/>
      <c r="K432" s="697"/>
      <c r="L432" s="697"/>
      <c r="M432" s="697"/>
      <c r="N432" s="697"/>
      <c r="O432" s="697"/>
      <c r="P432" s="697"/>
      <c r="Q432" s="697"/>
      <c r="R432" s="697"/>
      <c r="S432" s="697"/>
      <c r="T432" s="697"/>
      <c r="U432" s="697"/>
      <c r="V432" s="697"/>
      <c r="W432" s="697"/>
      <c r="X432" s="697"/>
      <c r="Y432" s="697"/>
    </row>
    <row r="433">
      <c r="A433" s="700"/>
      <c r="B433" s="700"/>
      <c r="C433" s="697"/>
      <c r="D433" s="697"/>
      <c r="E433" s="697"/>
      <c r="F433" s="697"/>
      <c r="G433" s="697"/>
      <c r="H433" s="697"/>
      <c r="I433" s="697"/>
      <c r="J433" s="697"/>
      <c r="K433" s="697"/>
      <c r="L433" s="697"/>
      <c r="M433" s="697"/>
      <c r="N433" s="697"/>
      <c r="O433" s="697"/>
      <c r="P433" s="697"/>
      <c r="Q433" s="697"/>
      <c r="R433" s="697"/>
      <c r="S433" s="697"/>
      <c r="T433" s="697"/>
      <c r="U433" s="697"/>
      <c r="V433" s="697"/>
      <c r="W433" s="697"/>
      <c r="X433" s="697"/>
      <c r="Y433" s="697"/>
    </row>
    <row r="434">
      <c r="A434" s="700"/>
      <c r="B434" s="700"/>
      <c r="C434" s="697"/>
      <c r="D434" s="697"/>
      <c r="E434" s="697"/>
      <c r="F434" s="697"/>
      <c r="G434" s="697"/>
      <c r="H434" s="697"/>
      <c r="I434" s="697"/>
      <c r="J434" s="697"/>
      <c r="K434" s="697"/>
      <c r="L434" s="697"/>
      <c r="M434" s="697"/>
      <c r="N434" s="697"/>
      <c r="O434" s="697"/>
      <c r="P434" s="697"/>
      <c r="Q434" s="697"/>
      <c r="R434" s="697"/>
      <c r="S434" s="697"/>
      <c r="T434" s="697"/>
      <c r="U434" s="697"/>
      <c r="V434" s="697"/>
      <c r="W434" s="697"/>
      <c r="X434" s="697"/>
      <c r="Y434" s="697"/>
    </row>
    <row r="435">
      <c r="A435" s="700"/>
      <c r="B435" s="700"/>
      <c r="C435" s="697"/>
      <c r="D435" s="697"/>
      <c r="E435" s="697"/>
      <c r="F435" s="697"/>
      <c r="G435" s="697"/>
      <c r="H435" s="697"/>
      <c r="I435" s="697"/>
      <c r="J435" s="697"/>
      <c r="K435" s="697"/>
      <c r="L435" s="697"/>
      <c r="M435" s="697"/>
      <c r="N435" s="697"/>
      <c r="O435" s="697"/>
      <c r="P435" s="697"/>
      <c r="Q435" s="697"/>
      <c r="R435" s="697"/>
      <c r="S435" s="697"/>
      <c r="T435" s="697"/>
      <c r="U435" s="697"/>
      <c r="V435" s="697"/>
      <c r="W435" s="697"/>
      <c r="X435" s="697"/>
      <c r="Y435" s="697"/>
    </row>
    <row r="436">
      <c r="A436" s="700"/>
      <c r="B436" s="700"/>
      <c r="C436" s="697"/>
      <c r="D436" s="697"/>
      <c r="E436" s="697"/>
      <c r="F436" s="697"/>
      <c r="G436" s="697"/>
      <c r="H436" s="697"/>
      <c r="I436" s="697"/>
      <c r="J436" s="697"/>
      <c r="K436" s="697"/>
      <c r="L436" s="697"/>
      <c r="M436" s="697"/>
      <c r="N436" s="697"/>
      <c r="O436" s="697"/>
      <c r="P436" s="697"/>
      <c r="Q436" s="697"/>
      <c r="R436" s="697"/>
      <c r="S436" s="697"/>
      <c r="T436" s="697"/>
      <c r="U436" s="697"/>
      <c r="V436" s="697"/>
      <c r="W436" s="697"/>
      <c r="X436" s="697"/>
      <c r="Y436" s="697"/>
    </row>
    <row r="437">
      <c r="A437" s="700"/>
      <c r="B437" s="700"/>
      <c r="C437" s="697"/>
      <c r="D437" s="697"/>
      <c r="E437" s="697"/>
      <c r="F437" s="697"/>
      <c r="G437" s="697"/>
      <c r="H437" s="697"/>
      <c r="I437" s="697"/>
      <c r="J437" s="697"/>
      <c r="K437" s="697"/>
      <c r="L437" s="697"/>
      <c r="M437" s="697"/>
      <c r="N437" s="697"/>
      <c r="O437" s="697"/>
      <c r="P437" s="697"/>
      <c r="Q437" s="697"/>
      <c r="R437" s="697"/>
      <c r="S437" s="697"/>
      <c r="T437" s="697"/>
      <c r="U437" s="697"/>
      <c r="V437" s="697"/>
      <c r="W437" s="697"/>
      <c r="X437" s="697"/>
      <c r="Y437" s="697"/>
    </row>
    <row r="438">
      <c r="A438" s="700"/>
      <c r="B438" s="700"/>
      <c r="C438" s="697"/>
      <c r="D438" s="697"/>
      <c r="E438" s="697"/>
      <c r="F438" s="697"/>
      <c r="G438" s="697"/>
      <c r="H438" s="697"/>
      <c r="I438" s="697"/>
      <c r="J438" s="697"/>
      <c r="K438" s="697"/>
      <c r="L438" s="697"/>
      <c r="M438" s="697"/>
      <c r="N438" s="697"/>
      <c r="O438" s="697"/>
      <c r="P438" s="697"/>
      <c r="Q438" s="697"/>
      <c r="R438" s="697"/>
      <c r="S438" s="697"/>
      <c r="T438" s="697"/>
      <c r="U438" s="697"/>
      <c r="V438" s="697"/>
      <c r="W438" s="697"/>
      <c r="X438" s="697"/>
      <c r="Y438" s="697"/>
    </row>
    <row r="439">
      <c r="A439" s="700"/>
      <c r="B439" s="700"/>
      <c r="C439" s="697"/>
      <c r="D439" s="697"/>
      <c r="E439" s="697"/>
      <c r="F439" s="697"/>
      <c r="G439" s="697"/>
      <c r="H439" s="697"/>
      <c r="I439" s="697"/>
      <c r="J439" s="697"/>
      <c r="K439" s="697"/>
      <c r="L439" s="697"/>
      <c r="M439" s="697"/>
      <c r="N439" s="697"/>
      <c r="O439" s="697"/>
      <c r="P439" s="697"/>
      <c r="Q439" s="697"/>
      <c r="R439" s="697"/>
      <c r="S439" s="697"/>
      <c r="T439" s="697"/>
      <c r="U439" s="697"/>
      <c r="V439" s="697"/>
      <c r="W439" s="697"/>
      <c r="X439" s="697"/>
      <c r="Y439" s="697"/>
    </row>
    <row r="440">
      <c r="A440" s="700"/>
      <c r="B440" s="700"/>
      <c r="C440" s="697"/>
      <c r="D440" s="697"/>
      <c r="E440" s="697"/>
      <c r="F440" s="697"/>
      <c r="G440" s="697"/>
      <c r="H440" s="697"/>
      <c r="I440" s="697"/>
      <c r="J440" s="697"/>
      <c r="K440" s="697"/>
      <c r="L440" s="697"/>
      <c r="M440" s="697"/>
      <c r="N440" s="697"/>
      <c r="O440" s="697"/>
      <c r="P440" s="697"/>
      <c r="Q440" s="697"/>
      <c r="R440" s="697"/>
      <c r="S440" s="697"/>
      <c r="T440" s="697"/>
      <c r="U440" s="697"/>
      <c r="V440" s="697"/>
      <c r="W440" s="697"/>
      <c r="X440" s="697"/>
      <c r="Y440" s="697"/>
    </row>
    <row r="441">
      <c r="A441" s="700"/>
      <c r="B441" s="700"/>
      <c r="C441" s="697"/>
      <c r="D441" s="697"/>
      <c r="E441" s="697"/>
      <c r="F441" s="697"/>
      <c r="G441" s="697"/>
      <c r="H441" s="697"/>
      <c r="I441" s="697"/>
      <c r="J441" s="697"/>
      <c r="K441" s="697"/>
      <c r="L441" s="697"/>
      <c r="M441" s="697"/>
      <c r="N441" s="697"/>
      <c r="O441" s="697"/>
      <c r="P441" s="697"/>
      <c r="Q441" s="697"/>
      <c r="R441" s="697"/>
      <c r="S441" s="697"/>
      <c r="T441" s="697"/>
      <c r="U441" s="697"/>
      <c r="V441" s="697"/>
      <c r="W441" s="697"/>
      <c r="X441" s="697"/>
      <c r="Y441" s="697"/>
    </row>
    <row r="442">
      <c r="A442" s="700"/>
      <c r="B442" s="700"/>
      <c r="C442" s="697"/>
      <c r="D442" s="697"/>
      <c r="E442" s="697"/>
      <c r="F442" s="697"/>
      <c r="G442" s="697"/>
      <c r="H442" s="697"/>
      <c r="I442" s="697"/>
      <c r="J442" s="697"/>
      <c r="K442" s="697"/>
      <c r="L442" s="697"/>
      <c r="M442" s="697"/>
      <c r="N442" s="697"/>
      <c r="O442" s="697"/>
      <c r="P442" s="697"/>
      <c r="Q442" s="697"/>
      <c r="R442" s="697"/>
      <c r="S442" s="697"/>
      <c r="T442" s="697"/>
      <c r="U442" s="697"/>
      <c r="V442" s="697"/>
      <c r="W442" s="697"/>
      <c r="X442" s="697"/>
      <c r="Y442" s="697"/>
    </row>
    <row r="443">
      <c r="A443" s="700"/>
      <c r="B443" s="700"/>
      <c r="C443" s="697"/>
      <c r="D443" s="697"/>
      <c r="E443" s="697"/>
      <c r="F443" s="697"/>
      <c r="G443" s="697"/>
      <c r="H443" s="697"/>
      <c r="I443" s="697"/>
      <c r="J443" s="697"/>
      <c r="K443" s="697"/>
      <c r="L443" s="697"/>
      <c r="M443" s="697"/>
      <c r="N443" s="697"/>
      <c r="O443" s="697"/>
      <c r="P443" s="697"/>
      <c r="Q443" s="697"/>
      <c r="R443" s="697"/>
      <c r="S443" s="697"/>
      <c r="T443" s="697"/>
      <c r="U443" s="697"/>
      <c r="V443" s="697"/>
      <c r="W443" s="697"/>
      <c r="X443" s="697"/>
      <c r="Y443" s="697"/>
    </row>
    <row r="444">
      <c r="A444" s="700"/>
      <c r="B444" s="700"/>
      <c r="C444" s="697"/>
      <c r="D444" s="697"/>
      <c r="E444" s="697"/>
      <c r="F444" s="697"/>
      <c r="G444" s="697"/>
      <c r="H444" s="697"/>
      <c r="I444" s="697"/>
      <c r="J444" s="697"/>
      <c r="K444" s="697"/>
      <c r="L444" s="697"/>
      <c r="M444" s="697"/>
      <c r="N444" s="697"/>
      <c r="O444" s="697"/>
      <c r="P444" s="697"/>
      <c r="Q444" s="697"/>
      <c r="R444" s="697"/>
      <c r="S444" s="697"/>
      <c r="T444" s="697"/>
      <c r="U444" s="697"/>
      <c r="V444" s="697"/>
      <c r="W444" s="697"/>
      <c r="X444" s="697"/>
      <c r="Y444" s="697"/>
    </row>
    <row r="445">
      <c r="A445" s="700"/>
      <c r="B445" s="700"/>
      <c r="C445" s="697"/>
      <c r="D445" s="697"/>
      <c r="E445" s="697"/>
      <c r="F445" s="697"/>
      <c r="G445" s="697"/>
      <c r="H445" s="697"/>
      <c r="I445" s="697"/>
      <c r="J445" s="697"/>
      <c r="K445" s="697"/>
      <c r="L445" s="697"/>
      <c r="M445" s="697"/>
      <c r="N445" s="697"/>
      <c r="O445" s="697"/>
      <c r="P445" s="697"/>
      <c r="Q445" s="697"/>
      <c r="R445" s="697"/>
      <c r="S445" s="697"/>
      <c r="T445" s="697"/>
      <c r="U445" s="697"/>
      <c r="V445" s="697"/>
      <c r="W445" s="697"/>
      <c r="X445" s="697"/>
      <c r="Y445" s="697"/>
    </row>
    <row r="446">
      <c r="A446" s="700"/>
      <c r="B446" s="700"/>
      <c r="C446" s="697"/>
      <c r="D446" s="697"/>
      <c r="E446" s="697"/>
      <c r="F446" s="697"/>
      <c r="G446" s="697"/>
      <c r="H446" s="697"/>
      <c r="I446" s="697"/>
      <c r="J446" s="697"/>
      <c r="K446" s="697"/>
      <c r="L446" s="697"/>
      <c r="M446" s="697"/>
      <c r="N446" s="697"/>
      <c r="O446" s="697"/>
      <c r="P446" s="697"/>
      <c r="Q446" s="697"/>
      <c r="R446" s="697"/>
      <c r="S446" s="697"/>
      <c r="T446" s="697"/>
      <c r="U446" s="697"/>
      <c r="V446" s="697"/>
      <c r="W446" s="697"/>
      <c r="X446" s="697"/>
      <c r="Y446" s="697"/>
    </row>
    <row r="447">
      <c r="A447" s="700"/>
      <c r="B447" s="700"/>
      <c r="C447" s="697"/>
      <c r="D447" s="697"/>
      <c r="E447" s="697"/>
      <c r="F447" s="697"/>
      <c r="G447" s="697"/>
      <c r="H447" s="697"/>
      <c r="I447" s="697"/>
      <c r="J447" s="697"/>
      <c r="K447" s="697"/>
      <c r="L447" s="697"/>
      <c r="M447" s="697"/>
      <c r="N447" s="697"/>
      <c r="O447" s="697"/>
      <c r="P447" s="697"/>
      <c r="Q447" s="697"/>
      <c r="R447" s="697"/>
      <c r="S447" s="697"/>
      <c r="T447" s="697"/>
      <c r="U447" s="697"/>
      <c r="V447" s="697"/>
      <c r="W447" s="697"/>
      <c r="X447" s="697"/>
      <c r="Y447" s="697"/>
    </row>
    <row r="448">
      <c r="A448" s="700"/>
      <c r="B448" s="700"/>
      <c r="C448" s="697"/>
      <c r="D448" s="697"/>
      <c r="E448" s="697"/>
      <c r="F448" s="697"/>
      <c r="G448" s="697"/>
      <c r="H448" s="697"/>
      <c r="I448" s="697"/>
      <c r="J448" s="697"/>
      <c r="K448" s="697"/>
      <c r="L448" s="697"/>
      <c r="M448" s="697"/>
      <c r="N448" s="697"/>
      <c r="O448" s="697"/>
      <c r="P448" s="697"/>
      <c r="Q448" s="697"/>
      <c r="R448" s="697"/>
      <c r="S448" s="697"/>
      <c r="T448" s="697"/>
      <c r="U448" s="697"/>
      <c r="V448" s="697"/>
      <c r="W448" s="697"/>
      <c r="X448" s="697"/>
      <c r="Y448" s="697"/>
    </row>
    <row r="449">
      <c r="A449" s="700"/>
      <c r="B449" s="700"/>
      <c r="C449" s="697"/>
      <c r="D449" s="697"/>
      <c r="E449" s="697"/>
      <c r="F449" s="697"/>
      <c r="G449" s="697"/>
      <c r="H449" s="697"/>
      <c r="I449" s="697"/>
      <c r="J449" s="697"/>
      <c r="K449" s="697"/>
      <c r="L449" s="697"/>
      <c r="M449" s="697"/>
      <c r="N449" s="697"/>
      <c r="O449" s="697"/>
      <c r="P449" s="697"/>
      <c r="Q449" s="697"/>
      <c r="R449" s="697"/>
      <c r="S449" s="697"/>
      <c r="T449" s="697"/>
      <c r="U449" s="697"/>
      <c r="V449" s="697"/>
      <c r="W449" s="697"/>
      <c r="X449" s="697"/>
      <c r="Y449" s="697"/>
    </row>
    <row r="450">
      <c r="A450" s="700"/>
      <c r="B450" s="700"/>
      <c r="C450" s="697"/>
      <c r="D450" s="697"/>
      <c r="E450" s="697"/>
      <c r="F450" s="697"/>
      <c r="G450" s="697"/>
      <c r="H450" s="697"/>
      <c r="I450" s="697"/>
      <c r="J450" s="697"/>
      <c r="K450" s="697"/>
      <c r="L450" s="697"/>
      <c r="M450" s="697"/>
      <c r="N450" s="697"/>
      <c r="O450" s="697"/>
      <c r="P450" s="697"/>
      <c r="Q450" s="697"/>
      <c r="R450" s="697"/>
      <c r="S450" s="697"/>
      <c r="T450" s="697"/>
      <c r="U450" s="697"/>
      <c r="V450" s="697"/>
      <c r="W450" s="697"/>
      <c r="X450" s="697"/>
      <c r="Y450" s="697"/>
    </row>
    <row r="451">
      <c r="A451" s="700"/>
      <c r="B451" s="700"/>
      <c r="C451" s="697"/>
      <c r="D451" s="697"/>
      <c r="E451" s="697"/>
      <c r="F451" s="697"/>
      <c r="G451" s="697"/>
      <c r="H451" s="697"/>
      <c r="I451" s="697"/>
      <c r="J451" s="697"/>
      <c r="K451" s="697"/>
      <c r="L451" s="697"/>
      <c r="M451" s="697"/>
      <c r="N451" s="697"/>
      <c r="O451" s="697"/>
      <c r="P451" s="697"/>
      <c r="Q451" s="697"/>
      <c r="R451" s="697"/>
      <c r="S451" s="697"/>
      <c r="T451" s="697"/>
      <c r="U451" s="697"/>
      <c r="V451" s="697"/>
      <c r="W451" s="697"/>
      <c r="X451" s="697"/>
      <c r="Y451" s="697"/>
    </row>
    <row r="452">
      <c r="A452" s="700"/>
      <c r="B452" s="700"/>
      <c r="C452" s="697"/>
      <c r="D452" s="697"/>
      <c r="E452" s="697"/>
      <c r="F452" s="697"/>
      <c r="G452" s="697"/>
      <c r="H452" s="697"/>
      <c r="I452" s="697"/>
      <c r="J452" s="697"/>
      <c r="K452" s="697"/>
      <c r="L452" s="697"/>
      <c r="M452" s="697"/>
      <c r="N452" s="697"/>
      <c r="O452" s="697"/>
      <c r="P452" s="697"/>
      <c r="Q452" s="697"/>
      <c r="R452" s="697"/>
      <c r="S452" s="697"/>
      <c r="T452" s="697"/>
      <c r="U452" s="697"/>
      <c r="V452" s="697"/>
      <c r="W452" s="697"/>
      <c r="X452" s="697"/>
      <c r="Y452" s="697"/>
    </row>
    <row r="453">
      <c r="A453" s="700"/>
      <c r="B453" s="700"/>
      <c r="C453" s="697"/>
      <c r="D453" s="697"/>
      <c r="E453" s="697"/>
      <c r="F453" s="697"/>
      <c r="G453" s="697"/>
      <c r="H453" s="697"/>
      <c r="I453" s="697"/>
      <c r="J453" s="697"/>
      <c r="K453" s="697"/>
      <c r="L453" s="697"/>
      <c r="M453" s="697"/>
      <c r="N453" s="697"/>
      <c r="O453" s="697"/>
      <c r="P453" s="697"/>
      <c r="Q453" s="697"/>
      <c r="R453" s="697"/>
      <c r="S453" s="697"/>
      <c r="T453" s="697"/>
      <c r="U453" s="697"/>
      <c r="V453" s="697"/>
      <c r="W453" s="697"/>
      <c r="X453" s="697"/>
      <c r="Y453" s="697"/>
    </row>
    <row r="454">
      <c r="A454" s="700"/>
      <c r="B454" s="700"/>
      <c r="C454" s="697"/>
      <c r="D454" s="697"/>
      <c r="E454" s="697"/>
      <c r="F454" s="697"/>
      <c r="G454" s="697"/>
      <c r="H454" s="697"/>
      <c r="I454" s="697"/>
      <c r="J454" s="697"/>
      <c r="K454" s="697"/>
      <c r="L454" s="697"/>
      <c r="M454" s="697"/>
      <c r="N454" s="697"/>
      <c r="O454" s="697"/>
      <c r="P454" s="697"/>
      <c r="Q454" s="697"/>
      <c r="R454" s="697"/>
      <c r="S454" s="697"/>
      <c r="T454" s="697"/>
      <c r="U454" s="697"/>
      <c r="V454" s="697"/>
      <c r="W454" s="697"/>
      <c r="X454" s="697"/>
      <c r="Y454" s="697"/>
    </row>
    <row r="455">
      <c r="A455" s="700"/>
      <c r="B455" s="700"/>
      <c r="C455" s="697"/>
      <c r="D455" s="697"/>
      <c r="E455" s="697"/>
      <c r="F455" s="697"/>
      <c r="G455" s="697"/>
      <c r="H455" s="697"/>
      <c r="I455" s="697"/>
      <c r="J455" s="697"/>
      <c r="K455" s="697"/>
      <c r="L455" s="697"/>
      <c r="M455" s="697"/>
      <c r="N455" s="697"/>
      <c r="O455" s="697"/>
      <c r="P455" s="697"/>
      <c r="Q455" s="697"/>
      <c r="R455" s="697"/>
      <c r="S455" s="697"/>
      <c r="T455" s="697"/>
      <c r="U455" s="697"/>
      <c r="V455" s="697"/>
      <c r="W455" s="697"/>
      <c r="X455" s="697"/>
      <c r="Y455" s="697"/>
    </row>
    <row r="456">
      <c r="A456" s="700"/>
      <c r="B456" s="700"/>
      <c r="C456" s="697"/>
      <c r="D456" s="697"/>
      <c r="E456" s="697"/>
      <c r="F456" s="697"/>
      <c r="G456" s="697"/>
      <c r="H456" s="697"/>
      <c r="I456" s="697"/>
      <c r="J456" s="697"/>
      <c r="K456" s="697"/>
      <c r="L456" s="697"/>
      <c r="M456" s="697"/>
      <c r="N456" s="697"/>
      <c r="O456" s="697"/>
      <c r="P456" s="697"/>
      <c r="Q456" s="697"/>
      <c r="R456" s="697"/>
      <c r="S456" s="697"/>
      <c r="T456" s="697"/>
      <c r="U456" s="697"/>
      <c r="V456" s="697"/>
      <c r="W456" s="697"/>
      <c r="X456" s="697"/>
      <c r="Y456" s="697"/>
    </row>
    <row r="457">
      <c r="A457" s="700"/>
      <c r="B457" s="700"/>
      <c r="C457" s="697"/>
      <c r="D457" s="697"/>
      <c r="E457" s="697"/>
      <c r="F457" s="697"/>
      <c r="G457" s="697"/>
      <c r="H457" s="697"/>
      <c r="I457" s="697"/>
      <c r="J457" s="697"/>
      <c r="K457" s="697"/>
      <c r="L457" s="697"/>
      <c r="M457" s="697"/>
      <c r="N457" s="697"/>
      <c r="O457" s="697"/>
      <c r="P457" s="697"/>
      <c r="Q457" s="697"/>
      <c r="R457" s="697"/>
      <c r="S457" s="697"/>
      <c r="T457" s="697"/>
      <c r="U457" s="697"/>
      <c r="V457" s="697"/>
      <c r="W457" s="697"/>
      <c r="X457" s="697"/>
      <c r="Y457" s="697"/>
    </row>
    <row r="458">
      <c r="A458" s="700"/>
      <c r="B458" s="700"/>
      <c r="C458" s="697"/>
      <c r="D458" s="697"/>
      <c r="E458" s="697"/>
      <c r="F458" s="697"/>
      <c r="G458" s="697"/>
      <c r="H458" s="697"/>
      <c r="I458" s="697"/>
      <c r="J458" s="697"/>
      <c r="K458" s="697"/>
      <c r="L458" s="697"/>
      <c r="M458" s="697"/>
      <c r="N458" s="697"/>
      <c r="O458" s="697"/>
      <c r="P458" s="697"/>
      <c r="Q458" s="697"/>
      <c r="R458" s="697"/>
      <c r="S458" s="697"/>
      <c r="T458" s="697"/>
      <c r="U458" s="697"/>
      <c r="V458" s="697"/>
      <c r="W458" s="697"/>
      <c r="X458" s="697"/>
      <c r="Y458" s="697"/>
    </row>
    <row r="459">
      <c r="A459" s="700"/>
      <c r="B459" s="700"/>
      <c r="C459" s="697"/>
      <c r="D459" s="697"/>
      <c r="E459" s="697"/>
      <c r="F459" s="697"/>
      <c r="G459" s="697"/>
      <c r="H459" s="697"/>
      <c r="I459" s="697"/>
      <c r="J459" s="697"/>
      <c r="K459" s="697"/>
      <c r="L459" s="697"/>
      <c r="M459" s="697"/>
      <c r="N459" s="697"/>
      <c r="O459" s="697"/>
      <c r="P459" s="697"/>
      <c r="Q459" s="697"/>
      <c r="R459" s="697"/>
      <c r="S459" s="697"/>
      <c r="T459" s="697"/>
      <c r="U459" s="697"/>
      <c r="V459" s="697"/>
      <c r="W459" s="697"/>
      <c r="X459" s="697"/>
      <c r="Y459" s="697"/>
    </row>
    <row r="460">
      <c r="A460" s="700"/>
      <c r="B460" s="700"/>
      <c r="C460" s="697"/>
      <c r="D460" s="697"/>
      <c r="E460" s="697"/>
      <c r="F460" s="697"/>
      <c r="G460" s="697"/>
      <c r="H460" s="697"/>
      <c r="I460" s="697"/>
      <c r="J460" s="697"/>
      <c r="K460" s="697"/>
      <c r="L460" s="697"/>
      <c r="M460" s="697"/>
      <c r="N460" s="697"/>
      <c r="O460" s="697"/>
      <c r="P460" s="697"/>
      <c r="Q460" s="697"/>
      <c r="R460" s="697"/>
      <c r="S460" s="697"/>
      <c r="T460" s="697"/>
      <c r="U460" s="697"/>
      <c r="V460" s="697"/>
      <c r="W460" s="697"/>
      <c r="X460" s="697"/>
      <c r="Y460" s="697"/>
    </row>
    <row r="461">
      <c r="A461" s="700"/>
      <c r="B461" s="700"/>
      <c r="C461" s="697"/>
      <c r="D461" s="697"/>
      <c r="E461" s="697"/>
      <c r="F461" s="697"/>
      <c r="G461" s="697"/>
      <c r="H461" s="697"/>
      <c r="I461" s="697"/>
      <c r="J461" s="697"/>
      <c r="K461" s="697"/>
      <c r="L461" s="697"/>
      <c r="M461" s="697"/>
      <c r="N461" s="697"/>
      <c r="O461" s="697"/>
      <c r="P461" s="697"/>
      <c r="Q461" s="697"/>
      <c r="R461" s="697"/>
      <c r="S461" s="697"/>
      <c r="T461" s="697"/>
      <c r="U461" s="697"/>
      <c r="V461" s="697"/>
      <c r="W461" s="697"/>
      <c r="X461" s="697"/>
      <c r="Y461" s="697"/>
    </row>
    <row r="462">
      <c r="A462" s="700"/>
      <c r="B462" s="700"/>
      <c r="C462" s="697"/>
      <c r="D462" s="697"/>
      <c r="E462" s="697"/>
      <c r="F462" s="697"/>
      <c r="G462" s="697"/>
      <c r="H462" s="697"/>
      <c r="I462" s="697"/>
      <c r="J462" s="697"/>
      <c r="K462" s="697"/>
      <c r="L462" s="697"/>
      <c r="M462" s="697"/>
      <c r="N462" s="697"/>
      <c r="O462" s="697"/>
      <c r="P462" s="697"/>
      <c r="Q462" s="697"/>
      <c r="R462" s="697"/>
      <c r="S462" s="697"/>
      <c r="T462" s="697"/>
      <c r="U462" s="697"/>
      <c r="V462" s="697"/>
      <c r="W462" s="697"/>
      <c r="X462" s="697"/>
      <c r="Y462" s="697"/>
    </row>
    <row r="463">
      <c r="A463" s="700"/>
      <c r="B463" s="700"/>
      <c r="C463" s="697"/>
      <c r="D463" s="697"/>
      <c r="E463" s="697"/>
      <c r="F463" s="697"/>
      <c r="G463" s="697"/>
      <c r="H463" s="697"/>
      <c r="I463" s="697"/>
      <c r="J463" s="697"/>
      <c r="K463" s="697"/>
      <c r="L463" s="697"/>
      <c r="M463" s="697"/>
      <c r="N463" s="697"/>
      <c r="O463" s="697"/>
      <c r="P463" s="697"/>
      <c r="Q463" s="697"/>
      <c r="R463" s="697"/>
      <c r="S463" s="697"/>
      <c r="T463" s="697"/>
      <c r="U463" s="697"/>
      <c r="V463" s="697"/>
      <c r="W463" s="697"/>
      <c r="X463" s="697"/>
      <c r="Y463" s="697"/>
    </row>
    <row r="464">
      <c r="A464" s="700"/>
      <c r="B464" s="700"/>
      <c r="C464" s="697"/>
      <c r="D464" s="697"/>
      <c r="E464" s="697"/>
      <c r="F464" s="697"/>
      <c r="G464" s="697"/>
      <c r="H464" s="697"/>
      <c r="I464" s="697"/>
      <c r="J464" s="697"/>
      <c r="K464" s="697"/>
      <c r="L464" s="697"/>
      <c r="M464" s="697"/>
      <c r="N464" s="697"/>
      <c r="O464" s="697"/>
      <c r="P464" s="697"/>
      <c r="Q464" s="697"/>
      <c r="R464" s="697"/>
      <c r="S464" s="697"/>
      <c r="T464" s="697"/>
      <c r="U464" s="697"/>
      <c r="V464" s="697"/>
      <c r="W464" s="697"/>
      <c r="X464" s="697"/>
      <c r="Y464" s="697"/>
    </row>
    <row r="465">
      <c r="A465" s="700"/>
      <c r="B465" s="700"/>
      <c r="C465" s="697"/>
      <c r="D465" s="697"/>
      <c r="E465" s="697"/>
      <c r="F465" s="697"/>
      <c r="G465" s="697"/>
      <c r="H465" s="697"/>
      <c r="I465" s="697"/>
      <c r="J465" s="697"/>
      <c r="K465" s="697"/>
      <c r="L465" s="697"/>
      <c r="M465" s="697"/>
      <c r="N465" s="697"/>
      <c r="O465" s="697"/>
      <c r="P465" s="697"/>
      <c r="Q465" s="697"/>
      <c r="R465" s="697"/>
      <c r="S465" s="697"/>
      <c r="T465" s="697"/>
      <c r="U465" s="697"/>
      <c r="V465" s="697"/>
      <c r="W465" s="697"/>
      <c r="X465" s="697"/>
      <c r="Y465" s="697"/>
    </row>
    <row r="466">
      <c r="A466" s="700"/>
      <c r="B466" s="700"/>
      <c r="C466" s="697"/>
      <c r="D466" s="697"/>
      <c r="E466" s="697"/>
      <c r="F466" s="697"/>
      <c r="G466" s="697"/>
      <c r="H466" s="697"/>
      <c r="I466" s="697"/>
      <c r="J466" s="697"/>
      <c r="K466" s="697"/>
      <c r="L466" s="697"/>
      <c r="M466" s="697"/>
      <c r="N466" s="697"/>
      <c r="O466" s="697"/>
      <c r="P466" s="697"/>
      <c r="Q466" s="697"/>
      <c r="R466" s="697"/>
      <c r="S466" s="697"/>
      <c r="T466" s="697"/>
      <c r="U466" s="697"/>
      <c r="V466" s="697"/>
      <c r="W466" s="697"/>
      <c r="X466" s="697"/>
      <c r="Y466" s="697"/>
    </row>
    <row r="467">
      <c r="A467" s="700"/>
      <c r="B467" s="700"/>
      <c r="C467" s="697"/>
      <c r="D467" s="697"/>
      <c r="E467" s="697"/>
      <c r="F467" s="697"/>
      <c r="G467" s="697"/>
      <c r="H467" s="697"/>
      <c r="I467" s="697"/>
      <c r="J467" s="697"/>
      <c r="K467" s="697"/>
      <c r="L467" s="697"/>
      <c r="M467" s="697"/>
      <c r="N467" s="697"/>
      <c r="O467" s="697"/>
      <c r="P467" s="697"/>
      <c r="Q467" s="697"/>
      <c r="R467" s="697"/>
      <c r="S467" s="697"/>
      <c r="T467" s="697"/>
      <c r="U467" s="697"/>
      <c r="V467" s="697"/>
      <c r="W467" s="697"/>
      <c r="X467" s="697"/>
      <c r="Y467" s="697"/>
    </row>
    <row r="468">
      <c r="A468" s="700"/>
      <c r="B468" s="700"/>
      <c r="C468" s="697"/>
      <c r="D468" s="697"/>
      <c r="E468" s="697"/>
      <c r="F468" s="697"/>
      <c r="G468" s="697"/>
      <c r="H468" s="697"/>
      <c r="I468" s="697"/>
      <c r="J468" s="697"/>
      <c r="K468" s="697"/>
      <c r="L468" s="697"/>
      <c r="M468" s="697"/>
      <c r="N468" s="697"/>
      <c r="O468" s="697"/>
      <c r="P468" s="697"/>
      <c r="Q468" s="697"/>
      <c r="R468" s="697"/>
      <c r="S468" s="697"/>
      <c r="T468" s="697"/>
      <c r="U468" s="697"/>
      <c r="V468" s="697"/>
      <c r="W468" s="697"/>
      <c r="X468" s="697"/>
      <c r="Y468" s="697"/>
    </row>
    <row r="469">
      <c r="A469" s="700"/>
      <c r="B469" s="700"/>
      <c r="C469" s="697"/>
      <c r="D469" s="697"/>
      <c r="E469" s="697"/>
      <c r="F469" s="697"/>
      <c r="G469" s="697"/>
      <c r="H469" s="697"/>
      <c r="I469" s="697"/>
      <c r="J469" s="697"/>
      <c r="K469" s="697"/>
      <c r="L469" s="697"/>
      <c r="M469" s="697"/>
      <c r="N469" s="697"/>
      <c r="O469" s="697"/>
      <c r="P469" s="697"/>
      <c r="Q469" s="697"/>
      <c r="R469" s="697"/>
      <c r="S469" s="697"/>
      <c r="T469" s="697"/>
      <c r="U469" s="697"/>
      <c r="V469" s="697"/>
      <c r="W469" s="697"/>
      <c r="X469" s="697"/>
      <c r="Y469" s="697"/>
    </row>
    <row r="470">
      <c r="A470" s="700"/>
      <c r="B470" s="700"/>
      <c r="C470" s="697"/>
      <c r="D470" s="697"/>
      <c r="E470" s="697"/>
      <c r="F470" s="697"/>
      <c r="G470" s="697"/>
      <c r="H470" s="697"/>
      <c r="I470" s="697"/>
      <c r="J470" s="697"/>
      <c r="K470" s="697"/>
      <c r="L470" s="697"/>
      <c r="M470" s="697"/>
      <c r="N470" s="697"/>
      <c r="O470" s="697"/>
      <c r="P470" s="697"/>
      <c r="Q470" s="697"/>
      <c r="R470" s="697"/>
      <c r="S470" s="697"/>
      <c r="T470" s="697"/>
      <c r="U470" s="697"/>
      <c r="V470" s="697"/>
      <c r="W470" s="697"/>
      <c r="X470" s="697"/>
      <c r="Y470" s="697"/>
    </row>
    <row r="471">
      <c r="A471" s="700"/>
      <c r="B471" s="700"/>
      <c r="C471" s="697"/>
      <c r="D471" s="697"/>
      <c r="E471" s="697"/>
      <c r="F471" s="697"/>
      <c r="G471" s="697"/>
      <c r="H471" s="697"/>
      <c r="I471" s="697"/>
      <c r="J471" s="697"/>
      <c r="K471" s="697"/>
      <c r="L471" s="697"/>
      <c r="M471" s="697"/>
      <c r="N471" s="697"/>
      <c r="O471" s="697"/>
      <c r="P471" s="697"/>
      <c r="Q471" s="697"/>
      <c r="R471" s="697"/>
      <c r="S471" s="697"/>
      <c r="T471" s="697"/>
      <c r="U471" s="697"/>
      <c r="V471" s="697"/>
      <c r="W471" s="697"/>
      <c r="X471" s="697"/>
      <c r="Y471" s="697"/>
    </row>
    <row r="472">
      <c r="A472" s="700"/>
      <c r="B472" s="700"/>
      <c r="C472" s="697"/>
      <c r="D472" s="697"/>
      <c r="E472" s="697"/>
      <c r="F472" s="697"/>
      <c r="G472" s="697"/>
      <c r="H472" s="697"/>
      <c r="I472" s="697"/>
      <c r="J472" s="697"/>
      <c r="K472" s="697"/>
      <c r="L472" s="697"/>
      <c r="M472" s="697"/>
      <c r="N472" s="697"/>
      <c r="O472" s="697"/>
      <c r="P472" s="697"/>
      <c r="Q472" s="697"/>
      <c r="R472" s="697"/>
      <c r="S472" s="697"/>
      <c r="T472" s="697"/>
      <c r="U472" s="697"/>
      <c r="V472" s="697"/>
      <c r="W472" s="697"/>
      <c r="X472" s="697"/>
      <c r="Y472" s="697"/>
    </row>
    <row r="473">
      <c r="A473" s="700"/>
      <c r="B473" s="700"/>
      <c r="C473" s="697"/>
      <c r="D473" s="697"/>
      <c r="E473" s="697"/>
      <c r="F473" s="697"/>
      <c r="G473" s="697"/>
      <c r="H473" s="697"/>
      <c r="I473" s="697"/>
      <c r="J473" s="697"/>
      <c r="K473" s="697"/>
      <c r="L473" s="697"/>
      <c r="M473" s="697"/>
      <c r="N473" s="697"/>
      <c r="O473" s="697"/>
      <c r="P473" s="697"/>
      <c r="Q473" s="697"/>
      <c r="R473" s="697"/>
      <c r="S473" s="697"/>
      <c r="T473" s="697"/>
      <c r="U473" s="697"/>
      <c r="V473" s="697"/>
      <c r="W473" s="697"/>
      <c r="X473" s="697"/>
      <c r="Y473" s="697"/>
    </row>
    <row r="474">
      <c r="A474" s="700"/>
      <c r="B474" s="700"/>
      <c r="C474" s="697"/>
      <c r="D474" s="697"/>
      <c r="E474" s="697"/>
      <c r="F474" s="697"/>
      <c r="G474" s="697"/>
      <c r="H474" s="697"/>
      <c r="I474" s="697"/>
      <c r="J474" s="697"/>
      <c r="K474" s="697"/>
      <c r="L474" s="697"/>
      <c r="M474" s="697"/>
      <c r="N474" s="697"/>
      <c r="O474" s="697"/>
      <c r="P474" s="697"/>
      <c r="Q474" s="697"/>
      <c r="R474" s="697"/>
      <c r="S474" s="697"/>
      <c r="T474" s="697"/>
      <c r="U474" s="697"/>
      <c r="V474" s="697"/>
      <c r="W474" s="697"/>
      <c r="X474" s="697"/>
      <c r="Y474" s="697"/>
    </row>
    <row r="475">
      <c r="A475" s="700"/>
      <c r="B475" s="700"/>
      <c r="C475" s="697"/>
      <c r="D475" s="697"/>
      <c r="E475" s="697"/>
      <c r="F475" s="697"/>
      <c r="G475" s="697"/>
      <c r="H475" s="697"/>
      <c r="I475" s="697"/>
      <c r="J475" s="697"/>
      <c r="K475" s="697"/>
      <c r="L475" s="697"/>
      <c r="M475" s="697"/>
      <c r="N475" s="697"/>
      <c r="O475" s="697"/>
      <c r="P475" s="697"/>
      <c r="Q475" s="697"/>
      <c r="R475" s="697"/>
      <c r="S475" s="697"/>
      <c r="T475" s="697"/>
      <c r="U475" s="697"/>
      <c r="V475" s="697"/>
      <c r="W475" s="697"/>
      <c r="X475" s="697"/>
      <c r="Y475" s="697"/>
    </row>
    <row r="476">
      <c r="A476" s="700"/>
      <c r="B476" s="700"/>
      <c r="C476" s="697"/>
      <c r="D476" s="697"/>
      <c r="E476" s="697"/>
      <c r="F476" s="697"/>
      <c r="G476" s="697"/>
      <c r="H476" s="697"/>
      <c r="I476" s="697"/>
      <c r="J476" s="697"/>
      <c r="K476" s="697"/>
      <c r="L476" s="697"/>
      <c r="M476" s="697"/>
      <c r="N476" s="697"/>
      <c r="O476" s="697"/>
      <c r="P476" s="697"/>
      <c r="Q476" s="697"/>
      <c r="R476" s="697"/>
      <c r="S476" s="697"/>
      <c r="T476" s="697"/>
      <c r="U476" s="697"/>
      <c r="V476" s="697"/>
      <c r="W476" s="697"/>
      <c r="X476" s="697"/>
      <c r="Y476" s="697"/>
    </row>
    <row r="477">
      <c r="A477" s="700"/>
      <c r="B477" s="700"/>
      <c r="C477" s="697"/>
      <c r="D477" s="697"/>
      <c r="E477" s="697"/>
      <c r="F477" s="697"/>
      <c r="G477" s="697"/>
      <c r="H477" s="697"/>
      <c r="I477" s="697"/>
      <c r="J477" s="697"/>
      <c r="K477" s="697"/>
      <c r="L477" s="697"/>
      <c r="M477" s="697"/>
      <c r="N477" s="697"/>
      <c r="O477" s="697"/>
      <c r="P477" s="697"/>
      <c r="Q477" s="697"/>
      <c r="R477" s="697"/>
      <c r="S477" s="697"/>
      <c r="T477" s="697"/>
      <c r="U477" s="697"/>
      <c r="V477" s="697"/>
      <c r="W477" s="697"/>
      <c r="X477" s="697"/>
      <c r="Y477" s="697"/>
    </row>
    <row r="478">
      <c r="A478" s="700"/>
      <c r="B478" s="700"/>
      <c r="C478" s="697"/>
      <c r="D478" s="697"/>
      <c r="E478" s="697"/>
      <c r="F478" s="697"/>
      <c r="G478" s="697"/>
      <c r="H478" s="697"/>
      <c r="I478" s="697"/>
      <c r="J478" s="697"/>
      <c r="K478" s="697"/>
      <c r="L478" s="697"/>
      <c r="M478" s="697"/>
      <c r="N478" s="697"/>
      <c r="O478" s="697"/>
      <c r="P478" s="697"/>
      <c r="Q478" s="697"/>
      <c r="R478" s="697"/>
      <c r="S478" s="697"/>
      <c r="T478" s="697"/>
      <c r="U478" s="697"/>
      <c r="V478" s="697"/>
      <c r="W478" s="697"/>
      <c r="X478" s="697"/>
      <c r="Y478" s="697"/>
    </row>
    <row r="479">
      <c r="A479" s="700"/>
      <c r="B479" s="700"/>
      <c r="C479" s="697"/>
      <c r="D479" s="697"/>
      <c r="E479" s="697"/>
      <c r="F479" s="697"/>
      <c r="G479" s="697"/>
      <c r="H479" s="697"/>
      <c r="I479" s="697"/>
      <c r="J479" s="697"/>
      <c r="K479" s="697"/>
      <c r="L479" s="697"/>
      <c r="M479" s="697"/>
      <c r="N479" s="697"/>
      <c r="O479" s="697"/>
      <c r="P479" s="697"/>
      <c r="Q479" s="697"/>
      <c r="R479" s="697"/>
      <c r="S479" s="697"/>
      <c r="T479" s="697"/>
      <c r="U479" s="697"/>
      <c r="V479" s="697"/>
      <c r="W479" s="697"/>
      <c r="X479" s="697"/>
      <c r="Y479" s="697"/>
    </row>
    <row r="480">
      <c r="A480" s="700"/>
      <c r="B480" s="700"/>
      <c r="C480" s="697"/>
      <c r="D480" s="697"/>
      <c r="E480" s="697"/>
      <c r="F480" s="697"/>
      <c r="G480" s="697"/>
      <c r="H480" s="697"/>
      <c r="I480" s="697"/>
      <c r="J480" s="697"/>
      <c r="K480" s="697"/>
      <c r="L480" s="697"/>
      <c r="M480" s="697"/>
      <c r="N480" s="697"/>
      <c r="O480" s="697"/>
      <c r="P480" s="697"/>
      <c r="Q480" s="697"/>
      <c r="R480" s="697"/>
      <c r="S480" s="697"/>
      <c r="T480" s="697"/>
      <c r="U480" s="697"/>
      <c r="V480" s="697"/>
      <c r="W480" s="697"/>
      <c r="X480" s="697"/>
      <c r="Y480" s="697"/>
    </row>
    <row r="481">
      <c r="A481" s="700"/>
      <c r="B481" s="700"/>
      <c r="C481" s="697"/>
      <c r="D481" s="697"/>
      <c r="E481" s="697"/>
      <c r="F481" s="697"/>
      <c r="G481" s="697"/>
      <c r="H481" s="697"/>
      <c r="I481" s="697"/>
      <c r="J481" s="697"/>
      <c r="K481" s="697"/>
      <c r="L481" s="697"/>
      <c r="M481" s="697"/>
      <c r="N481" s="697"/>
      <c r="O481" s="697"/>
      <c r="P481" s="697"/>
      <c r="Q481" s="697"/>
      <c r="R481" s="697"/>
      <c r="S481" s="697"/>
      <c r="T481" s="697"/>
      <c r="U481" s="697"/>
      <c r="V481" s="697"/>
      <c r="W481" s="697"/>
      <c r="X481" s="697"/>
      <c r="Y481" s="697"/>
    </row>
    <row r="482">
      <c r="A482" s="700"/>
      <c r="B482" s="700"/>
      <c r="C482" s="697"/>
      <c r="D482" s="697"/>
      <c r="E482" s="697"/>
      <c r="F482" s="697"/>
      <c r="G482" s="697"/>
      <c r="H482" s="697"/>
      <c r="I482" s="697"/>
      <c r="J482" s="697"/>
      <c r="K482" s="697"/>
      <c r="L482" s="697"/>
      <c r="M482" s="697"/>
      <c r="N482" s="697"/>
      <c r="O482" s="697"/>
      <c r="P482" s="697"/>
      <c r="Q482" s="697"/>
      <c r="R482" s="697"/>
      <c r="S482" s="697"/>
      <c r="T482" s="697"/>
      <c r="U482" s="697"/>
      <c r="V482" s="697"/>
      <c r="W482" s="697"/>
      <c r="X482" s="697"/>
      <c r="Y482" s="697"/>
    </row>
    <row r="483">
      <c r="A483" s="700"/>
      <c r="B483" s="700"/>
      <c r="C483" s="697"/>
      <c r="D483" s="697"/>
      <c r="E483" s="697"/>
      <c r="F483" s="697"/>
      <c r="G483" s="697"/>
      <c r="H483" s="697"/>
      <c r="I483" s="697"/>
      <c r="J483" s="697"/>
      <c r="K483" s="697"/>
      <c r="L483" s="697"/>
      <c r="M483" s="697"/>
      <c r="N483" s="697"/>
      <c r="O483" s="697"/>
      <c r="P483" s="697"/>
      <c r="Q483" s="697"/>
      <c r="R483" s="697"/>
      <c r="S483" s="697"/>
      <c r="T483" s="697"/>
      <c r="U483" s="697"/>
      <c r="V483" s="697"/>
      <c r="W483" s="697"/>
      <c r="X483" s="697"/>
      <c r="Y483" s="697"/>
    </row>
    <row r="484">
      <c r="A484" s="700"/>
      <c r="B484" s="700"/>
      <c r="C484" s="697"/>
      <c r="D484" s="697"/>
      <c r="E484" s="697"/>
      <c r="F484" s="697"/>
      <c r="G484" s="697"/>
      <c r="H484" s="697"/>
      <c r="I484" s="697"/>
      <c r="J484" s="697"/>
      <c r="K484" s="697"/>
      <c r="L484" s="697"/>
      <c r="M484" s="697"/>
      <c r="N484" s="697"/>
      <c r="O484" s="697"/>
      <c r="P484" s="697"/>
      <c r="Q484" s="697"/>
      <c r="R484" s="697"/>
      <c r="S484" s="697"/>
      <c r="T484" s="697"/>
      <c r="U484" s="697"/>
      <c r="V484" s="697"/>
      <c r="W484" s="697"/>
      <c r="X484" s="697"/>
      <c r="Y484" s="697"/>
    </row>
    <row r="485">
      <c r="A485" s="700"/>
      <c r="B485" s="700"/>
      <c r="C485" s="697"/>
      <c r="D485" s="697"/>
      <c r="E485" s="697"/>
      <c r="F485" s="697"/>
      <c r="G485" s="697"/>
      <c r="H485" s="697"/>
      <c r="I485" s="697"/>
      <c r="J485" s="697"/>
      <c r="K485" s="697"/>
      <c r="L485" s="697"/>
      <c r="M485" s="697"/>
      <c r="N485" s="697"/>
      <c r="O485" s="697"/>
      <c r="P485" s="697"/>
      <c r="Q485" s="697"/>
      <c r="R485" s="697"/>
      <c r="S485" s="697"/>
      <c r="T485" s="697"/>
      <c r="U485" s="697"/>
      <c r="V485" s="697"/>
      <c r="W485" s="697"/>
      <c r="X485" s="697"/>
      <c r="Y485" s="697"/>
    </row>
    <row r="486">
      <c r="A486" s="700"/>
      <c r="B486" s="700"/>
      <c r="C486" s="697"/>
      <c r="D486" s="697"/>
      <c r="E486" s="697"/>
      <c r="F486" s="697"/>
      <c r="G486" s="697"/>
      <c r="H486" s="697"/>
      <c r="I486" s="697"/>
      <c r="J486" s="697"/>
      <c r="K486" s="697"/>
      <c r="L486" s="697"/>
      <c r="M486" s="697"/>
      <c r="N486" s="697"/>
      <c r="O486" s="697"/>
      <c r="P486" s="697"/>
      <c r="Q486" s="697"/>
      <c r="R486" s="697"/>
      <c r="S486" s="697"/>
      <c r="T486" s="697"/>
      <c r="U486" s="697"/>
      <c r="V486" s="697"/>
      <c r="W486" s="697"/>
      <c r="X486" s="697"/>
      <c r="Y486" s="697"/>
    </row>
    <row r="487">
      <c r="A487" s="700"/>
      <c r="B487" s="700"/>
      <c r="C487" s="697"/>
      <c r="D487" s="697"/>
      <c r="E487" s="697"/>
      <c r="F487" s="697"/>
      <c r="G487" s="697"/>
      <c r="H487" s="697"/>
      <c r="I487" s="697"/>
      <c r="J487" s="697"/>
      <c r="K487" s="697"/>
      <c r="L487" s="697"/>
      <c r="M487" s="697"/>
      <c r="N487" s="697"/>
      <c r="O487" s="697"/>
      <c r="P487" s="697"/>
      <c r="Q487" s="697"/>
      <c r="R487" s="697"/>
      <c r="S487" s="697"/>
      <c r="T487" s="697"/>
      <c r="U487" s="697"/>
      <c r="V487" s="697"/>
      <c r="W487" s="697"/>
      <c r="X487" s="697"/>
      <c r="Y487" s="697"/>
    </row>
    <row r="488">
      <c r="A488" s="700"/>
      <c r="B488" s="700"/>
      <c r="C488" s="697"/>
      <c r="D488" s="697"/>
      <c r="E488" s="697"/>
      <c r="F488" s="697"/>
      <c r="G488" s="697"/>
      <c r="H488" s="697"/>
      <c r="I488" s="697"/>
      <c r="J488" s="697"/>
      <c r="K488" s="697"/>
      <c r="L488" s="697"/>
      <c r="M488" s="697"/>
      <c r="N488" s="697"/>
      <c r="O488" s="697"/>
      <c r="P488" s="697"/>
      <c r="Q488" s="697"/>
      <c r="R488" s="697"/>
      <c r="S488" s="697"/>
      <c r="T488" s="697"/>
      <c r="U488" s="697"/>
      <c r="V488" s="697"/>
      <c r="W488" s="697"/>
      <c r="X488" s="697"/>
      <c r="Y488" s="697"/>
    </row>
    <row r="489">
      <c r="A489" s="700"/>
      <c r="B489" s="700"/>
      <c r="C489" s="697"/>
      <c r="D489" s="697"/>
      <c r="E489" s="697"/>
      <c r="F489" s="697"/>
      <c r="G489" s="697"/>
      <c r="H489" s="697"/>
      <c r="I489" s="697"/>
      <c r="J489" s="697"/>
      <c r="K489" s="697"/>
      <c r="L489" s="697"/>
      <c r="M489" s="697"/>
      <c r="N489" s="697"/>
      <c r="O489" s="697"/>
      <c r="P489" s="697"/>
      <c r="Q489" s="697"/>
      <c r="R489" s="697"/>
      <c r="S489" s="697"/>
      <c r="T489" s="697"/>
      <c r="U489" s="697"/>
      <c r="V489" s="697"/>
      <c r="W489" s="697"/>
      <c r="X489" s="697"/>
      <c r="Y489" s="697"/>
    </row>
    <row r="490">
      <c r="A490" s="700"/>
      <c r="B490" s="700"/>
      <c r="C490" s="697"/>
      <c r="D490" s="697"/>
      <c r="E490" s="697"/>
      <c r="F490" s="697"/>
      <c r="G490" s="697"/>
      <c r="H490" s="697"/>
      <c r="I490" s="697"/>
      <c r="J490" s="697"/>
      <c r="K490" s="697"/>
      <c r="L490" s="697"/>
      <c r="M490" s="697"/>
      <c r="N490" s="697"/>
      <c r="O490" s="697"/>
      <c r="P490" s="697"/>
      <c r="Q490" s="697"/>
      <c r="R490" s="697"/>
      <c r="S490" s="697"/>
      <c r="T490" s="697"/>
      <c r="U490" s="697"/>
      <c r="V490" s="697"/>
      <c r="W490" s="697"/>
      <c r="X490" s="697"/>
      <c r="Y490" s="697"/>
    </row>
    <row r="491">
      <c r="A491" s="700"/>
      <c r="B491" s="700"/>
      <c r="C491" s="697"/>
      <c r="D491" s="697"/>
      <c r="E491" s="697"/>
      <c r="F491" s="697"/>
      <c r="G491" s="697"/>
      <c r="H491" s="697"/>
      <c r="I491" s="697"/>
      <c r="J491" s="697"/>
      <c r="K491" s="697"/>
      <c r="L491" s="697"/>
      <c r="M491" s="697"/>
      <c r="N491" s="697"/>
      <c r="O491" s="697"/>
      <c r="P491" s="697"/>
      <c r="Q491" s="697"/>
      <c r="R491" s="697"/>
      <c r="S491" s="697"/>
      <c r="T491" s="697"/>
      <c r="U491" s="697"/>
      <c r="V491" s="697"/>
      <c r="W491" s="697"/>
      <c r="X491" s="697"/>
      <c r="Y491" s="697"/>
    </row>
    <row r="492">
      <c r="A492" s="700"/>
      <c r="B492" s="700"/>
      <c r="C492" s="697"/>
      <c r="D492" s="697"/>
      <c r="E492" s="697"/>
      <c r="F492" s="697"/>
      <c r="G492" s="697"/>
      <c r="H492" s="697"/>
      <c r="I492" s="697"/>
      <c r="J492" s="697"/>
      <c r="K492" s="697"/>
      <c r="L492" s="697"/>
      <c r="M492" s="697"/>
      <c r="N492" s="697"/>
      <c r="O492" s="697"/>
      <c r="P492" s="697"/>
      <c r="Q492" s="697"/>
      <c r="R492" s="697"/>
      <c r="S492" s="697"/>
      <c r="T492" s="697"/>
      <c r="U492" s="697"/>
      <c r="V492" s="697"/>
      <c r="W492" s="697"/>
      <c r="X492" s="697"/>
      <c r="Y492" s="697"/>
    </row>
    <row r="493">
      <c r="A493" s="700"/>
      <c r="B493" s="700"/>
      <c r="C493" s="697"/>
      <c r="D493" s="697"/>
      <c r="E493" s="697"/>
      <c r="F493" s="697"/>
      <c r="G493" s="697"/>
      <c r="H493" s="697"/>
      <c r="I493" s="697"/>
      <c r="J493" s="697"/>
      <c r="K493" s="697"/>
      <c r="L493" s="697"/>
      <c r="M493" s="697"/>
      <c r="N493" s="697"/>
      <c r="O493" s="697"/>
      <c r="P493" s="697"/>
      <c r="Q493" s="697"/>
      <c r="R493" s="697"/>
      <c r="S493" s="697"/>
      <c r="T493" s="697"/>
      <c r="U493" s="697"/>
      <c r="V493" s="697"/>
      <c r="W493" s="697"/>
      <c r="X493" s="697"/>
      <c r="Y493" s="697"/>
    </row>
    <row r="494">
      <c r="A494" s="700"/>
      <c r="B494" s="700"/>
      <c r="C494" s="697"/>
      <c r="D494" s="697"/>
      <c r="E494" s="697"/>
      <c r="F494" s="697"/>
      <c r="G494" s="697"/>
      <c r="H494" s="697"/>
      <c r="I494" s="697"/>
      <c r="J494" s="697"/>
      <c r="K494" s="697"/>
      <c r="L494" s="697"/>
      <c r="M494" s="697"/>
      <c r="N494" s="697"/>
      <c r="O494" s="697"/>
      <c r="P494" s="697"/>
      <c r="Q494" s="697"/>
      <c r="R494" s="697"/>
      <c r="S494" s="697"/>
      <c r="T494" s="697"/>
      <c r="U494" s="697"/>
      <c r="V494" s="697"/>
      <c r="W494" s="697"/>
      <c r="X494" s="697"/>
      <c r="Y494" s="697"/>
    </row>
    <row r="495">
      <c r="A495" s="700"/>
      <c r="B495" s="700"/>
      <c r="C495" s="697"/>
      <c r="D495" s="697"/>
      <c r="E495" s="697"/>
      <c r="F495" s="697"/>
      <c r="G495" s="697"/>
      <c r="H495" s="697"/>
      <c r="I495" s="697"/>
      <c r="J495" s="697"/>
      <c r="K495" s="697"/>
      <c r="L495" s="697"/>
      <c r="M495" s="697"/>
      <c r="N495" s="697"/>
      <c r="O495" s="697"/>
      <c r="P495" s="697"/>
      <c r="Q495" s="697"/>
      <c r="R495" s="697"/>
      <c r="S495" s="697"/>
      <c r="T495" s="697"/>
      <c r="U495" s="697"/>
      <c r="V495" s="697"/>
      <c r="W495" s="697"/>
      <c r="X495" s="697"/>
      <c r="Y495" s="697"/>
    </row>
    <row r="496">
      <c r="A496" s="700"/>
      <c r="B496" s="700"/>
      <c r="C496" s="697"/>
      <c r="D496" s="697"/>
      <c r="E496" s="697"/>
      <c r="F496" s="697"/>
      <c r="G496" s="697"/>
      <c r="H496" s="697"/>
      <c r="I496" s="697"/>
      <c r="J496" s="697"/>
      <c r="K496" s="697"/>
      <c r="L496" s="697"/>
      <c r="M496" s="697"/>
      <c r="N496" s="697"/>
      <c r="O496" s="697"/>
      <c r="P496" s="697"/>
      <c r="Q496" s="697"/>
      <c r="R496" s="697"/>
      <c r="S496" s="697"/>
      <c r="T496" s="697"/>
      <c r="U496" s="697"/>
      <c r="V496" s="697"/>
      <c r="W496" s="697"/>
      <c r="X496" s="697"/>
      <c r="Y496" s="697"/>
    </row>
    <row r="497">
      <c r="A497" s="700"/>
      <c r="B497" s="700"/>
      <c r="C497" s="697"/>
      <c r="D497" s="697"/>
      <c r="E497" s="697"/>
      <c r="F497" s="697"/>
      <c r="G497" s="697"/>
      <c r="H497" s="697"/>
      <c r="I497" s="697"/>
      <c r="J497" s="697"/>
      <c r="K497" s="697"/>
      <c r="L497" s="697"/>
      <c r="M497" s="697"/>
      <c r="N497" s="697"/>
      <c r="O497" s="697"/>
      <c r="P497" s="697"/>
      <c r="Q497" s="697"/>
      <c r="R497" s="697"/>
      <c r="S497" s="697"/>
      <c r="T497" s="697"/>
      <c r="U497" s="697"/>
      <c r="V497" s="697"/>
      <c r="W497" s="697"/>
      <c r="X497" s="697"/>
      <c r="Y497" s="697"/>
    </row>
    <row r="498">
      <c r="A498" s="700"/>
      <c r="B498" s="700"/>
      <c r="C498" s="697"/>
      <c r="D498" s="697"/>
      <c r="E498" s="697"/>
      <c r="F498" s="697"/>
      <c r="G498" s="697"/>
      <c r="H498" s="697"/>
      <c r="I498" s="697"/>
      <c r="J498" s="697"/>
      <c r="K498" s="697"/>
      <c r="L498" s="697"/>
      <c r="M498" s="697"/>
      <c r="N498" s="697"/>
      <c r="O498" s="697"/>
      <c r="P498" s="697"/>
      <c r="Q498" s="697"/>
      <c r="R498" s="697"/>
      <c r="S498" s="697"/>
      <c r="T498" s="697"/>
      <c r="U498" s="697"/>
      <c r="V498" s="697"/>
      <c r="W498" s="697"/>
      <c r="X498" s="697"/>
      <c r="Y498" s="697"/>
    </row>
    <row r="499">
      <c r="A499" s="700"/>
      <c r="B499" s="700"/>
      <c r="C499" s="697"/>
      <c r="D499" s="697"/>
      <c r="E499" s="697"/>
      <c r="F499" s="697"/>
      <c r="G499" s="697"/>
      <c r="H499" s="697"/>
      <c r="I499" s="697"/>
      <c r="J499" s="697"/>
      <c r="K499" s="697"/>
      <c r="L499" s="697"/>
      <c r="M499" s="697"/>
      <c r="N499" s="697"/>
      <c r="O499" s="697"/>
      <c r="P499" s="697"/>
      <c r="Q499" s="697"/>
      <c r="R499" s="697"/>
      <c r="S499" s="697"/>
      <c r="T499" s="697"/>
      <c r="U499" s="697"/>
      <c r="V499" s="697"/>
      <c r="W499" s="697"/>
      <c r="X499" s="697"/>
      <c r="Y499" s="697"/>
    </row>
    <row r="500">
      <c r="A500" s="700"/>
      <c r="B500" s="700"/>
      <c r="C500" s="697"/>
      <c r="D500" s="697"/>
      <c r="E500" s="697"/>
      <c r="F500" s="697"/>
      <c r="G500" s="697"/>
      <c r="H500" s="697"/>
      <c r="I500" s="697"/>
      <c r="J500" s="697"/>
      <c r="K500" s="697"/>
      <c r="L500" s="697"/>
      <c r="M500" s="697"/>
      <c r="N500" s="697"/>
      <c r="O500" s="697"/>
      <c r="P500" s="697"/>
      <c r="Q500" s="697"/>
      <c r="R500" s="697"/>
      <c r="S500" s="697"/>
      <c r="T500" s="697"/>
      <c r="U500" s="697"/>
      <c r="V500" s="697"/>
      <c r="W500" s="697"/>
      <c r="X500" s="697"/>
      <c r="Y500" s="697"/>
    </row>
    <row r="501">
      <c r="A501" s="700"/>
      <c r="B501" s="700"/>
      <c r="C501" s="697"/>
      <c r="D501" s="697"/>
      <c r="E501" s="697"/>
      <c r="F501" s="697"/>
      <c r="G501" s="697"/>
      <c r="H501" s="697"/>
      <c r="I501" s="697"/>
      <c r="J501" s="697"/>
      <c r="K501" s="697"/>
      <c r="L501" s="697"/>
      <c r="M501" s="697"/>
      <c r="N501" s="697"/>
      <c r="O501" s="697"/>
      <c r="P501" s="697"/>
      <c r="Q501" s="697"/>
      <c r="R501" s="697"/>
      <c r="S501" s="697"/>
      <c r="T501" s="697"/>
      <c r="U501" s="697"/>
      <c r="V501" s="697"/>
      <c r="W501" s="697"/>
      <c r="X501" s="697"/>
      <c r="Y501" s="697"/>
    </row>
    <row r="502">
      <c r="A502" s="700"/>
      <c r="B502" s="700"/>
      <c r="C502" s="697"/>
      <c r="D502" s="697"/>
      <c r="E502" s="697"/>
      <c r="F502" s="697"/>
      <c r="G502" s="697"/>
      <c r="H502" s="697"/>
      <c r="I502" s="697"/>
      <c r="J502" s="697"/>
      <c r="K502" s="697"/>
      <c r="L502" s="697"/>
      <c r="M502" s="697"/>
      <c r="N502" s="697"/>
      <c r="O502" s="697"/>
      <c r="P502" s="697"/>
      <c r="Q502" s="697"/>
      <c r="R502" s="697"/>
      <c r="S502" s="697"/>
      <c r="T502" s="697"/>
      <c r="U502" s="697"/>
      <c r="V502" s="697"/>
      <c r="W502" s="697"/>
      <c r="X502" s="697"/>
      <c r="Y502" s="697"/>
    </row>
    <row r="503">
      <c r="A503" s="700"/>
      <c r="B503" s="700"/>
      <c r="C503" s="697"/>
      <c r="D503" s="697"/>
      <c r="E503" s="697"/>
      <c r="F503" s="697"/>
      <c r="G503" s="697"/>
      <c r="H503" s="697"/>
      <c r="I503" s="697"/>
      <c r="J503" s="697"/>
      <c r="K503" s="697"/>
      <c r="L503" s="697"/>
      <c r="M503" s="697"/>
      <c r="N503" s="697"/>
      <c r="O503" s="697"/>
      <c r="P503" s="697"/>
      <c r="Q503" s="697"/>
      <c r="R503" s="697"/>
      <c r="S503" s="697"/>
      <c r="T503" s="697"/>
      <c r="U503" s="697"/>
      <c r="V503" s="697"/>
      <c r="W503" s="697"/>
      <c r="X503" s="697"/>
      <c r="Y503" s="697"/>
    </row>
    <row r="504">
      <c r="A504" s="700"/>
      <c r="B504" s="700"/>
      <c r="C504" s="697"/>
      <c r="D504" s="697"/>
      <c r="E504" s="697"/>
      <c r="F504" s="697"/>
      <c r="G504" s="697"/>
      <c r="H504" s="697"/>
      <c r="I504" s="697"/>
      <c r="J504" s="697"/>
      <c r="K504" s="697"/>
      <c r="L504" s="697"/>
      <c r="M504" s="697"/>
      <c r="N504" s="697"/>
      <c r="O504" s="697"/>
      <c r="P504" s="697"/>
      <c r="Q504" s="697"/>
      <c r="R504" s="697"/>
      <c r="S504" s="697"/>
      <c r="T504" s="697"/>
      <c r="U504" s="697"/>
      <c r="V504" s="697"/>
      <c r="W504" s="697"/>
      <c r="X504" s="697"/>
      <c r="Y504" s="697"/>
    </row>
    <row r="505">
      <c r="A505" s="700"/>
      <c r="B505" s="700"/>
      <c r="C505" s="697"/>
      <c r="D505" s="697"/>
      <c r="E505" s="697"/>
      <c r="F505" s="697"/>
      <c r="G505" s="697"/>
      <c r="H505" s="697"/>
      <c r="I505" s="697"/>
      <c r="J505" s="697"/>
      <c r="K505" s="697"/>
      <c r="L505" s="697"/>
      <c r="M505" s="697"/>
      <c r="N505" s="697"/>
      <c r="O505" s="697"/>
      <c r="P505" s="697"/>
      <c r="Q505" s="697"/>
      <c r="R505" s="697"/>
      <c r="S505" s="697"/>
      <c r="T505" s="697"/>
      <c r="U505" s="697"/>
      <c r="V505" s="697"/>
      <c r="W505" s="697"/>
      <c r="X505" s="697"/>
      <c r="Y505" s="697"/>
    </row>
    <row r="506">
      <c r="A506" s="700"/>
      <c r="B506" s="700"/>
      <c r="C506" s="697"/>
      <c r="D506" s="697"/>
      <c r="E506" s="697"/>
      <c r="F506" s="697"/>
      <c r="G506" s="697"/>
      <c r="H506" s="697"/>
      <c r="I506" s="697"/>
      <c r="J506" s="697"/>
      <c r="K506" s="697"/>
      <c r="L506" s="697"/>
      <c r="M506" s="697"/>
      <c r="N506" s="697"/>
      <c r="O506" s="697"/>
      <c r="P506" s="697"/>
      <c r="Q506" s="697"/>
      <c r="R506" s="697"/>
      <c r="S506" s="697"/>
      <c r="T506" s="697"/>
      <c r="U506" s="697"/>
      <c r="V506" s="697"/>
      <c r="W506" s="697"/>
      <c r="X506" s="697"/>
      <c r="Y506" s="697"/>
    </row>
    <row r="507">
      <c r="A507" s="700"/>
      <c r="B507" s="700"/>
      <c r="C507" s="697"/>
      <c r="D507" s="697"/>
      <c r="E507" s="697"/>
      <c r="F507" s="697"/>
      <c r="G507" s="697"/>
      <c r="H507" s="697"/>
      <c r="I507" s="697"/>
      <c r="J507" s="697"/>
      <c r="K507" s="697"/>
      <c r="L507" s="697"/>
      <c r="M507" s="697"/>
      <c r="N507" s="697"/>
      <c r="O507" s="697"/>
      <c r="P507" s="697"/>
      <c r="Q507" s="697"/>
      <c r="R507" s="697"/>
      <c r="S507" s="697"/>
      <c r="T507" s="697"/>
      <c r="U507" s="697"/>
      <c r="V507" s="697"/>
      <c r="W507" s="697"/>
      <c r="X507" s="697"/>
      <c r="Y507" s="697"/>
    </row>
    <row r="508">
      <c r="A508" s="700"/>
      <c r="B508" s="700"/>
      <c r="C508" s="697"/>
      <c r="D508" s="697"/>
      <c r="E508" s="697"/>
      <c r="F508" s="697"/>
      <c r="G508" s="697"/>
      <c r="H508" s="697"/>
      <c r="I508" s="697"/>
      <c r="J508" s="697"/>
      <c r="K508" s="697"/>
      <c r="L508" s="697"/>
      <c r="M508" s="697"/>
      <c r="N508" s="697"/>
      <c r="O508" s="697"/>
      <c r="P508" s="697"/>
      <c r="Q508" s="697"/>
      <c r="R508" s="697"/>
      <c r="S508" s="697"/>
      <c r="T508" s="697"/>
      <c r="U508" s="697"/>
      <c r="V508" s="697"/>
      <c r="W508" s="697"/>
      <c r="X508" s="697"/>
      <c r="Y508" s="697"/>
    </row>
    <row r="509">
      <c r="A509" s="700"/>
      <c r="B509" s="700"/>
      <c r="C509" s="697"/>
      <c r="D509" s="697"/>
      <c r="E509" s="697"/>
      <c r="F509" s="697"/>
      <c r="G509" s="697"/>
      <c r="H509" s="697"/>
      <c r="I509" s="697"/>
      <c r="J509" s="697"/>
      <c r="K509" s="697"/>
      <c r="L509" s="697"/>
      <c r="M509" s="697"/>
      <c r="N509" s="697"/>
      <c r="O509" s="697"/>
      <c r="P509" s="697"/>
      <c r="Q509" s="697"/>
      <c r="R509" s="697"/>
      <c r="S509" s="697"/>
      <c r="T509" s="697"/>
      <c r="U509" s="697"/>
      <c r="V509" s="697"/>
      <c r="W509" s="697"/>
      <c r="X509" s="697"/>
      <c r="Y509" s="697"/>
    </row>
    <row r="510">
      <c r="A510" s="700"/>
      <c r="B510" s="700"/>
      <c r="C510" s="697"/>
      <c r="D510" s="697"/>
      <c r="E510" s="697"/>
      <c r="F510" s="697"/>
      <c r="G510" s="697"/>
      <c r="H510" s="697"/>
      <c r="I510" s="697"/>
      <c r="J510" s="697"/>
      <c r="K510" s="697"/>
      <c r="L510" s="697"/>
      <c r="M510" s="697"/>
      <c r="N510" s="697"/>
      <c r="O510" s="697"/>
      <c r="P510" s="697"/>
      <c r="Q510" s="697"/>
      <c r="R510" s="697"/>
      <c r="S510" s="697"/>
      <c r="T510" s="697"/>
      <c r="U510" s="697"/>
      <c r="V510" s="697"/>
      <c r="W510" s="697"/>
      <c r="X510" s="697"/>
      <c r="Y510" s="697"/>
    </row>
    <row r="511">
      <c r="A511" s="700"/>
      <c r="B511" s="700"/>
      <c r="C511" s="697"/>
      <c r="D511" s="697"/>
      <c r="E511" s="697"/>
      <c r="F511" s="697"/>
      <c r="G511" s="697"/>
      <c r="H511" s="697"/>
      <c r="I511" s="697"/>
      <c r="J511" s="697"/>
      <c r="K511" s="697"/>
      <c r="L511" s="697"/>
      <c r="M511" s="697"/>
      <c r="N511" s="697"/>
      <c r="O511" s="697"/>
      <c r="P511" s="697"/>
      <c r="Q511" s="697"/>
      <c r="R511" s="697"/>
      <c r="S511" s="697"/>
      <c r="T511" s="697"/>
      <c r="U511" s="697"/>
      <c r="V511" s="697"/>
      <c r="W511" s="697"/>
      <c r="X511" s="697"/>
      <c r="Y511" s="697"/>
    </row>
    <row r="512">
      <c r="A512" s="700"/>
      <c r="B512" s="700"/>
      <c r="C512" s="697"/>
      <c r="D512" s="697"/>
      <c r="E512" s="697"/>
      <c r="F512" s="697"/>
      <c r="G512" s="697"/>
      <c r="H512" s="697"/>
      <c r="I512" s="697"/>
      <c r="J512" s="697"/>
      <c r="K512" s="697"/>
      <c r="L512" s="697"/>
      <c r="M512" s="697"/>
      <c r="N512" s="697"/>
      <c r="O512" s="697"/>
      <c r="P512" s="697"/>
      <c r="Q512" s="697"/>
      <c r="R512" s="697"/>
      <c r="S512" s="697"/>
      <c r="T512" s="697"/>
      <c r="U512" s="697"/>
      <c r="V512" s="697"/>
      <c r="W512" s="697"/>
      <c r="X512" s="697"/>
      <c r="Y512" s="697"/>
    </row>
    <row r="513">
      <c r="A513" s="700"/>
      <c r="B513" s="700"/>
      <c r="C513" s="697"/>
      <c r="D513" s="697"/>
      <c r="E513" s="697"/>
      <c r="F513" s="697"/>
      <c r="G513" s="697"/>
      <c r="H513" s="697"/>
      <c r="I513" s="697"/>
      <c r="J513" s="697"/>
      <c r="K513" s="697"/>
      <c r="L513" s="697"/>
      <c r="M513" s="697"/>
      <c r="N513" s="697"/>
      <c r="O513" s="697"/>
      <c r="P513" s="697"/>
      <c r="Q513" s="697"/>
      <c r="R513" s="697"/>
      <c r="S513" s="697"/>
      <c r="T513" s="697"/>
      <c r="U513" s="697"/>
      <c r="V513" s="697"/>
      <c r="W513" s="697"/>
      <c r="X513" s="697"/>
      <c r="Y513" s="697"/>
    </row>
    <row r="514">
      <c r="A514" s="700"/>
      <c r="B514" s="700"/>
      <c r="C514" s="697"/>
      <c r="D514" s="697"/>
      <c r="E514" s="697"/>
      <c r="F514" s="697"/>
      <c r="G514" s="697"/>
      <c r="H514" s="697"/>
      <c r="I514" s="697"/>
      <c r="J514" s="697"/>
      <c r="K514" s="697"/>
      <c r="L514" s="697"/>
      <c r="M514" s="697"/>
      <c r="N514" s="697"/>
      <c r="O514" s="697"/>
      <c r="P514" s="697"/>
      <c r="Q514" s="697"/>
      <c r="R514" s="697"/>
      <c r="S514" s="697"/>
      <c r="T514" s="697"/>
      <c r="U514" s="697"/>
      <c r="V514" s="697"/>
      <c r="W514" s="697"/>
      <c r="X514" s="697"/>
      <c r="Y514" s="697"/>
    </row>
    <row r="515">
      <c r="A515" s="700"/>
      <c r="B515" s="700"/>
      <c r="C515" s="697"/>
      <c r="D515" s="697"/>
      <c r="E515" s="697"/>
      <c r="F515" s="697"/>
      <c r="G515" s="697"/>
      <c r="H515" s="697"/>
      <c r="I515" s="697"/>
      <c r="J515" s="697"/>
      <c r="K515" s="697"/>
      <c r="L515" s="697"/>
      <c r="M515" s="697"/>
      <c r="N515" s="697"/>
      <c r="O515" s="697"/>
      <c r="P515" s="697"/>
      <c r="Q515" s="697"/>
      <c r="R515" s="697"/>
      <c r="S515" s="697"/>
      <c r="T515" s="697"/>
      <c r="U515" s="697"/>
      <c r="V515" s="697"/>
      <c r="W515" s="697"/>
      <c r="X515" s="697"/>
      <c r="Y515" s="697"/>
    </row>
    <row r="516">
      <c r="A516" s="700"/>
      <c r="B516" s="700"/>
      <c r="C516" s="697"/>
      <c r="D516" s="697"/>
      <c r="E516" s="697"/>
      <c r="F516" s="697"/>
      <c r="G516" s="697"/>
      <c r="H516" s="697"/>
      <c r="I516" s="697"/>
      <c r="J516" s="697"/>
      <c r="K516" s="697"/>
      <c r="L516" s="697"/>
      <c r="M516" s="697"/>
      <c r="N516" s="697"/>
      <c r="O516" s="697"/>
      <c r="P516" s="697"/>
      <c r="Q516" s="697"/>
      <c r="R516" s="697"/>
      <c r="S516" s="697"/>
      <c r="T516" s="697"/>
      <c r="U516" s="697"/>
      <c r="V516" s="697"/>
      <c r="W516" s="697"/>
      <c r="X516" s="697"/>
      <c r="Y516" s="697"/>
    </row>
    <row r="517">
      <c r="A517" s="700"/>
      <c r="B517" s="700"/>
      <c r="C517" s="697"/>
      <c r="D517" s="697"/>
      <c r="E517" s="697"/>
      <c r="F517" s="697"/>
      <c r="G517" s="697"/>
      <c r="H517" s="697"/>
      <c r="I517" s="697"/>
      <c r="J517" s="697"/>
      <c r="K517" s="697"/>
      <c r="L517" s="697"/>
      <c r="M517" s="697"/>
      <c r="N517" s="697"/>
      <c r="O517" s="697"/>
      <c r="P517" s="697"/>
      <c r="Q517" s="697"/>
      <c r="R517" s="697"/>
      <c r="S517" s="697"/>
      <c r="T517" s="697"/>
      <c r="U517" s="697"/>
      <c r="V517" s="697"/>
      <c r="W517" s="697"/>
      <c r="X517" s="697"/>
      <c r="Y517" s="697"/>
    </row>
    <row r="518">
      <c r="A518" s="700"/>
      <c r="B518" s="700"/>
      <c r="C518" s="697"/>
      <c r="D518" s="697"/>
      <c r="E518" s="697"/>
      <c r="F518" s="697"/>
      <c r="G518" s="697"/>
      <c r="H518" s="697"/>
      <c r="I518" s="697"/>
      <c r="J518" s="697"/>
      <c r="K518" s="697"/>
      <c r="L518" s="697"/>
      <c r="M518" s="697"/>
      <c r="N518" s="697"/>
      <c r="O518" s="697"/>
      <c r="P518" s="697"/>
      <c r="Q518" s="697"/>
      <c r="R518" s="697"/>
      <c r="S518" s="697"/>
      <c r="T518" s="697"/>
      <c r="U518" s="697"/>
      <c r="V518" s="697"/>
      <c r="W518" s="697"/>
      <c r="X518" s="697"/>
      <c r="Y518" s="697"/>
    </row>
    <row r="519">
      <c r="A519" s="700"/>
      <c r="B519" s="700"/>
      <c r="C519" s="697"/>
      <c r="D519" s="697"/>
      <c r="E519" s="697"/>
      <c r="F519" s="697"/>
      <c r="G519" s="697"/>
      <c r="H519" s="697"/>
      <c r="I519" s="697"/>
      <c r="J519" s="697"/>
      <c r="K519" s="697"/>
      <c r="L519" s="697"/>
      <c r="M519" s="697"/>
      <c r="N519" s="697"/>
      <c r="O519" s="697"/>
      <c r="P519" s="697"/>
      <c r="Q519" s="697"/>
      <c r="R519" s="697"/>
      <c r="S519" s="697"/>
      <c r="T519" s="697"/>
      <c r="U519" s="697"/>
      <c r="V519" s="697"/>
      <c r="W519" s="697"/>
      <c r="X519" s="697"/>
      <c r="Y519" s="697"/>
    </row>
    <row r="520">
      <c r="A520" s="700"/>
      <c r="B520" s="700"/>
      <c r="C520" s="697"/>
      <c r="D520" s="697"/>
      <c r="E520" s="697"/>
      <c r="F520" s="697"/>
      <c r="G520" s="697"/>
      <c r="H520" s="697"/>
      <c r="I520" s="697"/>
      <c r="J520" s="697"/>
      <c r="K520" s="697"/>
      <c r="L520" s="697"/>
      <c r="M520" s="697"/>
      <c r="N520" s="697"/>
      <c r="O520" s="697"/>
      <c r="P520" s="697"/>
      <c r="Q520" s="697"/>
      <c r="R520" s="697"/>
      <c r="S520" s="697"/>
      <c r="T520" s="697"/>
      <c r="U520" s="697"/>
      <c r="V520" s="697"/>
      <c r="W520" s="697"/>
      <c r="X520" s="697"/>
      <c r="Y520" s="697"/>
    </row>
    <row r="521">
      <c r="A521" s="700"/>
      <c r="B521" s="700"/>
      <c r="C521" s="697"/>
      <c r="D521" s="697"/>
      <c r="E521" s="697"/>
      <c r="F521" s="697"/>
      <c r="G521" s="697"/>
      <c r="H521" s="697"/>
      <c r="I521" s="697"/>
      <c r="J521" s="697"/>
      <c r="K521" s="697"/>
      <c r="L521" s="697"/>
      <c r="M521" s="697"/>
      <c r="N521" s="697"/>
      <c r="O521" s="697"/>
      <c r="P521" s="697"/>
      <c r="Q521" s="697"/>
      <c r="R521" s="697"/>
      <c r="S521" s="697"/>
      <c r="T521" s="697"/>
      <c r="U521" s="697"/>
      <c r="V521" s="697"/>
      <c r="W521" s="697"/>
      <c r="X521" s="697"/>
      <c r="Y521" s="697"/>
    </row>
    <row r="522">
      <c r="A522" s="700"/>
      <c r="B522" s="700"/>
      <c r="C522" s="697"/>
      <c r="D522" s="697"/>
      <c r="E522" s="697"/>
      <c r="F522" s="697"/>
      <c r="G522" s="697"/>
      <c r="H522" s="697"/>
      <c r="I522" s="697"/>
      <c r="J522" s="697"/>
      <c r="K522" s="697"/>
      <c r="L522" s="697"/>
      <c r="M522" s="697"/>
      <c r="N522" s="697"/>
      <c r="O522" s="697"/>
      <c r="P522" s="697"/>
      <c r="Q522" s="697"/>
      <c r="R522" s="697"/>
      <c r="S522" s="697"/>
      <c r="T522" s="697"/>
      <c r="U522" s="697"/>
      <c r="V522" s="697"/>
      <c r="W522" s="697"/>
      <c r="X522" s="697"/>
      <c r="Y522" s="697"/>
    </row>
    <row r="523">
      <c r="A523" s="700"/>
      <c r="B523" s="700"/>
      <c r="C523" s="697"/>
      <c r="D523" s="697"/>
      <c r="E523" s="697"/>
      <c r="F523" s="697"/>
      <c r="G523" s="697"/>
      <c r="H523" s="697"/>
      <c r="I523" s="697"/>
      <c r="J523" s="697"/>
      <c r="K523" s="697"/>
      <c r="L523" s="697"/>
      <c r="M523" s="697"/>
      <c r="N523" s="697"/>
      <c r="O523" s="697"/>
      <c r="P523" s="697"/>
      <c r="Q523" s="697"/>
      <c r="R523" s="697"/>
      <c r="S523" s="697"/>
      <c r="T523" s="697"/>
      <c r="U523" s="697"/>
      <c r="V523" s="697"/>
      <c r="W523" s="697"/>
      <c r="X523" s="697"/>
      <c r="Y523" s="697"/>
    </row>
    <row r="524">
      <c r="A524" s="700"/>
      <c r="B524" s="700"/>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row>
    <row r="525">
      <c r="A525" s="700"/>
      <c r="B525" s="700"/>
      <c r="C525" s="697"/>
      <c r="D525" s="697"/>
      <c r="E525" s="697"/>
      <c r="F525" s="697"/>
      <c r="G525" s="697"/>
      <c r="H525" s="697"/>
      <c r="I525" s="697"/>
      <c r="J525" s="697"/>
      <c r="K525" s="697"/>
      <c r="L525" s="697"/>
      <c r="M525" s="697"/>
      <c r="N525" s="697"/>
      <c r="O525" s="697"/>
      <c r="P525" s="697"/>
      <c r="Q525" s="697"/>
      <c r="R525" s="697"/>
      <c r="S525" s="697"/>
      <c r="T525" s="697"/>
      <c r="U525" s="697"/>
      <c r="V525" s="697"/>
      <c r="W525" s="697"/>
      <c r="X525" s="697"/>
      <c r="Y525" s="697"/>
    </row>
    <row r="526">
      <c r="A526" s="700"/>
      <c r="B526" s="700"/>
      <c r="C526" s="697"/>
      <c r="D526" s="697"/>
      <c r="E526" s="697"/>
      <c r="F526" s="697"/>
      <c r="G526" s="697"/>
      <c r="H526" s="697"/>
      <c r="I526" s="697"/>
      <c r="J526" s="697"/>
      <c r="K526" s="697"/>
      <c r="L526" s="697"/>
      <c r="M526" s="697"/>
      <c r="N526" s="697"/>
      <c r="O526" s="697"/>
      <c r="P526" s="697"/>
      <c r="Q526" s="697"/>
      <c r="R526" s="697"/>
      <c r="S526" s="697"/>
      <c r="T526" s="697"/>
      <c r="U526" s="697"/>
      <c r="V526" s="697"/>
      <c r="W526" s="697"/>
      <c r="X526" s="697"/>
      <c r="Y526" s="697"/>
    </row>
    <row r="527">
      <c r="A527" s="700"/>
      <c r="B527" s="700"/>
      <c r="C527" s="697"/>
      <c r="D527" s="697"/>
      <c r="E527" s="697"/>
      <c r="F527" s="697"/>
      <c r="G527" s="697"/>
      <c r="H527" s="697"/>
      <c r="I527" s="697"/>
      <c r="J527" s="697"/>
      <c r="K527" s="697"/>
      <c r="L527" s="697"/>
      <c r="M527" s="697"/>
      <c r="N527" s="697"/>
      <c r="O527" s="697"/>
      <c r="P527" s="697"/>
      <c r="Q527" s="697"/>
      <c r="R527" s="697"/>
      <c r="S527" s="697"/>
      <c r="T527" s="697"/>
      <c r="U527" s="697"/>
      <c r="V527" s="697"/>
      <c r="W527" s="697"/>
      <c r="X527" s="697"/>
      <c r="Y527" s="697"/>
    </row>
    <row r="528">
      <c r="A528" s="700"/>
      <c r="B528" s="700"/>
      <c r="C528" s="697"/>
      <c r="D528" s="697"/>
      <c r="E528" s="697"/>
      <c r="F528" s="697"/>
      <c r="G528" s="697"/>
      <c r="H528" s="697"/>
      <c r="I528" s="697"/>
      <c r="J528" s="697"/>
      <c r="K528" s="697"/>
      <c r="L528" s="697"/>
      <c r="M528" s="697"/>
      <c r="N528" s="697"/>
      <c r="O528" s="697"/>
      <c r="P528" s="697"/>
      <c r="Q528" s="697"/>
      <c r="R528" s="697"/>
      <c r="S528" s="697"/>
      <c r="T528" s="697"/>
      <c r="U528" s="697"/>
      <c r="V528" s="697"/>
      <c r="W528" s="697"/>
      <c r="X528" s="697"/>
      <c r="Y528" s="697"/>
    </row>
    <row r="529">
      <c r="A529" s="700"/>
      <c r="B529" s="700"/>
      <c r="C529" s="697"/>
      <c r="D529" s="697"/>
      <c r="E529" s="697"/>
      <c r="F529" s="697"/>
      <c r="G529" s="697"/>
      <c r="H529" s="697"/>
      <c r="I529" s="697"/>
      <c r="J529" s="697"/>
      <c r="K529" s="697"/>
      <c r="L529" s="697"/>
      <c r="M529" s="697"/>
      <c r="N529" s="697"/>
      <c r="O529" s="697"/>
      <c r="P529" s="697"/>
      <c r="Q529" s="697"/>
      <c r="R529" s="697"/>
      <c r="S529" s="697"/>
      <c r="T529" s="697"/>
      <c r="U529" s="697"/>
      <c r="V529" s="697"/>
      <c r="W529" s="697"/>
      <c r="X529" s="697"/>
      <c r="Y529" s="697"/>
    </row>
    <row r="530">
      <c r="A530" s="700"/>
      <c r="B530" s="700"/>
      <c r="C530" s="697"/>
      <c r="D530" s="697"/>
      <c r="E530" s="697"/>
      <c r="F530" s="697"/>
      <c r="G530" s="697"/>
      <c r="H530" s="697"/>
      <c r="I530" s="697"/>
      <c r="J530" s="697"/>
      <c r="K530" s="697"/>
      <c r="L530" s="697"/>
      <c r="M530" s="697"/>
      <c r="N530" s="697"/>
      <c r="O530" s="697"/>
      <c r="P530" s="697"/>
      <c r="Q530" s="697"/>
      <c r="R530" s="697"/>
      <c r="S530" s="697"/>
      <c r="T530" s="697"/>
      <c r="U530" s="697"/>
      <c r="V530" s="697"/>
      <c r="W530" s="697"/>
      <c r="X530" s="697"/>
      <c r="Y530" s="697"/>
    </row>
    <row r="531">
      <c r="A531" s="700"/>
      <c r="B531" s="700"/>
      <c r="C531" s="697"/>
      <c r="D531" s="697"/>
      <c r="E531" s="697"/>
      <c r="F531" s="697"/>
      <c r="G531" s="697"/>
      <c r="H531" s="697"/>
      <c r="I531" s="697"/>
      <c r="J531" s="697"/>
      <c r="K531" s="697"/>
      <c r="L531" s="697"/>
      <c r="M531" s="697"/>
      <c r="N531" s="697"/>
      <c r="O531" s="697"/>
      <c r="P531" s="697"/>
      <c r="Q531" s="697"/>
      <c r="R531" s="697"/>
      <c r="S531" s="697"/>
      <c r="T531" s="697"/>
      <c r="U531" s="697"/>
      <c r="V531" s="697"/>
      <c r="W531" s="697"/>
      <c r="X531" s="697"/>
      <c r="Y531" s="697"/>
    </row>
    <row r="532">
      <c r="A532" s="700"/>
      <c r="B532" s="700"/>
      <c r="C532" s="697"/>
      <c r="D532" s="697"/>
      <c r="E532" s="697"/>
      <c r="F532" s="697"/>
      <c r="G532" s="697"/>
      <c r="H532" s="697"/>
      <c r="I532" s="697"/>
      <c r="J532" s="697"/>
      <c r="K532" s="697"/>
      <c r="L532" s="697"/>
      <c r="M532" s="697"/>
      <c r="N532" s="697"/>
      <c r="O532" s="697"/>
      <c r="P532" s="697"/>
      <c r="Q532" s="697"/>
      <c r="R532" s="697"/>
      <c r="S532" s="697"/>
      <c r="T532" s="697"/>
      <c r="U532" s="697"/>
      <c r="V532" s="697"/>
      <c r="W532" s="697"/>
      <c r="X532" s="697"/>
      <c r="Y532" s="697"/>
    </row>
    <row r="533">
      <c r="A533" s="700"/>
      <c r="B533" s="700"/>
      <c r="C533" s="697"/>
      <c r="D533" s="697"/>
      <c r="E533" s="697"/>
      <c r="F533" s="697"/>
      <c r="G533" s="697"/>
      <c r="H533" s="697"/>
      <c r="I533" s="697"/>
      <c r="J533" s="697"/>
      <c r="K533" s="697"/>
      <c r="L533" s="697"/>
      <c r="M533" s="697"/>
      <c r="N533" s="697"/>
      <c r="O533" s="697"/>
      <c r="P533" s="697"/>
      <c r="Q533" s="697"/>
      <c r="R533" s="697"/>
      <c r="S533" s="697"/>
      <c r="T533" s="697"/>
      <c r="U533" s="697"/>
      <c r="V533" s="697"/>
      <c r="W533" s="697"/>
      <c r="X533" s="697"/>
      <c r="Y533" s="697"/>
    </row>
    <row r="534">
      <c r="A534" s="700"/>
      <c r="B534" s="700"/>
      <c r="C534" s="697"/>
      <c r="D534" s="697"/>
      <c r="E534" s="697"/>
      <c r="F534" s="697"/>
      <c r="G534" s="697"/>
      <c r="H534" s="697"/>
      <c r="I534" s="697"/>
      <c r="J534" s="697"/>
      <c r="K534" s="697"/>
      <c r="L534" s="697"/>
      <c r="M534" s="697"/>
      <c r="N534" s="697"/>
      <c r="O534" s="697"/>
      <c r="P534" s="697"/>
      <c r="Q534" s="697"/>
      <c r="R534" s="697"/>
      <c r="S534" s="697"/>
      <c r="T534" s="697"/>
      <c r="U534" s="697"/>
      <c r="V534" s="697"/>
      <c r="W534" s="697"/>
      <c r="X534" s="697"/>
      <c r="Y534" s="697"/>
    </row>
    <row r="535">
      <c r="A535" s="700"/>
      <c r="B535" s="700"/>
      <c r="C535" s="697"/>
      <c r="D535" s="697"/>
      <c r="E535" s="697"/>
      <c r="F535" s="697"/>
      <c r="G535" s="697"/>
      <c r="H535" s="697"/>
      <c r="I535" s="697"/>
      <c r="J535" s="697"/>
      <c r="K535" s="697"/>
      <c r="L535" s="697"/>
      <c r="M535" s="697"/>
      <c r="N535" s="697"/>
      <c r="O535" s="697"/>
      <c r="P535" s="697"/>
      <c r="Q535" s="697"/>
      <c r="R535" s="697"/>
      <c r="S535" s="697"/>
      <c r="T535" s="697"/>
      <c r="U535" s="697"/>
      <c r="V535" s="697"/>
      <c r="W535" s="697"/>
      <c r="X535" s="697"/>
      <c r="Y535" s="697"/>
    </row>
    <row r="536">
      <c r="A536" s="700"/>
      <c r="B536" s="700"/>
      <c r="C536" s="697"/>
      <c r="D536" s="697"/>
      <c r="E536" s="697"/>
      <c r="F536" s="697"/>
      <c r="G536" s="697"/>
      <c r="H536" s="697"/>
      <c r="I536" s="697"/>
      <c r="J536" s="697"/>
      <c r="K536" s="697"/>
      <c r="L536" s="697"/>
      <c r="M536" s="697"/>
      <c r="N536" s="697"/>
      <c r="O536" s="697"/>
      <c r="P536" s="697"/>
      <c r="Q536" s="697"/>
      <c r="R536" s="697"/>
      <c r="S536" s="697"/>
      <c r="T536" s="697"/>
      <c r="U536" s="697"/>
      <c r="V536" s="697"/>
      <c r="W536" s="697"/>
      <c r="X536" s="697"/>
      <c r="Y536" s="697"/>
    </row>
    <row r="537">
      <c r="A537" s="700"/>
      <c r="B537" s="700"/>
      <c r="C537" s="697"/>
      <c r="D537" s="697"/>
      <c r="E537" s="697"/>
      <c r="F537" s="697"/>
      <c r="G537" s="697"/>
      <c r="H537" s="697"/>
      <c r="I537" s="697"/>
      <c r="J537" s="697"/>
      <c r="K537" s="697"/>
      <c r="L537" s="697"/>
      <c r="M537" s="697"/>
      <c r="N537" s="697"/>
      <c r="O537" s="697"/>
      <c r="P537" s="697"/>
      <c r="Q537" s="697"/>
      <c r="R537" s="697"/>
      <c r="S537" s="697"/>
      <c r="T537" s="697"/>
      <c r="U537" s="697"/>
      <c r="V537" s="697"/>
      <c r="W537" s="697"/>
      <c r="X537" s="697"/>
      <c r="Y537" s="697"/>
    </row>
    <row r="538">
      <c r="A538" s="700"/>
      <c r="B538" s="700"/>
      <c r="C538" s="697"/>
      <c r="D538" s="697"/>
      <c r="E538" s="697"/>
      <c r="F538" s="697"/>
      <c r="G538" s="697"/>
      <c r="H538" s="697"/>
      <c r="I538" s="697"/>
      <c r="J538" s="697"/>
      <c r="K538" s="697"/>
      <c r="L538" s="697"/>
      <c r="M538" s="697"/>
      <c r="N538" s="697"/>
      <c r="O538" s="697"/>
      <c r="P538" s="697"/>
      <c r="Q538" s="697"/>
      <c r="R538" s="697"/>
      <c r="S538" s="697"/>
      <c r="T538" s="697"/>
      <c r="U538" s="697"/>
      <c r="V538" s="697"/>
      <c r="W538" s="697"/>
      <c r="X538" s="697"/>
      <c r="Y538" s="697"/>
    </row>
    <row r="539">
      <c r="A539" s="700"/>
      <c r="B539" s="700"/>
      <c r="C539" s="697"/>
      <c r="D539" s="697"/>
      <c r="E539" s="697"/>
      <c r="F539" s="697"/>
      <c r="G539" s="697"/>
      <c r="H539" s="697"/>
      <c r="I539" s="697"/>
      <c r="J539" s="697"/>
      <c r="K539" s="697"/>
      <c r="L539" s="697"/>
      <c r="M539" s="697"/>
      <c r="N539" s="697"/>
      <c r="O539" s="697"/>
      <c r="P539" s="697"/>
      <c r="Q539" s="697"/>
      <c r="R539" s="697"/>
      <c r="S539" s="697"/>
      <c r="T539" s="697"/>
      <c r="U539" s="697"/>
      <c r="V539" s="697"/>
      <c r="W539" s="697"/>
      <c r="X539" s="697"/>
      <c r="Y539" s="697"/>
    </row>
    <row r="540">
      <c r="A540" s="700"/>
      <c r="B540" s="700"/>
      <c r="C540" s="697"/>
      <c r="D540" s="697"/>
      <c r="E540" s="697"/>
      <c r="F540" s="697"/>
      <c r="G540" s="697"/>
      <c r="H540" s="697"/>
      <c r="I540" s="697"/>
      <c r="J540" s="697"/>
      <c r="K540" s="697"/>
      <c r="L540" s="697"/>
      <c r="M540" s="697"/>
      <c r="N540" s="697"/>
      <c r="O540" s="697"/>
      <c r="P540" s="697"/>
      <c r="Q540" s="697"/>
      <c r="R540" s="697"/>
      <c r="S540" s="697"/>
      <c r="T540" s="697"/>
      <c r="U540" s="697"/>
      <c r="V540" s="697"/>
      <c r="W540" s="697"/>
      <c r="X540" s="697"/>
      <c r="Y540" s="697"/>
    </row>
    <row r="541">
      <c r="A541" s="700"/>
      <c r="B541" s="700"/>
      <c r="C541" s="697"/>
      <c r="D541" s="697"/>
      <c r="E541" s="697"/>
      <c r="F541" s="697"/>
      <c r="G541" s="697"/>
      <c r="H541" s="697"/>
      <c r="I541" s="697"/>
      <c r="J541" s="697"/>
      <c r="K541" s="697"/>
      <c r="L541" s="697"/>
      <c r="M541" s="697"/>
      <c r="N541" s="697"/>
      <c r="O541" s="697"/>
      <c r="P541" s="697"/>
      <c r="Q541" s="697"/>
      <c r="R541" s="697"/>
      <c r="S541" s="697"/>
      <c r="T541" s="697"/>
      <c r="U541" s="697"/>
      <c r="V541" s="697"/>
      <c r="W541" s="697"/>
      <c r="X541" s="697"/>
      <c r="Y541" s="697"/>
    </row>
    <row r="542">
      <c r="A542" s="700"/>
      <c r="B542" s="700"/>
      <c r="C542" s="697"/>
      <c r="D542" s="697"/>
      <c r="E542" s="697"/>
      <c r="F542" s="697"/>
      <c r="G542" s="697"/>
      <c r="H542" s="697"/>
      <c r="I542" s="697"/>
      <c r="J542" s="697"/>
      <c r="K542" s="697"/>
      <c r="L542" s="697"/>
      <c r="M542" s="697"/>
      <c r="N542" s="697"/>
      <c r="O542" s="697"/>
      <c r="P542" s="697"/>
      <c r="Q542" s="697"/>
      <c r="R542" s="697"/>
      <c r="S542" s="697"/>
      <c r="T542" s="697"/>
      <c r="U542" s="697"/>
      <c r="V542" s="697"/>
      <c r="W542" s="697"/>
      <c r="X542" s="697"/>
      <c r="Y542" s="697"/>
    </row>
    <row r="543">
      <c r="A543" s="700"/>
      <c r="B543" s="700"/>
      <c r="C543" s="697"/>
      <c r="D543" s="697"/>
      <c r="E543" s="697"/>
      <c r="F543" s="697"/>
      <c r="G543" s="697"/>
      <c r="H543" s="697"/>
      <c r="I543" s="697"/>
      <c r="J543" s="697"/>
      <c r="K543" s="697"/>
      <c r="L543" s="697"/>
      <c r="M543" s="697"/>
      <c r="N543" s="697"/>
      <c r="O543" s="697"/>
      <c r="P543" s="697"/>
      <c r="Q543" s="697"/>
      <c r="R543" s="697"/>
      <c r="S543" s="697"/>
      <c r="T543" s="697"/>
      <c r="U543" s="697"/>
      <c r="V543" s="697"/>
      <c r="W543" s="697"/>
      <c r="X543" s="697"/>
      <c r="Y543" s="697"/>
    </row>
    <row r="544">
      <c r="A544" s="700"/>
      <c r="B544" s="700"/>
      <c r="C544" s="697"/>
      <c r="D544" s="697"/>
      <c r="E544" s="697"/>
      <c r="F544" s="697"/>
      <c r="G544" s="697"/>
      <c r="H544" s="697"/>
      <c r="I544" s="697"/>
      <c r="J544" s="697"/>
      <c r="K544" s="697"/>
      <c r="L544" s="697"/>
      <c r="M544" s="697"/>
      <c r="N544" s="697"/>
      <c r="O544" s="697"/>
      <c r="P544" s="697"/>
      <c r="Q544" s="697"/>
      <c r="R544" s="697"/>
      <c r="S544" s="697"/>
      <c r="T544" s="697"/>
      <c r="U544" s="697"/>
      <c r="V544" s="697"/>
      <c r="W544" s="697"/>
      <c r="X544" s="697"/>
      <c r="Y544" s="697"/>
    </row>
    <row r="545">
      <c r="A545" s="700"/>
      <c r="B545" s="700"/>
      <c r="C545" s="697"/>
      <c r="D545" s="697"/>
      <c r="E545" s="697"/>
      <c r="F545" s="697"/>
      <c r="G545" s="697"/>
      <c r="H545" s="697"/>
      <c r="I545" s="697"/>
      <c r="J545" s="697"/>
      <c r="K545" s="697"/>
      <c r="L545" s="697"/>
      <c r="M545" s="697"/>
      <c r="N545" s="697"/>
      <c r="O545" s="697"/>
      <c r="P545" s="697"/>
      <c r="Q545" s="697"/>
      <c r="R545" s="697"/>
      <c r="S545" s="697"/>
      <c r="T545" s="697"/>
      <c r="U545" s="697"/>
      <c r="V545" s="697"/>
      <c r="W545" s="697"/>
      <c r="X545" s="697"/>
      <c r="Y545" s="697"/>
    </row>
    <row r="546">
      <c r="A546" s="700"/>
      <c r="B546" s="700"/>
      <c r="C546" s="697"/>
      <c r="D546" s="697"/>
      <c r="E546" s="697"/>
      <c r="F546" s="697"/>
      <c r="G546" s="697"/>
      <c r="H546" s="697"/>
      <c r="I546" s="697"/>
      <c r="J546" s="697"/>
      <c r="K546" s="697"/>
      <c r="L546" s="697"/>
      <c r="M546" s="697"/>
      <c r="N546" s="697"/>
      <c r="O546" s="697"/>
      <c r="P546" s="697"/>
      <c r="Q546" s="697"/>
      <c r="R546" s="697"/>
      <c r="S546" s="697"/>
      <c r="T546" s="697"/>
      <c r="U546" s="697"/>
      <c r="V546" s="697"/>
      <c r="W546" s="697"/>
      <c r="X546" s="697"/>
      <c r="Y546" s="697"/>
    </row>
    <row r="547">
      <c r="A547" s="700"/>
      <c r="B547" s="700"/>
      <c r="C547" s="697"/>
      <c r="D547" s="697"/>
      <c r="E547" s="697"/>
      <c r="F547" s="697"/>
      <c r="G547" s="697"/>
      <c r="H547" s="697"/>
      <c r="I547" s="697"/>
      <c r="J547" s="697"/>
      <c r="K547" s="697"/>
      <c r="L547" s="697"/>
      <c r="M547" s="697"/>
      <c r="N547" s="697"/>
      <c r="O547" s="697"/>
      <c r="P547" s="697"/>
      <c r="Q547" s="697"/>
      <c r="R547" s="697"/>
      <c r="S547" s="697"/>
      <c r="T547" s="697"/>
      <c r="U547" s="697"/>
      <c r="V547" s="697"/>
      <c r="W547" s="697"/>
      <c r="X547" s="697"/>
      <c r="Y547" s="697"/>
    </row>
    <row r="548">
      <c r="A548" s="700"/>
      <c r="B548" s="700"/>
      <c r="C548" s="697"/>
      <c r="D548" s="697"/>
      <c r="E548" s="697"/>
      <c r="F548" s="697"/>
      <c r="G548" s="697"/>
      <c r="H548" s="697"/>
      <c r="I548" s="697"/>
      <c r="J548" s="697"/>
      <c r="K548" s="697"/>
      <c r="L548" s="697"/>
      <c r="M548" s="697"/>
      <c r="N548" s="697"/>
      <c r="O548" s="697"/>
      <c r="P548" s="697"/>
      <c r="Q548" s="697"/>
      <c r="R548" s="697"/>
      <c r="S548" s="697"/>
      <c r="T548" s="697"/>
      <c r="U548" s="697"/>
      <c r="V548" s="697"/>
      <c r="W548" s="697"/>
      <c r="X548" s="697"/>
      <c r="Y548" s="697"/>
    </row>
    <row r="549">
      <c r="A549" s="700"/>
      <c r="B549" s="700"/>
      <c r="C549" s="697"/>
      <c r="D549" s="697"/>
      <c r="E549" s="697"/>
      <c r="F549" s="697"/>
      <c r="G549" s="697"/>
      <c r="H549" s="697"/>
      <c r="I549" s="697"/>
      <c r="J549" s="697"/>
      <c r="K549" s="697"/>
      <c r="L549" s="697"/>
      <c r="M549" s="697"/>
      <c r="N549" s="697"/>
      <c r="O549" s="697"/>
      <c r="P549" s="697"/>
      <c r="Q549" s="697"/>
      <c r="R549" s="697"/>
      <c r="S549" s="697"/>
      <c r="T549" s="697"/>
      <c r="U549" s="697"/>
      <c r="V549" s="697"/>
      <c r="W549" s="697"/>
      <c r="X549" s="697"/>
      <c r="Y549" s="697"/>
    </row>
    <row r="550">
      <c r="A550" s="700"/>
      <c r="B550" s="700"/>
      <c r="C550" s="697"/>
      <c r="D550" s="697"/>
      <c r="E550" s="697"/>
      <c r="F550" s="697"/>
      <c r="G550" s="697"/>
      <c r="H550" s="697"/>
      <c r="I550" s="697"/>
      <c r="J550" s="697"/>
      <c r="K550" s="697"/>
      <c r="L550" s="697"/>
      <c r="M550" s="697"/>
      <c r="N550" s="697"/>
      <c r="O550" s="697"/>
      <c r="P550" s="697"/>
      <c r="Q550" s="697"/>
      <c r="R550" s="697"/>
      <c r="S550" s="697"/>
      <c r="T550" s="697"/>
      <c r="U550" s="697"/>
      <c r="V550" s="697"/>
      <c r="W550" s="697"/>
      <c r="X550" s="697"/>
      <c r="Y550" s="697"/>
    </row>
    <row r="551">
      <c r="A551" s="700"/>
      <c r="B551" s="700"/>
      <c r="C551" s="697"/>
      <c r="D551" s="697"/>
      <c r="E551" s="697"/>
      <c r="F551" s="697"/>
      <c r="G551" s="697"/>
      <c r="H551" s="697"/>
      <c r="I551" s="697"/>
      <c r="J551" s="697"/>
      <c r="K551" s="697"/>
      <c r="L551" s="697"/>
      <c r="M551" s="697"/>
      <c r="N551" s="697"/>
      <c r="O551" s="697"/>
      <c r="P551" s="697"/>
      <c r="Q551" s="697"/>
      <c r="R551" s="697"/>
      <c r="S551" s="697"/>
      <c r="T551" s="697"/>
      <c r="U551" s="697"/>
      <c r="V551" s="697"/>
      <c r="W551" s="697"/>
      <c r="X551" s="697"/>
      <c r="Y551" s="697"/>
    </row>
    <row r="552">
      <c r="A552" s="700"/>
      <c r="B552" s="700"/>
      <c r="C552" s="697"/>
      <c r="D552" s="697"/>
      <c r="E552" s="697"/>
      <c r="F552" s="697"/>
      <c r="G552" s="697"/>
      <c r="H552" s="697"/>
      <c r="I552" s="697"/>
      <c r="J552" s="697"/>
      <c r="K552" s="697"/>
      <c r="L552" s="697"/>
      <c r="M552" s="697"/>
      <c r="N552" s="697"/>
      <c r="O552" s="697"/>
      <c r="P552" s="697"/>
      <c r="Q552" s="697"/>
      <c r="R552" s="697"/>
      <c r="S552" s="697"/>
      <c r="T552" s="697"/>
      <c r="U552" s="697"/>
      <c r="V552" s="697"/>
      <c r="W552" s="697"/>
      <c r="X552" s="697"/>
      <c r="Y552" s="697"/>
    </row>
    <row r="553">
      <c r="A553" s="700"/>
      <c r="B553" s="700"/>
      <c r="C553" s="697"/>
      <c r="D553" s="697"/>
      <c r="E553" s="697"/>
      <c r="F553" s="697"/>
      <c r="G553" s="697"/>
      <c r="H553" s="697"/>
      <c r="I553" s="697"/>
      <c r="J553" s="697"/>
      <c r="K553" s="697"/>
      <c r="L553" s="697"/>
      <c r="M553" s="697"/>
      <c r="N553" s="697"/>
      <c r="O553" s="697"/>
      <c r="P553" s="697"/>
      <c r="Q553" s="697"/>
      <c r="R553" s="697"/>
      <c r="S553" s="697"/>
      <c r="T553" s="697"/>
      <c r="U553" s="697"/>
      <c r="V553" s="697"/>
      <c r="W553" s="697"/>
      <c r="X553" s="697"/>
      <c r="Y553" s="697"/>
    </row>
    <row r="554">
      <c r="A554" s="700"/>
      <c r="B554" s="700"/>
      <c r="C554" s="697"/>
      <c r="D554" s="697"/>
      <c r="E554" s="697"/>
      <c r="F554" s="697"/>
      <c r="G554" s="697"/>
      <c r="H554" s="697"/>
      <c r="I554" s="697"/>
      <c r="J554" s="697"/>
      <c r="K554" s="697"/>
      <c r="L554" s="697"/>
      <c r="M554" s="697"/>
      <c r="N554" s="697"/>
      <c r="O554" s="697"/>
      <c r="P554" s="697"/>
      <c r="Q554" s="697"/>
      <c r="R554" s="697"/>
      <c r="S554" s="697"/>
      <c r="T554" s="697"/>
      <c r="U554" s="697"/>
      <c r="V554" s="697"/>
      <c r="W554" s="697"/>
      <c r="X554" s="697"/>
      <c r="Y554" s="697"/>
    </row>
    <row r="555">
      <c r="A555" s="700"/>
      <c r="B555" s="700"/>
      <c r="C555" s="697"/>
      <c r="D555" s="697"/>
      <c r="E555" s="697"/>
      <c r="F555" s="697"/>
      <c r="G555" s="697"/>
      <c r="H555" s="697"/>
      <c r="I555" s="697"/>
      <c r="J555" s="697"/>
      <c r="K555" s="697"/>
      <c r="L555" s="697"/>
      <c r="M555" s="697"/>
      <c r="N555" s="697"/>
      <c r="O555" s="697"/>
      <c r="P555" s="697"/>
      <c r="Q555" s="697"/>
      <c r="R555" s="697"/>
      <c r="S555" s="697"/>
      <c r="T555" s="697"/>
      <c r="U555" s="697"/>
      <c r="V555" s="697"/>
      <c r="W555" s="697"/>
      <c r="X555" s="697"/>
      <c r="Y555" s="697"/>
    </row>
    <row r="556">
      <c r="A556" s="700"/>
      <c r="B556" s="700"/>
      <c r="C556" s="697"/>
      <c r="D556" s="697"/>
      <c r="E556" s="697"/>
      <c r="F556" s="697"/>
      <c r="G556" s="697"/>
      <c r="H556" s="697"/>
      <c r="I556" s="697"/>
      <c r="J556" s="697"/>
      <c r="K556" s="697"/>
      <c r="L556" s="697"/>
      <c r="M556" s="697"/>
      <c r="N556" s="697"/>
      <c r="O556" s="697"/>
      <c r="P556" s="697"/>
      <c r="Q556" s="697"/>
      <c r="R556" s="697"/>
      <c r="S556" s="697"/>
      <c r="T556" s="697"/>
      <c r="U556" s="697"/>
      <c r="V556" s="697"/>
      <c r="W556" s="697"/>
      <c r="X556" s="697"/>
      <c r="Y556" s="697"/>
    </row>
    <row r="557">
      <c r="A557" s="700"/>
      <c r="B557" s="700"/>
      <c r="C557" s="697"/>
      <c r="D557" s="697"/>
      <c r="E557" s="697"/>
      <c r="F557" s="697"/>
      <c r="G557" s="697"/>
      <c r="H557" s="697"/>
      <c r="I557" s="697"/>
      <c r="J557" s="697"/>
      <c r="K557" s="697"/>
      <c r="L557" s="697"/>
      <c r="M557" s="697"/>
      <c r="N557" s="697"/>
      <c r="O557" s="697"/>
      <c r="P557" s="697"/>
      <c r="Q557" s="697"/>
      <c r="R557" s="697"/>
      <c r="S557" s="697"/>
      <c r="T557" s="697"/>
      <c r="U557" s="697"/>
      <c r="V557" s="697"/>
      <c r="W557" s="697"/>
      <c r="X557" s="697"/>
      <c r="Y557" s="697"/>
    </row>
    <row r="558">
      <c r="A558" s="700"/>
      <c r="B558" s="700"/>
      <c r="C558" s="697"/>
      <c r="D558" s="697"/>
      <c r="E558" s="697"/>
      <c r="F558" s="697"/>
      <c r="G558" s="697"/>
      <c r="H558" s="697"/>
      <c r="I558" s="697"/>
      <c r="J558" s="697"/>
      <c r="K558" s="697"/>
      <c r="L558" s="697"/>
      <c r="M558" s="697"/>
      <c r="N558" s="697"/>
      <c r="O558" s="697"/>
      <c r="P558" s="697"/>
      <c r="Q558" s="697"/>
      <c r="R558" s="697"/>
      <c r="S558" s="697"/>
      <c r="T558" s="697"/>
      <c r="U558" s="697"/>
      <c r="V558" s="697"/>
      <c r="W558" s="697"/>
      <c r="X558" s="697"/>
      <c r="Y558" s="697"/>
    </row>
    <row r="559">
      <c r="A559" s="700"/>
      <c r="B559" s="700"/>
      <c r="C559" s="697"/>
      <c r="D559" s="697"/>
      <c r="E559" s="697"/>
      <c r="F559" s="697"/>
      <c r="G559" s="697"/>
      <c r="H559" s="697"/>
      <c r="I559" s="697"/>
      <c r="J559" s="697"/>
      <c r="K559" s="697"/>
      <c r="L559" s="697"/>
      <c r="M559" s="697"/>
      <c r="N559" s="697"/>
      <c r="O559" s="697"/>
      <c r="P559" s="697"/>
      <c r="Q559" s="697"/>
      <c r="R559" s="697"/>
      <c r="S559" s="697"/>
      <c r="T559" s="697"/>
      <c r="U559" s="697"/>
      <c r="V559" s="697"/>
      <c r="W559" s="697"/>
      <c r="X559" s="697"/>
      <c r="Y559" s="697"/>
    </row>
    <row r="560">
      <c r="A560" s="700"/>
      <c r="B560" s="700"/>
      <c r="C560" s="697"/>
      <c r="D560" s="697"/>
      <c r="E560" s="697"/>
      <c r="F560" s="697"/>
      <c r="G560" s="697"/>
      <c r="H560" s="697"/>
      <c r="I560" s="697"/>
      <c r="J560" s="697"/>
      <c r="K560" s="697"/>
      <c r="L560" s="697"/>
      <c r="M560" s="697"/>
      <c r="N560" s="697"/>
      <c r="O560" s="697"/>
      <c r="P560" s="697"/>
      <c r="Q560" s="697"/>
      <c r="R560" s="697"/>
      <c r="S560" s="697"/>
      <c r="T560" s="697"/>
      <c r="U560" s="697"/>
      <c r="V560" s="697"/>
      <c r="W560" s="697"/>
      <c r="X560" s="697"/>
      <c r="Y560" s="697"/>
    </row>
    <row r="561">
      <c r="A561" s="700"/>
      <c r="B561" s="700"/>
      <c r="C561" s="697"/>
      <c r="D561" s="697"/>
      <c r="E561" s="697"/>
      <c r="F561" s="697"/>
      <c r="G561" s="697"/>
      <c r="H561" s="697"/>
      <c r="I561" s="697"/>
      <c r="J561" s="697"/>
      <c r="K561" s="697"/>
      <c r="L561" s="697"/>
      <c r="M561" s="697"/>
      <c r="N561" s="697"/>
      <c r="O561" s="697"/>
      <c r="P561" s="697"/>
      <c r="Q561" s="697"/>
      <c r="R561" s="697"/>
      <c r="S561" s="697"/>
      <c r="T561" s="697"/>
      <c r="U561" s="697"/>
      <c r="V561" s="697"/>
      <c r="W561" s="697"/>
      <c r="X561" s="697"/>
      <c r="Y561" s="697"/>
    </row>
    <row r="562">
      <c r="A562" s="700"/>
      <c r="B562" s="700"/>
      <c r="C562" s="697"/>
      <c r="D562" s="697"/>
      <c r="E562" s="697"/>
      <c r="F562" s="697"/>
      <c r="G562" s="697"/>
      <c r="H562" s="697"/>
      <c r="I562" s="697"/>
      <c r="J562" s="697"/>
      <c r="K562" s="697"/>
      <c r="L562" s="697"/>
      <c r="M562" s="697"/>
      <c r="N562" s="697"/>
      <c r="O562" s="697"/>
      <c r="P562" s="697"/>
      <c r="Q562" s="697"/>
      <c r="R562" s="697"/>
      <c r="S562" s="697"/>
      <c r="T562" s="697"/>
      <c r="U562" s="697"/>
      <c r="V562" s="697"/>
      <c r="W562" s="697"/>
      <c r="X562" s="697"/>
      <c r="Y562" s="697"/>
    </row>
    <row r="563">
      <c r="A563" s="700"/>
      <c r="B563" s="700"/>
      <c r="C563" s="697"/>
      <c r="D563" s="697"/>
      <c r="E563" s="697"/>
      <c r="F563" s="697"/>
      <c r="G563" s="697"/>
      <c r="H563" s="697"/>
      <c r="I563" s="697"/>
      <c r="J563" s="697"/>
      <c r="K563" s="697"/>
      <c r="L563" s="697"/>
      <c r="M563" s="697"/>
      <c r="N563" s="697"/>
      <c r="O563" s="697"/>
      <c r="P563" s="697"/>
      <c r="Q563" s="697"/>
      <c r="R563" s="697"/>
      <c r="S563" s="697"/>
      <c r="T563" s="697"/>
      <c r="U563" s="697"/>
      <c r="V563" s="697"/>
      <c r="W563" s="697"/>
      <c r="X563" s="697"/>
      <c r="Y563" s="697"/>
    </row>
    <row r="564">
      <c r="A564" s="700"/>
      <c r="B564" s="700"/>
      <c r="C564" s="697"/>
      <c r="D564" s="697"/>
      <c r="E564" s="697"/>
      <c r="F564" s="697"/>
      <c r="G564" s="697"/>
      <c r="H564" s="697"/>
      <c r="I564" s="697"/>
      <c r="J564" s="697"/>
      <c r="K564" s="697"/>
      <c r="L564" s="697"/>
      <c r="M564" s="697"/>
      <c r="N564" s="697"/>
      <c r="O564" s="697"/>
      <c r="P564" s="697"/>
      <c r="Q564" s="697"/>
      <c r="R564" s="697"/>
      <c r="S564" s="697"/>
      <c r="T564" s="697"/>
      <c r="U564" s="697"/>
      <c r="V564" s="697"/>
      <c r="W564" s="697"/>
      <c r="X564" s="697"/>
      <c r="Y564" s="697"/>
    </row>
    <row r="565">
      <c r="A565" s="700"/>
      <c r="B565" s="700"/>
      <c r="C565" s="697"/>
      <c r="D565" s="697"/>
      <c r="E565" s="697"/>
      <c r="F565" s="697"/>
      <c r="G565" s="697"/>
      <c r="H565" s="697"/>
      <c r="I565" s="697"/>
      <c r="J565" s="697"/>
      <c r="K565" s="697"/>
      <c r="L565" s="697"/>
      <c r="M565" s="697"/>
      <c r="N565" s="697"/>
      <c r="O565" s="697"/>
      <c r="P565" s="697"/>
      <c r="Q565" s="697"/>
      <c r="R565" s="697"/>
      <c r="S565" s="697"/>
      <c r="T565" s="697"/>
      <c r="U565" s="697"/>
      <c r="V565" s="697"/>
      <c r="W565" s="697"/>
      <c r="X565" s="697"/>
      <c r="Y565" s="697"/>
    </row>
    <row r="566">
      <c r="A566" s="700"/>
      <c r="B566" s="700"/>
      <c r="C566" s="697"/>
      <c r="D566" s="697"/>
      <c r="E566" s="697"/>
      <c r="F566" s="697"/>
      <c r="G566" s="697"/>
      <c r="H566" s="697"/>
      <c r="I566" s="697"/>
      <c r="J566" s="697"/>
      <c r="K566" s="697"/>
      <c r="L566" s="697"/>
      <c r="M566" s="697"/>
      <c r="N566" s="697"/>
      <c r="O566" s="697"/>
      <c r="P566" s="697"/>
      <c r="Q566" s="697"/>
      <c r="R566" s="697"/>
      <c r="S566" s="697"/>
      <c r="T566" s="697"/>
      <c r="U566" s="697"/>
      <c r="V566" s="697"/>
      <c r="W566" s="697"/>
      <c r="X566" s="697"/>
      <c r="Y566" s="697"/>
    </row>
    <row r="567">
      <c r="A567" s="700"/>
      <c r="B567" s="700"/>
      <c r="C567" s="697"/>
      <c r="D567" s="697"/>
      <c r="E567" s="697"/>
      <c r="F567" s="697"/>
      <c r="G567" s="697"/>
      <c r="H567" s="697"/>
      <c r="I567" s="697"/>
      <c r="J567" s="697"/>
      <c r="K567" s="697"/>
      <c r="L567" s="697"/>
      <c r="M567" s="697"/>
      <c r="N567" s="697"/>
      <c r="O567" s="697"/>
      <c r="P567" s="697"/>
      <c r="Q567" s="697"/>
      <c r="R567" s="697"/>
      <c r="S567" s="697"/>
      <c r="T567" s="697"/>
      <c r="U567" s="697"/>
      <c r="V567" s="697"/>
      <c r="W567" s="697"/>
      <c r="X567" s="697"/>
      <c r="Y567" s="697"/>
    </row>
    <row r="568">
      <c r="A568" s="700"/>
      <c r="B568" s="700"/>
      <c r="C568" s="697"/>
      <c r="D568" s="697"/>
      <c r="E568" s="697"/>
      <c r="F568" s="697"/>
      <c r="G568" s="697"/>
      <c r="H568" s="697"/>
      <c r="I568" s="697"/>
      <c r="J568" s="697"/>
      <c r="K568" s="697"/>
      <c r="L568" s="697"/>
      <c r="M568" s="697"/>
      <c r="N568" s="697"/>
      <c r="O568" s="697"/>
      <c r="P568" s="697"/>
      <c r="Q568" s="697"/>
      <c r="R568" s="697"/>
      <c r="S568" s="697"/>
      <c r="T568" s="697"/>
      <c r="U568" s="697"/>
      <c r="V568" s="697"/>
      <c r="W568" s="697"/>
      <c r="X568" s="697"/>
      <c r="Y568" s="697"/>
    </row>
    <row r="569">
      <c r="A569" s="700"/>
      <c r="B569" s="700"/>
      <c r="C569" s="697"/>
      <c r="D569" s="697"/>
      <c r="E569" s="697"/>
      <c r="F569" s="697"/>
      <c r="G569" s="697"/>
      <c r="H569" s="697"/>
      <c r="I569" s="697"/>
      <c r="J569" s="697"/>
      <c r="K569" s="697"/>
      <c r="L569" s="697"/>
      <c r="M569" s="697"/>
      <c r="N569" s="697"/>
      <c r="O569" s="697"/>
      <c r="P569" s="697"/>
      <c r="Q569" s="697"/>
      <c r="R569" s="697"/>
      <c r="S569" s="697"/>
      <c r="T569" s="697"/>
      <c r="U569" s="697"/>
      <c r="V569" s="697"/>
      <c r="W569" s="697"/>
      <c r="X569" s="697"/>
      <c r="Y569" s="697"/>
    </row>
    <row r="570">
      <c r="A570" s="700"/>
      <c r="B570" s="700"/>
      <c r="C570" s="697"/>
      <c r="D570" s="697"/>
      <c r="E570" s="697"/>
      <c r="F570" s="697"/>
      <c r="G570" s="697"/>
      <c r="H570" s="697"/>
      <c r="I570" s="697"/>
      <c r="J570" s="697"/>
      <c r="K570" s="697"/>
      <c r="L570" s="697"/>
      <c r="M570" s="697"/>
      <c r="N570" s="697"/>
      <c r="O570" s="697"/>
      <c r="P570" s="697"/>
      <c r="Q570" s="697"/>
      <c r="R570" s="697"/>
      <c r="S570" s="697"/>
      <c r="T570" s="697"/>
      <c r="U570" s="697"/>
      <c r="V570" s="697"/>
      <c r="W570" s="697"/>
      <c r="X570" s="697"/>
      <c r="Y570" s="697"/>
    </row>
    <row r="571">
      <c r="A571" s="700"/>
      <c r="B571" s="700"/>
      <c r="C571" s="697"/>
      <c r="D571" s="697"/>
      <c r="E571" s="697"/>
      <c r="F571" s="697"/>
      <c r="G571" s="697"/>
      <c r="H571" s="697"/>
      <c r="I571" s="697"/>
      <c r="J571" s="697"/>
      <c r="K571" s="697"/>
      <c r="L571" s="697"/>
      <c r="M571" s="697"/>
      <c r="N571" s="697"/>
      <c r="O571" s="697"/>
      <c r="P571" s="697"/>
      <c r="Q571" s="697"/>
      <c r="R571" s="697"/>
      <c r="S571" s="697"/>
      <c r="T571" s="697"/>
      <c r="U571" s="697"/>
      <c r="V571" s="697"/>
      <c r="W571" s="697"/>
      <c r="X571" s="697"/>
      <c r="Y571" s="697"/>
    </row>
    <row r="572">
      <c r="A572" s="700"/>
      <c r="B572" s="700"/>
      <c r="C572" s="697"/>
      <c r="D572" s="697"/>
      <c r="E572" s="697"/>
      <c r="F572" s="697"/>
      <c r="G572" s="697"/>
      <c r="H572" s="697"/>
      <c r="I572" s="697"/>
      <c r="J572" s="697"/>
      <c r="K572" s="697"/>
      <c r="L572" s="697"/>
      <c r="M572" s="697"/>
      <c r="N572" s="697"/>
      <c r="O572" s="697"/>
      <c r="P572" s="697"/>
      <c r="Q572" s="697"/>
      <c r="R572" s="697"/>
      <c r="S572" s="697"/>
      <c r="T572" s="697"/>
      <c r="U572" s="697"/>
      <c r="V572" s="697"/>
      <c r="W572" s="697"/>
      <c r="X572" s="697"/>
      <c r="Y572" s="697"/>
    </row>
    <row r="573">
      <c r="A573" s="700"/>
      <c r="B573" s="700"/>
      <c r="C573" s="697"/>
      <c r="D573" s="697"/>
      <c r="E573" s="697"/>
      <c r="F573" s="697"/>
      <c r="G573" s="697"/>
      <c r="H573" s="697"/>
      <c r="I573" s="697"/>
      <c r="J573" s="697"/>
      <c r="K573" s="697"/>
      <c r="L573" s="697"/>
      <c r="M573" s="697"/>
      <c r="N573" s="697"/>
      <c r="O573" s="697"/>
      <c r="P573" s="697"/>
      <c r="Q573" s="697"/>
      <c r="R573" s="697"/>
      <c r="S573" s="697"/>
      <c r="T573" s="697"/>
      <c r="U573" s="697"/>
      <c r="V573" s="697"/>
      <c r="W573" s="697"/>
      <c r="X573" s="697"/>
      <c r="Y573" s="697"/>
    </row>
    <row r="574">
      <c r="A574" s="700"/>
      <c r="B574" s="700"/>
      <c r="C574" s="697"/>
      <c r="D574" s="697"/>
      <c r="E574" s="697"/>
      <c r="F574" s="697"/>
      <c r="G574" s="697"/>
      <c r="H574" s="697"/>
      <c r="I574" s="697"/>
      <c r="J574" s="697"/>
      <c r="K574" s="697"/>
      <c r="L574" s="697"/>
      <c r="M574" s="697"/>
      <c r="N574" s="697"/>
      <c r="O574" s="697"/>
      <c r="P574" s="697"/>
      <c r="Q574" s="697"/>
      <c r="R574" s="697"/>
      <c r="S574" s="697"/>
      <c r="T574" s="697"/>
      <c r="U574" s="697"/>
      <c r="V574" s="697"/>
      <c r="W574" s="697"/>
      <c r="X574" s="697"/>
      <c r="Y574" s="697"/>
    </row>
    <row r="575">
      <c r="A575" s="700"/>
      <c r="B575" s="700"/>
      <c r="C575" s="697"/>
      <c r="D575" s="697"/>
      <c r="E575" s="697"/>
      <c r="F575" s="697"/>
      <c r="G575" s="697"/>
      <c r="H575" s="697"/>
      <c r="I575" s="697"/>
      <c r="J575" s="697"/>
      <c r="K575" s="697"/>
      <c r="L575" s="697"/>
      <c r="M575" s="697"/>
      <c r="N575" s="697"/>
      <c r="O575" s="697"/>
      <c r="P575" s="697"/>
      <c r="Q575" s="697"/>
      <c r="R575" s="697"/>
      <c r="S575" s="697"/>
      <c r="T575" s="697"/>
      <c r="U575" s="697"/>
      <c r="V575" s="697"/>
      <c r="W575" s="697"/>
      <c r="X575" s="697"/>
      <c r="Y575" s="697"/>
    </row>
    <row r="576">
      <c r="A576" s="700"/>
      <c r="B576" s="700"/>
      <c r="C576" s="697"/>
      <c r="D576" s="697"/>
      <c r="E576" s="697"/>
      <c r="F576" s="697"/>
      <c r="G576" s="697"/>
      <c r="H576" s="697"/>
      <c r="I576" s="697"/>
      <c r="J576" s="697"/>
      <c r="K576" s="697"/>
      <c r="L576" s="697"/>
      <c r="M576" s="697"/>
      <c r="N576" s="697"/>
      <c r="O576" s="697"/>
      <c r="P576" s="697"/>
      <c r="Q576" s="697"/>
      <c r="R576" s="697"/>
      <c r="S576" s="697"/>
      <c r="T576" s="697"/>
      <c r="U576" s="697"/>
      <c r="V576" s="697"/>
      <c r="W576" s="697"/>
      <c r="X576" s="697"/>
      <c r="Y576" s="697"/>
    </row>
    <row r="577">
      <c r="A577" s="700"/>
      <c r="B577" s="700"/>
      <c r="C577" s="697"/>
      <c r="D577" s="697"/>
      <c r="E577" s="697"/>
      <c r="F577" s="697"/>
      <c r="G577" s="697"/>
      <c r="H577" s="697"/>
      <c r="I577" s="697"/>
      <c r="J577" s="697"/>
      <c r="K577" s="697"/>
      <c r="L577" s="697"/>
      <c r="M577" s="697"/>
      <c r="N577" s="697"/>
      <c r="O577" s="697"/>
      <c r="P577" s="697"/>
      <c r="Q577" s="697"/>
      <c r="R577" s="697"/>
      <c r="S577" s="697"/>
      <c r="T577" s="697"/>
      <c r="U577" s="697"/>
      <c r="V577" s="697"/>
      <c r="W577" s="697"/>
      <c r="X577" s="697"/>
      <c r="Y577" s="697"/>
    </row>
    <row r="578">
      <c r="A578" s="700"/>
      <c r="B578" s="700"/>
      <c r="C578" s="697"/>
      <c r="D578" s="697"/>
      <c r="E578" s="697"/>
      <c r="F578" s="697"/>
      <c r="G578" s="697"/>
      <c r="H578" s="697"/>
      <c r="I578" s="697"/>
      <c r="J578" s="697"/>
      <c r="K578" s="697"/>
      <c r="L578" s="697"/>
      <c r="M578" s="697"/>
      <c r="N578" s="697"/>
      <c r="O578" s="697"/>
      <c r="P578" s="697"/>
      <c r="Q578" s="697"/>
      <c r="R578" s="697"/>
      <c r="S578" s="697"/>
      <c r="T578" s="697"/>
      <c r="U578" s="697"/>
      <c r="V578" s="697"/>
      <c r="W578" s="697"/>
      <c r="X578" s="697"/>
      <c r="Y578" s="697"/>
    </row>
    <row r="579">
      <c r="A579" s="700"/>
      <c r="B579" s="700"/>
      <c r="C579" s="697"/>
      <c r="D579" s="697"/>
      <c r="E579" s="697"/>
      <c r="F579" s="697"/>
      <c r="G579" s="697"/>
      <c r="H579" s="697"/>
      <c r="I579" s="697"/>
      <c r="J579" s="697"/>
      <c r="K579" s="697"/>
      <c r="L579" s="697"/>
      <c r="M579" s="697"/>
      <c r="N579" s="697"/>
      <c r="O579" s="697"/>
      <c r="P579" s="697"/>
      <c r="Q579" s="697"/>
      <c r="R579" s="697"/>
      <c r="S579" s="697"/>
      <c r="T579" s="697"/>
      <c r="U579" s="697"/>
      <c r="V579" s="697"/>
      <c r="W579" s="697"/>
      <c r="X579" s="697"/>
      <c r="Y579" s="697"/>
    </row>
    <row r="580">
      <c r="A580" s="700"/>
      <c r="B580" s="700"/>
      <c r="C580" s="697"/>
      <c r="D580" s="697"/>
      <c r="E580" s="697"/>
      <c r="F580" s="697"/>
      <c r="G580" s="697"/>
      <c r="H580" s="697"/>
      <c r="I580" s="697"/>
      <c r="J580" s="697"/>
      <c r="K580" s="697"/>
      <c r="L580" s="697"/>
      <c r="M580" s="697"/>
      <c r="N580" s="697"/>
      <c r="O580" s="697"/>
      <c r="P580" s="697"/>
      <c r="Q580" s="697"/>
      <c r="R580" s="697"/>
      <c r="S580" s="697"/>
      <c r="T580" s="697"/>
      <c r="U580" s="697"/>
      <c r="V580" s="697"/>
      <c r="W580" s="697"/>
      <c r="X580" s="697"/>
      <c r="Y580" s="697"/>
    </row>
    <row r="581">
      <c r="A581" s="700"/>
      <c r="B581" s="700"/>
      <c r="C581" s="697"/>
      <c r="D581" s="697"/>
      <c r="E581" s="697"/>
      <c r="F581" s="697"/>
      <c r="G581" s="697"/>
      <c r="H581" s="697"/>
      <c r="I581" s="697"/>
      <c r="J581" s="697"/>
      <c r="K581" s="697"/>
      <c r="L581" s="697"/>
      <c r="M581" s="697"/>
      <c r="N581" s="697"/>
      <c r="O581" s="697"/>
      <c r="P581" s="697"/>
      <c r="Q581" s="697"/>
      <c r="R581" s="697"/>
      <c r="S581" s="697"/>
      <c r="T581" s="697"/>
      <c r="U581" s="697"/>
      <c r="V581" s="697"/>
      <c r="W581" s="697"/>
      <c r="X581" s="697"/>
      <c r="Y581" s="697"/>
    </row>
    <row r="582">
      <c r="A582" s="700"/>
      <c r="B582" s="700"/>
      <c r="C582" s="697"/>
      <c r="D582" s="697"/>
      <c r="E582" s="697"/>
      <c r="F582" s="697"/>
      <c r="G582" s="697"/>
      <c r="H582" s="697"/>
      <c r="I582" s="697"/>
      <c r="J582" s="697"/>
      <c r="K582" s="697"/>
      <c r="L582" s="697"/>
      <c r="M582" s="697"/>
      <c r="N582" s="697"/>
      <c r="O582" s="697"/>
      <c r="P582" s="697"/>
      <c r="Q582" s="697"/>
      <c r="R582" s="697"/>
      <c r="S582" s="697"/>
      <c r="T582" s="697"/>
      <c r="U582" s="697"/>
      <c r="V582" s="697"/>
      <c r="W582" s="697"/>
      <c r="X582" s="697"/>
      <c r="Y582" s="697"/>
    </row>
    <row r="583">
      <c r="A583" s="700"/>
      <c r="B583" s="700"/>
      <c r="C583" s="697"/>
      <c r="D583" s="697"/>
      <c r="E583" s="697"/>
      <c r="F583" s="697"/>
      <c r="G583" s="697"/>
      <c r="H583" s="697"/>
      <c r="I583" s="697"/>
      <c r="J583" s="697"/>
      <c r="K583" s="697"/>
      <c r="L583" s="697"/>
      <c r="M583" s="697"/>
      <c r="N583" s="697"/>
      <c r="O583" s="697"/>
      <c r="P583" s="697"/>
      <c r="Q583" s="697"/>
      <c r="R583" s="697"/>
      <c r="S583" s="697"/>
      <c r="T583" s="697"/>
      <c r="U583" s="697"/>
      <c r="V583" s="697"/>
      <c r="W583" s="697"/>
      <c r="X583" s="697"/>
      <c r="Y583" s="697"/>
    </row>
    <row r="584">
      <c r="A584" s="700"/>
      <c r="B584" s="700"/>
      <c r="C584" s="697"/>
      <c r="D584" s="697"/>
      <c r="E584" s="697"/>
      <c r="F584" s="697"/>
      <c r="G584" s="697"/>
      <c r="H584" s="697"/>
      <c r="I584" s="697"/>
      <c r="J584" s="697"/>
      <c r="K584" s="697"/>
      <c r="L584" s="697"/>
      <c r="M584" s="697"/>
      <c r="N584" s="697"/>
      <c r="O584" s="697"/>
      <c r="P584" s="697"/>
      <c r="Q584" s="697"/>
      <c r="R584" s="697"/>
      <c r="S584" s="697"/>
      <c r="T584" s="697"/>
      <c r="U584" s="697"/>
      <c r="V584" s="697"/>
      <c r="W584" s="697"/>
      <c r="X584" s="697"/>
      <c r="Y584" s="697"/>
    </row>
    <row r="585">
      <c r="A585" s="700"/>
      <c r="B585" s="700"/>
      <c r="C585" s="697"/>
      <c r="D585" s="697"/>
      <c r="E585" s="697"/>
      <c r="F585" s="697"/>
      <c r="G585" s="697"/>
      <c r="H585" s="697"/>
      <c r="I585" s="697"/>
      <c r="J585" s="697"/>
      <c r="K585" s="697"/>
      <c r="L585" s="697"/>
      <c r="M585" s="697"/>
      <c r="N585" s="697"/>
      <c r="O585" s="697"/>
      <c r="P585" s="697"/>
      <c r="Q585" s="697"/>
      <c r="R585" s="697"/>
      <c r="S585" s="697"/>
      <c r="T585" s="697"/>
      <c r="U585" s="697"/>
      <c r="V585" s="697"/>
      <c r="W585" s="697"/>
      <c r="X585" s="697"/>
      <c r="Y585" s="697"/>
    </row>
    <row r="586">
      <c r="A586" s="700"/>
      <c r="B586" s="700"/>
      <c r="C586" s="697"/>
      <c r="D586" s="697"/>
      <c r="E586" s="697"/>
      <c r="F586" s="697"/>
      <c r="G586" s="697"/>
      <c r="H586" s="697"/>
      <c r="I586" s="697"/>
      <c r="J586" s="697"/>
      <c r="K586" s="697"/>
      <c r="L586" s="697"/>
      <c r="M586" s="697"/>
      <c r="N586" s="697"/>
      <c r="O586" s="697"/>
      <c r="P586" s="697"/>
      <c r="Q586" s="697"/>
      <c r="R586" s="697"/>
      <c r="S586" s="697"/>
      <c r="T586" s="697"/>
      <c r="U586" s="697"/>
      <c r="V586" s="697"/>
      <c r="W586" s="697"/>
      <c r="X586" s="697"/>
      <c r="Y586" s="697"/>
    </row>
    <row r="587">
      <c r="A587" s="700"/>
      <c r="B587" s="700"/>
      <c r="C587" s="697"/>
      <c r="D587" s="697"/>
      <c r="E587" s="697"/>
      <c r="F587" s="697"/>
      <c r="G587" s="697"/>
      <c r="H587" s="697"/>
      <c r="I587" s="697"/>
      <c r="J587" s="697"/>
      <c r="K587" s="697"/>
      <c r="L587" s="697"/>
      <c r="M587" s="697"/>
      <c r="N587" s="697"/>
      <c r="O587" s="697"/>
      <c r="P587" s="697"/>
      <c r="Q587" s="697"/>
      <c r="R587" s="697"/>
      <c r="S587" s="697"/>
      <c r="T587" s="697"/>
      <c r="U587" s="697"/>
      <c r="V587" s="697"/>
      <c r="W587" s="697"/>
      <c r="X587" s="697"/>
      <c r="Y587" s="697"/>
    </row>
    <row r="588">
      <c r="A588" s="700"/>
      <c r="B588" s="700"/>
      <c r="C588" s="697"/>
      <c r="D588" s="697"/>
      <c r="E588" s="697"/>
      <c r="F588" s="697"/>
      <c r="G588" s="697"/>
      <c r="H588" s="697"/>
      <c r="I588" s="697"/>
      <c r="J588" s="697"/>
      <c r="K588" s="697"/>
      <c r="L588" s="697"/>
      <c r="M588" s="697"/>
      <c r="N588" s="697"/>
      <c r="O588" s="697"/>
      <c r="P588" s="697"/>
      <c r="Q588" s="697"/>
      <c r="R588" s="697"/>
      <c r="S588" s="697"/>
      <c r="T588" s="697"/>
      <c r="U588" s="697"/>
      <c r="V588" s="697"/>
      <c r="W588" s="697"/>
      <c r="X588" s="697"/>
      <c r="Y588" s="697"/>
    </row>
    <row r="589">
      <c r="A589" s="700"/>
      <c r="B589" s="700"/>
      <c r="C589" s="697"/>
      <c r="D589" s="697"/>
      <c r="E589" s="697"/>
      <c r="F589" s="697"/>
      <c r="G589" s="697"/>
      <c r="H589" s="697"/>
      <c r="I589" s="697"/>
      <c r="J589" s="697"/>
      <c r="K589" s="697"/>
      <c r="L589" s="697"/>
      <c r="M589" s="697"/>
      <c r="N589" s="697"/>
      <c r="O589" s="697"/>
      <c r="P589" s="697"/>
      <c r="Q589" s="697"/>
      <c r="R589" s="697"/>
      <c r="S589" s="697"/>
      <c r="T589" s="697"/>
      <c r="U589" s="697"/>
      <c r="V589" s="697"/>
      <c r="W589" s="697"/>
      <c r="X589" s="697"/>
      <c r="Y589" s="697"/>
    </row>
    <row r="590">
      <c r="A590" s="700"/>
      <c r="B590" s="700"/>
      <c r="C590" s="697"/>
      <c r="D590" s="697"/>
      <c r="E590" s="697"/>
      <c r="F590" s="697"/>
      <c r="G590" s="697"/>
      <c r="H590" s="697"/>
      <c r="I590" s="697"/>
      <c r="J590" s="697"/>
      <c r="K590" s="697"/>
      <c r="L590" s="697"/>
      <c r="M590" s="697"/>
      <c r="N590" s="697"/>
      <c r="O590" s="697"/>
      <c r="P590" s="697"/>
      <c r="Q590" s="697"/>
      <c r="R590" s="697"/>
      <c r="S590" s="697"/>
      <c r="T590" s="697"/>
      <c r="U590" s="697"/>
      <c r="V590" s="697"/>
      <c r="W590" s="697"/>
      <c r="X590" s="697"/>
      <c r="Y590" s="697"/>
    </row>
    <row r="591">
      <c r="A591" s="700"/>
      <c r="B591" s="700"/>
      <c r="C591" s="697"/>
      <c r="D591" s="697"/>
      <c r="E591" s="697"/>
      <c r="F591" s="697"/>
      <c r="G591" s="697"/>
      <c r="H591" s="697"/>
      <c r="I591" s="697"/>
      <c r="J591" s="697"/>
      <c r="K591" s="697"/>
      <c r="L591" s="697"/>
      <c r="M591" s="697"/>
      <c r="N591" s="697"/>
      <c r="O591" s="697"/>
      <c r="P591" s="697"/>
      <c r="Q591" s="697"/>
      <c r="R591" s="697"/>
      <c r="S591" s="697"/>
      <c r="T591" s="697"/>
      <c r="U591" s="697"/>
      <c r="V591" s="697"/>
      <c r="W591" s="697"/>
      <c r="X591" s="697"/>
      <c r="Y591" s="697"/>
    </row>
    <row r="592">
      <c r="A592" s="700"/>
      <c r="B592" s="700"/>
      <c r="C592" s="697"/>
      <c r="D592" s="697"/>
      <c r="E592" s="697"/>
      <c r="F592" s="697"/>
      <c r="G592" s="697"/>
      <c r="H592" s="697"/>
      <c r="I592" s="697"/>
      <c r="J592" s="697"/>
      <c r="K592" s="697"/>
      <c r="L592" s="697"/>
      <c r="M592" s="697"/>
      <c r="N592" s="697"/>
      <c r="O592" s="697"/>
      <c r="P592" s="697"/>
      <c r="Q592" s="697"/>
      <c r="R592" s="697"/>
      <c r="S592" s="697"/>
      <c r="T592" s="697"/>
      <c r="U592" s="697"/>
      <c r="V592" s="697"/>
      <c r="W592" s="697"/>
      <c r="X592" s="697"/>
      <c r="Y592" s="697"/>
    </row>
    <row r="593">
      <c r="A593" s="700"/>
      <c r="B593" s="700"/>
      <c r="C593" s="697"/>
      <c r="D593" s="697"/>
      <c r="E593" s="697"/>
      <c r="F593" s="697"/>
      <c r="G593" s="697"/>
      <c r="H593" s="697"/>
      <c r="I593" s="697"/>
      <c r="J593" s="697"/>
      <c r="K593" s="697"/>
      <c r="L593" s="697"/>
      <c r="M593" s="697"/>
      <c r="N593" s="697"/>
      <c r="O593" s="697"/>
      <c r="P593" s="697"/>
      <c r="Q593" s="697"/>
      <c r="R593" s="697"/>
      <c r="S593" s="697"/>
      <c r="T593" s="697"/>
      <c r="U593" s="697"/>
      <c r="V593" s="697"/>
      <c r="W593" s="697"/>
      <c r="X593" s="697"/>
      <c r="Y593" s="697"/>
    </row>
    <row r="594">
      <c r="A594" s="700"/>
      <c r="B594" s="700"/>
      <c r="C594" s="697"/>
      <c r="D594" s="697"/>
      <c r="E594" s="697"/>
      <c r="F594" s="697"/>
      <c r="G594" s="697"/>
      <c r="H594" s="697"/>
      <c r="I594" s="697"/>
      <c r="J594" s="697"/>
      <c r="K594" s="697"/>
      <c r="L594" s="697"/>
      <c r="M594" s="697"/>
      <c r="N594" s="697"/>
      <c r="O594" s="697"/>
      <c r="P594" s="697"/>
      <c r="Q594" s="697"/>
      <c r="R594" s="697"/>
      <c r="S594" s="697"/>
      <c r="T594" s="697"/>
      <c r="U594" s="697"/>
      <c r="V594" s="697"/>
      <c r="W594" s="697"/>
      <c r="X594" s="697"/>
      <c r="Y594" s="697"/>
    </row>
    <row r="595">
      <c r="A595" s="700"/>
      <c r="B595" s="700"/>
      <c r="C595" s="697"/>
      <c r="D595" s="697"/>
      <c r="E595" s="697"/>
      <c r="F595" s="697"/>
      <c r="G595" s="697"/>
      <c r="H595" s="697"/>
      <c r="I595" s="697"/>
      <c r="J595" s="697"/>
      <c r="K595" s="697"/>
      <c r="L595" s="697"/>
      <c r="M595" s="697"/>
      <c r="N595" s="697"/>
      <c r="O595" s="697"/>
      <c r="P595" s="697"/>
      <c r="Q595" s="697"/>
      <c r="R595" s="697"/>
      <c r="S595" s="697"/>
      <c r="T595" s="697"/>
      <c r="U595" s="697"/>
      <c r="V595" s="697"/>
      <c r="W595" s="697"/>
      <c r="X595" s="697"/>
      <c r="Y595" s="697"/>
    </row>
    <row r="596">
      <c r="A596" s="700"/>
      <c r="B596" s="700"/>
      <c r="C596" s="697"/>
      <c r="D596" s="697"/>
      <c r="E596" s="697"/>
      <c r="F596" s="697"/>
      <c r="G596" s="697"/>
      <c r="H596" s="697"/>
      <c r="I596" s="697"/>
      <c r="J596" s="697"/>
      <c r="K596" s="697"/>
      <c r="L596" s="697"/>
      <c r="M596" s="697"/>
      <c r="N596" s="697"/>
      <c r="O596" s="697"/>
      <c r="P596" s="697"/>
      <c r="Q596" s="697"/>
      <c r="R596" s="697"/>
      <c r="S596" s="697"/>
      <c r="T596" s="697"/>
      <c r="U596" s="697"/>
      <c r="V596" s="697"/>
      <c r="W596" s="697"/>
      <c r="X596" s="697"/>
      <c r="Y596" s="697"/>
    </row>
    <row r="597">
      <c r="A597" s="700"/>
      <c r="B597" s="700"/>
      <c r="C597" s="697"/>
      <c r="D597" s="697"/>
      <c r="E597" s="697"/>
      <c r="F597" s="697"/>
      <c r="G597" s="697"/>
      <c r="H597" s="697"/>
      <c r="I597" s="697"/>
      <c r="J597" s="697"/>
      <c r="K597" s="697"/>
      <c r="L597" s="697"/>
      <c r="M597" s="697"/>
      <c r="N597" s="697"/>
      <c r="O597" s="697"/>
      <c r="P597" s="697"/>
      <c r="Q597" s="697"/>
      <c r="R597" s="697"/>
      <c r="S597" s="697"/>
      <c r="T597" s="697"/>
      <c r="U597" s="697"/>
      <c r="V597" s="697"/>
      <c r="W597" s="697"/>
      <c r="X597" s="697"/>
      <c r="Y597" s="697"/>
    </row>
    <row r="598">
      <c r="A598" s="700"/>
      <c r="B598" s="700"/>
      <c r="C598" s="697"/>
      <c r="D598" s="697"/>
      <c r="E598" s="697"/>
      <c r="F598" s="697"/>
      <c r="G598" s="697"/>
      <c r="H598" s="697"/>
      <c r="I598" s="697"/>
      <c r="J598" s="697"/>
      <c r="K598" s="697"/>
      <c r="L598" s="697"/>
      <c r="M598" s="697"/>
      <c r="N598" s="697"/>
      <c r="O598" s="697"/>
      <c r="P598" s="697"/>
      <c r="Q598" s="697"/>
      <c r="R598" s="697"/>
      <c r="S598" s="697"/>
      <c r="T598" s="697"/>
      <c r="U598" s="697"/>
      <c r="V598" s="697"/>
      <c r="W598" s="697"/>
      <c r="X598" s="697"/>
      <c r="Y598" s="697"/>
    </row>
    <row r="599">
      <c r="A599" s="700"/>
      <c r="B599" s="700"/>
      <c r="C599" s="697"/>
      <c r="D599" s="697"/>
      <c r="E599" s="697"/>
      <c r="F599" s="697"/>
      <c r="G599" s="697"/>
      <c r="H599" s="697"/>
      <c r="I599" s="697"/>
      <c r="J599" s="697"/>
      <c r="K599" s="697"/>
      <c r="L599" s="697"/>
      <c r="M599" s="697"/>
      <c r="N599" s="697"/>
      <c r="O599" s="697"/>
      <c r="P599" s="697"/>
      <c r="Q599" s="697"/>
      <c r="R599" s="697"/>
      <c r="S599" s="697"/>
      <c r="T599" s="697"/>
      <c r="U599" s="697"/>
      <c r="V599" s="697"/>
      <c r="W599" s="697"/>
      <c r="X599" s="697"/>
      <c r="Y599" s="697"/>
    </row>
    <row r="600">
      <c r="A600" s="700"/>
      <c r="B600" s="700"/>
      <c r="C600" s="697"/>
      <c r="D600" s="697"/>
      <c r="E600" s="697"/>
      <c r="F600" s="697"/>
      <c r="G600" s="697"/>
      <c r="H600" s="697"/>
      <c r="I600" s="697"/>
      <c r="J600" s="697"/>
      <c r="K600" s="697"/>
      <c r="L600" s="697"/>
      <c r="M600" s="697"/>
      <c r="N600" s="697"/>
      <c r="O600" s="697"/>
      <c r="P600" s="697"/>
      <c r="Q600" s="697"/>
      <c r="R600" s="697"/>
      <c r="S600" s="697"/>
      <c r="T600" s="697"/>
      <c r="U600" s="697"/>
      <c r="V600" s="697"/>
      <c r="W600" s="697"/>
      <c r="X600" s="697"/>
      <c r="Y600" s="697"/>
    </row>
    <row r="601">
      <c r="A601" s="700"/>
      <c r="B601" s="700"/>
      <c r="C601" s="697"/>
      <c r="D601" s="697"/>
      <c r="E601" s="697"/>
      <c r="F601" s="697"/>
      <c r="G601" s="697"/>
      <c r="H601" s="697"/>
      <c r="I601" s="697"/>
      <c r="J601" s="697"/>
      <c r="K601" s="697"/>
      <c r="L601" s="697"/>
      <c r="M601" s="697"/>
      <c r="N601" s="697"/>
      <c r="O601" s="697"/>
      <c r="P601" s="697"/>
      <c r="Q601" s="697"/>
      <c r="R601" s="697"/>
      <c r="S601" s="697"/>
      <c r="T601" s="697"/>
      <c r="U601" s="697"/>
      <c r="V601" s="697"/>
      <c r="W601" s="697"/>
      <c r="X601" s="697"/>
      <c r="Y601" s="697"/>
    </row>
    <row r="602">
      <c r="A602" s="700"/>
      <c r="B602" s="700"/>
      <c r="C602" s="697"/>
      <c r="D602" s="697"/>
      <c r="E602" s="697"/>
      <c r="F602" s="697"/>
      <c r="G602" s="697"/>
      <c r="H602" s="697"/>
      <c r="I602" s="697"/>
      <c r="J602" s="697"/>
      <c r="K602" s="697"/>
      <c r="L602" s="697"/>
      <c r="M602" s="697"/>
      <c r="N602" s="697"/>
      <c r="O602" s="697"/>
      <c r="P602" s="697"/>
      <c r="Q602" s="697"/>
      <c r="R602" s="697"/>
      <c r="S602" s="697"/>
      <c r="T602" s="697"/>
      <c r="U602" s="697"/>
      <c r="V602" s="697"/>
      <c r="W602" s="697"/>
      <c r="X602" s="697"/>
      <c r="Y602" s="697"/>
    </row>
    <row r="603">
      <c r="A603" s="700"/>
      <c r="B603" s="700"/>
      <c r="C603" s="697"/>
      <c r="D603" s="697"/>
      <c r="E603" s="697"/>
      <c r="F603" s="697"/>
      <c r="G603" s="697"/>
      <c r="H603" s="697"/>
      <c r="I603" s="697"/>
      <c r="J603" s="697"/>
      <c r="K603" s="697"/>
      <c r="L603" s="697"/>
      <c r="M603" s="697"/>
      <c r="N603" s="697"/>
      <c r="O603" s="697"/>
      <c r="P603" s="697"/>
      <c r="Q603" s="697"/>
      <c r="R603" s="697"/>
      <c r="S603" s="697"/>
      <c r="T603" s="697"/>
      <c r="U603" s="697"/>
      <c r="V603" s="697"/>
      <c r="W603" s="697"/>
      <c r="X603" s="697"/>
      <c r="Y603" s="697"/>
    </row>
    <row r="604">
      <c r="A604" s="700"/>
      <c r="B604" s="700"/>
      <c r="C604" s="697"/>
      <c r="D604" s="697"/>
      <c r="E604" s="697"/>
      <c r="F604" s="697"/>
      <c r="G604" s="697"/>
      <c r="H604" s="697"/>
      <c r="I604" s="697"/>
      <c r="J604" s="697"/>
      <c r="K604" s="697"/>
      <c r="L604" s="697"/>
      <c r="M604" s="697"/>
      <c r="N604" s="697"/>
      <c r="O604" s="697"/>
      <c r="P604" s="697"/>
      <c r="Q604" s="697"/>
      <c r="R604" s="697"/>
      <c r="S604" s="697"/>
      <c r="T604" s="697"/>
      <c r="U604" s="697"/>
      <c r="V604" s="697"/>
      <c r="W604" s="697"/>
      <c r="X604" s="697"/>
      <c r="Y604" s="697"/>
    </row>
    <row r="605">
      <c r="A605" s="700"/>
      <c r="B605" s="700"/>
      <c r="C605" s="697"/>
      <c r="D605" s="697"/>
      <c r="E605" s="697"/>
      <c r="F605" s="697"/>
      <c r="G605" s="697"/>
      <c r="H605" s="697"/>
      <c r="I605" s="697"/>
      <c r="J605" s="697"/>
      <c r="K605" s="697"/>
      <c r="L605" s="697"/>
      <c r="M605" s="697"/>
      <c r="N605" s="697"/>
      <c r="O605" s="697"/>
      <c r="P605" s="697"/>
      <c r="Q605" s="697"/>
      <c r="R605" s="697"/>
      <c r="S605" s="697"/>
      <c r="T605" s="697"/>
      <c r="U605" s="697"/>
      <c r="V605" s="697"/>
      <c r="W605" s="697"/>
      <c r="X605" s="697"/>
      <c r="Y605" s="697"/>
    </row>
    <row r="606">
      <c r="A606" s="700"/>
      <c r="B606" s="700"/>
      <c r="C606" s="697"/>
      <c r="D606" s="697"/>
      <c r="E606" s="697"/>
      <c r="F606" s="697"/>
      <c r="G606" s="697"/>
      <c r="H606" s="697"/>
      <c r="I606" s="697"/>
      <c r="J606" s="697"/>
      <c r="K606" s="697"/>
      <c r="L606" s="697"/>
      <c r="M606" s="697"/>
      <c r="N606" s="697"/>
      <c r="O606" s="697"/>
      <c r="P606" s="697"/>
      <c r="Q606" s="697"/>
      <c r="R606" s="697"/>
      <c r="S606" s="697"/>
      <c r="T606" s="697"/>
      <c r="U606" s="697"/>
      <c r="V606" s="697"/>
      <c r="W606" s="697"/>
      <c r="X606" s="697"/>
      <c r="Y606" s="697"/>
    </row>
    <row r="607">
      <c r="A607" s="700"/>
      <c r="B607" s="700"/>
      <c r="C607" s="697"/>
      <c r="D607" s="697"/>
      <c r="E607" s="697"/>
      <c r="F607" s="697"/>
      <c r="G607" s="697"/>
      <c r="H607" s="697"/>
      <c r="I607" s="697"/>
      <c r="J607" s="697"/>
      <c r="K607" s="697"/>
      <c r="L607" s="697"/>
      <c r="M607" s="697"/>
      <c r="N607" s="697"/>
      <c r="O607" s="697"/>
      <c r="P607" s="697"/>
      <c r="Q607" s="697"/>
      <c r="R607" s="697"/>
      <c r="S607" s="697"/>
      <c r="T607" s="697"/>
      <c r="U607" s="697"/>
      <c r="V607" s="697"/>
      <c r="W607" s="697"/>
      <c r="X607" s="697"/>
      <c r="Y607" s="697"/>
    </row>
    <row r="608">
      <c r="A608" s="700"/>
      <c r="B608" s="700"/>
      <c r="C608" s="697"/>
      <c r="D608" s="697"/>
      <c r="E608" s="697"/>
      <c r="F608" s="697"/>
      <c r="G608" s="697"/>
      <c r="H608" s="697"/>
      <c r="I608" s="697"/>
      <c r="J608" s="697"/>
      <c r="K608" s="697"/>
      <c r="L608" s="697"/>
      <c r="M608" s="697"/>
      <c r="N608" s="697"/>
      <c r="O608" s="697"/>
      <c r="P608" s="697"/>
      <c r="Q608" s="697"/>
      <c r="R608" s="697"/>
      <c r="S608" s="697"/>
      <c r="T608" s="697"/>
      <c r="U608" s="697"/>
      <c r="V608" s="697"/>
      <c r="W608" s="697"/>
      <c r="X608" s="697"/>
      <c r="Y608" s="697"/>
    </row>
    <row r="609">
      <c r="A609" s="700"/>
      <c r="B609" s="700"/>
      <c r="C609" s="697"/>
      <c r="D609" s="697"/>
      <c r="E609" s="697"/>
      <c r="F609" s="697"/>
      <c r="G609" s="697"/>
      <c r="H609" s="697"/>
      <c r="I609" s="697"/>
      <c r="J609" s="697"/>
      <c r="K609" s="697"/>
      <c r="L609" s="697"/>
      <c r="M609" s="697"/>
      <c r="N609" s="697"/>
      <c r="O609" s="697"/>
      <c r="P609" s="697"/>
      <c r="Q609" s="697"/>
      <c r="R609" s="697"/>
      <c r="S609" s="697"/>
      <c r="T609" s="697"/>
      <c r="U609" s="697"/>
      <c r="V609" s="697"/>
      <c r="W609" s="697"/>
      <c r="X609" s="697"/>
      <c r="Y609" s="697"/>
    </row>
    <row r="610">
      <c r="A610" s="700"/>
      <c r="B610" s="700"/>
      <c r="C610" s="697"/>
      <c r="D610" s="697"/>
      <c r="E610" s="697"/>
      <c r="F610" s="697"/>
      <c r="G610" s="697"/>
      <c r="H610" s="697"/>
      <c r="I610" s="697"/>
      <c r="J610" s="697"/>
      <c r="K610" s="697"/>
      <c r="L610" s="697"/>
      <c r="M610" s="697"/>
      <c r="N610" s="697"/>
      <c r="O610" s="697"/>
      <c r="P610" s="697"/>
      <c r="Q610" s="697"/>
      <c r="R610" s="697"/>
      <c r="S610" s="697"/>
      <c r="T610" s="697"/>
      <c r="U610" s="697"/>
      <c r="V610" s="697"/>
      <c r="W610" s="697"/>
      <c r="X610" s="697"/>
      <c r="Y610" s="697"/>
    </row>
    <row r="611">
      <c r="A611" s="700"/>
      <c r="B611" s="700"/>
      <c r="C611" s="697"/>
      <c r="D611" s="697"/>
      <c r="E611" s="697"/>
      <c r="F611" s="697"/>
      <c r="G611" s="697"/>
      <c r="H611" s="697"/>
      <c r="I611" s="697"/>
      <c r="J611" s="697"/>
      <c r="K611" s="697"/>
      <c r="L611" s="697"/>
      <c r="M611" s="697"/>
      <c r="N611" s="697"/>
      <c r="O611" s="697"/>
      <c r="P611" s="697"/>
      <c r="Q611" s="697"/>
      <c r="R611" s="697"/>
      <c r="S611" s="697"/>
      <c r="T611" s="697"/>
      <c r="U611" s="697"/>
      <c r="V611" s="697"/>
      <c r="W611" s="697"/>
      <c r="X611" s="697"/>
      <c r="Y611" s="697"/>
    </row>
    <row r="612">
      <c r="A612" s="700"/>
      <c r="B612" s="700"/>
      <c r="C612" s="697"/>
      <c r="D612" s="697"/>
      <c r="E612" s="697"/>
      <c r="F612" s="697"/>
      <c r="G612" s="697"/>
      <c r="H612" s="697"/>
      <c r="I612" s="697"/>
      <c r="J612" s="697"/>
      <c r="K612" s="697"/>
      <c r="L612" s="697"/>
      <c r="M612" s="697"/>
      <c r="N612" s="697"/>
      <c r="O612" s="697"/>
      <c r="P612" s="697"/>
      <c r="Q612" s="697"/>
      <c r="R612" s="697"/>
      <c r="S612" s="697"/>
      <c r="T612" s="697"/>
      <c r="U612" s="697"/>
      <c r="V612" s="697"/>
      <c r="W612" s="697"/>
      <c r="X612" s="697"/>
      <c r="Y612" s="697"/>
    </row>
    <row r="613">
      <c r="A613" s="700"/>
      <c r="B613" s="700"/>
      <c r="C613" s="697"/>
      <c r="D613" s="697"/>
      <c r="E613" s="697"/>
      <c r="F613" s="697"/>
      <c r="G613" s="697"/>
      <c r="H613" s="697"/>
      <c r="I613" s="697"/>
      <c r="J613" s="697"/>
      <c r="K613" s="697"/>
      <c r="L613" s="697"/>
      <c r="M613" s="697"/>
      <c r="N613" s="697"/>
      <c r="O613" s="697"/>
      <c r="P613" s="697"/>
      <c r="Q613" s="697"/>
      <c r="R613" s="697"/>
      <c r="S613" s="697"/>
      <c r="T613" s="697"/>
      <c r="U613" s="697"/>
      <c r="V613" s="697"/>
      <c r="W613" s="697"/>
      <c r="X613" s="697"/>
      <c r="Y613" s="697"/>
    </row>
    <row r="614">
      <c r="A614" s="700"/>
      <c r="B614" s="700"/>
      <c r="C614" s="697"/>
      <c r="D614" s="697"/>
      <c r="E614" s="697"/>
      <c r="F614" s="697"/>
      <c r="G614" s="697"/>
      <c r="H614" s="697"/>
      <c r="I614" s="697"/>
      <c r="J614" s="697"/>
      <c r="K614" s="697"/>
      <c r="L614" s="697"/>
      <c r="M614" s="697"/>
      <c r="N614" s="697"/>
      <c r="O614" s="697"/>
      <c r="P614" s="697"/>
      <c r="Q614" s="697"/>
      <c r="R614" s="697"/>
      <c r="S614" s="697"/>
      <c r="T614" s="697"/>
      <c r="U614" s="697"/>
      <c r="V614" s="697"/>
      <c r="W614" s="697"/>
      <c r="X614" s="697"/>
      <c r="Y614" s="697"/>
    </row>
    <row r="615">
      <c r="A615" s="700"/>
      <c r="B615" s="700"/>
      <c r="C615" s="697"/>
      <c r="D615" s="697"/>
      <c r="E615" s="697"/>
      <c r="F615" s="697"/>
      <c r="G615" s="697"/>
      <c r="H615" s="697"/>
      <c r="I615" s="697"/>
      <c r="J615" s="697"/>
      <c r="K615" s="697"/>
      <c r="L615" s="697"/>
      <c r="M615" s="697"/>
      <c r="N615" s="697"/>
      <c r="O615" s="697"/>
      <c r="P615" s="697"/>
      <c r="Q615" s="697"/>
      <c r="R615" s="697"/>
      <c r="S615" s="697"/>
      <c r="T615" s="697"/>
      <c r="U615" s="697"/>
      <c r="V615" s="697"/>
      <c r="W615" s="697"/>
      <c r="X615" s="697"/>
      <c r="Y615" s="697"/>
    </row>
    <row r="616">
      <c r="A616" s="700"/>
      <c r="B616" s="700"/>
      <c r="C616" s="697"/>
      <c r="D616" s="697"/>
      <c r="E616" s="697"/>
      <c r="F616" s="697"/>
      <c r="G616" s="697"/>
      <c r="H616" s="697"/>
      <c r="I616" s="697"/>
      <c r="J616" s="697"/>
      <c r="K616" s="697"/>
      <c r="L616" s="697"/>
      <c r="M616" s="697"/>
      <c r="N616" s="697"/>
      <c r="O616" s="697"/>
      <c r="P616" s="697"/>
      <c r="Q616" s="697"/>
      <c r="R616" s="697"/>
      <c r="S616" s="697"/>
      <c r="T616" s="697"/>
      <c r="U616" s="697"/>
      <c r="V616" s="697"/>
      <c r="W616" s="697"/>
      <c r="X616" s="697"/>
      <c r="Y616" s="697"/>
    </row>
    <row r="617">
      <c r="A617" s="700"/>
      <c r="B617" s="700"/>
      <c r="C617" s="697"/>
      <c r="D617" s="697"/>
      <c r="E617" s="697"/>
      <c r="F617" s="697"/>
      <c r="G617" s="697"/>
      <c r="H617" s="697"/>
      <c r="I617" s="697"/>
      <c r="J617" s="697"/>
      <c r="K617" s="697"/>
      <c r="L617" s="697"/>
      <c r="M617" s="697"/>
      <c r="N617" s="697"/>
      <c r="O617" s="697"/>
      <c r="P617" s="697"/>
      <c r="Q617" s="697"/>
      <c r="R617" s="697"/>
      <c r="S617" s="697"/>
      <c r="T617" s="697"/>
      <c r="U617" s="697"/>
      <c r="V617" s="697"/>
      <c r="W617" s="697"/>
      <c r="X617" s="697"/>
      <c r="Y617" s="697"/>
    </row>
    <row r="618">
      <c r="A618" s="700"/>
      <c r="B618" s="700"/>
      <c r="C618" s="697"/>
      <c r="D618" s="697"/>
      <c r="E618" s="697"/>
      <c r="F618" s="697"/>
      <c r="G618" s="697"/>
      <c r="H618" s="697"/>
      <c r="I618" s="697"/>
      <c r="J618" s="697"/>
      <c r="K618" s="697"/>
      <c r="L618" s="697"/>
      <c r="M618" s="697"/>
      <c r="N618" s="697"/>
      <c r="O618" s="697"/>
      <c r="P618" s="697"/>
      <c r="Q618" s="697"/>
      <c r="R618" s="697"/>
      <c r="S618" s="697"/>
      <c r="T618" s="697"/>
      <c r="U618" s="697"/>
      <c r="V618" s="697"/>
      <c r="W618" s="697"/>
      <c r="X618" s="697"/>
      <c r="Y618" s="697"/>
    </row>
    <row r="619">
      <c r="A619" s="700"/>
      <c r="B619" s="700"/>
      <c r="C619" s="697"/>
      <c r="D619" s="697"/>
      <c r="E619" s="697"/>
      <c r="F619" s="697"/>
      <c r="G619" s="697"/>
      <c r="H619" s="697"/>
      <c r="I619" s="697"/>
      <c r="J619" s="697"/>
      <c r="K619" s="697"/>
      <c r="L619" s="697"/>
      <c r="M619" s="697"/>
      <c r="N619" s="697"/>
      <c r="O619" s="697"/>
      <c r="P619" s="697"/>
      <c r="Q619" s="697"/>
      <c r="R619" s="697"/>
      <c r="S619" s="697"/>
      <c r="T619" s="697"/>
      <c r="U619" s="697"/>
      <c r="V619" s="697"/>
      <c r="W619" s="697"/>
      <c r="X619" s="697"/>
      <c r="Y619" s="697"/>
    </row>
    <row r="620">
      <c r="A620" s="700"/>
      <c r="B620" s="700"/>
      <c r="C620" s="697"/>
      <c r="D620" s="697"/>
      <c r="E620" s="697"/>
      <c r="F620" s="697"/>
      <c r="G620" s="697"/>
      <c r="H620" s="697"/>
      <c r="I620" s="697"/>
      <c r="J620" s="697"/>
      <c r="K620" s="697"/>
      <c r="L620" s="697"/>
      <c r="M620" s="697"/>
      <c r="N620" s="697"/>
      <c r="O620" s="697"/>
      <c r="P620" s="697"/>
      <c r="Q620" s="697"/>
      <c r="R620" s="697"/>
      <c r="S620" s="697"/>
      <c r="T620" s="697"/>
      <c r="U620" s="697"/>
      <c r="V620" s="697"/>
      <c r="W620" s="697"/>
      <c r="X620" s="697"/>
      <c r="Y620" s="697"/>
    </row>
    <row r="621">
      <c r="A621" s="700"/>
      <c r="B621" s="700"/>
      <c r="C621" s="697"/>
      <c r="D621" s="697"/>
      <c r="E621" s="697"/>
      <c r="F621" s="697"/>
      <c r="G621" s="697"/>
      <c r="H621" s="697"/>
      <c r="I621" s="697"/>
      <c r="J621" s="697"/>
      <c r="K621" s="697"/>
      <c r="L621" s="697"/>
      <c r="M621" s="697"/>
      <c r="N621" s="697"/>
      <c r="O621" s="697"/>
      <c r="P621" s="697"/>
      <c r="Q621" s="697"/>
      <c r="R621" s="697"/>
      <c r="S621" s="697"/>
      <c r="T621" s="697"/>
      <c r="U621" s="697"/>
      <c r="V621" s="697"/>
      <c r="W621" s="697"/>
      <c r="X621" s="697"/>
      <c r="Y621" s="697"/>
    </row>
    <row r="622">
      <c r="A622" s="700"/>
      <c r="B622" s="700"/>
      <c r="C622" s="697"/>
      <c r="D622" s="697"/>
      <c r="E622" s="697"/>
      <c r="F622" s="697"/>
      <c r="G622" s="697"/>
      <c r="H622" s="697"/>
      <c r="I622" s="697"/>
      <c r="J622" s="697"/>
      <c r="K622" s="697"/>
      <c r="L622" s="697"/>
      <c r="M622" s="697"/>
      <c r="N622" s="697"/>
      <c r="O622" s="697"/>
      <c r="P622" s="697"/>
      <c r="Q622" s="697"/>
      <c r="R622" s="697"/>
      <c r="S622" s="697"/>
      <c r="T622" s="697"/>
      <c r="U622" s="697"/>
      <c r="V622" s="697"/>
      <c r="W622" s="697"/>
      <c r="X622" s="697"/>
      <c r="Y622" s="697"/>
    </row>
    <row r="623">
      <c r="A623" s="700"/>
      <c r="B623" s="700"/>
      <c r="C623" s="697"/>
      <c r="D623" s="697"/>
      <c r="E623" s="697"/>
      <c r="F623" s="697"/>
      <c r="G623" s="697"/>
      <c r="H623" s="697"/>
      <c r="I623" s="697"/>
      <c r="J623" s="697"/>
      <c r="K623" s="697"/>
      <c r="L623" s="697"/>
      <c r="M623" s="697"/>
      <c r="N623" s="697"/>
      <c r="O623" s="697"/>
      <c r="P623" s="697"/>
      <c r="Q623" s="697"/>
      <c r="R623" s="697"/>
      <c r="S623" s="697"/>
      <c r="T623" s="697"/>
      <c r="U623" s="697"/>
      <c r="V623" s="697"/>
      <c r="W623" s="697"/>
      <c r="X623" s="697"/>
      <c r="Y623" s="697"/>
    </row>
    <row r="624">
      <c r="A624" s="700"/>
      <c r="B624" s="700"/>
      <c r="C624" s="697"/>
      <c r="D624" s="697"/>
      <c r="E624" s="697"/>
      <c r="F624" s="697"/>
      <c r="G624" s="697"/>
      <c r="H624" s="697"/>
      <c r="I624" s="697"/>
      <c r="J624" s="697"/>
      <c r="K624" s="697"/>
      <c r="L624" s="697"/>
      <c r="M624" s="697"/>
      <c r="N624" s="697"/>
      <c r="O624" s="697"/>
      <c r="P624" s="697"/>
      <c r="Q624" s="697"/>
      <c r="R624" s="697"/>
      <c r="S624" s="697"/>
      <c r="T624" s="697"/>
      <c r="U624" s="697"/>
      <c r="V624" s="697"/>
      <c r="W624" s="697"/>
      <c r="X624" s="697"/>
      <c r="Y624" s="697"/>
    </row>
    <row r="625">
      <c r="A625" s="700"/>
      <c r="B625" s="700"/>
      <c r="C625" s="697"/>
      <c r="D625" s="697"/>
      <c r="E625" s="697"/>
      <c r="F625" s="697"/>
      <c r="G625" s="697"/>
      <c r="H625" s="697"/>
      <c r="I625" s="697"/>
      <c r="J625" s="697"/>
      <c r="K625" s="697"/>
      <c r="L625" s="697"/>
      <c r="M625" s="697"/>
      <c r="N625" s="697"/>
      <c r="O625" s="697"/>
      <c r="P625" s="697"/>
      <c r="Q625" s="697"/>
      <c r="R625" s="697"/>
      <c r="S625" s="697"/>
      <c r="T625" s="697"/>
      <c r="U625" s="697"/>
      <c r="V625" s="697"/>
      <c r="W625" s="697"/>
      <c r="X625" s="697"/>
      <c r="Y625" s="697"/>
    </row>
    <row r="626">
      <c r="A626" s="700"/>
      <c r="B626" s="700"/>
      <c r="C626" s="697"/>
      <c r="D626" s="697"/>
      <c r="E626" s="697"/>
      <c r="F626" s="697"/>
      <c r="G626" s="697"/>
      <c r="H626" s="697"/>
      <c r="I626" s="697"/>
      <c r="J626" s="697"/>
      <c r="K626" s="697"/>
      <c r="L626" s="697"/>
      <c r="M626" s="697"/>
      <c r="N626" s="697"/>
      <c r="O626" s="697"/>
      <c r="P626" s="697"/>
      <c r="Q626" s="697"/>
      <c r="R626" s="697"/>
      <c r="S626" s="697"/>
      <c r="T626" s="697"/>
      <c r="U626" s="697"/>
      <c r="V626" s="697"/>
      <c r="W626" s="697"/>
      <c r="X626" s="697"/>
      <c r="Y626" s="697"/>
    </row>
    <row r="627">
      <c r="A627" s="700"/>
      <c r="B627" s="700"/>
      <c r="C627" s="697"/>
      <c r="D627" s="697"/>
      <c r="E627" s="697"/>
      <c r="F627" s="697"/>
      <c r="G627" s="697"/>
      <c r="H627" s="697"/>
      <c r="I627" s="697"/>
      <c r="J627" s="697"/>
      <c r="K627" s="697"/>
      <c r="L627" s="697"/>
      <c r="M627" s="697"/>
      <c r="N627" s="697"/>
      <c r="O627" s="697"/>
      <c r="P627" s="697"/>
      <c r="Q627" s="697"/>
      <c r="R627" s="697"/>
      <c r="S627" s="697"/>
      <c r="T627" s="697"/>
      <c r="U627" s="697"/>
      <c r="V627" s="697"/>
      <c r="W627" s="697"/>
      <c r="X627" s="697"/>
      <c r="Y627" s="697"/>
    </row>
    <row r="628">
      <c r="A628" s="700"/>
      <c r="B628" s="700"/>
      <c r="C628" s="697"/>
      <c r="D628" s="697"/>
      <c r="E628" s="697"/>
      <c r="F628" s="697"/>
      <c r="G628" s="697"/>
      <c r="H628" s="697"/>
      <c r="I628" s="697"/>
      <c r="J628" s="697"/>
      <c r="K628" s="697"/>
      <c r="L628" s="697"/>
      <c r="M628" s="697"/>
      <c r="N628" s="697"/>
      <c r="O628" s="697"/>
      <c r="P628" s="697"/>
      <c r="Q628" s="697"/>
      <c r="R628" s="697"/>
      <c r="S628" s="697"/>
      <c r="T628" s="697"/>
      <c r="U628" s="697"/>
      <c r="V628" s="697"/>
      <c r="W628" s="697"/>
      <c r="X628" s="697"/>
      <c r="Y628" s="697"/>
    </row>
    <row r="629">
      <c r="A629" s="700"/>
      <c r="B629" s="700"/>
      <c r="C629" s="697"/>
      <c r="D629" s="697"/>
      <c r="E629" s="697"/>
      <c r="F629" s="697"/>
      <c r="G629" s="697"/>
      <c r="H629" s="697"/>
      <c r="I629" s="697"/>
      <c r="J629" s="697"/>
      <c r="K629" s="697"/>
      <c r="L629" s="697"/>
      <c r="M629" s="697"/>
      <c r="N629" s="697"/>
      <c r="O629" s="697"/>
      <c r="P629" s="697"/>
      <c r="Q629" s="697"/>
      <c r="R629" s="697"/>
      <c r="S629" s="697"/>
      <c r="T629" s="697"/>
      <c r="U629" s="697"/>
      <c r="V629" s="697"/>
      <c r="W629" s="697"/>
      <c r="X629" s="697"/>
      <c r="Y629" s="697"/>
    </row>
    <row r="630">
      <c r="A630" s="700"/>
      <c r="B630" s="700"/>
      <c r="C630" s="697"/>
      <c r="D630" s="697"/>
      <c r="E630" s="697"/>
      <c r="F630" s="697"/>
      <c r="G630" s="697"/>
      <c r="H630" s="697"/>
      <c r="I630" s="697"/>
      <c r="J630" s="697"/>
      <c r="K630" s="697"/>
      <c r="L630" s="697"/>
      <c r="M630" s="697"/>
      <c r="N630" s="697"/>
      <c r="O630" s="697"/>
      <c r="P630" s="697"/>
      <c r="Q630" s="697"/>
      <c r="R630" s="697"/>
      <c r="S630" s="697"/>
      <c r="T630" s="697"/>
      <c r="U630" s="697"/>
      <c r="V630" s="697"/>
      <c r="W630" s="697"/>
      <c r="X630" s="697"/>
      <c r="Y630" s="697"/>
    </row>
    <row r="631">
      <c r="A631" s="700"/>
      <c r="B631" s="700"/>
      <c r="C631" s="697"/>
      <c r="D631" s="697"/>
      <c r="E631" s="697"/>
      <c r="F631" s="697"/>
      <c r="G631" s="697"/>
      <c r="H631" s="697"/>
      <c r="I631" s="697"/>
      <c r="J631" s="697"/>
      <c r="K631" s="697"/>
      <c r="L631" s="697"/>
      <c r="M631" s="697"/>
      <c r="N631" s="697"/>
      <c r="O631" s="697"/>
      <c r="P631" s="697"/>
      <c r="Q631" s="697"/>
      <c r="R631" s="697"/>
      <c r="S631" s="697"/>
      <c r="T631" s="697"/>
      <c r="U631" s="697"/>
      <c r="V631" s="697"/>
      <c r="W631" s="697"/>
      <c r="X631" s="697"/>
      <c r="Y631" s="697"/>
    </row>
    <row r="632">
      <c r="A632" s="700"/>
      <c r="B632" s="700"/>
      <c r="C632" s="697"/>
      <c r="D632" s="697"/>
      <c r="E632" s="697"/>
      <c r="F632" s="697"/>
      <c r="G632" s="697"/>
      <c r="H632" s="697"/>
      <c r="I632" s="697"/>
      <c r="J632" s="697"/>
      <c r="K632" s="697"/>
      <c r="L632" s="697"/>
      <c r="M632" s="697"/>
      <c r="N632" s="697"/>
      <c r="O632" s="697"/>
      <c r="P632" s="697"/>
      <c r="Q632" s="697"/>
      <c r="R632" s="697"/>
      <c r="S632" s="697"/>
      <c r="T632" s="697"/>
      <c r="U632" s="697"/>
      <c r="V632" s="697"/>
      <c r="W632" s="697"/>
      <c r="X632" s="697"/>
      <c r="Y632" s="697"/>
    </row>
    <row r="633">
      <c r="A633" s="700"/>
      <c r="B633" s="700"/>
      <c r="C633" s="697"/>
      <c r="D633" s="697"/>
      <c r="E633" s="697"/>
      <c r="F633" s="697"/>
      <c r="G633" s="697"/>
      <c r="H633" s="697"/>
      <c r="I633" s="697"/>
      <c r="J633" s="697"/>
      <c r="K633" s="697"/>
      <c r="L633" s="697"/>
      <c r="M633" s="697"/>
      <c r="N633" s="697"/>
      <c r="O633" s="697"/>
      <c r="P633" s="697"/>
      <c r="Q633" s="697"/>
      <c r="R633" s="697"/>
      <c r="S633" s="697"/>
      <c r="T633" s="697"/>
      <c r="U633" s="697"/>
      <c r="V633" s="697"/>
      <c r="W633" s="697"/>
      <c r="X633" s="697"/>
      <c r="Y633" s="697"/>
    </row>
    <row r="634">
      <c r="A634" s="700"/>
      <c r="B634" s="700"/>
      <c r="C634" s="697"/>
      <c r="D634" s="697"/>
      <c r="E634" s="697"/>
      <c r="F634" s="697"/>
      <c r="G634" s="697"/>
      <c r="H634" s="697"/>
      <c r="I634" s="697"/>
      <c r="J634" s="697"/>
      <c r="K634" s="697"/>
      <c r="L634" s="697"/>
      <c r="M634" s="697"/>
      <c r="N634" s="697"/>
      <c r="O634" s="697"/>
      <c r="P634" s="697"/>
      <c r="Q634" s="697"/>
      <c r="R634" s="697"/>
      <c r="S634" s="697"/>
      <c r="T634" s="697"/>
      <c r="U634" s="697"/>
      <c r="V634" s="697"/>
      <c r="W634" s="697"/>
      <c r="X634" s="697"/>
      <c r="Y634" s="697"/>
    </row>
    <row r="635">
      <c r="A635" s="700"/>
      <c r="B635" s="700"/>
      <c r="C635" s="697"/>
      <c r="D635" s="697"/>
      <c r="E635" s="697"/>
      <c r="F635" s="697"/>
      <c r="G635" s="697"/>
      <c r="H635" s="697"/>
      <c r="I635" s="697"/>
      <c r="J635" s="697"/>
      <c r="K635" s="697"/>
      <c r="L635" s="697"/>
      <c r="M635" s="697"/>
      <c r="N635" s="697"/>
      <c r="O635" s="697"/>
      <c r="P635" s="697"/>
      <c r="Q635" s="697"/>
      <c r="R635" s="697"/>
      <c r="S635" s="697"/>
      <c r="T635" s="697"/>
      <c r="U635" s="697"/>
      <c r="V635" s="697"/>
      <c r="W635" s="697"/>
      <c r="X635" s="697"/>
      <c r="Y635" s="697"/>
    </row>
    <row r="636">
      <c r="A636" s="700"/>
      <c r="B636" s="700"/>
      <c r="C636" s="697"/>
      <c r="D636" s="697"/>
      <c r="E636" s="697"/>
      <c r="F636" s="697"/>
      <c r="G636" s="697"/>
      <c r="H636" s="697"/>
      <c r="I636" s="697"/>
      <c r="J636" s="697"/>
      <c r="K636" s="697"/>
      <c r="L636" s="697"/>
      <c r="M636" s="697"/>
      <c r="N636" s="697"/>
      <c r="O636" s="697"/>
      <c r="P636" s="697"/>
      <c r="Q636" s="697"/>
      <c r="R636" s="697"/>
      <c r="S636" s="697"/>
      <c r="T636" s="697"/>
      <c r="U636" s="697"/>
      <c r="V636" s="697"/>
      <c r="W636" s="697"/>
      <c r="X636" s="697"/>
      <c r="Y636" s="697"/>
    </row>
    <row r="637">
      <c r="A637" s="700"/>
      <c r="B637" s="700"/>
      <c r="C637" s="697"/>
      <c r="D637" s="697"/>
      <c r="E637" s="697"/>
      <c r="F637" s="697"/>
      <c r="G637" s="697"/>
      <c r="H637" s="697"/>
      <c r="I637" s="697"/>
      <c r="J637" s="697"/>
      <c r="K637" s="697"/>
      <c r="L637" s="697"/>
      <c r="M637" s="697"/>
      <c r="N637" s="697"/>
      <c r="O637" s="697"/>
      <c r="P637" s="697"/>
      <c r="Q637" s="697"/>
      <c r="R637" s="697"/>
      <c r="S637" s="697"/>
      <c r="T637" s="697"/>
      <c r="U637" s="697"/>
      <c r="V637" s="697"/>
      <c r="W637" s="697"/>
      <c r="X637" s="697"/>
      <c r="Y637" s="697"/>
    </row>
    <row r="638">
      <c r="A638" s="700"/>
      <c r="B638" s="700"/>
      <c r="C638" s="697"/>
      <c r="D638" s="697"/>
      <c r="E638" s="697"/>
      <c r="F638" s="697"/>
      <c r="G638" s="697"/>
      <c r="H638" s="697"/>
      <c r="I638" s="697"/>
      <c r="J638" s="697"/>
      <c r="K638" s="697"/>
      <c r="L638" s="697"/>
      <c r="M638" s="697"/>
      <c r="N638" s="697"/>
      <c r="O638" s="697"/>
      <c r="P638" s="697"/>
      <c r="Q638" s="697"/>
      <c r="R638" s="697"/>
      <c r="S638" s="697"/>
      <c r="T638" s="697"/>
      <c r="U638" s="697"/>
      <c r="V638" s="697"/>
      <c r="W638" s="697"/>
      <c r="X638" s="697"/>
      <c r="Y638" s="697"/>
    </row>
    <row r="639">
      <c r="A639" s="700"/>
      <c r="B639" s="700"/>
      <c r="C639" s="697"/>
      <c r="D639" s="697"/>
      <c r="E639" s="697"/>
      <c r="F639" s="697"/>
      <c r="G639" s="697"/>
      <c r="H639" s="697"/>
      <c r="I639" s="697"/>
      <c r="J639" s="697"/>
      <c r="K639" s="697"/>
      <c r="L639" s="697"/>
      <c r="M639" s="697"/>
      <c r="N639" s="697"/>
      <c r="O639" s="697"/>
      <c r="P639" s="697"/>
      <c r="Q639" s="697"/>
      <c r="R639" s="697"/>
      <c r="S639" s="697"/>
      <c r="T639" s="697"/>
      <c r="U639" s="697"/>
      <c r="V639" s="697"/>
      <c r="W639" s="697"/>
      <c r="X639" s="697"/>
      <c r="Y639" s="697"/>
    </row>
    <row r="640">
      <c r="A640" s="700"/>
      <c r="B640" s="700"/>
      <c r="C640" s="697"/>
      <c r="D640" s="697"/>
      <c r="E640" s="697"/>
      <c r="F640" s="697"/>
      <c r="G640" s="697"/>
      <c r="H640" s="697"/>
      <c r="I640" s="697"/>
      <c r="J640" s="697"/>
      <c r="K640" s="697"/>
      <c r="L640" s="697"/>
      <c r="M640" s="697"/>
      <c r="N640" s="697"/>
      <c r="O640" s="697"/>
      <c r="P640" s="697"/>
      <c r="Q640" s="697"/>
      <c r="R640" s="697"/>
      <c r="S640" s="697"/>
      <c r="T640" s="697"/>
      <c r="U640" s="697"/>
      <c r="V640" s="697"/>
      <c r="W640" s="697"/>
      <c r="X640" s="697"/>
      <c r="Y640" s="697"/>
    </row>
    <row r="641">
      <c r="A641" s="700"/>
      <c r="B641" s="700"/>
      <c r="C641" s="697"/>
      <c r="D641" s="697"/>
      <c r="E641" s="697"/>
      <c r="F641" s="697"/>
      <c r="G641" s="697"/>
      <c r="H641" s="697"/>
      <c r="I641" s="697"/>
      <c r="J641" s="697"/>
      <c r="K641" s="697"/>
      <c r="L641" s="697"/>
      <c r="M641" s="697"/>
      <c r="N641" s="697"/>
      <c r="O641" s="697"/>
      <c r="P641" s="697"/>
      <c r="Q641" s="697"/>
      <c r="R641" s="697"/>
      <c r="S641" s="697"/>
      <c r="T641" s="697"/>
      <c r="U641" s="697"/>
      <c r="V641" s="697"/>
      <c r="W641" s="697"/>
      <c r="X641" s="697"/>
      <c r="Y641" s="697"/>
    </row>
    <row r="642">
      <c r="A642" s="700"/>
      <c r="B642" s="700"/>
      <c r="C642" s="697"/>
      <c r="D642" s="697"/>
      <c r="E642" s="697"/>
      <c r="F642" s="697"/>
      <c r="G642" s="697"/>
      <c r="H642" s="697"/>
      <c r="I642" s="697"/>
      <c r="J642" s="697"/>
      <c r="K642" s="697"/>
      <c r="L642" s="697"/>
      <c r="M642" s="697"/>
      <c r="N642" s="697"/>
      <c r="O642" s="697"/>
      <c r="P642" s="697"/>
      <c r="Q642" s="697"/>
      <c r="R642" s="697"/>
      <c r="S642" s="697"/>
      <c r="T642" s="697"/>
      <c r="U642" s="697"/>
      <c r="V642" s="697"/>
      <c r="W642" s="697"/>
      <c r="X642" s="697"/>
      <c r="Y642" s="697"/>
    </row>
    <row r="643">
      <c r="A643" s="700"/>
      <c r="B643" s="700"/>
      <c r="C643" s="697"/>
      <c r="D643" s="697"/>
      <c r="E643" s="697"/>
      <c r="F643" s="697"/>
      <c r="G643" s="697"/>
      <c r="H643" s="697"/>
      <c r="I643" s="697"/>
      <c r="J643" s="697"/>
      <c r="K643" s="697"/>
      <c r="L643" s="697"/>
      <c r="M643" s="697"/>
      <c r="N643" s="697"/>
      <c r="O643" s="697"/>
      <c r="P643" s="697"/>
      <c r="Q643" s="697"/>
      <c r="R643" s="697"/>
      <c r="S643" s="697"/>
      <c r="T643" s="697"/>
      <c r="U643" s="697"/>
      <c r="V643" s="697"/>
      <c r="W643" s="697"/>
      <c r="X643" s="697"/>
      <c r="Y643" s="697"/>
    </row>
    <row r="644">
      <c r="A644" s="700"/>
      <c r="B644" s="700"/>
      <c r="C644" s="697"/>
      <c r="D644" s="697"/>
      <c r="E644" s="697"/>
      <c r="F644" s="697"/>
      <c r="G644" s="697"/>
      <c r="H644" s="697"/>
      <c r="I644" s="697"/>
      <c r="J644" s="697"/>
      <c r="K644" s="697"/>
      <c r="L644" s="697"/>
      <c r="M644" s="697"/>
      <c r="N644" s="697"/>
      <c r="O644" s="697"/>
      <c r="P644" s="697"/>
      <c r="Q644" s="697"/>
      <c r="R644" s="697"/>
      <c r="S644" s="697"/>
      <c r="T644" s="697"/>
      <c r="U644" s="697"/>
      <c r="V644" s="697"/>
      <c r="W644" s="697"/>
      <c r="X644" s="697"/>
      <c r="Y644" s="697"/>
    </row>
    <row r="645">
      <c r="A645" s="700"/>
      <c r="B645" s="700"/>
      <c r="C645" s="697"/>
      <c r="D645" s="697"/>
      <c r="E645" s="697"/>
      <c r="F645" s="697"/>
      <c r="G645" s="697"/>
      <c r="H645" s="697"/>
      <c r="I645" s="697"/>
      <c r="J645" s="697"/>
      <c r="K645" s="697"/>
      <c r="L645" s="697"/>
      <c r="M645" s="697"/>
      <c r="N645" s="697"/>
      <c r="O645" s="697"/>
      <c r="P645" s="697"/>
      <c r="Q645" s="697"/>
      <c r="R645" s="697"/>
      <c r="S645" s="697"/>
      <c r="T645" s="697"/>
      <c r="U645" s="697"/>
      <c r="V645" s="697"/>
      <c r="W645" s="697"/>
      <c r="X645" s="697"/>
      <c r="Y645" s="697"/>
    </row>
    <row r="646">
      <c r="A646" s="700"/>
      <c r="B646" s="700"/>
      <c r="C646" s="697"/>
      <c r="D646" s="697"/>
      <c r="E646" s="697"/>
      <c r="F646" s="697"/>
      <c r="G646" s="697"/>
      <c r="H646" s="697"/>
      <c r="I646" s="697"/>
      <c r="J646" s="697"/>
      <c r="K646" s="697"/>
      <c r="L646" s="697"/>
      <c r="M646" s="697"/>
      <c r="N646" s="697"/>
      <c r="O646" s="697"/>
      <c r="P646" s="697"/>
      <c r="Q646" s="697"/>
      <c r="R646" s="697"/>
      <c r="S646" s="697"/>
      <c r="T646" s="697"/>
      <c r="U646" s="697"/>
      <c r="V646" s="697"/>
      <c r="W646" s="697"/>
      <c r="X646" s="697"/>
      <c r="Y646" s="697"/>
    </row>
    <row r="647">
      <c r="A647" s="700"/>
      <c r="B647" s="700"/>
      <c r="C647" s="697"/>
      <c r="D647" s="697"/>
      <c r="E647" s="697"/>
      <c r="F647" s="697"/>
      <c r="G647" s="697"/>
      <c r="H647" s="697"/>
      <c r="I647" s="697"/>
      <c r="J647" s="697"/>
      <c r="K647" s="697"/>
      <c r="L647" s="697"/>
      <c r="M647" s="697"/>
      <c r="N647" s="697"/>
      <c r="O647" s="697"/>
      <c r="P647" s="697"/>
      <c r="Q647" s="697"/>
      <c r="R647" s="697"/>
      <c r="S647" s="697"/>
      <c r="T647" s="697"/>
      <c r="U647" s="697"/>
      <c r="V647" s="697"/>
      <c r="W647" s="697"/>
      <c r="X647" s="697"/>
      <c r="Y647" s="697"/>
    </row>
    <row r="648">
      <c r="A648" s="700"/>
      <c r="B648" s="700"/>
      <c r="C648" s="697"/>
      <c r="D648" s="697"/>
      <c r="E648" s="697"/>
      <c r="F648" s="697"/>
      <c r="G648" s="697"/>
      <c r="H648" s="697"/>
      <c r="I648" s="697"/>
      <c r="J648" s="697"/>
      <c r="K648" s="697"/>
      <c r="L648" s="697"/>
      <c r="M648" s="697"/>
      <c r="N648" s="697"/>
      <c r="O648" s="697"/>
      <c r="P648" s="697"/>
      <c r="Q648" s="697"/>
      <c r="R648" s="697"/>
      <c r="S648" s="697"/>
      <c r="T648" s="697"/>
      <c r="U648" s="697"/>
      <c r="V648" s="697"/>
      <c r="W648" s="697"/>
      <c r="X648" s="697"/>
      <c r="Y648" s="697"/>
    </row>
    <row r="649">
      <c r="A649" s="700"/>
      <c r="B649" s="700"/>
      <c r="C649" s="697"/>
      <c r="D649" s="697"/>
      <c r="E649" s="697"/>
      <c r="F649" s="697"/>
      <c r="G649" s="697"/>
      <c r="H649" s="697"/>
      <c r="I649" s="697"/>
      <c r="J649" s="697"/>
      <c r="K649" s="697"/>
      <c r="L649" s="697"/>
      <c r="M649" s="697"/>
      <c r="N649" s="697"/>
      <c r="O649" s="697"/>
      <c r="P649" s="697"/>
      <c r="Q649" s="697"/>
      <c r="R649" s="697"/>
      <c r="S649" s="697"/>
      <c r="T649" s="697"/>
      <c r="U649" s="697"/>
      <c r="V649" s="697"/>
      <c r="W649" s="697"/>
      <c r="X649" s="697"/>
      <c r="Y649" s="697"/>
    </row>
    <row r="650">
      <c r="A650" s="700"/>
      <c r="B650" s="700"/>
      <c r="C650" s="697"/>
      <c r="D650" s="697"/>
      <c r="E650" s="697"/>
      <c r="F650" s="697"/>
      <c r="G650" s="697"/>
      <c r="H650" s="697"/>
      <c r="I650" s="697"/>
      <c r="J650" s="697"/>
      <c r="K650" s="697"/>
      <c r="L650" s="697"/>
      <c r="M650" s="697"/>
      <c r="N650" s="697"/>
      <c r="O650" s="697"/>
      <c r="P650" s="697"/>
      <c r="Q650" s="697"/>
      <c r="R650" s="697"/>
      <c r="S650" s="697"/>
      <c r="T650" s="697"/>
      <c r="U650" s="697"/>
      <c r="V650" s="697"/>
      <c r="W650" s="697"/>
      <c r="X650" s="697"/>
      <c r="Y650" s="697"/>
    </row>
    <row r="651">
      <c r="A651" s="700"/>
      <c r="B651" s="700"/>
      <c r="C651" s="697"/>
      <c r="D651" s="697"/>
      <c r="E651" s="697"/>
      <c r="F651" s="697"/>
      <c r="G651" s="697"/>
      <c r="H651" s="697"/>
      <c r="I651" s="697"/>
      <c r="J651" s="697"/>
      <c r="K651" s="697"/>
      <c r="L651" s="697"/>
      <c r="M651" s="697"/>
      <c r="N651" s="697"/>
      <c r="O651" s="697"/>
      <c r="P651" s="697"/>
      <c r="Q651" s="697"/>
      <c r="R651" s="697"/>
      <c r="S651" s="697"/>
      <c r="T651" s="697"/>
      <c r="U651" s="697"/>
      <c r="V651" s="697"/>
      <c r="W651" s="697"/>
      <c r="X651" s="697"/>
      <c r="Y651" s="697"/>
    </row>
    <row r="652">
      <c r="A652" s="700"/>
      <c r="B652" s="700"/>
      <c r="C652" s="697"/>
      <c r="D652" s="697"/>
      <c r="E652" s="697"/>
      <c r="F652" s="697"/>
      <c r="G652" s="697"/>
      <c r="H652" s="697"/>
      <c r="I652" s="697"/>
      <c r="J652" s="697"/>
      <c r="K652" s="697"/>
      <c r="L652" s="697"/>
      <c r="M652" s="697"/>
      <c r="N652" s="697"/>
      <c r="O652" s="697"/>
      <c r="P652" s="697"/>
      <c r="Q652" s="697"/>
      <c r="R652" s="697"/>
      <c r="S652" s="697"/>
      <c r="T652" s="697"/>
      <c r="U652" s="697"/>
      <c r="V652" s="697"/>
      <c r="W652" s="697"/>
      <c r="X652" s="697"/>
      <c r="Y652" s="697"/>
    </row>
    <row r="653">
      <c r="A653" s="700"/>
      <c r="B653" s="700"/>
      <c r="C653" s="697"/>
      <c r="D653" s="697"/>
      <c r="E653" s="697"/>
      <c r="F653" s="697"/>
      <c r="G653" s="697"/>
      <c r="H653" s="697"/>
      <c r="I653" s="697"/>
      <c r="J653" s="697"/>
      <c r="K653" s="697"/>
      <c r="L653" s="697"/>
      <c r="M653" s="697"/>
      <c r="N653" s="697"/>
      <c r="O653" s="697"/>
      <c r="P653" s="697"/>
      <c r="Q653" s="697"/>
      <c r="R653" s="697"/>
      <c r="S653" s="697"/>
      <c r="T653" s="697"/>
      <c r="U653" s="697"/>
      <c r="V653" s="697"/>
      <c r="W653" s="697"/>
      <c r="X653" s="697"/>
      <c r="Y653" s="697"/>
    </row>
    <row r="654">
      <c r="A654" s="700"/>
      <c r="B654" s="700"/>
      <c r="C654" s="697"/>
      <c r="D654" s="697"/>
      <c r="E654" s="697"/>
      <c r="F654" s="697"/>
      <c r="G654" s="697"/>
      <c r="H654" s="697"/>
      <c r="I654" s="697"/>
      <c r="J654" s="697"/>
      <c r="K654" s="697"/>
      <c r="L654" s="697"/>
      <c r="M654" s="697"/>
      <c r="N654" s="697"/>
      <c r="O654" s="697"/>
      <c r="P654" s="697"/>
      <c r="Q654" s="697"/>
      <c r="R654" s="697"/>
      <c r="S654" s="697"/>
      <c r="T654" s="697"/>
      <c r="U654" s="697"/>
      <c r="V654" s="697"/>
      <c r="W654" s="697"/>
      <c r="X654" s="697"/>
      <c r="Y654" s="697"/>
    </row>
    <row r="655">
      <c r="A655" s="700"/>
      <c r="B655" s="700"/>
      <c r="C655" s="697"/>
      <c r="D655" s="697"/>
      <c r="E655" s="697"/>
      <c r="F655" s="697"/>
      <c r="G655" s="697"/>
      <c r="H655" s="697"/>
      <c r="I655" s="697"/>
      <c r="J655" s="697"/>
      <c r="K655" s="697"/>
      <c r="L655" s="697"/>
      <c r="M655" s="697"/>
      <c r="N655" s="697"/>
      <c r="O655" s="697"/>
      <c r="P655" s="697"/>
      <c r="Q655" s="697"/>
      <c r="R655" s="697"/>
      <c r="S655" s="697"/>
      <c r="T655" s="697"/>
      <c r="U655" s="697"/>
      <c r="V655" s="697"/>
      <c r="W655" s="697"/>
      <c r="X655" s="697"/>
      <c r="Y655" s="697"/>
    </row>
    <row r="656">
      <c r="A656" s="700"/>
      <c r="B656" s="700"/>
      <c r="C656" s="697"/>
      <c r="D656" s="697"/>
      <c r="E656" s="697"/>
      <c r="F656" s="697"/>
      <c r="G656" s="697"/>
      <c r="H656" s="697"/>
      <c r="I656" s="697"/>
      <c r="J656" s="697"/>
      <c r="K656" s="697"/>
      <c r="L656" s="697"/>
      <c r="M656" s="697"/>
      <c r="N656" s="697"/>
      <c r="O656" s="697"/>
      <c r="P656" s="697"/>
      <c r="Q656" s="697"/>
      <c r="R656" s="697"/>
      <c r="S656" s="697"/>
      <c r="T656" s="697"/>
      <c r="U656" s="697"/>
      <c r="V656" s="697"/>
      <c r="W656" s="697"/>
      <c r="X656" s="697"/>
      <c r="Y656" s="697"/>
    </row>
    <row r="657">
      <c r="A657" s="700"/>
      <c r="B657" s="700"/>
      <c r="C657" s="697"/>
      <c r="D657" s="697"/>
      <c r="E657" s="697"/>
      <c r="F657" s="697"/>
      <c r="G657" s="697"/>
      <c r="H657" s="697"/>
      <c r="I657" s="697"/>
      <c r="J657" s="697"/>
      <c r="K657" s="697"/>
      <c r="L657" s="697"/>
      <c r="M657" s="697"/>
      <c r="N657" s="697"/>
      <c r="O657" s="697"/>
      <c r="P657" s="697"/>
      <c r="Q657" s="697"/>
      <c r="R657" s="697"/>
      <c r="S657" s="697"/>
      <c r="T657" s="697"/>
      <c r="U657" s="697"/>
      <c r="V657" s="697"/>
      <c r="W657" s="697"/>
      <c r="X657" s="697"/>
      <c r="Y657" s="697"/>
    </row>
    <row r="658">
      <c r="A658" s="700"/>
      <c r="B658" s="700"/>
      <c r="C658" s="697"/>
      <c r="D658" s="697"/>
      <c r="E658" s="697"/>
      <c r="F658" s="697"/>
      <c r="G658" s="697"/>
      <c r="H658" s="697"/>
      <c r="I658" s="697"/>
      <c r="J658" s="697"/>
      <c r="K658" s="697"/>
      <c r="L658" s="697"/>
      <c r="M658" s="697"/>
      <c r="N658" s="697"/>
      <c r="O658" s="697"/>
      <c r="P658" s="697"/>
      <c r="Q658" s="697"/>
      <c r="R658" s="697"/>
      <c r="S658" s="697"/>
      <c r="T658" s="697"/>
      <c r="U658" s="697"/>
      <c r="V658" s="697"/>
      <c r="W658" s="697"/>
      <c r="X658" s="697"/>
      <c r="Y658" s="697"/>
    </row>
    <row r="659">
      <c r="A659" s="700"/>
      <c r="B659" s="700"/>
      <c r="C659" s="697"/>
      <c r="D659" s="697"/>
      <c r="E659" s="697"/>
      <c r="F659" s="697"/>
      <c r="G659" s="697"/>
      <c r="H659" s="697"/>
      <c r="I659" s="697"/>
      <c r="J659" s="697"/>
      <c r="K659" s="697"/>
      <c r="L659" s="697"/>
      <c r="M659" s="697"/>
      <c r="N659" s="697"/>
      <c r="O659" s="697"/>
      <c r="P659" s="697"/>
      <c r="Q659" s="697"/>
      <c r="R659" s="697"/>
      <c r="S659" s="697"/>
      <c r="T659" s="697"/>
      <c r="U659" s="697"/>
      <c r="V659" s="697"/>
      <c r="W659" s="697"/>
      <c r="X659" s="697"/>
      <c r="Y659" s="697"/>
    </row>
    <row r="660">
      <c r="A660" s="700"/>
      <c r="B660" s="700"/>
      <c r="C660" s="697"/>
      <c r="D660" s="697"/>
      <c r="E660" s="697"/>
      <c r="F660" s="697"/>
      <c r="G660" s="697"/>
      <c r="H660" s="697"/>
      <c r="I660" s="697"/>
      <c r="J660" s="697"/>
      <c r="K660" s="697"/>
      <c r="L660" s="697"/>
      <c r="M660" s="697"/>
      <c r="N660" s="697"/>
      <c r="O660" s="697"/>
      <c r="P660" s="697"/>
      <c r="Q660" s="697"/>
      <c r="R660" s="697"/>
      <c r="S660" s="697"/>
      <c r="T660" s="697"/>
      <c r="U660" s="697"/>
      <c r="V660" s="697"/>
      <c r="W660" s="697"/>
      <c r="X660" s="697"/>
      <c r="Y660" s="697"/>
    </row>
    <row r="661">
      <c r="A661" s="700"/>
      <c r="B661" s="700"/>
      <c r="C661" s="697"/>
      <c r="D661" s="697"/>
      <c r="E661" s="697"/>
      <c r="F661" s="697"/>
      <c r="G661" s="697"/>
      <c r="H661" s="697"/>
      <c r="I661" s="697"/>
      <c r="J661" s="697"/>
      <c r="K661" s="697"/>
      <c r="L661" s="697"/>
      <c r="M661" s="697"/>
      <c r="N661" s="697"/>
      <c r="O661" s="697"/>
      <c r="P661" s="697"/>
      <c r="Q661" s="697"/>
      <c r="R661" s="697"/>
      <c r="S661" s="697"/>
      <c r="T661" s="697"/>
      <c r="U661" s="697"/>
      <c r="V661" s="697"/>
      <c r="W661" s="697"/>
      <c r="X661" s="697"/>
      <c r="Y661" s="697"/>
    </row>
    <row r="662">
      <c r="A662" s="700"/>
      <c r="B662" s="700"/>
      <c r="C662" s="697"/>
      <c r="D662" s="697"/>
      <c r="E662" s="697"/>
      <c r="F662" s="697"/>
      <c r="G662" s="697"/>
      <c r="H662" s="697"/>
      <c r="I662" s="697"/>
      <c r="J662" s="697"/>
      <c r="K662" s="697"/>
      <c r="L662" s="697"/>
      <c r="M662" s="697"/>
      <c r="N662" s="697"/>
      <c r="O662" s="697"/>
      <c r="P662" s="697"/>
      <c r="Q662" s="697"/>
      <c r="R662" s="697"/>
      <c r="S662" s="697"/>
      <c r="T662" s="697"/>
      <c r="U662" s="697"/>
      <c r="V662" s="697"/>
      <c r="W662" s="697"/>
      <c r="X662" s="697"/>
      <c r="Y662" s="697"/>
    </row>
    <row r="663">
      <c r="A663" s="700"/>
      <c r="B663" s="700"/>
      <c r="C663" s="697"/>
      <c r="D663" s="697"/>
      <c r="E663" s="697"/>
      <c r="F663" s="697"/>
      <c r="G663" s="697"/>
      <c r="H663" s="697"/>
      <c r="I663" s="697"/>
      <c r="J663" s="697"/>
      <c r="K663" s="697"/>
      <c r="L663" s="697"/>
      <c r="M663" s="697"/>
      <c r="N663" s="697"/>
      <c r="O663" s="697"/>
      <c r="P663" s="697"/>
      <c r="Q663" s="697"/>
      <c r="R663" s="697"/>
      <c r="S663" s="697"/>
      <c r="T663" s="697"/>
      <c r="U663" s="697"/>
      <c r="V663" s="697"/>
      <c r="W663" s="697"/>
      <c r="X663" s="697"/>
      <c r="Y663" s="697"/>
    </row>
    <row r="664">
      <c r="A664" s="700"/>
      <c r="B664" s="700"/>
      <c r="C664" s="697"/>
      <c r="D664" s="697"/>
      <c r="E664" s="697"/>
      <c r="F664" s="697"/>
      <c r="G664" s="697"/>
      <c r="H664" s="697"/>
      <c r="I664" s="697"/>
      <c r="J664" s="697"/>
      <c r="K664" s="697"/>
      <c r="L664" s="697"/>
      <c r="M664" s="697"/>
      <c r="N664" s="697"/>
      <c r="O664" s="697"/>
      <c r="P664" s="697"/>
      <c r="Q664" s="697"/>
      <c r="R664" s="697"/>
      <c r="S664" s="697"/>
      <c r="T664" s="697"/>
      <c r="U664" s="697"/>
      <c r="V664" s="697"/>
      <c r="W664" s="697"/>
      <c r="X664" s="697"/>
      <c r="Y664" s="697"/>
    </row>
    <row r="665">
      <c r="A665" s="700"/>
      <c r="B665" s="700"/>
      <c r="C665" s="697"/>
      <c r="D665" s="697"/>
      <c r="E665" s="697"/>
      <c r="F665" s="697"/>
      <c r="G665" s="697"/>
      <c r="H665" s="697"/>
      <c r="I665" s="697"/>
      <c r="J665" s="697"/>
      <c r="K665" s="697"/>
      <c r="L665" s="697"/>
      <c r="M665" s="697"/>
      <c r="N665" s="697"/>
      <c r="O665" s="697"/>
      <c r="P665" s="697"/>
      <c r="Q665" s="697"/>
      <c r="R665" s="697"/>
      <c r="S665" s="697"/>
      <c r="T665" s="697"/>
      <c r="U665" s="697"/>
      <c r="V665" s="697"/>
      <c r="W665" s="697"/>
      <c r="X665" s="697"/>
      <c r="Y665" s="697"/>
    </row>
    <row r="666">
      <c r="A666" s="700"/>
      <c r="B666" s="700"/>
      <c r="C666" s="697"/>
      <c r="D666" s="697"/>
      <c r="E666" s="697"/>
      <c r="F666" s="697"/>
      <c r="G666" s="697"/>
      <c r="H666" s="697"/>
      <c r="I666" s="697"/>
      <c r="J666" s="697"/>
      <c r="K666" s="697"/>
      <c r="L666" s="697"/>
      <c r="M666" s="697"/>
      <c r="N666" s="697"/>
      <c r="O666" s="697"/>
      <c r="P666" s="697"/>
      <c r="Q666" s="697"/>
      <c r="R666" s="697"/>
      <c r="S666" s="697"/>
      <c r="T666" s="697"/>
      <c r="U666" s="697"/>
      <c r="V666" s="697"/>
      <c r="W666" s="697"/>
      <c r="X666" s="697"/>
      <c r="Y666" s="697"/>
    </row>
    <row r="667">
      <c r="A667" s="700"/>
      <c r="B667" s="700"/>
      <c r="C667" s="697"/>
      <c r="D667" s="697"/>
      <c r="E667" s="697"/>
      <c r="F667" s="697"/>
      <c r="G667" s="697"/>
      <c r="H667" s="697"/>
      <c r="I667" s="697"/>
      <c r="J667" s="697"/>
      <c r="K667" s="697"/>
      <c r="L667" s="697"/>
      <c r="M667" s="697"/>
      <c r="N667" s="697"/>
      <c r="O667" s="697"/>
      <c r="P667" s="697"/>
      <c r="Q667" s="697"/>
      <c r="R667" s="697"/>
      <c r="S667" s="697"/>
      <c r="T667" s="697"/>
      <c r="U667" s="697"/>
      <c r="V667" s="697"/>
      <c r="W667" s="697"/>
      <c r="X667" s="697"/>
      <c r="Y667" s="697"/>
    </row>
    <row r="668">
      <c r="A668" s="700"/>
      <c r="B668" s="700"/>
      <c r="C668" s="697"/>
      <c r="D668" s="697"/>
      <c r="E668" s="697"/>
      <c r="F668" s="697"/>
      <c r="G668" s="697"/>
      <c r="H668" s="697"/>
      <c r="I668" s="697"/>
      <c r="J668" s="697"/>
      <c r="K668" s="697"/>
      <c r="L668" s="697"/>
      <c r="M668" s="697"/>
      <c r="N668" s="697"/>
      <c r="O668" s="697"/>
      <c r="P668" s="697"/>
      <c r="Q668" s="697"/>
      <c r="R668" s="697"/>
      <c r="S668" s="697"/>
      <c r="T668" s="697"/>
      <c r="U668" s="697"/>
      <c r="V668" s="697"/>
      <c r="W668" s="697"/>
      <c r="X668" s="697"/>
      <c r="Y668" s="697"/>
    </row>
    <row r="669">
      <c r="A669" s="700"/>
      <c r="B669" s="700"/>
      <c r="C669" s="697"/>
      <c r="D669" s="697"/>
      <c r="E669" s="697"/>
      <c r="F669" s="697"/>
      <c r="G669" s="697"/>
      <c r="H669" s="697"/>
      <c r="I669" s="697"/>
      <c r="J669" s="697"/>
      <c r="K669" s="697"/>
      <c r="L669" s="697"/>
      <c r="M669" s="697"/>
      <c r="N669" s="697"/>
      <c r="O669" s="697"/>
      <c r="P669" s="697"/>
      <c r="Q669" s="697"/>
      <c r="R669" s="697"/>
      <c r="S669" s="697"/>
      <c r="T669" s="697"/>
      <c r="U669" s="697"/>
      <c r="V669" s="697"/>
      <c r="W669" s="697"/>
      <c r="X669" s="697"/>
      <c r="Y669" s="697"/>
    </row>
    <row r="670">
      <c r="A670" s="700"/>
      <c r="B670" s="700"/>
      <c r="C670" s="697"/>
      <c r="D670" s="697"/>
      <c r="E670" s="697"/>
      <c r="F670" s="697"/>
      <c r="G670" s="697"/>
      <c r="H670" s="697"/>
      <c r="I670" s="697"/>
      <c r="J670" s="697"/>
      <c r="K670" s="697"/>
      <c r="L670" s="697"/>
      <c r="M670" s="697"/>
      <c r="N670" s="697"/>
      <c r="O670" s="697"/>
      <c r="P670" s="697"/>
      <c r="Q670" s="697"/>
      <c r="R670" s="697"/>
      <c r="S670" s="697"/>
      <c r="T670" s="697"/>
      <c r="U670" s="697"/>
      <c r="V670" s="697"/>
      <c r="W670" s="697"/>
      <c r="X670" s="697"/>
      <c r="Y670" s="697"/>
    </row>
    <row r="671">
      <c r="A671" s="700"/>
      <c r="B671" s="700"/>
      <c r="C671" s="697"/>
      <c r="D671" s="697"/>
      <c r="E671" s="697"/>
      <c r="F671" s="697"/>
      <c r="G671" s="697"/>
      <c r="H671" s="697"/>
      <c r="I671" s="697"/>
      <c r="J671" s="697"/>
      <c r="K671" s="697"/>
      <c r="L671" s="697"/>
      <c r="M671" s="697"/>
      <c r="N671" s="697"/>
      <c r="O671" s="697"/>
      <c r="P671" s="697"/>
      <c r="Q671" s="697"/>
      <c r="R671" s="697"/>
      <c r="S671" s="697"/>
      <c r="T671" s="697"/>
      <c r="U671" s="697"/>
      <c r="V671" s="697"/>
      <c r="W671" s="697"/>
      <c r="X671" s="697"/>
      <c r="Y671" s="697"/>
    </row>
    <row r="672">
      <c r="A672" s="700"/>
      <c r="B672" s="700"/>
      <c r="C672" s="697"/>
      <c r="D672" s="697"/>
      <c r="E672" s="697"/>
      <c r="F672" s="697"/>
      <c r="G672" s="697"/>
      <c r="H672" s="697"/>
      <c r="I672" s="697"/>
      <c r="J672" s="697"/>
      <c r="K672" s="697"/>
      <c r="L672" s="697"/>
      <c r="M672" s="697"/>
      <c r="N672" s="697"/>
      <c r="O672" s="697"/>
      <c r="P672" s="697"/>
      <c r="Q672" s="697"/>
      <c r="R672" s="697"/>
      <c r="S672" s="697"/>
      <c r="T672" s="697"/>
      <c r="U672" s="697"/>
      <c r="V672" s="697"/>
      <c r="W672" s="697"/>
      <c r="X672" s="697"/>
      <c r="Y672" s="697"/>
    </row>
    <row r="673">
      <c r="A673" s="700"/>
      <c r="B673" s="700"/>
      <c r="C673" s="697"/>
      <c r="D673" s="697"/>
      <c r="E673" s="697"/>
      <c r="F673" s="697"/>
      <c r="G673" s="697"/>
      <c r="H673" s="697"/>
      <c r="I673" s="697"/>
      <c r="J673" s="697"/>
      <c r="K673" s="697"/>
      <c r="L673" s="697"/>
      <c r="M673" s="697"/>
      <c r="N673" s="697"/>
      <c r="O673" s="697"/>
      <c r="P673" s="697"/>
      <c r="Q673" s="697"/>
      <c r="R673" s="697"/>
      <c r="S673" s="697"/>
      <c r="T673" s="697"/>
      <c r="U673" s="697"/>
      <c r="V673" s="697"/>
      <c r="W673" s="697"/>
      <c r="X673" s="697"/>
      <c r="Y673" s="697"/>
    </row>
    <row r="674">
      <c r="A674" s="700"/>
      <c r="B674" s="700"/>
      <c r="C674" s="697"/>
      <c r="D674" s="697"/>
      <c r="E674" s="697"/>
      <c r="F674" s="697"/>
      <c r="G674" s="697"/>
      <c r="H674" s="697"/>
      <c r="I674" s="697"/>
      <c r="J674" s="697"/>
      <c r="K674" s="697"/>
      <c r="L674" s="697"/>
      <c r="M674" s="697"/>
      <c r="N674" s="697"/>
      <c r="O674" s="697"/>
      <c r="P674" s="697"/>
      <c r="Q674" s="697"/>
      <c r="R674" s="697"/>
      <c r="S674" s="697"/>
      <c r="T674" s="697"/>
      <c r="U674" s="697"/>
      <c r="V674" s="697"/>
      <c r="W674" s="697"/>
      <c r="X674" s="697"/>
      <c r="Y674" s="697"/>
    </row>
    <row r="675">
      <c r="A675" s="700"/>
      <c r="B675" s="700"/>
      <c r="C675" s="697"/>
      <c r="D675" s="697"/>
      <c r="E675" s="697"/>
      <c r="F675" s="697"/>
      <c r="G675" s="697"/>
      <c r="H675" s="697"/>
      <c r="I675" s="697"/>
      <c r="J675" s="697"/>
      <c r="K675" s="697"/>
      <c r="L675" s="697"/>
      <c r="M675" s="697"/>
      <c r="N675" s="697"/>
      <c r="O675" s="697"/>
      <c r="P675" s="697"/>
      <c r="Q675" s="697"/>
      <c r="R675" s="697"/>
      <c r="S675" s="697"/>
      <c r="T675" s="697"/>
      <c r="U675" s="697"/>
      <c r="V675" s="697"/>
      <c r="W675" s="697"/>
      <c r="X675" s="697"/>
      <c r="Y675" s="697"/>
    </row>
    <row r="676">
      <c r="A676" s="700"/>
      <c r="B676" s="700"/>
      <c r="C676" s="697"/>
      <c r="D676" s="697"/>
      <c r="E676" s="697"/>
      <c r="F676" s="697"/>
      <c r="G676" s="697"/>
      <c r="H676" s="697"/>
      <c r="I676" s="697"/>
      <c r="J676" s="697"/>
      <c r="K676" s="697"/>
      <c r="L676" s="697"/>
      <c r="M676" s="697"/>
      <c r="N676" s="697"/>
      <c r="O676" s="697"/>
      <c r="P676" s="697"/>
      <c r="Q676" s="697"/>
      <c r="R676" s="697"/>
      <c r="S676" s="697"/>
      <c r="T676" s="697"/>
      <c r="U676" s="697"/>
      <c r="V676" s="697"/>
      <c r="W676" s="697"/>
      <c r="X676" s="697"/>
      <c r="Y676" s="697"/>
    </row>
    <row r="677">
      <c r="A677" s="700"/>
      <c r="B677" s="700"/>
      <c r="C677" s="697"/>
      <c r="D677" s="697"/>
      <c r="E677" s="697"/>
      <c r="F677" s="697"/>
      <c r="G677" s="697"/>
      <c r="H677" s="697"/>
      <c r="I677" s="697"/>
      <c r="J677" s="697"/>
      <c r="K677" s="697"/>
      <c r="L677" s="697"/>
      <c r="M677" s="697"/>
      <c r="N677" s="697"/>
      <c r="O677" s="697"/>
      <c r="P677" s="697"/>
      <c r="Q677" s="697"/>
      <c r="R677" s="697"/>
      <c r="S677" s="697"/>
      <c r="T677" s="697"/>
      <c r="U677" s="697"/>
      <c r="V677" s="697"/>
      <c r="W677" s="697"/>
      <c r="X677" s="697"/>
      <c r="Y677" s="697"/>
    </row>
    <row r="678">
      <c r="A678" s="700"/>
      <c r="B678" s="700"/>
      <c r="C678" s="697"/>
      <c r="D678" s="697"/>
      <c r="E678" s="697"/>
      <c r="F678" s="697"/>
      <c r="G678" s="697"/>
      <c r="H678" s="697"/>
      <c r="I678" s="697"/>
      <c r="J678" s="697"/>
      <c r="K678" s="697"/>
      <c r="L678" s="697"/>
      <c r="M678" s="697"/>
      <c r="N678" s="697"/>
      <c r="O678" s="697"/>
      <c r="P678" s="697"/>
      <c r="Q678" s="697"/>
      <c r="R678" s="697"/>
      <c r="S678" s="697"/>
      <c r="T678" s="697"/>
      <c r="U678" s="697"/>
      <c r="V678" s="697"/>
      <c r="W678" s="697"/>
      <c r="X678" s="697"/>
      <c r="Y678" s="697"/>
    </row>
    <row r="679">
      <c r="A679" s="700"/>
      <c r="B679" s="700"/>
      <c r="C679" s="697"/>
      <c r="D679" s="697"/>
      <c r="E679" s="697"/>
      <c r="F679" s="697"/>
      <c r="G679" s="697"/>
      <c r="H679" s="697"/>
      <c r="I679" s="697"/>
      <c r="J679" s="697"/>
      <c r="K679" s="697"/>
      <c r="L679" s="697"/>
      <c r="M679" s="697"/>
      <c r="N679" s="697"/>
      <c r="O679" s="697"/>
      <c r="P679" s="697"/>
      <c r="Q679" s="697"/>
      <c r="R679" s="697"/>
      <c r="S679" s="697"/>
      <c r="T679" s="697"/>
      <c r="U679" s="697"/>
      <c r="V679" s="697"/>
      <c r="W679" s="697"/>
      <c r="X679" s="697"/>
      <c r="Y679" s="697"/>
    </row>
    <row r="680">
      <c r="A680" s="700"/>
      <c r="B680" s="700"/>
      <c r="C680" s="697"/>
      <c r="D680" s="697"/>
      <c r="E680" s="697"/>
      <c r="F680" s="697"/>
      <c r="G680" s="697"/>
      <c r="H680" s="697"/>
      <c r="I680" s="697"/>
      <c r="J680" s="697"/>
      <c r="K680" s="697"/>
      <c r="L680" s="697"/>
      <c r="M680" s="697"/>
      <c r="N680" s="697"/>
      <c r="O680" s="697"/>
      <c r="P680" s="697"/>
      <c r="Q680" s="697"/>
      <c r="R680" s="697"/>
      <c r="S680" s="697"/>
      <c r="T680" s="697"/>
      <c r="U680" s="697"/>
      <c r="V680" s="697"/>
      <c r="W680" s="697"/>
      <c r="X680" s="697"/>
      <c r="Y680" s="697"/>
    </row>
    <row r="681">
      <c r="A681" s="700"/>
      <c r="B681" s="700"/>
      <c r="C681" s="697"/>
      <c r="D681" s="697"/>
      <c r="E681" s="697"/>
      <c r="F681" s="697"/>
      <c r="G681" s="697"/>
      <c r="H681" s="697"/>
      <c r="I681" s="697"/>
      <c r="J681" s="697"/>
      <c r="K681" s="697"/>
      <c r="L681" s="697"/>
      <c r="M681" s="697"/>
      <c r="N681" s="697"/>
      <c r="O681" s="697"/>
      <c r="P681" s="697"/>
      <c r="Q681" s="697"/>
      <c r="R681" s="697"/>
      <c r="S681" s="697"/>
      <c r="T681" s="697"/>
      <c r="U681" s="697"/>
      <c r="V681" s="697"/>
      <c r="W681" s="697"/>
      <c r="X681" s="697"/>
      <c r="Y681" s="697"/>
    </row>
    <row r="682">
      <c r="A682" s="700"/>
      <c r="B682" s="700"/>
      <c r="C682" s="697"/>
      <c r="D682" s="697"/>
      <c r="E682" s="697"/>
      <c r="F682" s="697"/>
      <c r="G682" s="697"/>
      <c r="H682" s="697"/>
      <c r="I682" s="697"/>
      <c r="J682" s="697"/>
      <c r="K682" s="697"/>
      <c r="L682" s="697"/>
      <c r="M682" s="697"/>
      <c r="N682" s="697"/>
      <c r="O682" s="697"/>
      <c r="P682" s="697"/>
      <c r="Q682" s="697"/>
      <c r="R682" s="697"/>
      <c r="S682" s="697"/>
      <c r="T682" s="697"/>
      <c r="U682" s="697"/>
      <c r="V682" s="697"/>
      <c r="W682" s="697"/>
      <c r="X682" s="697"/>
      <c r="Y682" s="697"/>
    </row>
    <row r="683">
      <c r="A683" s="700"/>
      <c r="B683" s="700"/>
      <c r="C683" s="697"/>
      <c r="D683" s="697"/>
      <c r="E683" s="697"/>
      <c r="F683" s="697"/>
      <c r="G683" s="697"/>
      <c r="H683" s="697"/>
      <c r="I683" s="697"/>
      <c r="J683" s="697"/>
      <c r="K683" s="697"/>
      <c r="L683" s="697"/>
      <c r="M683" s="697"/>
      <c r="N683" s="697"/>
      <c r="O683" s="697"/>
      <c r="P683" s="697"/>
      <c r="Q683" s="697"/>
      <c r="R683" s="697"/>
      <c r="S683" s="697"/>
      <c r="T683" s="697"/>
      <c r="U683" s="697"/>
      <c r="V683" s="697"/>
      <c r="W683" s="697"/>
      <c r="X683" s="697"/>
      <c r="Y683" s="697"/>
    </row>
    <row r="684">
      <c r="A684" s="700"/>
      <c r="B684" s="700"/>
      <c r="C684" s="697"/>
      <c r="D684" s="697"/>
      <c r="E684" s="697"/>
      <c r="F684" s="697"/>
      <c r="G684" s="697"/>
      <c r="H684" s="697"/>
      <c r="I684" s="697"/>
      <c r="J684" s="697"/>
      <c r="K684" s="697"/>
      <c r="L684" s="697"/>
      <c r="M684" s="697"/>
      <c r="N684" s="697"/>
      <c r="O684" s="697"/>
      <c r="P684" s="697"/>
      <c r="Q684" s="697"/>
      <c r="R684" s="697"/>
      <c r="S684" s="697"/>
      <c r="T684" s="697"/>
      <c r="U684" s="697"/>
      <c r="V684" s="697"/>
      <c r="W684" s="697"/>
      <c r="X684" s="697"/>
      <c r="Y684" s="697"/>
    </row>
    <row r="685">
      <c r="A685" s="700"/>
      <c r="B685" s="700"/>
      <c r="C685" s="697"/>
      <c r="D685" s="697"/>
      <c r="E685" s="697"/>
      <c r="F685" s="697"/>
      <c r="G685" s="697"/>
      <c r="H685" s="697"/>
      <c r="I685" s="697"/>
      <c r="J685" s="697"/>
      <c r="K685" s="697"/>
      <c r="L685" s="697"/>
      <c r="M685" s="697"/>
      <c r="N685" s="697"/>
      <c r="O685" s="697"/>
      <c r="P685" s="697"/>
      <c r="Q685" s="697"/>
      <c r="R685" s="697"/>
      <c r="S685" s="697"/>
      <c r="T685" s="697"/>
      <c r="U685" s="697"/>
      <c r="V685" s="697"/>
      <c r="W685" s="697"/>
      <c r="X685" s="697"/>
      <c r="Y685" s="697"/>
    </row>
    <row r="686">
      <c r="A686" s="700"/>
      <c r="B686" s="700"/>
      <c r="C686" s="697"/>
      <c r="D686" s="697"/>
      <c r="E686" s="697"/>
      <c r="F686" s="697"/>
      <c r="G686" s="697"/>
      <c r="H686" s="697"/>
      <c r="I686" s="697"/>
      <c r="J686" s="697"/>
      <c r="K686" s="697"/>
      <c r="L686" s="697"/>
      <c r="M686" s="697"/>
      <c r="N686" s="697"/>
      <c r="O686" s="697"/>
      <c r="P686" s="697"/>
      <c r="Q686" s="697"/>
      <c r="R686" s="697"/>
      <c r="S686" s="697"/>
      <c r="T686" s="697"/>
      <c r="U686" s="697"/>
      <c r="V686" s="697"/>
      <c r="W686" s="697"/>
      <c r="X686" s="697"/>
      <c r="Y686" s="697"/>
    </row>
    <row r="687">
      <c r="A687" s="700"/>
      <c r="B687" s="700"/>
      <c r="C687" s="697"/>
      <c r="D687" s="697"/>
      <c r="E687" s="697"/>
      <c r="F687" s="697"/>
      <c r="G687" s="697"/>
      <c r="H687" s="697"/>
      <c r="I687" s="697"/>
      <c r="J687" s="697"/>
      <c r="K687" s="697"/>
      <c r="L687" s="697"/>
      <c r="M687" s="697"/>
      <c r="N687" s="697"/>
      <c r="O687" s="697"/>
      <c r="P687" s="697"/>
      <c r="Q687" s="697"/>
      <c r="R687" s="697"/>
      <c r="S687" s="697"/>
      <c r="T687" s="697"/>
      <c r="U687" s="697"/>
      <c r="V687" s="697"/>
      <c r="W687" s="697"/>
      <c r="X687" s="697"/>
      <c r="Y687" s="697"/>
    </row>
    <row r="688">
      <c r="A688" s="700"/>
      <c r="B688" s="700"/>
      <c r="C688" s="697"/>
      <c r="D688" s="697"/>
      <c r="E688" s="697"/>
      <c r="F688" s="697"/>
      <c r="G688" s="697"/>
      <c r="H688" s="697"/>
      <c r="I688" s="697"/>
      <c r="J688" s="697"/>
      <c r="K688" s="697"/>
      <c r="L688" s="697"/>
      <c r="M688" s="697"/>
      <c r="N688" s="697"/>
      <c r="O688" s="697"/>
      <c r="P688" s="697"/>
      <c r="Q688" s="697"/>
      <c r="R688" s="697"/>
      <c r="S688" s="697"/>
      <c r="T688" s="697"/>
      <c r="U688" s="697"/>
      <c r="V688" s="697"/>
      <c r="W688" s="697"/>
      <c r="X688" s="697"/>
      <c r="Y688" s="697"/>
    </row>
    <row r="689">
      <c r="A689" s="700"/>
      <c r="B689" s="700"/>
      <c r="C689" s="697"/>
      <c r="D689" s="697"/>
      <c r="E689" s="697"/>
      <c r="F689" s="697"/>
      <c r="G689" s="697"/>
      <c r="H689" s="697"/>
      <c r="I689" s="697"/>
      <c r="J689" s="697"/>
      <c r="K689" s="697"/>
      <c r="L689" s="697"/>
      <c r="M689" s="697"/>
      <c r="N689" s="697"/>
      <c r="O689" s="697"/>
      <c r="P689" s="697"/>
      <c r="Q689" s="697"/>
      <c r="R689" s="697"/>
      <c r="S689" s="697"/>
      <c r="T689" s="697"/>
      <c r="U689" s="697"/>
      <c r="V689" s="697"/>
      <c r="W689" s="697"/>
      <c r="X689" s="697"/>
      <c r="Y689" s="697"/>
    </row>
    <row r="690">
      <c r="A690" s="700"/>
      <c r="B690" s="700"/>
      <c r="C690" s="697"/>
      <c r="D690" s="697"/>
      <c r="E690" s="697"/>
      <c r="F690" s="697"/>
      <c r="G690" s="697"/>
      <c r="H690" s="697"/>
      <c r="I690" s="697"/>
      <c r="J690" s="697"/>
      <c r="K690" s="697"/>
      <c r="L690" s="697"/>
      <c r="M690" s="697"/>
      <c r="N690" s="697"/>
      <c r="O690" s="697"/>
      <c r="P690" s="697"/>
      <c r="Q690" s="697"/>
      <c r="R690" s="697"/>
      <c r="S690" s="697"/>
      <c r="T690" s="697"/>
      <c r="U690" s="697"/>
      <c r="V690" s="697"/>
      <c r="W690" s="697"/>
      <c r="X690" s="697"/>
      <c r="Y690" s="697"/>
    </row>
    <row r="691">
      <c r="A691" s="700"/>
      <c r="B691" s="700"/>
      <c r="C691" s="697"/>
      <c r="D691" s="697"/>
      <c r="E691" s="697"/>
      <c r="F691" s="697"/>
      <c r="G691" s="697"/>
      <c r="H691" s="697"/>
      <c r="I691" s="697"/>
      <c r="J691" s="697"/>
      <c r="K691" s="697"/>
      <c r="L691" s="697"/>
      <c r="M691" s="697"/>
      <c r="N691" s="697"/>
      <c r="O691" s="697"/>
      <c r="P691" s="697"/>
      <c r="Q691" s="697"/>
      <c r="R691" s="697"/>
      <c r="S691" s="697"/>
      <c r="T691" s="697"/>
      <c r="U691" s="697"/>
      <c r="V691" s="697"/>
      <c r="W691" s="697"/>
      <c r="X691" s="697"/>
      <c r="Y691" s="697"/>
    </row>
    <row r="692">
      <c r="A692" s="700"/>
      <c r="B692" s="700"/>
      <c r="C692" s="697"/>
      <c r="D692" s="697"/>
      <c r="E692" s="697"/>
      <c r="F692" s="697"/>
      <c r="G692" s="697"/>
      <c r="H692" s="697"/>
      <c r="I692" s="697"/>
      <c r="J692" s="697"/>
      <c r="K692" s="697"/>
      <c r="L692" s="697"/>
      <c r="M692" s="697"/>
      <c r="N692" s="697"/>
      <c r="O692" s="697"/>
      <c r="P692" s="697"/>
      <c r="Q692" s="697"/>
      <c r="R692" s="697"/>
      <c r="S692" s="697"/>
      <c r="T692" s="697"/>
      <c r="U692" s="697"/>
      <c r="V692" s="697"/>
      <c r="W692" s="697"/>
      <c r="X692" s="697"/>
      <c r="Y692" s="697"/>
    </row>
    <row r="693">
      <c r="A693" s="700"/>
      <c r="B693" s="700"/>
      <c r="C693" s="697"/>
      <c r="D693" s="697"/>
      <c r="E693" s="697"/>
      <c r="F693" s="697"/>
      <c r="G693" s="697"/>
      <c r="H693" s="697"/>
      <c r="I693" s="697"/>
      <c r="J693" s="697"/>
      <c r="K693" s="697"/>
      <c r="L693" s="697"/>
      <c r="M693" s="697"/>
      <c r="N693" s="697"/>
      <c r="O693" s="697"/>
      <c r="P693" s="697"/>
      <c r="Q693" s="697"/>
      <c r="R693" s="697"/>
      <c r="S693" s="697"/>
      <c r="T693" s="697"/>
      <c r="U693" s="697"/>
      <c r="V693" s="697"/>
      <c r="W693" s="697"/>
      <c r="X693" s="697"/>
      <c r="Y693" s="697"/>
    </row>
    <row r="694">
      <c r="A694" s="700"/>
      <c r="B694" s="700"/>
      <c r="C694" s="697"/>
      <c r="D694" s="697"/>
      <c r="E694" s="697"/>
      <c r="F694" s="697"/>
      <c r="G694" s="697"/>
      <c r="H694" s="697"/>
      <c r="I694" s="697"/>
      <c r="J694" s="697"/>
      <c r="K694" s="697"/>
      <c r="L694" s="697"/>
      <c r="M694" s="697"/>
      <c r="N694" s="697"/>
      <c r="O694" s="697"/>
      <c r="P694" s="697"/>
      <c r="Q694" s="697"/>
      <c r="R694" s="697"/>
      <c r="S694" s="697"/>
      <c r="T694" s="697"/>
      <c r="U694" s="697"/>
      <c r="V694" s="697"/>
      <c r="W694" s="697"/>
      <c r="X694" s="697"/>
      <c r="Y694" s="697"/>
    </row>
    <row r="695">
      <c r="A695" s="700"/>
      <c r="B695" s="700"/>
      <c r="C695" s="697"/>
      <c r="D695" s="697"/>
      <c r="E695" s="697"/>
      <c r="F695" s="697"/>
      <c r="G695" s="697"/>
      <c r="H695" s="697"/>
      <c r="I695" s="697"/>
      <c r="J695" s="697"/>
      <c r="K695" s="697"/>
      <c r="L695" s="697"/>
      <c r="M695" s="697"/>
      <c r="N695" s="697"/>
      <c r="O695" s="697"/>
      <c r="P695" s="697"/>
      <c r="Q695" s="697"/>
      <c r="R695" s="697"/>
      <c r="S695" s="697"/>
      <c r="T695" s="697"/>
      <c r="U695" s="697"/>
      <c r="V695" s="697"/>
      <c r="W695" s="697"/>
      <c r="X695" s="697"/>
      <c r="Y695" s="697"/>
    </row>
    <row r="696">
      <c r="A696" s="700"/>
      <c r="B696" s="700"/>
      <c r="C696" s="697"/>
      <c r="D696" s="697"/>
      <c r="E696" s="697"/>
      <c r="F696" s="697"/>
      <c r="G696" s="697"/>
      <c r="H696" s="697"/>
      <c r="I696" s="697"/>
      <c r="J696" s="697"/>
      <c r="K696" s="697"/>
      <c r="L696" s="697"/>
      <c r="M696" s="697"/>
      <c r="N696" s="697"/>
      <c r="O696" s="697"/>
      <c r="P696" s="697"/>
      <c r="Q696" s="697"/>
      <c r="R696" s="697"/>
      <c r="S696" s="697"/>
      <c r="T696" s="697"/>
      <c r="U696" s="697"/>
      <c r="V696" s="697"/>
      <c r="W696" s="697"/>
      <c r="X696" s="697"/>
      <c r="Y696" s="697"/>
    </row>
    <row r="697">
      <c r="A697" s="700"/>
      <c r="B697" s="700"/>
      <c r="C697" s="697"/>
      <c r="D697" s="697"/>
      <c r="E697" s="697"/>
      <c r="F697" s="697"/>
      <c r="G697" s="697"/>
      <c r="H697" s="697"/>
      <c r="I697" s="697"/>
      <c r="J697" s="697"/>
      <c r="K697" s="697"/>
      <c r="L697" s="697"/>
      <c r="M697" s="697"/>
      <c r="N697" s="697"/>
      <c r="O697" s="697"/>
      <c r="P697" s="697"/>
      <c r="Q697" s="697"/>
      <c r="R697" s="697"/>
      <c r="S697" s="697"/>
      <c r="T697" s="697"/>
      <c r="U697" s="697"/>
      <c r="V697" s="697"/>
      <c r="W697" s="697"/>
      <c r="X697" s="697"/>
      <c r="Y697" s="697"/>
    </row>
    <row r="698">
      <c r="A698" s="700"/>
      <c r="B698" s="700"/>
      <c r="C698" s="697"/>
      <c r="D698" s="697"/>
      <c r="E698" s="697"/>
      <c r="F698" s="697"/>
      <c r="G698" s="697"/>
      <c r="H698" s="697"/>
      <c r="I698" s="697"/>
      <c r="J698" s="697"/>
      <c r="K698" s="697"/>
      <c r="L698" s="697"/>
      <c r="M698" s="697"/>
      <c r="N698" s="697"/>
      <c r="O698" s="697"/>
      <c r="P698" s="697"/>
      <c r="Q698" s="697"/>
      <c r="R698" s="697"/>
      <c r="S698" s="697"/>
      <c r="T698" s="697"/>
      <c r="U698" s="697"/>
      <c r="V698" s="697"/>
      <c r="W698" s="697"/>
      <c r="X698" s="697"/>
      <c r="Y698" s="697"/>
    </row>
    <row r="699">
      <c r="A699" s="700"/>
      <c r="B699" s="700"/>
      <c r="C699" s="697"/>
      <c r="D699" s="697"/>
      <c r="E699" s="697"/>
      <c r="F699" s="697"/>
      <c r="G699" s="697"/>
      <c r="H699" s="697"/>
      <c r="I699" s="697"/>
      <c r="J699" s="697"/>
      <c r="K699" s="697"/>
      <c r="L699" s="697"/>
      <c r="M699" s="697"/>
      <c r="N699" s="697"/>
      <c r="O699" s="697"/>
      <c r="P699" s="697"/>
      <c r="Q699" s="697"/>
      <c r="R699" s="697"/>
      <c r="S699" s="697"/>
      <c r="T699" s="697"/>
      <c r="U699" s="697"/>
      <c r="V699" s="697"/>
      <c r="W699" s="697"/>
      <c r="X699" s="697"/>
      <c r="Y699" s="697"/>
    </row>
    <row r="700">
      <c r="A700" s="700"/>
      <c r="B700" s="700"/>
      <c r="C700" s="697"/>
      <c r="D700" s="697"/>
      <c r="E700" s="697"/>
      <c r="F700" s="697"/>
      <c r="G700" s="697"/>
      <c r="H700" s="697"/>
      <c r="I700" s="697"/>
      <c r="J700" s="697"/>
      <c r="K700" s="697"/>
      <c r="L700" s="697"/>
      <c r="M700" s="697"/>
      <c r="N700" s="697"/>
      <c r="O700" s="697"/>
      <c r="P700" s="697"/>
      <c r="Q700" s="697"/>
      <c r="R700" s="697"/>
      <c r="S700" s="697"/>
      <c r="T700" s="697"/>
      <c r="U700" s="697"/>
      <c r="V700" s="697"/>
      <c r="W700" s="697"/>
      <c r="X700" s="697"/>
      <c r="Y700" s="697"/>
    </row>
    <row r="701">
      <c r="A701" s="700"/>
      <c r="B701" s="700"/>
      <c r="C701" s="697"/>
      <c r="D701" s="697"/>
      <c r="E701" s="697"/>
      <c r="F701" s="697"/>
      <c r="G701" s="697"/>
      <c r="H701" s="697"/>
      <c r="I701" s="697"/>
      <c r="J701" s="697"/>
      <c r="K701" s="697"/>
      <c r="L701" s="697"/>
      <c r="M701" s="697"/>
      <c r="N701" s="697"/>
      <c r="O701" s="697"/>
      <c r="P701" s="697"/>
      <c r="Q701" s="697"/>
      <c r="R701" s="697"/>
      <c r="S701" s="697"/>
      <c r="T701" s="697"/>
      <c r="U701" s="697"/>
      <c r="V701" s="697"/>
      <c r="W701" s="697"/>
      <c r="X701" s="697"/>
      <c r="Y701" s="697"/>
    </row>
    <row r="702">
      <c r="A702" s="700"/>
      <c r="B702" s="700"/>
      <c r="C702" s="697"/>
      <c r="D702" s="697"/>
      <c r="E702" s="697"/>
      <c r="F702" s="697"/>
      <c r="G702" s="697"/>
      <c r="H702" s="697"/>
      <c r="I702" s="697"/>
      <c r="J702" s="697"/>
      <c r="K702" s="697"/>
      <c r="L702" s="697"/>
      <c r="M702" s="697"/>
      <c r="N702" s="697"/>
      <c r="O702" s="697"/>
      <c r="P702" s="697"/>
      <c r="Q702" s="697"/>
      <c r="R702" s="697"/>
      <c r="S702" s="697"/>
      <c r="T702" s="697"/>
      <c r="U702" s="697"/>
      <c r="V702" s="697"/>
      <c r="W702" s="697"/>
      <c r="X702" s="697"/>
      <c r="Y702" s="697"/>
    </row>
    <row r="703">
      <c r="A703" s="700"/>
      <c r="B703" s="700"/>
      <c r="C703" s="697"/>
      <c r="D703" s="697"/>
      <c r="E703" s="697"/>
      <c r="F703" s="697"/>
      <c r="G703" s="697"/>
      <c r="H703" s="697"/>
      <c r="I703" s="697"/>
      <c r="J703" s="697"/>
      <c r="K703" s="697"/>
      <c r="L703" s="697"/>
      <c r="M703" s="697"/>
      <c r="N703" s="697"/>
      <c r="O703" s="697"/>
      <c r="P703" s="697"/>
      <c r="Q703" s="697"/>
      <c r="R703" s="697"/>
      <c r="S703" s="697"/>
      <c r="T703" s="697"/>
      <c r="U703" s="697"/>
      <c r="V703" s="697"/>
      <c r="W703" s="697"/>
      <c r="X703" s="697"/>
      <c r="Y703" s="697"/>
    </row>
    <row r="704">
      <c r="A704" s="700"/>
      <c r="B704" s="700"/>
      <c r="C704" s="697"/>
      <c r="D704" s="697"/>
      <c r="E704" s="697"/>
      <c r="F704" s="697"/>
      <c r="G704" s="697"/>
      <c r="H704" s="697"/>
      <c r="I704" s="697"/>
      <c r="J704" s="697"/>
      <c r="K704" s="697"/>
      <c r="L704" s="697"/>
      <c r="M704" s="697"/>
      <c r="N704" s="697"/>
      <c r="O704" s="697"/>
      <c r="P704" s="697"/>
      <c r="Q704" s="697"/>
      <c r="R704" s="697"/>
      <c r="S704" s="697"/>
      <c r="T704" s="697"/>
      <c r="U704" s="697"/>
      <c r="V704" s="697"/>
      <c r="W704" s="697"/>
      <c r="X704" s="697"/>
      <c r="Y704" s="697"/>
    </row>
    <row r="705">
      <c r="A705" s="700"/>
      <c r="B705" s="700"/>
      <c r="C705" s="697"/>
      <c r="D705" s="697"/>
      <c r="E705" s="697"/>
      <c r="F705" s="697"/>
      <c r="G705" s="697"/>
      <c r="H705" s="697"/>
      <c r="I705" s="697"/>
      <c r="J705" s="697"/>
      <c r="K705" s="697"/>
      <c r="L705" s="697"/>
      <c r="M705" s="697"/>
      <c r="N705" s="697"/>
      <c r="O705" s="697"/>
      <c r="P705" s="697"/>
      <c r="Q705" s="697"/>
      <c r="R705" s="697"/>
      <c r="S705" s="697"/>
      <c r="T705" s="697"/>
      <c r="U705" s="697"/>
      <c r="V705" s="697"/>
      <c r="W705" s="697"/>
      <c r="X705" s="697"/>
      <c r="Y705" s="697"/>
    </row>
    <row r="706">
      <c r="A706" s="700"/>
      <c r="B706" s="700"/>
      <c r="C706" s="697"/>
      <c r="D706" s="697"/>
      <c r="E706" s="697"/>
      <c r="F706" s="697"/>
      <c r="G706" s="697"/>
      <c r="H706" s="697"/>
      <c r="I706" s="697"/>
      <c r="J706" s="697"/>
      <c r="K706" s="697"/>
      <c r="L706" s="697"/>
      <c r="M706" s="697"/>
      <c r="N706" s="697"/>
      <c r="O706" s="697"/>
      <c r="P706" s="697"/>
      <c r="Q706" s="697"/>
      <c r="R706" s="697"/>
      <c r="S706" s="697"/>
      <c r="T706" s="697"/>
      <c r="U706" s="697"/>
      <c r="V706" s="697"/>
      <c r="W706" s="697"/>
      <c r="X706" s="697"/>
      <c r="Y706" s="697"/>
    </row>
    <row r="707">
      <c r="A707" s="700"/>
      <c r="B707" s="700"/>
      <c r="C707" s="697"/>
      <c r="D707" s="697"/>
      <c r="E707" s="697"/>
      <c r="F707" s="697"/>
      <c r="G707" s="697"/>
      <c r="H707" s="697"/>
      <c r="I707" s="697"/>
      <c r="J707" s="697"/>
      <c r="K707" s="697"/>
      <c r="L707" s="697"/>
      <c r="M707" s="697"/>
      <c r="N707" s="697"/>
      <c r="O707" s="697"/>
      <c r="P707" s="697"/>
      <c r="Q707" s="697"/>
      <c r="R707" s="697"/>
      <c r="S707" s="697"/>
      <c r="T707" s="697"/>
      <c r="U707" s="697"/>
      <c r="V707" s="697"/>
      <c r="W707" s="697"/>
      <c r="X707" s="697"/>
      <c r="Y707" s="697"/>
    </row>
    <row r="708">
      <c r="A708" s="700"/>
      <c r="B708" s="700"/>
      <c r="C708" s="697"/>
      <c r="D708" s="697"/>
      <c r="E708" s="697"/>
      <c r="F708" s="697"/>
      <c r="G708" s="697"/>
      <c r="H708" s="697"/>
      <c r="I708" s="697"/>
      <c r="J708" s="697"/>
      <c r="K708" s="697"/>
      <c r="L708" s="697"/>
      <c r="M708" s="697"/>
      <c r="N708" s="697"/>
      <c r="O708" s="697"/>
      <c r="P708" s="697"/>
      <c r="Q708" s="697"/>
      <c r="R708" s="697"/>
      <c r="S708" s="697"/>
      <c r="T708" s="697"/>
      <c r="U708" s="697"/>
      <c r="V708" s="697"/>
      <c r="W708" s="697"/>
      <c r="X708" s="697"/>
      <c r="Y708" s="697"/>
    </row>
    <row r="709">
      <c r="A709" s="700"/>
      <c r="B709" s="700"/>
      <c r="C709" s="697"/>
      <c r="D709" s="697"/>
      <c r="E709" s="697"/>
      <c r="F709" s="697"/>
      <c r="G709" s="697"/>
      <c r="H709" s="697"/>
      <c r="I709" s="697"/>
      <c r="J709" s="697"/>
      <c r="K709" s="697"/>
      <c r="L709" s="697"/>
      <c r="M709" s="697"/>
      <c r="N709" s="697"/>
      <c r="O709" s="697"/>
      <c r="P709" s="697"/>
      <c r="Q709" s="697"/>
      <c r="R709" s="697"/>
      <c r="S709" s="697"/>
      <c r="T709" s="697"/>
      <c r="U709" s="697"/>
      <c r="V709" s="697"/>
      <c r="W709" s="697"/>
      <c r="X709" s="697"/>
      <c r="Y709" s="697"/>
    </row>
    <row r="710">
      <c r="A710" s="700"/>
      <c r="B710" s="700"/>
      <c r="C710" s="697"/>
      <c r="D710" s="697"/>
      <c r="E710" s="697"/>
      <c r="F710" s="697"/>
      <c r="G710" s="697"/>
      <c r="H710" s="697"/>
      <c r="I710" s="697"/>
      <c r="J710" s="697"/>
      <c r="K710" s="697"/>
      <c r="L710" s="697"/>
      <c r="M710" s="697"/>
      <c r="N710" s="697"/>
      <c r="O710" s="697"/>
      <c r="P710" s="697"/>
      <c r="Q710" s="697"/>
      <c r="R710" s="697"/>
      <c r="S710" s="697"/>
      <c r="T710" s="697"/>
      <c r="U710" s="697"/>
      <c r="V710" s="697"/>
      <c r="W710" s="697"/>
      <c r="X710" s="697"/>
      <c r="Y710" s="697"/>
    </row>
    <row r="711">
      <c r="A711" s="700"/>
      <c r="B711" s="700"/>
      <c r="C711" s="697"/>
      <c r="D711" s="697"/>
      <c r="E711" s="697"/>
      <c r="F711" s="697"/>
      <c r="G711" s="697"/>
      <c r="H711" s="697"/>
      <c r="I711" s="697"/>
      <c r="J711" s="697"/>
      <c r="K711" s="697"/>
      <c r="L711" s="697"/>
      <c r="M711" s="697"/>
      <c r="N711" s="697"/>
      <c r="O711" s="697"/>
      <c r="P711" s="697"/>
      <c r="Q711" s="697"/>
      <c r="R711" s="697"/>
      <c r="S711" s="697"/>
      <c r="T711" s="697"/>
      <c r="U711" s="697"/>
      <c r="V711" s="697"/>
      <c r="W711" s="697"/>
      <c r="X711" s="697"/>
      <c r="Y711" s="697"/>
    </row>
    <row r="712">
      <c r="A712" s="700"/>
      <c r="B712" s="700"/>
      <c r="C712" s="697"/>
      <c r="D712" s="697"/>
      <c r="E712" s="697"/>
      <c r="F712" s="697"/>
      <c r="G712" s="697"/>
      <c r="H712" s="697"/>
      <c r="I712" s="697"/>
      <c r="J712" s="697"/>
      <c r="K712" s="697"/>
      <c r="L712" s="697"/>
      <c r="M712" s="697"/>
      <c r="N712" s="697"/>
      <c r="O712" s="697"/>
      <c r="P712" s="697"/>
      <c r="Q712" s="697"/>
      <c r="R712" s="697"/>
      <c r="S712" s="697"/>
      <c r="T712" s="697"/>
      <c r="U712" s="697"/>
      <c r="V712" s="697"/>
      <c r="W712" s="697"/>
      <c r="X712" s="697"/>
      <c r="Y712" s="697"/>
    </row>
    <row r="713">
      <c r="A713" s="700"/>
      <c r="B713" s="700"/>
      <c r="C713" s="697"/>
      <c r="D713" s="697"/>
      <c r="E713" s="697"/>
      <c r="F713" s="697"/>
      <c r="G713" s="697"/>
      <c r="H713" s="697"/>
      <c r="I713" s="697"/>
      <c r="J713" s="697"/>
      <c r="K713" s="697"/>
      <c r="L713" s="697"/>
      <c r="M713" s="697"/>
      <c r="N713" s="697"/>
      <c r="O713" s="697"/>
      <c r="P713" s="697"/>
      <c r="Q713" s="697"/>
      <c r="R713" s="697"/>
      <c r="S713" s="697"/>
      <c r="T713" s="697"/>
      <c r="U713" s="697"/>
      <c r="V713" s="697"/>
      <c r="W713" s="697"/>
      <c r="X713" s="697"/>
      <c r="Y713" s="697"/>
    </row>
    <row r="714">
      <c r="A714" s="700"/>
      <c r="B714" s="700"/>
      <c r="C714" s="697"/>
      <c r="D714" s="697"/>
      <c r="E714" s="697"/>
      <c r="F714" s="697"/>
      <c r="G714" s="697"/>
      <c r="H714" s="697"/>
      <c r="I714" s="697"/>
      <c r="J714" s="697"/>
      <c r="K714" s="697"/>
      <c r="L714" s="697"/>
      <c r="M714" s="697"/>
      <c r="N714" s="697"/>
      <c r="O714" s="697"/>
      <c r="P714" s="697"/>
      <c r="Q714" s="697"/>
      <c r="R714" s="697"/>
      <c r="S714" s="697"/>
      <c r="T714" s="697"/>
      <c r="U714" s="697"/>
      <c r="V714" s="697"/>
      <c r="W714" s="697"/>
      <c r="X714" s="697"/>
      <c r="Y714" s="697"/>
    </row>
    <row r="715">
      <c r="A715" s="700"/>
      <c r="B715" s="700"/>
      <c r="C715" s="697"/>
      <c r="D715" s="697"/>
      <c r="E715" s="697"/>
      <c r="F715" s="697"/>
      <c r="G715" s="697"/>
      <c r="H715" s="697"/>
      <c r="I715" s="697"/>
      <c r="J715" s="697"/>
      <c r="K715" s="697"/>
      <c r="L715" s="697"/>
      <c r="M715" s="697"/>
      <c r="N715" s="697"/>
      <c r="O715" s="697"/>
      <c r="P715" s="697"/>
      <c r="Q715" s="697"/>
      <c r="R715" s="697"/>
      <c r="S715" s="697"/>
      <c r="T715" s="697"/>
      <c r="U715" s="697"/>
      <c r="V715" s="697"/>
      <c r="W715" s="697"/>
      <c r="X715" s="697"/>
      <c r="Y715" s="697"/>
    </row>
    <row r="716">
      <c r="A716" s="700"/>
      <c r="B716" s="700"/>
      <c r="C716" s="697"/>
      <c r="D716" s="697"/>
      <c r="E716" s="697"/>
      <c r="F716" s="697"/>
      <c r="G716" s="697"/>
      <c r="H716" s="697"/>
      <c r="I716" s="697"/>
      <c r="J716" s="697"/>
      <c r="K716" s="697"/>
      <c r="L716" s="697"/>
      <c r="M716" s="697"/>
      <c r="N716" s="697"/>
      <c r="O716" s="697"/>
      <c r="P716" s="697"/>
      <c r="Q716" s="697"/>
      <c r="R716" s="697"/>
      <c r="S716" s="697"/>
      <c r="T716" s="697"/>
      <c r="U716" s="697"/>
      <c r="V716" s="697"/>
      <c r="W716" s="697"/>
      <c r="X716" s="697"/>
      <c r="Y716" s="697"/>
    </row>
    <row r="717">
      <c r="A717" s="700"/>
      <c r="B717" s="700"/>
      <c r="C717" s="697"/>
      <c r="D717" s="697"/>
      <c r="E717" s="697"/>
      <c r="F717" s="697"/>
      <c r="G717" s="697"/>
      <c r="H717" s="697"/>
      <c r="I717" s="697"/>
      <c r="J717" s="697"/>
      <c r="K717" s="697"/>
      <c r="L717" s="697"/>
      <c r="M717" s="697"/>
      <c r="N717" s="697"/>
      <c r="O717" s="697"/>
      <c r="P717" s="697"/>
      <c r="Q717" s="697"/>
      <c r="R717" s="697"/>
      <c r="S717" s="697"/>
      <c r="T717" s="697"/>
      <c r="U717" s="697"/>
      <c r="V717" s="697"/>
      <c r="W717" s="697"/>
      <c r="X717" s="697"/>
      <c r="Y717" s="697"/>
    </row>
    <row r="718">
      <c r="A718" s="700"/>
      <c r="B718" s="700"/>
      <c r="C718" s="697"/>
      <c r="D718" s="697"/>
      <c r="E718" s="697"/>
      <c r="F718" s="697"/>
      <c r="G718" s="697"/>
      <c r="H718" s="697"/>
      <c r="I718" s="697"/>
      <c r="J718" s="697"/>
      <c r="K718" s="697"/>
      <c r="L718" s="697"/>
      <c r="M718" s="697"/>
      <c r="N718" s="697"/>
      <c r="O718" s="697"/>
      <c r="P718" s="697"/>
      <c r="Q718" s="697"/>
      <c r="R718" s="697"/>
      <c r="S718" s="697"/>
      <c r="T718" s="697"/>
      <c r="U718" s="697"/>
      <c r="V718" s="697"/>
      <c r="W718" s="697"/>
      <c r="X718" s="697"/>
      <c r="Y718" s="697"/>
    </row>
    <row r="719">
      <c r="A719" s="700"/>
      <c r="B719" s="700"/>
      <c r="C719" s="697"/>
      <c r="D719" s="697"/>
      <c r="E719" s="697"/>
      <c r="F719" s="697"/>
      <c r="G719" s="697"/>
      <c r="H719" s="697"/>
      <c r="I719" s="697"/>
      <c r="J719" s="697"/>
      <c r="K719" s="697"/>
      <c r="L719" s="697"/>
      <c r="M719" s="697"/>
      <c r="N719" s="697"/>
      <c r="O719" s="697"/>
      <c r="P719" s="697"/>
      <c r="Q719" s="697"/>
      <c r="R719" s="697"/>
      <c r="S719" s="697"/>
      <c r="T719" s="697"/>
      <c r="U719" s="697"/>
      <c r="V719" s="697"/>
      <c r="W719" s="697"/>
      <c r="X719" s="697"/>
      <c r="Y719" s="697"/>
    </row>
    <row r="720">
      <c r="A720" s="700"/>
      <c r="B720" s="700"/>
      <c r="C720" s="697"/>
      <c r="D720" s="697"/>
      <c r="E720" s="697"/>
      <c r="F720" s="697"/>
      <c r="G720" s="697"/>
      <c r="H720" s="697"/>
      <c r="I720" s="697"/>
      <c r="J720" s="697"/>
      <c r="K720" s="697"/>
      <c r="L720" s="697"/>
      <c r="M720" s="697"/>
      <c r="N720" s="697"/>
      <c r="O720" s="697"/>
      <c r="P720" s="697"/>
      <c r="Q720" s="697"/>
      <c r="R720" s="697"/>
      <c r="S720" s="697"/>
      <c r="T720" s="697"/>
      <c r="U720" s="697"/>
      <c r="V720" s="697"/>
      <c r="W720" s="697"/>
      <c r="X720" s="697"/>
      <c r="Y720" s="697"/>
    </row>
    <row r="721">
      <c r="A721" s="700"/>
      <c r="B721" s="700"/>
      <c r="C721" s="697"/>
      <c r="D721" s="697"/>
      <c r="E721" s="697"/>
      <c r="F721" s="697"/>
      <c r="G721" s="697"/>
      <c r="H721" s="697"/>
      <c r="I721" s="697"/>
      <c r="J721" s="697"/>
      <c r="K721" s="697"/>
      <c r="L721" s="697"/>
      <c r="M721" s="697"/>
      <c r="N721" s="697"/>
      <c r="O721" s="697"/>
      <c r="P721" s="697"/>
      <c r="Q721" s="697"/>
      <c r="R721" s="697"/>
      <c r="S721" s="697"/>
      <c r="T721" s="697"/>
      <c r="U721" s="697"/>
      <c r="V721" s="697"/>
      <c r="W721" s="697"/>
      <c r="X721" s="697"/>
      <c r="Y721" s="697"/>
    </row>
    <row r="722">
      <c r="A722" s="700"/>
      <c r="B722" s="700"/>
      <c r="C722" s="697"/>
      <c r="D722" s="697"/>
      <c r="E722" s="697"/>
      <c r="F722" s="697"/>
      <c r="G722" s="697"/>
      <c r="H722" s="697"/>
      <c r="I722" s="697"/>
      <c r="J722" s="697"/>
      <c r="K722" s="697"/>
      <c r="L722" s="697"/>
      <c r="M722" s="697"/>
      <c r="N722" s="697"/>
      <c r="O722" s="697"/>
      <c r="P722" s="697"/>
      <c r="Q722" s="697"/>
      <c r="R722" s="697"/>
      <c r="S722" s="697"/>
      <c r="T722" s="697"/>
      <c r="U722" s="697"/>
      <c r="V722" s="697"/>
      <c r="W722" s="697"/>
      <c r="X722" s="697"/>
      <c r="Y722" s="697"/>
    </row>
    <row r="723">
      <c r="A723" s="700"/>
      <c r="B723" s="700"/>
      <c r="C723" s="697"/>
      <c r="D723" s="697"/>
      <c r="E723" s="697"/>
      <c r="F723" s="697"/>
      <c r="G723" s="697"/>
      <c r="H723" s="697"/>
      <c r="I723" s="697"/>
      <c r="J723" s="697"/>
      <c r="K723" s="697"/>
      <c r="L723" s="697"/>
      <c r="M723" s="697"/>
      <c r="N723" s="697"/>
      <c r="O723" s="697"/>
      <c r="P723" s="697"/>
      <c r="Q723" s="697"/>
      <c r="R723" s="697"/>
      <c r="S723" s="697"/>
      <c r="T723" s="697"/>
      <c r="U723" s="697"/>
      <c r="V723" s="697"/>
      <c r="W723" s="697"/>
      <c r="X723" s="697"/>
      <c r="Y723" s="697"/>
    </row>
    <row r="724">
      <c r="A724" s="700"/>
      <c r="B724" s="700"/>
      <c r="C724" s="697"/>
      <c r="D724" s="697"/>
      <c r="E724" s="697"/>
      <c r="F724" s="697"/>
      <c r="G724" s="697"/>
      <c r="H724" s="697"/>
      <c r="I724" s="697"/>
      <c r="J724" s="697"/>
      <c r="K724" s="697"/>
      <c r="L724" s="697"/>
      <c r="M724" s="697"/>
      <c r="N724" s="697"/>
      <c r="O724" s="697"/>
      <c r="P724" s="697"/>
      <c r="Q724" s="697"/>
      <c r="R724" s="697"/>
      <c r="S724" s="697"/>
      <c r="T724" s="697"/>
      <c r="U724" s="697"/>
      <c r="V724" s="697"/>
      <c r="W724" s="697"/>
      <c r="X724" s="697"/>
      <c r="Y724" s="697"/>
    </row>
    <row r="725">
      <c r="A725" s="700"/>
      <c r="B725" s="700"/>
      <c r="C725" s="697"/>
      <c r="D725" s="697"/>
      <c r="E725" s="697"/>
      <c r="F725" s="697"/>
      <c r="G725" s="697"/>
      <c r="H725" s="697"/>
      <c r="I725" s="697"/>
      <c r="J725" s="697"/>
      <c r="K725" s="697"/>
      <c r="L725" s="697"/>
      <c r="M725" s="697"/>
      <c r="N725" s="697"/>
      <c r="O725" s="697"/>
      <c r="P725" s="697"/>
      <c r="Q725" s="697"/>
      <c r="R725" s="697"/>
      <c r="S725" s="697"/>
      <c r="T725" s="697"/>
      <c r="U725" s="697"/>
      <c r="V725" s="697"/>
      <c r="W725" s="697"/>
      <c r="X725" s="697"/>
      <c r="Y725" s="697"/>
    </row>
    <row r="726">
      <c r="A726" s="700"/>
      <c r="B726" s="700"/>
      <c r="C726" s="697"/>
      <c r="D726" s="697"/>
      <c r="E726" s="697"/>
      <c r="F726" s="697"/>
      <c r="G726" s="697"/>
      <c r="H726" s="697"/>
      <c r="I726" s="697"/>
      <c r="J726" s="697"/>
      <c r="K726" s="697"/>
      <c r="L726" s="697"/>
      <c r="M726" s="697"/>
      <c r="N726" s="697"/>
      <c r="O726" s="697"/>
      <c r="P726" s="697"/>
      <c r="Q726" s="697"/>
      <c r="R726" s="697"/>
      <c r="S726" s="697"/>
      <c r="T726" s="697"/>
      <c r="U726" s="697"/>
      <c r="V726" s="697"/>
      <c r="W726" s="697"/>
      <c r="X726" s="697"/>
      <c r="Y726" s="697"/>
    </row>
    <row r="727">
      <c r="A727" s="700"/>
      <c r="B727" s="700"/>
      <c r="C727" s="697"/>
      <c r="D727" s="697"/>
      <c r="E727" s="697"/>
      <c r="F727" s="697"/>
      <c r="G727" s="697"/>
      <c r="H727" s="697"/>
      <c r="I727" s="697"/>
      <c r="J727" s="697"/>
      <c r="K727" s="697"/>
      <c r="L727" s="697"/>
      <c r="M727" s="697"/>
      <c r="N727" s="697"/>
      <c r="O727" s="697"/>
      <c r="P727" s="697"/>
      <c r="Q727" s="697"/>
      <c r="R727" s="697"/>
      <c r="S727" s="697"/>
      <c r="T727" s="697"/>
      <c r="U727" s="697"/>
      <c r="V727" s="697"/>
      <c r="W727" s="697"/>
      <c r="X727" s="697"/>
      <c r="Y727" s="697"/>
    </row>
    <row r="728">
      <c r="A728" s="700"/>
      <c r="B728" s="700"/>
      <c r="C728" s="697"/>
      <c r="D728" s="697"/>
      <c r="E728" s="697"/>
      <c r="F728" s="697"/>
      <c r="G728" s="697"/>
      <c r="H728" s="697"/>
      <c r="I728" s="697"/>
      <c r="J728" s="697"/>
      <c r="K728" s="697"/>
      <c r="L728" s="697"/>
      <c r="M728" s="697"/>
      <c r="N728" s="697"/>
      <c r="O728" s="697"/>
      <c r="P728" s="697"/>
      <c r="Q728" s="697"/>
      <c r="R728" s="697"/>
      <c r="S728" s="697"/>
      <c r="T728" s="697"/>
      <c r="U728" s="697"/>
      <c r="V728" s="697"/>
      <c r="W728" s="697"/>
      <c r="X728" s="697"/>
      <c r="Y728" s="697"/>
    </row>
    <row r="729">
      <c r="A729" s="700"/>
      <c r="B729" s="700"/>
      <c r="C729" s="697"/>
      <c r="D729" s="697"/>
      <c r="E729" s="697"/>
      <c r="F729" s="697"/>
      <c r="G729" s="697"/>
      <c r="H729" s="697"/>
      <c r="I729" s="697"/>
      <c r="J729" s="697"/>
      <c r="K729" s="697"/>
      <c r="L729" s="697"/>
      <c r="M729" s="697"/>
      <c r="N729" s="697"/>
      <c r="O729" s="697"/>
      <c r="P729" s="697"/>
      <c r="Q729" s="697"/>
      <c r="R729" s="697"/>
      <c r="S729" s="697"/>
      <c r="T729" s="697"/>
      <c r="U729" s="697"/>
      <c r="V729" s="697"/>
      <c r="W729" s="697"/>
      <c r="X729" s="697"/>
      <c r="Y729" s="697"/>
    </row>
    <row r="730">
      <c r="A730" s="700"/>
      <c r="B730" s="700"/>
      <c r="C730" s="697"/>
      <c r="D730" s="697"/>
      <c r="E730" s="697"/>
      <c r="F730" s="697"/>
      <c r="G730" s="697"/>
      <c r="H730" s="697"/>
      <c r="I730" s="697"/>
      <c r="J730" s="697"/>
      <c r="K730" s="697"/>
      <c r="L730" s="697"/>
      <c r="M730" s="697"/>
      <c r="N730" s="697"/>
      <c r="O730" s="697"/>
      <c r="P730" s="697"/>
      <c r="Q730" s="697"/>
      <c r="R730" s="697"/>
      <c r="S730" s="697"/>
      <c r="T730" s="697"/>
      <c r="U730" s="697"/>
      <c r="V730" s="697"/>
      <c r="W730" s="697"/>
      <c r="X730" s="697"/>
      <c r="Y730" s="697"/>
    </row>
    <row r="731">
      <c r="A731" s="700"/>
      <c r="B731" s="700"/>
      <c r="C731" s="697"/>
      <c r="D731" s="697"/>
      <c r="E731" s="697"/>
      <c r="F731" s="697"/>
      <c r="G731" s="697"/>
      <c r="H731" s="697"/>
      <c r="I731" s="697"/>
      <c r="J731" s="697"/>
      <c r="K731" s="697"/>
      <c r="L731" s="697"/>
      <c r="M731" s="697"/>
      <c r="N731" s="697"/>
      <c r="O731" s="697"/>
      <c r="P731" s="697"/>
      <c r="Q731" s="697"/>
      <c r="R731" s="697"/>
      <c r="S731" s="697"/>
      <c r="T731" s="697"/>
      <c r="U731" s="697"/>
      <c r="V731" s="697"/>
      <c r="W731" s="697"/>
      <c r="X731" s="697"/>
      <c r="Y731" s="697"/>
    </row>
    <row r="732">
      <c r="A732" s="700"/>
      <c r="B732" s="700"/>
      <c r="C732" s="697"/>
      <c r="D732" s="697"/>
      <c r="E732" s="697"/>
      <c r="F732" s="697"/>
      <c r="G732" s="697"/>
      <c r="H732" s="697"/>
      <c r="I732" s="697"/>
      <c r="J732" s="697"/>
      <c r="K732" s="697"/>
      <c r="L732" s="697"/>
      <c r="M732" s="697"/>
      <c r="N732" s="697"/>
      <c r="O732" s="697"/>
      <c r="P732" s="697"/>
      <c r="Q732" s="697"/>
      <c r="R732" s="697"/>
      <c r="S732" s="697"/>
      <c r="T732" s="697"/>
      <c r="U732" s="697"/>
      <c r="V732" s="697"/>
      <c r="W732" s="697"/>
      <c r="X732" s="697"/>
      <c r="Y732" s="697"/>
    </row>
    <row r="733">
      <c r="A733" s="700"/>
      <c r="B733" s="700"/>
      <c r="C733" s="697"/>
      <c r="D733" s="697"/>
      <c r="E733" s="697"/>
      <c r="F733" s="697"/>
      <c r="G733" s="697"/>
      <c r="H733" s="697"/>
      <c r="I733" s="697"/>
      <c r="J733" s="697"/>
      <c r="K733" s="697"/>
      <c r="L733" s="697"/>
      <c r="M733" s="697"/>
      <c r="N733" s="697"/>
      <c r="O733" s="697"/>
      <c r="P733" s="697"/>
      <c r="Q733" s="697"/>
      <c r="R733" s="697"/>
      <c r="S733" s="697"/>
      <c r="T733" s="697"/>
      <c r="U733" s="697"/>
      <c r="V733" s="697"/>
      <c r="W733" s="697"/>
      <c r="X733" s="697"/>
      <c r="Y733" s="697"/>
    </row>
    <row r="734">
      <c r="A734" s="700"/>
      <c r="B734" s="700"/>
      <c r="C734" s="697"/>
      <c r="D734" s="697"/>
      <c r="E734" s="697"/>
      <c r="F734" s="697"/>
      <c r="G734" s="697"/>
      <c r="H734" s="697"/>
      <c r="I734" s="697"/>
      <c r="J734" s="697"/>
      <c r="K734" s="697"/>
      <c r="L734" s="697"/>
      <c r="M734" s="697"/>
      <c r="N734" s="697"/>
      <c r="O734" s="697"/>
      <c r="P734" s="697"/>
      <c r="Q734" s="697"/>
      <c r="R734" s="697"/>
      <c r="S734" s="697"/>
      <c r="T734" s="697"/>
      <c r="U734" s="697"/>
      <c r="V734" s="697"/>
      <c r="W734" s="697"/>
      <c r="X734" s="697"/>
      <c r="Y734" s="697"/>
    </row>
    <row r="735">
      <c r="A735" s="700"/>
      <c r="B735" s="700"/>
      <c r="C735" s="697"/>
      <c r="D735" s="697"/>
      <c r="E735" s="697"/>
      <c r="F735" s="697"/>
      <c r="G735" s="697"/>
      <c r="H735" s="697"/>
      <c r="I735" s="697"/>
      <c r="J735" s="697"/>
      <c r="K735" s="697"/>
      <c r="L735" s="697"/>
      <c r="M735" s="697"/>
      <c r="N735" s="697"/>
      <c r="O735" s="697"/>
      <c r="P735" s="697"/>
      <c r="Q735" s="697"/>
      <c r="R735" s="697"/>
      <c r="S735" s="697"/>
      <c r="T735" s="697"/>
      <c r="U735" s="697"/>
      <c r="V735" s="697"/>
      <c r="W735" s="697"/>
      <c r="X735" s="697"/>
      <c r="Y735" s="697"/>
    </row>
    <row r="736">
      <c r="A736" s="700"/>
      <c r="B736" s="700"/>
      <c r="C736" s="697"/>
      <c r="D736" s="697"/>
      <c r="E736" s="697"/>
      <c r="F736" s="697"/>
      <c r="G736" s="697"/>
      <c r="H736" s="697"/>
      <c r="I736" s="697"/>
      <c r="J736" s="697"/>
      <c r="K736" s="697"/>
      <c r="L736" s="697"/>
      <c r="M736" s="697"/>
      <c r="N736" s="697"/>
      <c r="O736" s="697"/>
      <c r="P736" s="697"/>
      <c r="Q736" s="697"/>
      <c r="R736" s="697"/>
      <c r="S736" s="697"/>
      <c r="T736" s="697"/>
      <c r="U736" s="697"/>
      <c r="V736" s="697"/>
      <c r="W736" s="697"/>
      <c r="X736" s="697"/>
      <c r="Y736" s="697"/>
    </row>
    <row r="737">
      <c r="A737" s="700"/>
      <c r="B737" s="700"/>
      <c r="C737" s="697"/>
      <c r="D737" s="697"/>
      <c r="E737" s="697"/>
      <c r="F737" s="697"/>
      <c r="G737" s="697"/>
      <c r="H737" s="697"/>
      <c r="I737" s="697"/>
      <c r="J737" s="697"/>
      <c r="K737" s="697"/>
      <c r="L737" s="697"/>
      <c r="M737" s="697"/>
      <c r="N737" s="697"/>
      <c r="O737" s="697"/>
      <c r="P737" s="697"/>
      <c r="Q737" s="697"/>
      <c r="R737" s="697"/>
      <c r="S737" s="697"/>
      <c r="T737" s="697"/>
      <c r="U737" s="697"/>
      <c r="V737" s="697"/>
      <c r="W737" s="697"/>
      <c r="X737" s="697"/>
      <c r="Y737" s="697"/>
    </row>
    <row r="738">
      <c r="A738" s="700"/>
      <c r="B738" s="700"/>
      <c r="C738" s="697"/>
      <c r="D738" s="697"/>
      <c r="E738" s="697"/>
      <c r="F738" s="697"/>
      <c r="G738" s="697"/>
      <c r="H738" s="697"/>
      <c r="I738" s="697"/>
      <c r="J738" s="697"/>
      <c r="K738" s="697"/>
      <c r="L738" s="697"/>
      <c r="M738" s="697"/>
      <c r="N738" s="697"/>
      <c r="O738" s="697"/>
      <c r="P738" s="697"/>
      <c r="Q738" s="697"/>
      <c r="R738" s="697"/>
      <c r="S738" s="697"/>
      <c r="T738" s="697"/>
      <c r="U738" s="697"/>
      <c r="V738" s="697"/>
      <c r="W738" s="697"/>
      <c r="X738" s="697"/>
      <c r="Y738" s="697"/>
    </row>
    <row r="739">
      <c r="A739" s="700"/>
      <c r="B739" s="700"/>
      <c r="C739" s="697"/>
      <c r="D739" s="697"/>
      <c r="E739" s="697"/>
      <c r="F739" s="697"/>
      <c r="G739" s="697"/>
      <c r="H739" s="697"/>
      <c r="I739" s="697"/>
      <c r="J739" s="697"/>
      <c r="K739" s="697"/>
      <c r="L739" s="697"/>
      <c r="M739" s="697"/>
      <c r="N739" s="697"/>
      <c r="O739" s="697"/>
      <c r="P739" s="697"/>
      <c r="Q739" s="697"/>
      <c r="R739" s="697"/>
      <c r="S739" s="697"/>
      <c r="T739" s="697"/>
      <c r="U739" s="697"/>
      <c r="V739" s="697"/>
      <c r="W739" s="697"/>
      <c r="X739" s="697"/>
      <c r="Y739" s="697"/>
    </row>
    <row r="740">
      <c r="A740" s="700"/>
      <c r="B740" s="700"/>
      <c r="C740" s="697"/>
      <c r="D740" s="697"/>
      <c r="E740" s="697"/>
      <c r="F740" s="697"/>
      <c r="G740" s="697"/>
      <c r="H740" s="697"/>
      <c r="I740" s="697"/>
      <c r="J740" s="697"/>
      <c r="K740" s="697"/>
      <c r="L740" s="697"/>
      <c r="M740" s="697"/>
      <c r="N740" s="697"/>
      <c r="O740" s="697"/>
      <c r="P740" s="697"/>
      <c r="Q740" s="697"/>
      <c r="R740" s="697"/>
      <c r="S740" s="697"/>
      <c r="T740" s="697"/>
      <c r="U740" s="697"/>
      <c r="V740" s="697"/>
      <c r="W740" s="697"/>
      <c r="X740" s="697"/>
      <c r="Y740" s="697"/>
    </row>
    <row r="741">
      <c r="A741" s="700"/>
      <c r="B741" s="700"/>
      <c r="C741" s="697"/>
      <c r="D741" s="697"/>
      <c r="E741" s="697"/>
      <c r="F741" s="697"/>
      <c r="G741" s="697"/>
      <c r="H741" s="697"/>
      <c r="I741" s="697"/>
      <c r="J741" s="697"/>
      <c r="K741" s="697"/>
      <c r="L741" s="697"/>
      <c r="M741" s="697"/>
      <c r="N741" s="697"/>
      <c r="O741" s="697"/>
      <c r="P741" s="697"/>
      <c r="Q741" s="697"/>
      <c r="R741" s="697"/>
      <c r="S741" s="697"/>
      <c r="T741" s="697"/>
      <c r="U741" s="697"/>
      <c r="V741" s="697"/>
      <c r="W741" s="697"/>
      <c r="X741" s="697"/>
      <c r="Y741" s="697"/>
    </row>
    <row r="742">
      <c r="A742" s="700"/>
      <c r="B742" s="700"/>
      <c r="C742" s="697"/>
      <c r="D742" s="697"/>
      <c r="E742" s="697"/>
      <c r="F742" s="697"/>
      <c r="G742" s="697"/>
      <c r="H742" s="697"/>
      <c r="I742" s="697"/>
      <c r="J742" s="697"/>
      <c r="K742" s="697"/>
      <c r="L742" s="697"/>
      <c r="M742" s="697"/>
      <c r="N742" s="697"/>
      <c r="O742" s="697"/>
      <c r="P742" s="697"/>
      <c r="Q742" s="697"/>
      <c r="R742" s="697"/>
      <c r="S742" s="697"/>
      <c r="T742" s="697"/>
      <c r="U742" s="697"/>
      <c r="V742" s="697"/>
      <c r="W742" s="697"/>
      <c r="X742" s="697"/>
      <c r="Y742" s="697"/>
    </row>
    <row r="743">
      <c r="A743" s="700"/>
      <c r="B743" s="700"/>
      <c r="C743" s="697"/>
      <c r="D743" s="697"/>
      <c r="E743" s="697"/>
      <c r="F743" s="697"/>
      <c r="G743" s="697"/>
      <c r="H743" s="697"/>
      <c r="I743" s="697"/>
      <c r="J743" s="697"/>
      <c r="K743" s="697"/>
      <c r="L743" s="697"/>
      <c r="M743" s="697"/>
      <c r="N743" s="697"/>
      <c r="O743" s="697"/>
      <c r="P743" s="697"/>
      <c r="Q743" s="697"/>
      <c r="R743" s="697"/>
      <c r="S743" s="697"/>
      <c r="T743" s="697"/>
      <c r="U743" s="697"/>
      <c r="V743" s="697"/>
      <c r="W743" s="697"/>
      <c r="X743" s="697"/>
      <c r="Y743" s="697"/>
    </row>
    <row r="744">
      <c r="A744" s="700"/>
      <c r="B744" s="700"/>
      <c r="C744" s="697"/>
      <c r="D744" s="697"/>
      <c r="E744" s="697"/>
      <c r="F744" s="697"/>
      <c r="G744" s="697"/>
      <c r="H744" s="697"/>
      <c r="I744" s="697"/>
      <c r="J744" s="697"/>
      <c r="K744" s="697"/>
      <c r="L744" s="697"/>
      <c r="M744" s="697"/>
      <c r="N744" s="697"/>
      <c r="O744" s="697"/>
      <c r="P744" s="697"/>
      <c r="Q744" s="697"/>
      <c r="R744" s="697"/>
      <c r="S744" s="697"/>
      <c r="T744" s="697"/>
      <c r="U744" s="697"/>
      <c r="V744" s="697"/>
      <c r="W744" s="697"/>
      <c r="X744" s="697"/>
      <c r="Y744" s="697"/>
    </row>
    <row r="745">
      <c r="A745" s="700"/>
      <c r="B745" s="700"/>
      <c r="C745" s="697"/>
      <c r="D745" s="697"/>
      <c r="E745" s="697"/>
      <c r="F745" s="697"/>
      <c r="G745" s="697"/>
      <c r="H745" s="697"/>
      <c r="I745" s="697"/>
      <c r="J745" s="697"/>
      <c r="K745" s="697"/>
      <c r="L745" s="697"/>
      <c r="M745" s="697"/>
      <c r="N745" s="697"/>
      <c r="O745" s="697"/>
      <c r="P745" s="697"/>
      <c r="Q745" s="697"/>
      <c r="R745" s="697"/>
      <c r="S745" s="697"/>
      <c r="T745" s="697"/>
      <c r="U745" s="697"/>
      <c r="V745" s="697"/>
      <c r="W745" s="697"/>
      <c r="X745" s="697"/>
      <c r="Y745" s="697"/>
    </row>
    <row r="746">
      <c r="A746" s="700"/>
      <c r="B746" s="700"/>
      <c r="C746" s="697"/>
      <c r="D746" s="697"/>
      <c r="E746" s="697"/>
      <c r="F746" s="697"/>
      <c r="G746" s="697"/>
      <c r="H746" s="697"/>
      <c r="I746" s="697"/>
      <c r="J746" s="697"/>
      <c r="K746" s="697"/>
      <c r="L746" s="697"/>
      <c r="M746" s="697"/>
      <c r="N746" s="697"/>
      <c r="O746" s="697"/>
      <c r="P746" s="697"/>
      <c r="Q746" s="697"/>
      <c r="R746" s="697"/>
      <c r="S746" s="697"/>
      <c r="T746" s="697"/>
      <c r="U746" s="697"/>
      <c r="V746" s="697"/>
      <c r="W746" s="697"/>
      <c r="X746" s="697"/>
      <c r="Y746" s="697"/>
    </row>
    <row r="747">
      <c r="A747" s="700"/>
      <c r="B747" s="700"/>
      <c r="C747" s="697"/>
      <c r="D747" s="697"/>
      <c r="E747" s="697"/>
      <c r="F747" s="697"/>
      <c r="G747" s="697"/>
      <c r="H747" s="697"/>
      <c r="I747" s="697"/>
      <c r="J747" s="697"/>
      <c r="K747" s="697"/>
      <c r="L747" s="697"/>
      <c r="M747" s="697"/>
      <c r="N747" s="697"/>
      <c r="O747" s="697"/>
      <c r="P747" s="697"/>
      <c r="Q747" s="697"/>
      <c r="R747" s="697"/>
      <c r="S747" s="697"/>
      <c r="T747" s="697"/>
      <c r="U747" s="697"/>
      <c r="V747" s="697"/>
      <c r="W747" s="697"/>
      <c r="X747" s="697"/>
      <c r="Y747" s="697"/>
    </row>
    <row r="748">
      <c r="A748" s="700"/>
      <c r="B748" s="700"/>
      <c r="C748" s="697"/>
      <c r="D748" s="697"/>
      <c r="E748" s="697"/>
      <c r="F748" s="697"/>
      <c r="G748" s="697"/>
      <c r="H748" s="697"/>
      <c r="I748" s="697"/>
      <c r="J748" s="697"/>
      <c r="K748" s="697"/>
      <c r="L748" s="697"/>
      <c r="M748" s="697"/>
      <c r="N748" s="697"/>
      <c r="O748" s="697"/>
      <c r="P748" s="697"/>
      <c r="Q748" s="697"/>
      <c r="R748" s="697"/>
      <c r="S748" s="697"/>
      <c r="T748" s="697"/>
      <c r="U748" s="697"/>
      <c r="V748" s="697"/>
      <c r="W748" s="697"/>
      <c r="X748" s="697"/>
      <c r="Y748" s="697"/>
    </row>
    <row r="749">
      <c r="A749" s="700"/>
      <c r="B749" s="700"/>
      <c r="C749" s="697"/>
      <c r="D749" s="697"/>
      <c r="E749" s="697"/>
      <c r="F749" s="697"/>
      <c r="G749" s="697"/>
      <c r="H749" s="697"/>
      <c r="I749" s="697"/>
      <c r="J749" s="697"/>
      <c r="K749" s="697"/>
      <c r="L749" s="697"/>
      <c r="M749" s="697"/>
      <c r="N749" s="697"/>
      <c r="O749" s="697"/>
      <c r="P749" s="697"/>
      <c r="Q749" s="697"/>
      <c r="R749" s="697"/>
      <c r="S749" s="697"/>
      <c r="T749" s="697"/>
      <c r="U749" s="697"/>
      <c r="V749" s="697"/>
      <c r="W749" s="697"/>
      <c r="X749" s="697"/>
      <c r="Y749" s="697"/>
    </row>
    <row r="750">
      <c r="A750" s="700"/>
      <c r="B750" s="700"/>
      <c r="C750" s="697"/>
      <c r="D750" s="697"/>
      <c r="E750" s="697"/>
      <c r="F750" s="697"/>
      <c r="G750" s="697"/>
      <c r="H750" s="697"/>
      <c r="I750" s="697"/>
      <c r="J750" s="697"/>
      <c r="K750" s="697"/>
      <c r="L750" s="697"/>
      <c r="M750" s="697"/>
      <c r="N750" s="697"/>
      <c r="O750" s="697"/>
      <c r="P750" s="697"/>
      <c r="Q750" s="697"/>
      <c r="R750" s="697"/>
      <c r="S750" s="697"/>
      <c r="T750" s="697"/>
      <c r="U750" s="697"/>
      <c r="V750" s="697"/>
      <c r="W750" s="697"/>
      <c r="X750" s="697"/>
      <c r="Y750" s="697"/>
    </row>
    <row r="751">
      <c r="A751" s="700"/>
      <c r="B751" s="700"/>
      <c r="C751" s="697"/>
      <c r="D751" s="697"/>
      <c r="E751" s="697"/>
      <c r="F751" s="697"/>
      <c r="G751" s="697"/>
      <c r="H751" s="697"/>
      <c r="I751" s="697"/>
      <c r="J751" s="697"/>
      <c r="K751" s="697"/>
      <c r="L751" s="697"/>
      <c r="M751" s="697"/>
      <c r="N751" s="697"/>
      <c r="O751" s="697"/>
      <c r="P751" s="697"/>
      <c r="Q751" s="697"/>
      <c r="R751" s="697"/>
      <c r="S751" s="697"/>
      <c r="T751" s="697"/>
      <c r="U751" s="697"/>
      <c r="V751" s="697"/>
      <c r="W751" s="697"/>
      <c r="X751" s="697"/>
      <c r="Y751" s="697"/>
    </row>
    <row r="752">
      <c r="A752" s="700"/>
      <c r="B752" s="700"/>
      <c r="C752" s="697"/>
      <c r="D752" s="697"/>
      <c r="E752" s="697"/>
      <c r="F752" s="697"/>
      <c r="G752" s="697"/>
      <c r="H752" s="697"/>
      <c r="I752" s="697"/>
      <c r="J752" s="697"/>
      <c r="K752" s="697"/>
      <c r="L752" s="697"/>
      <c r="M752" s="697"/>
      <c r="N752" s="697"/>
      <c r="O752" s="697"/>
      <c r="P752" s="697"/>
      <c r="Q752" s="697"/>
      <c r="R752" s="697"/>
      <c r="S752" s="697"/>
      <c r="T752" s="697"/>
      <c r="U752" s="697"/>
      <c r="V752" s="697"/>
      <c r="W752" s="697"/>
      <c r="X752" s="697"/>
      <c r="Y752" s="697"/>
    </row>
    <row r="753">
      <c r="A753" s="700"/>
      <c r="B753" s="700"/>
      <c r="C753" s="697"/>
      <c r="D753" s="697"/>
      <c r="E753" s="697"/>
      <c r="F753" s="697"/>
      <c r="G753" s="697"/>
      <c r="H753" s="697"/>
      <c r="I753" s="697"/>
      <c r="J753" s="697"/>
      <c r="K753" s="697"/>
      <c r="L753" s="697"/>
      <c r="M753" s="697"/>
      <c r="N753" s="697"/>
      <c r="O753" s="697"/>
      <c r="P753" s="697"/>
      <c r="Q753" s="697"/>
      <c r="R753" s="697"/>
      <c r="S753" s="697"/>
      <c r="T753" s="697"/>
      <c r="U753" s="697"/>
      <c r="V753" s="697"/>
      <c r="W753" s="697"/>
      <c r="X753" s="697"/>
      <c r="Y753" s="697"/>
    </row>
    <row r="754">
      <c r="A754" s="700"/>
      <c r="B754" s="700"/>
      <c r="C754" s="697"/>
      <c r="D754" s="697"/>
      <c r="E754" s="697"/>
      <c r="F754" s="697"/>
      <c r="G754" s="697"/>
      <c r="H754" s="697"/>
      <c r="I754" s="697"/>
      <c r="J754" s="697"/>
      <c r="K754" s="697"/>
      <c r="L754" s="697"/>
      <c r="M754" s="697"/>
      <c r="N754" s="697"/>
      <c r="O754" s="697"/>
      <c r="P754" s="697"/>
      <c r="Q754" s="697"/>
      <c r="R754" s="697"/>
      <c r="S754" s="697"/>
      <c r="T754" s="697"/>
      <c r="U754" s="697"/>
      <c r="V754" s="697"/>
      <c r="W754" s="697"/>
      <c r="X754" s="697"/>
      <c r="Y754" s="697"/>
    </row>
    <row r="755">
      <c r="A755" s="700"/>
      <c r="B755" s="700"/>
      <c r="C755" s="697"/>
      <c r="D755" s="697"/>
      <c r="E755" s="697"/>
      <c r="F755" s="697"/>
      <c r="G755" s="697"/>
      <c r="H755" s="697"/>
      <c r="I755" s="697"/>
      <c r="J755" s="697"/>
      <c r="K755" s="697"/>
      <c r="L755" s="697"/>
      <c r="M755" s="697"/>
      <c r="N755" s="697"/>
      <c r="O755" s="697"/>
      <c r="P755" s="697"/>
      <c r="Q755" s="697"/>
      <c r="R755" s="697"/>
      <c r="S755" s="697"/>
      <c r="T755" s="697"/>
      <c r="U755" s="697"/>
      <c r="V755" s="697"/>
      <c r="W755" s="697"/>
      <c r="X755" s="697"/>
      <c r="Y755" s="697"/>
    </row>
    <row r="756">
      <c r="A756" s="700"/>
      <c r="B756" s="700"/>
      <c r="C756" s="697"/>
      <c r="D756" s="697"/>
      <c r="E756" s="697"/>
      <c r="F756" s="697"/>
      <c r="G756" s="697"/>
      <c r="H756" s="697"/>
      <c r="I756" s="697"/>
      <c r="J756" s="697"/>
      <c r="K756" s="697"/>
      <c r="L756" s="697"/>
      <c r="M756" s="697"/>
      <c r="N756" s="697"/>
      <c r="O756" s="697"/>
      <c r="P756" s="697"/>
      <c r="Q756" s="697"/>
      <c r="R756" s="697"/>
      <c r="S756" s="697"/>
      <c r="T756" s="697"/>
      <c r="U756" s="697"/>
      <c r="V756" s="697"/>
      <c r="W756" s="697"/>
      <c r="X756" s="697"/>
      <c r="Y756" s="697"/>
    </row>
    <row r="757">
      <c r="A757" s="700"/>
      <c r="B757" s="700"/>
      <c r="C757" s="697"/>
      <c r="D757" s="697"/>
      <c r="E757" s="697"/>
      <c r="F757" s="697"/>
      <c r="G757" s="697"/>
      <c r="H757" s="697"/>
      <c r="I757" s="697"/>
      <c r="J757" s="697"/>
      <c r="K757" s="697"/>
      <c r="L757" s="697"/>
      <c r="M757" s="697"/>
      <c r="N757" s="697"/>
      <c r="O757" s="697"/>
      <c r="P757" s="697"/>
      <c r="Q757" s="697"/>
      <c r="R757" s="697"/>
      <c r="S757" s="697"/>
      <c r="T757" s="697"/>
      <c r="U757" s="697"/>
      <c r="V757" s="697"/>
      <c r="W757" s="697"/>
      <c r="X757" s="697"/>
      <c r="Y757" s="697"/>
    </row>
    <row r="758">
      <c r="A758" s="700"/>
      <c r="B758" s="700"/>
      <c r="C758" s="697"/>
      <c r="D758" s="697"/>
      <c r="E758" s="697"/>
      <c r="F758" s="697"/>
      <c r="G758" s="697"/>
      <c r="H758" s="697"/>
      <c r="I758" s="697"/>
      <c r="J758" s="697"/>
      <c r="K758" s="697"/>
      <c r="L758" s="697"/>
      <c r="M758" s="697"/>
      <c r="N758" s="697"/>
      <c r="O758" s="697"/>
      <c r="P758" s="697"/>
      <c r="Q758" s="697"/>
      <c r="R758" s="697"/>
      <c r="S758" s="697"/>
      <c r="T758" s="697"/>
      <c r="U758" s="697"/>
      <c r="V758" s="697"/>
      <c r="W758" s="697"/>
      <c r="X758" s="697"/>
      <c r="Y758" s="697"/>
    </row>
    <row r="759">
      <c r="A759" s="700"/>
      <c r="B759" s="700"/>
      <c r="C759" s="697"/>
      <c r="D759" s="697"/>
      <c r="E759" s="697"/>
      <c r="F759" s="697"/>
      <c r="G759" s="697"/>
      <c r="H759" s="697"/>
      <c r="I759" s="697"/>
      <c r="J759" s="697"/>
      <c r="K759" s="697"/>
      <c r="L759" s="697"/>
      <c r="M759" s="697"/>
      <c r="N759" s="697"/>
      <c r="O759" s="697"/>
      <c r="P759" s="697"/>
      <c r="Q759" s="697"/>
      <c r="R759" s="697"/>
      <c r="S759" s="697"/>
      <c r="T759" s="697"/>
      <c r="U759" s="697"/>
      <c r="V759" s="697"/>
      <c r="W759" s="697"/>
      <c r="X759" s="697"/>
      <c r="Y759" s="697"/>
    </row>
    <row r="760">
      <c r="A760" s="700"/>
      <c r="B760" s="700"/>
      <c r="C760" s="697"/>
      <c r="D760" s="697"/>
      <c r="E760" s="697"/>
      <c r="F760" s="697"/>
      <c r="G760" s="697"/>
      <c r="H760" s="697"/>
      <c r="I760" s="697"/>
      <c r="J760" s="697"/>
      <c r="K760" s="697"/>
      <c r="L760" s="697"/>
      <c r="M760" s="697"/>
      <c r="N760" s="697"/>
      <c r="O760" s="697"/>
      <c r="P760" s="697"/>
      <c r="Q760" s="697"/>
      <c r="R760" s="697"/>
      <c r="S760" s="697"/>
      <c r="T760" s="697"/>
      <c r="U760" s="697"/>
      <c r="V760" s="697"/>
      <c r="W760" s="697"/>
      <c r="X760" s="697"/>
      <c r="Y760" s="697"/>
    </row>
    <row r="761">
      <c r="A761" s="700"/>
      <c r="B761" s="700"/>
      <c r="C761" s="697"/>
      <c r="D761" s="697"/>
      <c r="E761" s="697"/>
      <c r="F761" s="697"/>
      <c r="G761" s="697"/>
      <c r="H761" s="697"/>
      <c r="I761" s="697"/>
      <c r="J761" s="697"/>
      <c r="K761" s="697"/>
      <c r="L761" s="697"/>
      <c r="M761" s="697"/>
      <c r="N761" s="697"/>
      <c r="O761" s="697"/>
      <c r="P761" s="697"/>
      <c r="Q761" s="697"/>
      <c r="R761" s="697"/>
      <c r="S761" s="697"/>
      <c r="T761" s="697"/>
      <c r="U761" s="697"/>
      <c r="V761" s="697"/>
      <c r="W761" s="697"/>
      <c r="X761" s="697"/>
      <c r="Y761" s="697"/>
    </row>
    <row r="762">
      <c r="A762" s="700"/>
      <c r="B762" s="700"/>
      <c r="C762" s="697"/>
      <c r="D762" s="697"/>
      <c r="E762" s="697"/>
      <c r="F762" s="697"/>
      <c r="G762" s="697"/>
      <c r="H762" s="697"/>
      <c r="I762" s="697"/>
      <c r="J762" s="697"/>
      <c r="K762" s="697"/>
      <c r="L762" s="697"/>
      <c r="M762" s="697"/>
      <c r="N762" s="697"/>
      <c r="O762" s="697"/>
      <c r="P762" s="697"/>
      <c r="Q762" s="697"/>
      <c r="R762" s="697"/>
      <c r="S762" s="697"/>
      <c r="T762" s="697"/>
      <c r="U762" s="697"/>
      <c r="V762" s="697"/>
      <c r="W762" s="697"/>
      <c r="X762" s="697"/>
      <c r="Y762" s="697"/>
    </row>
    <row r="763">
      <c r="A763" s="700"/>
      <c r="B763" s="700"/>
      <c r="C763" s="697"/>
      <c r="D763" s="697"/>
      <c r="E763" s="697"/>
      <c r="F763" s="697"/>
      <c r="G763" s="697"/>
      <c r="H763" s="697"/>
      <c r="I763" s="697"/>
      <c r="J763" s="697"/>
      <c r="K763" s="697"/>
      <c r="L763" s="697"/>
      <c r="M763" s="697"/>
      <c r="N763" s="697"/>
      <c r="O763" s="697"/>
      <c r="P763" s="697"/>
      <c r="Q763" s="697"/>
      <c r="R763" s="697"/>
      <c r="S763" s="697"/>
      <c r="T763" s="697"/>
      <c r="U763" s="697"/>
      <c r="V763" s="697"/>
      <c r="W763" s="697"/>
      <c r="X763" s="697"/>
      <c r="Y763" s="697"/>
    </row>
    <row r="764">
      <c r="A764" s="700"/>
      <c r="B764" s="700"/>
      <c r="C764" s="697"/>
      <c r="D764" s="697"/>
      <c r="E764" s="697"/>
      <c r="F764" s="697"/>
      <c r="G764" s="697"/>
      <c r="H764" s="697"/>
      <c r="I764" s="697"/>
      <c r="J764" s="697"/>
      <c r="K764" s="697"/>
      <c r="L764" s="697"/>
      <c r="M764" s="697"/>
      <c r="N764" s="697"/>
      <c r="O764" s="697"/>
      <c r="P764" s="697"/>
      <c r="Q764" s="697"/>
      <c r="R764" s="697"/>
      <c r="S764" s="697"/>
      <c r="T764" s="697"/>
      <c r="U764" s="697"/>
      <c r="V764" s="697"/>
      <c r="W764" s="697"/>
      <c r="X764" s="697"/>
      <c r="Y764" s="697"/>
    </row>
    <row r="765">
      <c r="A765" s="700"/>
      <c r="B765" s="700"/>
      <c r="C765" s="697"/>
      <c r="D765" s="697"/>
      <c r="E765" s="697"/>
      <c r="F765" s="697"/>
      <c r="G765" s="697"/>
      <c r="H765" s="697"/>
      <c r="I765" s="697"/>
      <c r="J765" s="697"/>
      <c r="K765" s="697"/>
      <c r="L765" s="697"/>
      <c r="M765" s="697"/>
      <c r="N765" s="697"/>
      <c r="O765" s="697"/>
      <c r="P765" s="697"/>
      <c r="Q765" s="697"/>
      <c r="R765" s="697"/>
      <c r="S765" s="697"/>
      <c r="T765" s="697"/>
      <c r="U765" s="697"/>
      <c r="V765" s="697"/>
      <c r="W765" s="697"/>
      <c r="X765" s="697"/>
      <c r="Y765" s="697"/>
    </row>
    <row r="766">
      <c r="A766" s="700"/>
      <c r="B766" s="700"/>
      <c r="C766" s="697"/>
      <c r="D766" s="697"/>
      <c r="E766" s="697"/>
      <c r="F766" s="697"/>
      <c r="G766" s="697"/>
      <c r="H766" s="697"/>
      <c r="I766" s="697"/>
      <c r="J766" s="697"/>
      <c r="K766" s="697"/>
      <c r="L766" s="697"/>
      <c r="M766" s="697"/>
      <c r="N766" s="697"/>
      <c r="O766" s="697"/>
      <c r="P766" s="697"/>
      <c r="Q766" s="697"/>
      <c r="R766" s="697"/>
      <c r="S766" s="697"/>
      <c r="T766" s="697"/>
      <c r="U766" s="697"/>
      <c r="V766" s="697"/>
      <c r="W766" s="697"/>
      <c r="X766" s="697"/>
      <c r="Y766" s="697"/>
    </row>
    <row r="767">
      <c r="A767" s="700"/>
      <c r="B767" s="700"/>
      <c r="C767" s="697"/>
      <c r="D767" s="697"/>
      <c r="E767" s="697"/>
      <c r="F767" s="697"/>
      <c r="G767" s="697"/>
      <c r="H767" s="697"/>
      <c r="I767" s="697"/>
      <c r="J767" s="697"/>
      <c r="K767" s="697"/>
      <c r="L767" s="697"/>
      <c r="M767" s="697"/>
      <c r="N767" s="697"/>
      <c r="O767" s="697"/>
      <c r="P767" s="697"/>
      <c r="Q767" s="697"/>
      <c r="R767" s="697"/>
      <c r="S767" s="697"/>
      <c r="T767" s="697"/>
      <c r="U767" s="697"/>
      <c r="V767" s="697"/>
      <c r="W767" s="697"/>
      <c r="X767" s="697"/>
      <c r="Y767" s="697"/>
    </row>
    <row r="768">
      <c r="A768" s="700"/>
      <c r="B768" s="700"/>
      <c r="C768" s="697"/>
      <c r="D768" s="697"/>
      <c r="E768" s="697"/>
      <c r="F768" s="697"/>
      <c r="G768" s="697"/>
      <c r="H768" s="697"/>
      <c r="I768" s="697"/>
      <c r="J768" s="697"/>
      <c r="K768" s="697"/>
      <c r="L768" s="697"/>
      <c r="M768" s="697"/>
      <c r="N768" s="697"/>
      <c r="O768" s="697"/>
      <c r="P768" s="697"/>
      <c r="Q768" s="697"/>
      <c r="R768" s="697"/>
      <c r="S768" s="697"/>
      <c r="T768" s="697"/>
      <c r="U768" s="697"/>
      <c r="V768" s="697"/>
      <c r="W768" s="697"/>
      <c r="X768" s="697"/>
      <c r="Y768" s="697"/>
    </row>
    <row r="769">
      <c r="A769" s="700"/>
      <c r="B769" s="700"/>
      <c r="C769" s="697"/>
      <c r="D769" s="697"/>
      <c r="E769" s="697"/>
      <c r="F769" s="697"/>
      <c r="G769" s="697"/>
      <c r="H769" s="697"/>
      <c r="I769" s="697"/>
      <c r="J769" s="697"/>
      <c r="K769" s="697"/>
      <c r="L769" s="697"/>
      <c r="M769" s="697"/>
      <c r="N769" s="697"/>
      <c r="O769" s="697"/>
      <c r="P769" s="697"/>
      <c r="Q769" s="697"/>
      <c r="R769" s="697"/>
      <c r="S769" s="697"/>
      <c r="T769" s="697"/>
      <c r="U769" s="697"/>
      <c r="V769" s="697"/>
      <c r="W769" s="697"/>
      <c r="X769" s="697"/>
      <c r="Y769" s="697"/>
    </row>
    <row r="770">
      <c r="A770" s="700"/>
      <c r="B770" s="700"/>
      <c r="C770" s="697"/>
      <c r="D770" s="697"/>
      <c r="E770" s="697"/>
      <c r="F770" s="697"/>
      <c r="G770" s="697"/>
      <c r="H770" s="697"/>
      <c r="I770" s="697"/>
      <c r="J770" s="697"/>
      <c r="K770" s="697"/>
      <c r="L770" s="697"/>
      <c r="M770" s="697"/>
      <c r="N770" s="697"/>
      <c r="O770" s="697"/>
      <c r="P770" s="697"/>
      <c r="Q770" s="697"/>
      <c r="R770" s="697"/>
      <c r="S770" s="697"/>
      <c r="T770" s="697"/>
      <c r="U770" s="697"/>
      <c r="V770" s="697"/>
      <c r="W770" s="697"/>
      <c r="X770" s="697"/>
      <c r="Y770" s="697"/>
    </row>
    <row r="771">
      <c r="A771" s="700"/>
      <c r="B771" s="700"/>
      <c r="C771" s="697"/>
      <c r="D771" s="697"/>
      <c r="E771" s="697"/>
      <c r="F771" s="697"/>
      <c r="G771" s="697"/>
      <c r="H771" s="697"/>
      <c r="I771" s="697"/>
      <c r="J771" s="697"/>
      <c r="K771" s="697"/>
      <c r="L771" s="697"/>
      <c r="M771" s="697"/>
      <c r="N771" s="697"/>
      <c r="O771" s="697"/>
      <c r="P771" s="697"/>
      <c r="Q771" s="697"/>
      <c r="R771" s="697"/>
      <c r="S771" s="697"/>
      <c r="T771" s="697"/>
      <c r="U771" s="697"/>
      <c r="V771" s="697"/>
      <c r="W771" s="697"/>
      <c r="X771" s="697"/>
      <c r="Y771" s="697"/>
    </row>
    <row r="772">
      <c r="A772" s="700"/>
      <c r="B772" s="700"/>
      <c r="C772" s="697"/>
      <c r="D772" s="697"/>
      <c r="E772" s="697"/>
      <c r="F772" s="697"/>
      <c r="G772" s="697"/>
      <c r="H772" s="697"/>
      <c r="I772" s="697"/>
      <c r="J772" s="697"/>
      <c r="K772" s="697"/>
      <c r="L772" s="697"/>
      <c r="M772" s="697"/>
      <c r="N772" s="697"/>
      <c r="O772" s="697"/>
      <c r="P772" s="697"/>
      <c r="Q772" s="697"/>
      <c r="R772" s="697"/>
      <c r="S772" s="697"/>
      <c r="T772" s="697"/>
      <c r="U772" s="697"/>
      <c r="V772" s="697"/>
      <c r="W772" s="697"/>
      <c r="X772" s="697"/>
      <c r="Y772" s="697"/>
    </row>
    <row r="773">
      <c r="A773" s="700"/>
      <c r="B773" s="700"/>
      <c r="C773" s="697"/>
      <c r="D773" s="697"/>
      <c r="E773" s="697"/>
      <c r="F773" s="697"/>
      <c r="G773" s="697"/>
      <c r="H773" s="697"/>
      <c r="I773" s="697"/>
      <c r="J773" s="697"/>
      <c r="K773" s="697"/>
      <c r="L773" s="697"/>
      <c r="M773" s="697"/>
      <c r="N773" s="697"/>
      <c r="O773" s="697"/>
      <c r="P773" s="697"/>
      <c r="Q773" s="697"/>
      <c r="R773" s="697"/>
      <c r="S773" s="697"/>
      <c r="T773" s="697"/>
      <c r="U773" s="697"/>
      <c r="V773" s="697"/>
      <c r="W773" s="697"/>
      <c r="X773" s="697"/>
      <c r="Y773" s="697"/>
    </row>
    <row r="774">
      <c r="A774" s="700"/>
      <c r="B774" s="700"/>
      <c r="C774" s="697"/>
      <c r="D774" s="697"/>
      <c r="E774" s="697"/>
      <c r="F774" s="697"/>
      <c r="G774" s="697"/>
      <c r="H774" s="697"/>
      <c r="I774" s="697"/>
      <c r="J774" s="697"/>
      <c r="K774" s="697"/>
      <c r="L774" s="697"/>
      <c r="M774" s="697"/>
      <c r="N774" s="697"/>
      <c r="O774" s="697"/>
      <c r="P774" s="697"/>
      <c r="Q774" s="697"/>
      <c r="R774" s="697"/>
      <c r="S774" s="697"/>
      <c r="T774" s="697"/>
      <c r="U774" s="697"/>
      <c r="V774" s="697"/>
      <c r="W774" s="697"/>
      <c r="X774" s="697"/>
      <c r="Y774" s="697"/>
    </row>
    <row r="775">
      <c r="A775" s="700"/>
      <c r="B775" s="700"/>
      <c r="C775" s="697"/>
      <c r="D775" s="697"/>
      <c r="E775" s="697"/>
      <c r="F775" s="697"/>
      <c r="G775" s="697"/>
      <c r="H775" s="697"/>
      <c r="I775" s="697"/>
      <c r="J775" s="697"/>
      <c r="K775" s="697"/>
      <c r="L775" s="697"/>
      <c r="M775" s="697"/>
      <c r="N775" s="697"/>
      <c r="O775" s="697"/>
      <c r="P775" s="697"/>
      <c r="Q775" s="697"/>
      <c r="R775" s="697"/>
      <c r="S775" s="697"/>
      <c r="T775" s="697"/>
      <c r="U775" s="697"/>
      <c r="V775" s="697"/>
      <c r="W775" s="697"/>
      <c r="X775" s="697"/>
      <c r="Y775" s="697"/>
    </row>
    <row r="776">
      <c r="A776" s="700"/>
      <c r="B776" s="700"/>
      <c r="C776" s="697"/>
      <c r="D776" s="697"/>
      <c r="E776" s="697"/>
      <c r="F776" s="697"/>
      <c r="G776" s="697"/>
      <c r="H776" s="697"/>
      <c r="I776" s="697"/>
      <c r="J776" s="697"/>
      <c r="K776" s="697"/>
      <c r="L776" s="697"/>
      <c r="M776" s="697"/>
      <c r="N776" s="697"/>
      <c r="O776" s="697"/>
      <c r="P776" s="697"/>
      <c r="Q776" s="697"/>
      <c r="R776" s="697"/>
      <c r="S776" s="697"/>
      <c r="T776" s="697"/>
      <c r="U776" s="697"/>
      <c r="V776" s="697"/>
      <c r="W776" s="697"/>
      <c r="X776" s="697"/>
      <c r="Y776" s="697"/>
    </row>
    <row r="777">
      <c r="A777" s="700"/>
      <c r="B777" s="700"/>
      <c r="C777" s="697"/>
      <c r="D777" s="697"/>
      <c r="E777" s="697"/>
      <c r="F777" s="697"/>
      <c r="G777" s="697"/>
      <c r="H777" s="697"/>
      <c r="I777" s="697"/>
      <c r="J777" s="697"/>
      <c r="K777" s="697"/>
      <c r="L777" s="697"/>
      <c r="M777" s="697"/>
      <c r="N777" s="697"/>
      <c r="O777" s="697"/>
      <c r="P777" s="697"/>
      <c r="Q777" s="697"/>
      <c r="R777" s="697"/>
      <c r="S777" s="697"/>
      <c r="T777" s="697"/>
      <c r="U777" s="697"/>
      <c r="V777" s="697"/>
      <c r="W777" s="697"/>
      <c r="X777" s="697"/>
      <c r="Y777" s="697"/>
    </row>
    <row r="778">
      <c r="A778" s="700"/>
      <c r="B778" s="700"/>
      <c r="C778" s="697"/>
      <c r="D778" s="697"/>
      <c r="E778" s="697"/>
      <c r="F778" s="697"/>
      <c r="G778" s="697"/>
      <c r="H778" s="697"/>
      <c r="I778" s="697"/>
      <c r="J778" s="697"/>
      <c r="K778" s="697"/>
      <c r="L778" s="697"/>
      <c r="M778" s="697"/>
      <c r="N778" s="697"/>
      <c r="O778" s="697"/>
      <c r="P778" s="697"/>
      <c r="Q778" s="697"/>
      <c r="R778" s="697"/>
      <c r="S778" s="697"/>
      <c r="T778" s="697"/>
      <c r="U778" s="697"/>
      <c r="V778" s="697"/>
      <c r="W778" s="697"/>
      <c r="X778" s="697"/>
      <c r="Y778" s="697"/>
    </row>
    <row r="779">
      <c r="A779" s="700"/>
      <c r="B779" s="700"/>
      <c r="C779" s="697"/>
      <c r="D779" s="697"/>
      <c r="E779" s="697"/>
      <c r="F779" s="697"/>
      <c r="G779" s="697"/>
      <c r="H779" s="697"/>
      <c r="I779" s="697"/>
      <c r="J779" s="697"/>
      <c r="K779" s="697"/>
      <c r="L779" s="697"/>
      <c r="M779" s="697"/>
      <c r="N779" s="697"/>
      <c r="O779" s="697"/>
      <c r="P779" s="697"/>
      <c r="Q779" s="697"/>
      <c r="R779" s="697"/>
      <c r="S779" s="697"/>
      <c r="T779" s="697"/>
      <c r="U779" s="697"/>
      <c r="V779" s="697"/>
      <c r="W779" s="697"/>
      <c r="X779" s="697"/>
      <c r="Y779" s="697"/>
    </row>
    <row r="780">
      <c r="A780" s="700"/>
      <c r="B780" s="700"/>
      <c r="C780" s="697"/>
      <c r="D780" s="697"/>
      <c r="E780" s="697"/>
      <c r="F780" s="697"/>
      <c r="G780" s="697"/>
      <c r="H780" s="697"/>
      <c r="I780" s="697"/>
      <c r="J780" s="697"/>
      <c r="K780" s="697"/>
      <c r="L780" s="697"/>
      <c r="M780" s="697"/>
      <c r="N780" s="697"/>
      <c r="O780" s="697"/>
      <c r="P780" s="697"/>
      <c r="Q780" s="697"/>
      <c r="R780" s="697"/>
      <c r="S780" s="697"/>
      <c r="T780" s="697"/>
      <c r="U780" s="697"/>
      <c r="V780" s="697"/>
      <c r="W780" s="697"/>
      <c r="X780" s="697"/>
      <c r="Y780" s="697"/>
    </row>
    <row r="781">
      <c r="A781" s="700"/>
      <c r="B781" s="700"/>
      <c r="C781" s="697"/>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row>
    <row r="782">
      <c r="A782" s="700"/>
      <c r="B782" s="700"/>
      <c r="C782" s="697"/>
      <c r="D782" s="697"/>
      <c r="E782" s="697"/>
      <c r="F782" s="697"/>
      <c r="G782" s="697"/>
      <c r="H782" s="697"/>
      <c r="I782" s="697"/>
      <c r="J782" s="697"/>
      <c r="K782" s="697"/>
      <c r="L782" s="697"/>
      <c r="M782" s="697"/>
      <c r="N782" s="697"/>
      <c r="O782" s="697"/>
      <c r="P782" s="697"/>
      <c r="Q782" s="697"/>
      <c r="R782" s="697"/>
      <c r="S782" s="697"/>
      <c r="T782" s="697"/>
      <c r="U782" s="697"/>
      <c r="V782" s="697"/>
      <c r="W782" s="697"/>
      <c r="X782" s="697"/>
      <c r="Y782" s="697"/>
    </row>
    <row r="783">
      <c r="A783" s="700"/>
      <c r="B783" s="700"/>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row>
    <row r="784">
      <c r="A784" s="700"/>
      <c r="B784" s="700"/>
      <c r="C784" s="697"/>
      <c r="D784" s="697"/>
      <c r="E784" s="697"/>
      <c r="F784" s="697"/>
      <c r="G784" s="697"/>
      <c r="H784" s="697"/>
      <c r="I784" s="697"/>
      <c r="J784" s="697"/>
      <c r="K784" s="697"/>
      <c r="L784" s="697"/>
      <c r="M784" s="697"/>
      <c r="N784" s="697"/>
      <c r="O784" s="697"/>
      <c r="P784" s="697"/>
      <c r="Q784" s="697"/>
      <c r="R784" s="697"/>
      <c r="S784" s="697"/>
      <c r="T784" s="697"/>
      <c r="U784" s="697"/>
      <c r="V784" s="697"/>
      <c r="W784" s="697"/>
      <c r="X784" s="697"/>
      <c r="Y784" s="697"/>
    </row>
    <row r="785">
      <c r="A785" s="700"/>
      <c r="B785" s="700"/>
      <c r="C785" s="697"/>
      <c r="D785" s="697"/>
      <c r="E785" s="697"/>
      <c r="F785" s="697"/>
      <c r="G785" s="697"/>
      <c r="H785" s="697"/>
      <c r="I785" s="697"/>
      <c r="J785" s="697"/>
      <c r="K785" s="697"/>
      <c r="L785" s="697"/>
      <c r="M785" s="697"/>
      <c r="N785" s="697"/>
      <c r="O785" s="697"/>
      <c r="P785" s="697"/>
      <c r="Q785" s="697"/>
      <c r="R785" s="697"/>
      <c r="S785" s="697"/>
      <c r="T785" s="697"/>
      <c r="U785" s="697"/>
      <c r="V785" s="697"/>
      <c r="W785" s="697"/>
      <c r="X785" s="697"/>
      <c r="Y785" s="697"/>
    </row>
    <row r="786">
      <c r="A786" s="700"/>
      <c r="B786" s="700"/>
      <c r="C786" s="697"/>
      <c r="D786" s="697"/>
      <c r="E786" s="697"/>
      <c r="F786" s="697"/>
      <c r="G786" s="697"/>
      <c r="H786" s="697"/>
      <c r="I786" s="697"/>
      <c r="J786" s="697"/>
      <c r="K786" s="697"/>
      <c r="L786" s="697"/>
      <c r="M786" s="697"/>
      <c r="N786" s="697"/>
      <c r="O786" s="697"/>
      <c r="P786" s="697"/>
      <c r="Q786" s="697"/>
      <c r="R786" s="697"/>
      <c r="S786" s="697"/>
      <c r="T786" s="697"/>
      <c r="U786" s="697"/>
      <c r="V786" s="697"/>
      <c r="W786" s="697"/>
      <c r="X786" s="697"/>
      <c r="Y786" s="697"/>
    </row>
    <row r="787">
      <c r="A787" s="700"/>
      <c r="B787" s="700"/>
      <c r="C787" s="697"/>
      <c r="D787" s="697"/>
      <c r="E787" s="697"/>
      <c r="F787" s="697"/>
      <c r="G787" s="697"/>
      <c r="H787" s="697"/>
      <c r="I787" s="697"/>
      <c r="J787" s="697"/>
      <c r="K787" s="697"/>
      <c r="L787" s="697"/>
      <c r="M787" s="697"/>
      <c r="N787" s="697"/>
      <c r="O787" s="697"/>
      <c r="P787" s="697"/>
      <c r="Q787" s="697"/>
      <c r="R787" s="697"/>
      <c r="S787" s="697"/>
      <c r="T787" s="697"/>
      <c r="U787" s="697"/>
      <c r="V787" s="697"/>
      <c r="W787" s="697"/>
      <c r="X787" s="697"/>
      <c r="Y787" s="697"/>
    </row>
    <row r="788">
      <c r="A788" s="700"/>
      <c r="B788" s="700"/>
      <c r="C788" s="697"/>
      <c r="D788" s="697"/>
      <c r="E788" s="697"/>
      <c r="F788" s="697"/>
      <c r="G788" s="697"/>
      <c r="H788" s="697"/>
      <c r="I788" s="697"/>
      <c r="J788" s="697"/>
      <c r="K788" s="697"/>
      <c r="L788" s="697"/>
      <c r="M788" s="697"/>
      <c r="N788" s="697"/>
      <c r="O788" s="697"/>
      <c r="P788" s="697"/>
      <c r="Q788" s="697"/>
      <c r="R788" s="697"/>
      <c r="S788" s="697"/>
      <c r="T788" s="697"/>
      <c r="U788" s="697"/>
      <c r="V788" s="697"/>
      <c r="W788" s="697"/>
      <c r="X788" s="697"/>
      <c r="Y788" s="697"/>
    </row>
    <row r="789">
      <c r="A789" s="700"/>
      <c r="B789" s="700"/>
      <c r="C789" s="697"/>
      <c r="D789" s="697"/>
      <c r="E789" s="697"/>
      <c r="F789" s="697"/>
      <c r="G789" s="697"/>
      <c r="H789" s="697"/>
      <c r="I789" s="697"/>
      <c r="J789" s="697"/>
      <c r="K789" s="697"/>
      <c r="L789" s="697"/>
      <c r="M789" s="697"/>
      <c r="N789" s="697"/>
      <c r="O789" s="697"/>
      <c r="P789" s="697"/>
      <c r="Q789" s="697"/>
      <c r="R789" s="697"/>
      <c r="S789" s="697"/>
      <c r="T789" s="697"/>
      <c r="U789" s="697"/>
      <c r="V789" s="697"/>
      <c r="W789" s="697"/>
      <c r="X789" s="697"/>
      <c r="Y789" s="697"/>
    </row>
    <row r="790">
      <c r="A790" s="700"/>
      <c r="B790" s="700"/>
      <c r="C790" s="697"/>
      <c r="D790" s="697"/>
      <c r="E790" s="697"/>
      <c r="F790" s="697"/>
      <c r="G790" s="697"/>
      <c r="H790" s="697"/>
      <c r="I790" s="697"/>
      <c r="J790" s="697"/>
      <c r="K790" s="697"/>
      <c r="L790" s="697"/>
      <c r="M790" s="697"/>
      <c r="N790" s="697"/>
      <c r="O790" s="697"/>
      <c r="P790" s="697"/>
      <c r="Q790" s="697"/>
      <c r="R790" s="697"/>
      <c r="S790" s="697"/>
      <c r="T790" s="697"/>
      <c r="U790" s="697"/>
      <c r="V790" s="697"/>
      <c r="W790" s="697"/>
      <c r="X790" s="697"/>
      <c r="Y790" s="697"/>
    </row>
    <row r="791">
      <c r="A791" s="700"/>
      <c r="B791" s="700"/>
      <c r="C791" s="697"/>
      <c r="D791" s="697"/>
      <c r="E791" s="697"/>
      <c r="F791" s="697"/>
      <c r="G791" s="697"/>
      <c r="H791" s="697"/>
      <c r="I791" s="697"/>
      <c r="J791" s="697"/>
      <c r="K791" s="697"/>
      <c r="L791" s="697"/>
      <c r="M791" s="697"/>
      <c r="N791" s="697"/>
      <c r="O791" s="697"/>
      <c r="P791" s="697"/>
      <c r="Q791" s="697"/>
      <c r="R791" s="697"/>
      <c r="S791" s="697"/>
      <c r="T791" s="697"/>
      <c r="U791" s="697"/>
      <c r="V791" s="697"/>
      <c r="W791" s="697"/>
      <c r="X791" s="697"/>
      <c r="Y791" s="697"/>
    </row>
    <row r="792">
      <c r="A792" s="700"/>
      <c r="B792" s="700"/>
      <c r="C792" s="697"/>
      <c r="D792" s="697"/>
      <c r="E792" s="697"/>
      <c r="F792" s="697"/>
      <c r="G792" s="697"/>
      <c r="H792" s="697"/>
      <c r="I792" s="697"/>
      <c r="J792" s="697"/>
      <c r="K792" s="697"/>
      <c r="L792" s="697"/>
      <c r="M792" s="697"/>
      <c r="N792" s="697"/>
      <c r="O792" s="697"/>
      <c r="P792" s="697"/>
      <c r="Q792" s="697"/>
      <c r="R792" s="697"/>
      <c r="S792" s="697"/>
      <c r="T792" s="697"/>
      <c r="U792" s="697"/>
      <c r="V792" s="697"/>
      <c r="W792" s="697"/>
      <c r="X792" s="697"/>
      <c r="Y792" s="697"/>
    </row>
    <row r="793">
      <c r="A793" s="700"/>
      <c r="B793" s="700"/>
      <c r="C793" s="697"/>
      <c r="D793" s="697"/>
      <c r="E793" s="697"/>
      <c r="F793" s="697"/>
      <c r="G793" s="697"/>
      <c r="H793" s="697"/>
      <c r="I793" s="697"/>
      <c r="J793" s="697"/>
      <c r="K793" s="697"/>
      <c r="L793" s="697"/>
      <c r="M793" s="697"/>
      <c r="N793" s="697"/>
      <c r="O793" s="697"/>
      <c r="P793" s="697"/>
      <c r="Q793" s="697"/>
      <c r="R793" s="697"/>
      <c r="S793" s="697"/>
      <c r="T793" s="697"/>
      <c r="U793" s="697"/>
      <c r="V793" s="697"/>
      <c r="W793" s="697"/>
      <c r="X793" s="697"/>
      <c r="Y793" s="697"/>
    </row>
    <row r="794">
      <c r="A794" s="700"/>
      <c r="B794" s="700"/>
      <c r="C794" s="697"/>
      <c r="D794" s="697"/>
      <c r="E794" s="697"/>
      <c r="F794" s="697"/>
      <c r="G794" s="697"/>
      <c r="H794" s="697"/>
      <c r="I794" s="697"/>
      <c r="J794" s="697"/>
      <c r="K794" s="697"/>
      <c r="L794" s="697"/>
      <c r="M794" s="697"/>
      <c r="N794" s="697"/>
      <c r="O794" s="697"/>
      <c r="P794" s="697"/>
      <c r="Q794" s="697"/>
      <c r="R794" s="697"/>
      <c r="S794" s="697"/>
      <c r="T794" s="697"/>
      <c r="U794" s="697"/>
      <c r="V794" s="697"/>
      <c r="W794" s="697"/>
      <c r="X794" s="697"/>
      <c r="Y794" s="697"/>
    </row>
    <row r="795">
      <c r="A795" s="700"/>
      <c r="B795" s="700"/>
      <c r="C795" s="697"/>
      <c r="D795" s="697"/>
      <c r="E795" s="697"/>
      <c r="F795" s="697"/>
      <c r="G795" s="697"/>
      <c r="H795" s="697"/>
      <c r="I795" s="697"/>
      <c r="J795" s="697"/>
      <c r="K795" s="697"/>
      <c r="L795" s="697"/>
      <c r="M795" s="697"/>
      <c r="N795" s="697"/>
      <c r="O795" s="697"/>
      <c r="P795" s="697"/>
      <c r="Q795" s="697"/>
      <c r="R795" s="697"/>
      <c r="S795" s="697"/>
      <c r="T795" s="697"/>
      <c r="U795" s="697"/>
      <c r="V795" s="697"/>
      <c r="W795" s="697"/>
      <c r="X795" s="697"/>
      <c r="Y795" s="697"/>
    </row>
    <row r="796">
      <c r="A796" s="700"/>
      <c r="B796" s="700"/>
      <c r="C796" s="697"/>
      <c r="D796" s="697"/>
      <c r="E796" s="697"/>
      <c r="F796" s="697"/>
      <c r="G796" s="697"/>
      <c r="H796" s="697"/>
      <c r="I796" s="697"/>
      <c r="J796" s="697"/>
      <c r="K796" s="697"/>
      <c r="L796" s="697"/>
      <c r="M796" s="697"/>
      <c r="N796" s="697"/>
      <c r="O796" s="697"/>
      <c r="P796" s="697"/>
      <c r="Q796" s="697"/>
      <c r="R796" s="697"/>
      <c r="S796" s="697"/>
      <c r="T796" s="697"/>
      <c r="U796" s="697"/>
      <c r="V796" s="697"/>
      <c r="W796" s="697"/>
      <c r="X796" s="697"/>
      <c r="Y796" s="697"/>
    </row>
    <row r="797">
      <c r="A797" s="700"/>
      <c r="B797" s="700"/>
      <c r="C797" s="697"/>
      <c r="D797" s="697"/>
      <c r="E797" s="697"/>
      <c r="F797" s="697"/>
      <c r="G797" s="697"/>
      <c r="H797" s="697"/>
      <c r="I797" s="697"/>
      <c r="J797" s="697"/>
      <c r="K797" s="697"/>
      <c r="L797" s="697"/>
      <c r="M797" s="697"/>
      <c r="N797" s="697"/>
      <c r="O797" s="697"/>
      <c r="P797" s="697"/>
      <c r="Q797" s="697"/>
      <c r="R797" s="697"/>
      <c r="S797" s="697"/>
      <c r="T797" s="697"/>
      <c r="U797" s="697"/>
      <c r="V797" s="697"/>
      <c r="W797" s="697"/>
      <c r="X797" s="697"/>
      <c r="Y797" s="697"/>
    </row>
    <row r="798">
      <c r="A798" s="700"/>
      <c r="B798" s="700"/>
      <c r="C798" s="697"/>
      <c r="D798" s="697"/>
      <c r="E798" s="697"/>
      <c r="F798" s="697"/>
      <c r="G798" s="697"/>
      <c r="H798" s="697"/>
      <c r="I798" s="697"/>
      <c r="J798" s="697"/>
      <c r="K798" s="697"/>
      <c r="L798" s="697"/>
      <c r="M798" s="697"/>
      <c r="N798" s="697"/>
      <c r="O798" s="697"/>
      <c r="P798" s="697"/>
      <c r="Q798" s="697"/>
      <c r="R798" s="697"/>
      <c r="S798" s="697"/>
      <c r="T798" s="697"/>
      <c r="U798" s="697"/>
      <c r="V798" s="697"/>
      <c r="W798" s="697"/>
      <c r="X798" s="697"/>
      <c r="Y798" s="697"/>
    </row>
    <row r="799">
      <c r="A799" s="700"/>
      <c r="B799" s="700"/>
      <c r="C799" s="697"/>
      <c r="D799" s="697"/>
      <c r="E799" s="697"/>
      <c r="F799" s="697"/>
      <c r="G799" s="697"/>
      <c r="H799" s="697"/>
      <c r="I799" s="697"/>
      <c r="J799" s="697"/>
      <c r="K799" s="697"/>
      <c r="L799" s="697"/>
      <c r="M799" s="697"/>
      <c r="N799" s="697"/>
      <c r="O799" s="697"/>
      <c r="P799" s="697"/>
      <c r="Q799" s="697"/>
      <c r="R799" s="697"/>
      <c r="S799" s="697"/>
      <c r="T799" s="697"/>
      <c r="U799" s="697"/>
      <c r="V799" s="697"/>
      <c r="W799" s="697"/>
      <c r="X799" s="697"/>
      <c r="Y799" s="697"/>
    </row>
    <row r="800">
      <c r="A800" s="700"/>
      <c r="B800" s="700"/>
      <c r="C800" s="697"/>
      <c r="D800" s="697"/>
      <c r="E800" s="697"/>
      <c r="F800" s="697"/>
      <c r="G800" s="697"/>
      <c r="H800" s="697"/>
      <c r="I800" s="697"/>
      <c r="J800" s="697"/>
      <c r="K800" s="697"/>
      <c r="L800" s="697"/>
      <c r="M800" s="697"/>
      <c r="N800" s="697"/>
      <c r="O800" s="697"/>
      <c r="P800" s="697"/>
      <c r="Q800" s="697"/>
      <c r="R800" s="697"/>
      <c r="S800" s="697"/>
      <c r="T800" s="697"/>
      <c r="U800" s="697"/>
      <c r="V800" s="697"/>
      <c r="W800" s="697"/>
      <c r="X800" s="697"/>
      <c r="Y800" s="697"/>
    </row>
    <row r="801">
      <c r="A801" s="700"/>
      <c r="B801" s="700"/>
      <c r="C801" s="697"/>
      <c r="D801" s="697"/>
      <c r="E801" s="697"/>
      <c r="F801" s="697"/>
      <c r="G801" s="697"/>
      <c r="H801" s="697"/>
      <c r="I801" s="697"/>
      <c r="J801" s="697"/>
      <c r="K801" s="697"/>
      <c r="L801" s="697"/>
      <c r="M801" s="697"/>
      <c r="N801" s="697"/>
      <c r="O801" s="697"/>
      <c r="P801" s="697"/>
      <c r="Q801" s="697"/>
      <c r="R801" s="697"/>
      <c r="S801" s="697"/>
      <c r="T801" s="697"/>
      <c r="U801" s="697"/>
      <c r="V801" s="697"/>
      <c r="W801" s="697"/>
      <c r="X801" s="697"/>
      <c r="Y801" s="697"/>
    </row>
    <row r="802">
      <c r="A802" s="700"/>
      <c r="B802" s="700"/>
      <c r="C802" s="697"/>
      <c r="D802" s="697"/>
      <c r="E802" s="697"/>
      <c r="F802" s="697"/>
      <c r="G802" s="697"/>
      <c r="H802" s="697"/>
      <c r="I802" s="697"/>
      <c r="J802" s="697"/>
      <c r="K802" s="697"/>
      <c r="L802" s="697"/>
      <c r="M802" s="697"/>
      <c r="N802" s="697"/>
      <c r="O802" s="697"/>
      <c r="P802" s="697"/>
      <c r="Q802" s="697"/>
      <c r="R802" s="697"/>
      <c r="S802" s="697"/>
      <c r="T802" s="697"/>
      <c r="U802" s="697"/>
      <c r="V802" s="697"/>
      <c r="W802" s="697"/>
      <c r="X802" s="697"/>
      <c r="Y802" s="697"/>
    </row>
    <row r="803">
      <c r="A803" s="700"/>
      <c r="B803" s="700"/>
      <c r="C803" s="697"/>
      <c r="D803" s="697"/>
      <c r="E803" s="697"/>
      <c r="F803" s="697"/>
      <c r="G803" s="697"/>
      <c r="H803" s="697"/>
      <c r="I803" s="697"/>
      <c r="J803" s="697"/>
      <c r="K803" s="697"/>
      <c r="L803" s="697"/>
      <c r="M803" s="697"/>
      <c r="N803" s="697"/>
      <c r="O803" s="697"/>
      <c r="P803" s="697"/>
      <c r="Q803" s="697"/>
      <c r="R803" s="697"/>
      <c r="S803" s="697"/>
      <c r="T803" s="697"/>
      <c r="U803" s="697"/>
      <c r="V803" s="697"/>
      <c r="W803" s="697"/>
      <c r="X803" s="697"/>
      <c r="Y803" s="697"/>
    </row>
    <row r="804">
      <c r="A804" s="700"/>
      <c r="B804" s="700"/>
      <c r="C804" s="697"/>
      <c r="D804" s="697"/>
      <c r="E804" s="697"/>
      <c r="F804" s="697"/>
      <c r="G804" s="697"/>
      <c r="H804" s="697"/>
      <c r="I804" s="697"/>
      <c r="J804" s="697"/>
      <c r="K804" s="697"/>
      <c r="L804" s="697"/>
      <c r="M804" s="697"/>
      <c r="N804" s="697"/>
      <c r="O804" s="697"/>
      <c r="P804" s="697"/>
      <c r="Q804" s="697"/>
      <c r="R804" s="697"/>
      <c r="S804" s="697"/>
      <c r="T804" s="697"/>
      <c r="U804" s="697"/>
      <c r="V804" s="697"/>
      <c r="W804" s="697"/>
      <c r="X804" s="697"/>
      <c r="Y804" s="697"/>
    </row>
    <row r="805">
      <c r="A805" s="700"/>
      <c r="B805" s="700"/>
      <c r="C805" s="697"/>
      <c r="D805" s="697"/>
      <c r="E805" s="697"/>
      <c r="F805" s="697"/>
      <c r="G805" s="697"/>
      <c r="H805" s="697"/>
      <c r="I805" s="697"/>
      <c r="J805" s="697"/>
      <c r="K805" s="697"/>
      <c r="L805" s="697"/>
      <c r="M805" s="697"/>
      <c r="N805" s="697"/>
      <c r="O805" s="697"/>
      <c r="P805" s="697"/>
      <c r="Q805" s="697"/>
      <c r="R805" s="697"/>
      <c r="S805" s="697"/>
      <c r="T805" s="697"/>
      <c r="U805" s="697"/>
      <c r="V805" s="697"/>
      <c r="W805" s="697"/>
      <c r="X805" s="697"/>
      <c r="Y805" s="697"/>
    </row>
    <row r="806">
      <c r="A806" s="700"/>
      <c r="B806" s="700"/>
      <c r="C806" s="697"/>
      <c r="D806" s="697"/>
      <c r="E806" s="697"/>
      <c r="F806" s="697"/>
      <c r="G806" s="697"/>
      <c r="H806" s="697"/>
      <c r="I806" s="697"/>
      <c r="J806" s="697"/>
      <c r="K806" s="697"/>
      <c r="L806" s="697"/>
      <c r="M806" s="697"/>
      <c r="N806" s="697"/>
      <c r="O806" s="697"/>
      <c r="P806" s="697"/>
      <c r="Q806" s="697"/>
      <c r="R806" s="697"/>
      <c r="S806" s="697"/>
      <c r="T806" s="697"/>
      <c r="U806" s="697"/>
      <c r="V806" s="697"/>
      <c r="W806" s="697"/>
      <c r="X806" s="697"/>
      <c r="Y806" s="697"/>
    </row>
    <row r="807">
      <c r="A807" s="700"/>
      <c r="B807" s="700"/>
      <c r="C807" s="697"/>
      <c r="D807" s="697"/>
      <c r="E807" s="697"/>
      <c r="F807" s="697"/>
      <c r="G807" s="697"/>
      <c r="H807" s="697"/>
      <c r="I807" s="697"/>
      <c r="J807" s="697"/>
      <c r="K807" s="697"/>
      <c r="L807" s="697"/>
      <c r="M807" s="697"/>
      <c r="N807" s="697"/>
      <c r="O807" s="697"/>
      <c r="P807" s="697"/>
      <c r="Q807" s="697"/>
      <c r="R807" s="697"/>
      <c r="S807" s="697"/>
      <c r="T807" s="697"/>
      <c r="U807" s="697"/>
      <c r="V807" s="697"/>
      <c r="W807" s="697"/>
      <c r="X807" s="697"/>
      <c r="Y807" s="697"/>
    </row>
    <row r="808">
      <c r="A808" s="700"/>
      <c r="B808" s="700"/>
      <c r="C808" s="697"/>
      <c r="D808" s="697"/>
      <c r="E808" s="697"/>
      <c r="F808" s="697"/>
      <c r="G808" s="697"/>
      <c r="H808" s="697"/>
      <c r="I808" s="697"/>
      <c r="J808" s="697"/>
      <c r="K808" s="697"/>
      <c r="L808" s="697"/>
      <c r="M808" s="697"/>
      <c r="N808" s="697"/>
      <c r="O808" s="697"/>
      <c r="P808" s="697"/>
      <c r="Q808" s="697"/>
      <c r="R808" s="697"/>
      <c r="S808" s="697"/>
      <c r="T808" s="697"/>
      <c r="U808" s="697"/>
      <c r="V808" s="697"/>
      <c r="W808" s="697"/>
      <c r="X808" s="697"/>
      <c r="Y808" s="697"/>
    </row>
    <row r="809">
      <c r="A809" s="700"/>
      <c r="B809" s="700"/>
      <c r="C809" s="697"/>
      <c r="D809" s="697"/>
      <c r="E809" s="697"/>
      <c r="F809" s="697"/>
      <c r="G809" s="697"/>
      <c r="H809" s="697"/>
      <c r="I809" s="697"/>
      <c r="J809" s="697"/>
      <c r="K809" s="697"/>
      <c r="L809" s="697"/>
      <c r="M809" s="697"/>
      <c r="N809" s="697"/>
      <c r="O809" s="697"/>
      <c r="P809" s="697"/>
      <c r="Q809" s="697"/>
      <c r="R809" s="697"/>
      <c r="S809" s="697"/>
      <c r="T809" s="697"/>
      <c r="U809" s="697"/>
      <c r="V809" s="697"/>
      <c r="W809" s="697"/>
      <c r="X809" s="697"/>
      <c r="Y809" s="697"/>
    </row>
    <row r="810">
      <c r="A810" s="700"/>
      <c r="B810" s="700"/>
      <c r="C810" s="697"/>
      <c r="D810" s="697"/>
      <c r="E810" s="697"/>
      <c r="F810" s="697"/>
      <c r="G810" s="697"/>
      <c r="H810" s="697"/>
      <c r="I810" s="697"/>
      <c r="J810" s="697"/>
      <c r="K810" s="697"/>
      <c r="L810" s="697"/>
      <c r="M810" s="697"/>
      <c r="N810" s="697"/>
      <c r="O810" s="697"/>
      <c r="P810" s="697"/>
      <c r="Q810" s="697"/>
      <c r="R810" s="697"/>
      <c r="S810" s="697"/>
      <c r="T810" s="697"/>
      <c r="U810" s="697"/>
      <c r="V810" s="697"/>
      <c r="W810" s="697"/>
      <c r="X810" s="697"/>
      <c r="Y810" s="697"/>
    </row>
    <row r="811">
      <c r="A811" s="700"/>
      <c r="B811" s="700"/>
      <c r="C811" s="697"/>
      <c r="D811" s="697"/>
      <c r="E811" s="697"/>
      <c r="F811" s="697"/>
      <c r="G811" s="697"/>
      <c r="H811" s="697"/>
      <c r="I811" s="697"/>
      <c r="J811" s="697"/>
      <c r="K811" s="697"/>
      <c r="L811" s="697"/>
      <c r="M811" s="697"/>
      <c r="N811" s="697"/>
      <c r="O811" s="697"/>
      <c r="P811" s="697"/>
      <c r="Q811" s="697"/>
      <c r="R811" s="697"/>
      <c r="S811" s="697"/>
      <c r="T811" s="697"/>
      <c r="U811" s="697"/>
      <c r="V811" s="697"/>
      <c r="W811" s="697"/>
      <c r="X811" s="697"/>
      <c r="Y811" s="697"/>
    </row>
    <row r="812">
      <c r="A812" s="700"/>
      <c r="B812" s="700"/>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row>
    <row r="813">
      <c r="A813" s="700"/>
      <c r="B813" s="700"/>
      <c r="C813" s="697"/>
      <c r="D813" s="697"/>
      <c r="E813" s="697"/>
      <c r="F813" s="697"/>
      <c r="G813" s="697"/>
      <c r="H813" s="697"/>
      <c r="I813" s="697"/>
      <c r="J813" s="697"/>
      <c r="K813" s="697"/>
      <c r="L813" s="697"/>
      <c r="M813" s="697"/>
      <c r="N813" s="697"/>
      <c r="O813" s="697"/>
      <c r="P813" s="697"/>
      <c r="Q813" s="697"/>
      <c r="R813" s="697"/>
      <c r="S813" s="697"/>
      <c r="T813" s="697"/>
      <c r="U813" s="697"/>
      <c r="V813" s="697"/>
      <c r="W813" s="697"/>
      <c r="X813" s="697"/>
      <c r="Y813" s="697"/>
    </row>
    <row r="814">
      <c r="A814" s="700"/>
      <c r="B814" s="700"/>
      <c r="C814" s="697"/>
      <c r="D814" s="697"/>
      <c r="E814" s="697"/>
      <c r="F814" s="697"/>
      <c r="G814" s="697"/>
      <c r="H814" s="697"/>
      <c r="I814" s="697"/>
      <c r="J814" s="697"/>
      <c r="K814" s="697"/>
      <c r="L814" s="697"/>
      <c r="M814" s="697"/>
      <c r="N814" s="697"/>
      <c r="O814" s="697"/>
      <c r="P814" s="697"/>
      <c r="Q814" s="697"/>
      <c r="R814" s="697"/>
      <c r="S814" s="697"/>
      <c r="T814" s="697"/>
      <c r="U814" s="697"/>
      <c r="V814" s="697"/>
      <c r="W814" s="697"/>
      <c r="X814" s="697"/>
      <c r="Y814" s="697"/>
    </row>
    <row r="815">
      <c r="A815" s="700"/>
      <c r="B815" s="700"/>
      <c r="C815" s="697"/>
      <c r="D815" s="697"/>
      <c r="E815" s="697"/>
      <c r="F815" s="697"/>
      <c r="G815" s="697"/>
      <c r="H815" s="697"/>
      <c r="I815" s="697"/>
      <c r="J815" s="697"/>
      <c r="K815" s="697"/>
      <c r="L815" s="697"/>
      <c r="M815" s="697"/>
      <c r="N815" s="697"/>
      <c r="O815" s="697"/>
      <c r="P815" s="697"/>
      <c r="Q815" s="697"/>
      <c r="R815" s="697"/>
      <c r="S815" s="697"/>
      <c r="T815" s="697"/>
      <c r="U815" s="697"/>
      <c r="V815" s="697"/>
      <c r="W815" s="697"/>
      <c r="X815" s="697"/>
      <c r="Y815" s="697"/>
    </row>
    <row r="816">
      <c r="A816" s="700"/>
      <c r="B816" s="700"/>
      <c r="C816" s="697"/>
      <c r="D816" s="697"/>
      <c r="E816" s="697"/>
      <c r="F816" s="697"/>
      <c r="G816" s="697"/>
      <c r="H816" s="697"/>
      <c r="I816" s="697"/>
      <c r="J816" s="697"/>
      <c r="K816" s="697"/>
      <c r="L816" s="697"/>
      <c r="M816" s="697"/>
      <c r="N816" s="697"/>
      <c r="O816" s="697"/>
      <c r="P816" s="697"/>
      <c r="Q816" s="697"/>
      <c r="R816" s="697"/>
      <c r="S816" s="697"/>
      <c r="T816" s="697"/>
      <c r="U816" s="697"/>
      <c r="V816" s="697"/>
      <c r="W816" s="697"/>
      <c r="X816" s="697"/>
      <c r="Y816" s="697"/>
    </row>
    <row r="817">
      <c r="A817" s="700"/>
      <c r="B817" s="700"/>
      <c r="C817" s="697"/>
      <c r="D817" s="697"/>
      <c r="E817" s="697"/>
      <c r="F817" s="697"/>
      <c r="G817" s="697"/>
      <c r="H817" s="697"/>
      <c r="I817" s="697"/>
      <c r="J817" s="697"/>
      <c r="K817" s="697"/>
      <c r="L817" s="697"/>
      <c r="M817" s="697"/>
      <c r="N817" s="697"/>
      <c r="O817" s="697"/>
      <c r="P817" s="697"/>
      <c r="Q817" s="697"/>
      <c r="R817" s="697"/>
      <c r="S817" s="697"/>
      <c r="T817" s="697"/>
      <c r="U817" s="697"/>
      <c r="V817" s="697"/>
      <c r="W817" s="697"/>
      <c r="X817" s="697"/>
      <c r="Y817" s="697"/>
    </row>
    <row r="818">
      <c r="A818" s="700"/>
      <c r="B818" s="700"/>
      <c r="C818" s="697"/>
      <c r="D818" s="697"/>
      <c r="E818" s="697"/>
      <c r="F818" s="697"/>
      <c r="G818" s="697"/>
      <c r="H818" s="697"/>
      <c r="I818" s="697"/>
      <c r="J818" s="697"/>
      <c r="K818" s="697"/>
      <c r="L818" s="697"/>
      <c r="M818" s="697"/>
      <c r="N818" s="697"/>
      <c r="O818" s="697"/>
      <c r="P818" s="697"/>
      <c r="Q818" s="697"/>
      <c r="R818" s="697"/>
      <c r="S818" s="697"/>
      <c r="T818" s="697"/>
      <c r="U818" s="697"/>
      <c r="V818" s="697"/>
      <c r="W818" s="697"/>
      <c r="X818" s="697"/>
      <c r="Y818" s="697"/>
    </row>
    <row r="819">
      <c r="A819" s="700"/>
      <c r="B819" s="700"/>
      <c r="C819" s="697"/>
      <c r="D819" s="697"/>
      <c r="E819" s="697"/>
      <c r="F819" s="697"/>
      <c r="G819" s="697"/>
      <c r="H819" s="697"/>
      <c r="I819" s="697"/>
      <c r="J819" s="697"/>
      <c r="K819" s="697"/>
      <c r="L819" s="697"/>
      <c r="M819" s="697"/>
      <c r="N819" s="697"/>
      <c r="O819" s="697"/>
      <c r="P819" s="697"/>
      <c r="Q819" s="697"/>
      <c r="R819" s="697"/>
      <c r="S819" s="697"/>
      <c r="T819" s="697"/>
      <c r="U819" s="697"/>
      <c r="V819" s="697"/>
      <c r="W819" s="697"/>
      <c r="X819" s="697"/>
      <c r="Y819" s="697"/>
    </row>
    <row r="820">
      <c r="A820" s="700"/>
      <c r="B820" s="700"/>
      <c r="C820" s="697"/>
      <c r="D820" s="697"/>
      <c r="E820" s="697"/>
      <c r="F820" s="697"/>
      <c r="G820" s="697"/>
      <c r="H820" s="697"/>
      <c r="I820" s="697"/>
      <c r="J820" s="697"/>
      <c r="K820" s="697"/>
      <c r="L820" s="697"/>
      <c r="M820" s="697"/>
      <c r="N820" s="697"/>
      <c r="O820" s="697"/>
      <c r="P820" s="697"/>
      <c r="Q820" s="697"/>
      <c r="R820" s="697"/>
      <c r="S820" s="697"/>
      <c r="T820" s="697"/>
      <c r="U820" s="697"/>
      <c r="V820" s="697"/>
      <c r="W820" s="697"/>
      <c r="X820" s="697"/>
      <c r="Y820" s="697"/>
    </row>
    <row r="821">
      <c r="A821" s="700"/>
      <c r="B821" s="700"/>
      <c r="C821" s="697"/>
      <c r="D821" s="697"/>
      <c r="E821" s="697"/>
      <c r="F821" s="697"/>
      <c r="G821" s="697"/>
      <c r="H821" s="697"/>
      <c r="I821" s="697"/>
      <c r="J821" s="697"/>
      <c r="K821" s="697"/>
      <c r="L821" s="697"/>
      <c r="M821" s="697"/>
      <c r="N821" s="697"/>
      <c r="O821" s="697"/>
      <c r="P821" s="697"/>
      <c r="Q821" s="697"/>
      <c r="R821" s="697"/>
      <c r="S821" s="697"/>
      <c r="T821" s="697"/>
      <c r="U821" s="697"/>
      <c r="V821" s="697"/>
      <c r="W821" s="697"/>
      <c r="X821" s="697"/>
      <c r="Y821" s="697"/>
    </row>
    <row r="822">
      <c r="A822" s="700"/>
      <c r="B822" s="700"/>
      <c r="C822" s="697"/>
      <c r="D822" s="697"/>
      <c r="E822" s="697"/>
      <c r="F822" s="697"/>
      <c r="G822" s="697"/>
      <c r="H822" s="697"/>
      <c r="I822" s="697"/>
      <c r="J822" s="697"/>
      <c r="K822" s="697"/>
      <c r="L822" s="697"/>
      <c r="M822" s="697"/>
      <c r="N822" s="697"/>
      <c r="O822" s="697"/>
      <c r="P822" s="697"/>
      <c r="Q822" s="697"/>
      <c r="R822" s="697"/>
      <c r="S822" s="697"/>
      <c r="T822" s="697"/>
      <c r="U822" s="697"/>
      <c r="V822" s="697"/>
      <c r="W822" s="697"/>
      <c r="X822" s="697"/>
      <c r="Y822" s="697"/>
    </row>
    <row r="823">
      <c r="A823" s="700"/>
      <c r="B823" s="700"/>
      <c r="C823" s="697"/>
      <c r="D823" s="697"/>
      <c r="E823" s="697"/>
      <c r="F823" s="697"/>
      <c r="G823" s="697"/>
      <c r="H823" s="697"/>
      <c r="I823" s="697"/>
      <c r="J823" s="697"/>
      <c r="K823" s="697"/>
      <c r="L823" s="697"/>
      <c r="M823" s="697"/>
      <c r="N823" s="697"/>
      <c r="O823" s="697"/>
      <c r="P823" s="697"/>
      <c r="Q823" s="697"/>
      <c r="R823" s="697"/>
      <c r="S823" s="697"/>
      <c r="T823" s="697"/>
      <c r="U823" s="697"/>
      <c r="V823" s="697"/>
      <c r="W823" s="697"/>
      <c r="X823" s="697"/>
      <c r="Y823" s="697"/>
    </row>
    <row r="824">
      <c r="A824" s="700"/>
      <c r="B824" s="700"/>
      <c r="C824" s="697"/>
      <c r="D824" s="697"/>
      <c r="E824" s="697"/>
      <c r="F824" s="697"/>
      <c r="G824" s="697"/>
      <c r="H824" s="697"/>
      <c r="I824" s="697"/>
      <c r="J824" s="697"/>
      <c r="K824" s="697"/>
      <c r="L824" s="697"/>
      <c r="M824" s="697"/>
      <c r="N824" s="697"/>
      <c r="O824" s="697"/>
      <c r="P824" s="697"/>
      <c r="Q824" s="697"/>
      <c r="R824" s="697"/>
      <c r="S824" s="697"/>
      <c r="T824" s="697"/>
      <c r="U824" s="697"/>
      <c r="V824" s="697"/>
      <c r="W824" s="697"/>
      <c r="X824" s="697"/>
      <c r="Y824" s="697"/>
    </row>
    <row r="825">
      <c r="A825" s="700"/>
      <c r="B825" s="700"/>
      <c r="C825" s="697"/>
      <c r="D825" s="697"/>
      <c r="E825" s="697"/>
      <c r="F825" s="697"/>
      <c r="G825" s="697"/>
      <c r="H825" s="697"/>
      <c r="I825" s="697"/>
      <c r="J825" s="697"/>
      <c r="K825" s="697"/>
      <c r="L825" s="697"/>
      <c r="M825" s="697"/>
      <c r="N825" s="697"/>
      <c r="O825" s="697"/>
      <c r="P825" s="697"/>
      <c r="Q825" s="697"/>
      <c r="R825" s="697"/>
      <c r="S825" s="697"/>
      <c r="T825" s="697"/>
      <c r="U825" s="697"/>
      <c r="V825" s="697"/>
      <c r="W825" s="697"/>
      <c r="X825" s="697"/>
      <c r="Y825" s="697"/>
    </row>
    <row r="826">
      <c r="A826" s="700"/>
      <c r="B826" s="700"/>
      <c r="C826" s="697"/>
      <c r="D826" s="697"/>
      <c r="E826" s="697"/>
      <c r="F826" s="697"/>
      <c r="G826" s="697"/>
      <c r="H826" s="697"/>
      <c r="I826" s="697"/>
      <c r="J826" s="697"/>
      <c r="K826" s="697"/>
      <c r="L826" s="697"/>
      <c r="M826" s="697"/>
      <c r="N826" s="697"/>
      <c r="O826" s="697"/>
      <c r="P826" s="697"/>
      <c r="Q826" s="697"/>
      <c r="R826" s="697"/>
      <c r="S826" s="697"/>
      <c r="T826" s="697"/>
      <c r="U826" s="697"/>
      <c r="V826" s="697"/>
      <c r="W826" s="697"/>
      <c r="X826" s="697"/>
      <c r="Y826" s="697"/>
    </row>
    <row r="827">
      <c r="A827" s="700"/>
      <c r="B827" s="700"/>
      <c r="C827" s="697"/>
      <c r="D827" s="697"/>
      <c r="E827" s="697"/>
      <c r="F827" s="697"/>
      <c r="G827" s="697"/>
      <c r="H827" s="697"/>
      <c r="I827" s="697"/>
      <c r="J827" s="697"/>
      <c r="K827" s="697"/>
      <c r="L827" s="697"/>
      <c r="M827" s="697"/>
      <c r="N827" s="697"/>
      <c r="O827" s="697"/>
      <c r="P827" s="697"/>
      <c r="Q827" s="697"/>
      <c r="R827" s="697"/>
      <c r="S827" s="697"/>
      <c r="T827" s="697"/>
      <c r="U827" s="697"/>
      <c r="V827" s="697"/>
      <c r="W827" s="697"/>
      <c r="X827" s="697"/>
      <c r="Y827" s="697"/>
    </row>
    <row r="828">
      <c r="A828" s="700"/>
      <c r="B828" s="700"/>
      <c r="C828" s="697"/>
      <c r="D828" s="697"/>
      <c r="E828" s="697"/>
      <c r="F828" s="697"/>
      <c r="G828" s="697"/>
      <c r="H828" s="697"/>
      <c r="I828" s="697"/>
      <c r="J828" s="697"/>
      <c r="K828" s="697"/>
      <c r="L828" s="697"/>
      <c r="M828" s="697"/>
      <c r="N828" s="697"/>
      <c r="O828" s="697"/>
      <c r="P828" s="697"/>
      <c r="Q828" s="697"/>
      <c r="R828" s="697"/>
      <c r="S828" s="697"/>
      <c r="T828" s="697"/>
      <c r="U828" s="697"/>
      <c r="V828" s="697"/>
      <c r="W828" s="697"/>
      <c r="X828" s="697"/>
      <c r="Y828" s="697"/>
    </row>
    <row r="829">
      <c r="A829" s="700"/>
      <c r="B829" s="700"/>
      <c r="C829" s="697"/>
      <c r="D829" s="697"/>
      <c r="E829" s="697"/>
      <c r="F829" s="697"/>
      <c r="G829" s="697"/>
      <c r="H829" s="697"/>
      <c r="I829" s="697"/>
      <c r="J829" s="697"/>
      <c r="K829" s="697"/>
      <c r="L829" s="697"/>
      <c r="M829" s="697"/>
      <c r="N829" s="697"/>
      <c r="O829" s="697"/>
      <c r="P829" s="697"/>
      <c r="Q829" s="697"/>
      <c r="R829" s="697"/>
      <c r="S829" s="697"/>
      <c r="T829" s="697"/>
      <c r="U829" s="697"/>
      <c r="V829" s="697"/>
      <c r="W829" s="697"/>
      <c r="X829" s="697"/>
      <c r="Y829" s="697"/>
    </row>
    <row r="830">
      <c r="A830" s="700"/>
      <c r="B830" s="700"/>
      <c r="C830" s="697"/>
      <c r="D830" s="697"/>
      <c r="E830" s="697"/>
      <c r="F830" s="697"/>
      <c r="G830" s="697"/>
      <c r="H830" s="697"/>
      <c r="I830" s="697"/>
      <c r="J830" s="697"/>
      <c r="K830" s="697"/>
      <c r="L830" s="697"/>
      <c r="M830" s="697"/>
      <c r="N830" s="697"/>
      <c r="O830" s="697"/>
      <c r="P830" s="697"/>
      <c r="Q830" s="697"/>
      <c r="R830" s="697"/>
      <c r="S830" s="697"/>
      <c r="T830" s="697"/>
      <c r="U830" s="697"/>
      <c r="V830" s="697"/>
      <c r="W830" s="697"/>
      <c r="X830" s="697"/>
      <c r="Y830" s="697"/>
    </row>
    <row r="831">
      <c r="A831" s="700"/>
      <c r="B831" s="700"/>
      <c r="C831" s="697"/>
      <c r="D831" s="697"/>
      <c r="E831" s="697"/>
      <c r="F831" s="697"/>
      <c r="G831" s="697"/>
      <c r="H831" s="697"/>
      <c r="I831" s="697"/>
      <c r="J831" s="697"/>
      <c r="K831" s="697"/>
      <c r="L831" s="697"/>
      <c r="M831" s="697"/>
      <c r="N831" s="697"/>
      <c r="O831" s="697"/>
      <c r="P831" s="697"/>
      <c r="Q831" s="697"/>
      <c r="R831" s="697"/>
      <c r="S831" s="697"/>
      <c r="T831" s="697"/>
      <c r="U831" s="697"/>
      <c r="V831" s="697"/>
      <c r="W831" s="697"/>
      <c r="X831" s="697"/>
      <c r="Y831" s="697"/>
    </row>
    <row r="832">
      <c r="A832" s="700"/>
      <c r="B832" s="700"/>
      <c r="C832" s="697"/>
      <c r="D832" s="697"/>
      <c r="E832" s="697"/>
      <c r="F832" s="697"/>
      <c r="G832" s="697"/>
      <c r="H832" s="697"/>
      <c r="I832" s="697"/>
      <c r="J832" s="697"/>
      <c r="K832" s="697"/>
      <c r="L832" s="697"/>
      <c r="M832" s="697"/>
      <c r="N832" s="697"/>
      <c r="O832" s="697"/>
      <c r="P832" s="697"/>
      <c r="Q832" s="697"/>
      <c r="R832" s="697"/>
      <c r="S832" s="697"/>
      <c r="T832" s="697"/>
      <c r="U832" s="697"/>
      <c r="V832" s="697"/>
      <c r="W832" s="697"/>
      <c r="X832" s="697"/>
      <c r="Y832" s="697"/>
    </row>
    <row r="833">
      <c r="A833" s="700"/>
      <c r="B833" s="700"/>
      <c r="C833" s="697"/>
      <c r="D833" s="697"/>
      <c r="E833" s="697"/>
      <c r="F833" s="697"/>
      <c r="G833" s="697"/>
      <c r="H833" s="697"/>
      <c r="I833" s="697"/>
      <c r="J833" s="697"/>
      <c r="K833" s="697"/>
      <c r="L833" s="697"/>
      <c r="M833" s="697"/>
      <c r="N833" s="697"/>
      <c r="O833" s="697"/>
      <c r="P833" s="697"/>
      <c r="Q833" s="697"/>
      <c r="R833" s="697"/>
      <c r="S833" s="697"/>
      <c r="T833" s="697"/>
      <c r="U833" s="697"/>
      <c r="V833" s="697"/>
      <c r="W833" s="697"/>
      <c r="X833" s="697"/>
      <c r="Y833" s="697"/>
    </row>
    <row r="834">
      <c r="A834" s="700"/>
      <c r="B834" s="700"/>
      <c r="C834" s="697"/>
      <c r="D834" s="697"/>
      <c r="E834" s="697"/>
      <c r="F834" s="697"/>
      <c r="G834" s="697"/>
      <c r="H834" s="697"/>
      <c r="I834" s="697"/>
      <c r="J834" s="697"/>
      <c r="K834" s="697"/>
      <c r="L834" s="697"/>
      <c r="M834" s="697"/>
      <c r="N834" s="697"/>
      <c r="O834" s="697"/>
      <c r="P834" s="697"/>
      <c r="Q834" s="697"/>
      <c r="R834" s="697"/>
      <c r="S834" s="697"/>
      <c r="T834" s="697"/>
      <c r="U834" s="697"/>
      <c r="V834" s="697"/>
      <c r="W834" s="697"/>
      <c r="X834" s="697"/>
      <c r="Y834" s="697"/>
    </row>
    <row r="835">
      <c r="A835" s="700"/>
      <c r="B835" s="700"/>
      <c r="C835" s="697"/>
      <c r="D835" s="697"/>
      <c r="E835" s="697"/>
      <c r="F835" s="697"/>
      <c r="G835" s="697"/>
      <c r="H835" s="697"/>
      <c r="I835" s="697"/>
      <c r="J835" s="697"/>
      <c r="K835" s="697"/>
      <c r="L835" s="697"/>
      <c r="M835" s="697"/>
      <c r="N835" s="697"/>
      <c r="O835" s="697"/>
      <c r="P835" s="697"/>
      <c r="Q835" s="697"/>
      <c r="R835" s="697"/>
      <c r="S835" s="697"/>
      <c r="T835" s="697"/>
      <c r="U835" s="697"/>
      <c r="V835" s="697"/>
      <c r="W835" s="697"/>
      <c r="X835" s="697"/>
      <c r="Y835" s="697"/>
    </row>
    <row r="836">
      <c r="A836" s="700"/>
      <c r="B836" s="700"/>
      <c r="C836" s="697"/>
      <c r="D836" s="697"/>
      <c r="E836" s="697"/>
      <c r="F836" s="697"/>
      <c r="G836" s="697"/>
      <c r="H836" s="697"/>
      <c r="I836" s="697"/>
      <c r="J836" s="697"/>
      <c r="K836" s="697"/>
      <c r="L836" s="697"/>
      <c r="M836" s="697"/>
      <c r="N836" s="697"/>
      <c r="O836" s="697"/>
      <c r="P836" s="697"/>
      <c r="Q836" s="697"/>
      <c r="R836" s="697"/>
      <c r="S836" s="697"/>
      <c r="T836" s="697"/>
      <c r="U836" s="697"/>
      <c r="V836" s="697"/>
      <c r="W836" s="697"/>
      <c r="X836" s="697"/>
      <c r="Y836" s="697"/>
    </row>
    <row r="837">
      <c r="A837" s="700"/>
      <c r="B837" s="700"/>
      <c r="C837" s="697"/>
      <c r="D837" s="697"/>
      <c r="E837" s="697"/>
      <c r="F837" s="697"/>
      <c r="G837" s="697"/>
      <c r="H837" s="697"/>
      <c r="I837" s="697"/>
      <c r="J837" s="697"/>
      <c r="K837" s="697"/>
      <c r="L837" s="697"/>
      <c r="M837" s="697"/>
      <c r="N837" s="697"/>
      <c r="O837" s="697"/>
      <c r="P837" s="697"/>
      <c r="Q837" s="697"/>
      <c r="R837" s="697"/>
      <c r="S837" s="697"/>
      <c r="T837" s="697"/>
      <c r="U837" s="697"/>
      <c r="V837" s="697"/>
      <c r="W837" s="697"/>
      <c r="X837" s="697"/>
      <c r="Y837" s="697"/>
    </row>
    <row r="838">
      <c r="A838" s="700"/>
      <c r="B838" s="700"/>
      <c r="C838" s="697"/>
      <c r="D838" s="697"/>
      <c r="E838" s="697"/>
      <c r="F838" s="697"/>
      <c r="G838" s="697"/>
      <c r="H838" s="697"/>
      <c r="I838" s="697"/>
      <c r="J838" s="697"/>
      <c r="K838" s="697"/>
      <c r="L838" s="697"/>
      <c r="M838" s="697"/>
      <c r="N838" s="697"/>
      <c r="O838" s="697"/>
      <c r="P838" s="697"/>
      <c r="Q838" s="697"/>
      <c r="R838" s="697"/>
      <c r="S838" s="697"/>
      <c r="T838" s="697"/>
      <c r="U838" s="697"/>
      <c r="V838" s="697"/>
      <c r="W838" s="697"/>
      <c r="X838" s="697"/>
      <c r="Y838" s="697"/>
    </row>
    <row r="839">
      <c r="A839" s="700"/>
      <c r="B839" s="700"/>
      <c r="C839" s="697"/>
      <c r="D839" s="697"/>
      <c r="E839" s="697"/>
      <c r="F839" s="697"/>
      <c r="G839" s="697"/>
      <c r="H839" s="697"/>
      <c r="I839" s="697"/>
      <c r="J839" s="697"/>
      <c r="K839" s="697"/>
      <c r="L839" s="697"/>
      <c r="M839" s="697"/>
      <c r="N839" s="697"/>
      <c r="O839" s="697"/>
      <c r="P839" s="697"/>
      <c r="Q839" s="697"/>
      <c r="R839" s="697"/>
      <c r="S839" s="697"/>
      <c r="T839" s="697"/>
      <c r="U839" s="697"/>
      <c r="V839" s="697"/>
      <c r="W839" s="697"/>
      <c r="X839" s="697"/>
      <c r="Y839" s="697"/>
    </row>
    <row r="840">
      <c r="A840" s="700"/>
      <c r="B840" s="700"/>
      <c r="C840" s="697"/>
      <c r="D840" s="697"/>
      <c r="E840" s="697"/>
      <c r="F840" s="697"/>
      <c r="G840" s="697"/>
      <c r="H840" s="697"/>
      <c r="I840" s="697"/>
      <c r="J840" s="697"/>
      <c r="K840" s="697"/>
      <c r="L840" s="697"/>
      <c r="M840" s="697"/>
      <c r="N840" s="697"/>
      <c r="O840" s="697"/>
      <c r="P840" s="697"/>
      <c r="Q840" s="697"/>
      <c r="R840" s="697"/>
      <c r="S840" s="697"/>
      <c r="T840" s="697"/>
      <c r="U840" s="697"/>
      <c r="V840" s="697"/>
      <c r="W840" s="697"/>
      <c r="X840" s="697"/>
      <c r="Y840" s="697"/>
    </row>
    <row r="841">
      <c r="A841" s="700"/>
      <c r="B841" s="700"/>
      <c r="C841" s="697"/>
      <c r="D841" s="697"/>
      <c r="E841" s="697"/>
      <c r="F841" s="697"/>
      <c r="G841" s="697"/>
      <c r="H841" s="697"/>
      <c r="I841" s="697"/>
      <c r="J841" s="697"/>
      <c r="K841" s="697"/>
      <c r="L841" s="697"/>
      <c r="M841" s="697"/>
      <c r="N841" s="697"/>
      <c r="O841" s="697"/>
      <c r="P841" s="697"/>
      <c r="Q841" s="697"/>
      <c r="R841" s="697"/>
      <c r="S841" s="697"/>
      <c r="T841" s="697"/>
      <c r="U841" s="697"/>
      <c r="V841" s="697"/>
      <c r="W841" s="697"/>
      <c r="X841" s="697"/>
      <c r="Y841" s="697"/>
    </row>
    <row r="842">
      <c r="A842" s="700"/>
      <c r="B842" s="700"/>
      <c r="C842" s="697"/>
      <c r="D842" s="697"/>
      <c r="E842" s="697"/>
      <c r="F842" s="697"/>
      <c r="G842" s="697"/>
      <c r="H842" s="697"/>
      <c r="I842" s="697"/>
      <c r="J842" s="697"/>
      <c r="K842" s="697"/>
      <c r="L842" s="697"/>
      <c r="M842" s="697"/>
      <c r="N842" s="697"/>
      <c r="O842" s="697"/>
      <c r="P842" s="697"/>
      <c r="Q842" s="697"/>
      <c r="R842" s="697"/>
      <c r="S842" s="697"/>
      <c r="T842" s="697"/>
      <c r="U842" s="697"/>
      <c r="V842" s="697"/>
      <c r="W842" s="697"/>
      <c r="X842" s="697"/>
      <c r="Y842" s="697"/>
    </row>
    <row r="843">
      <c r="A843" s="700"/>
      <c r="B843" s="700"/>
      <c r="C843" s="697"/>
      <c r="D843" s="697"/>
      <c r="E843" s="697"/>
      <c r="F843" s="697"/>
      <c r="G843" s="697"/>
      <c r="H843" s="697"/>
      <c r="I843" s="697"/>
      <c r="J843" s="697"/>
      <c r="K843" s="697"/>
      <c r="L843" s="697"/>
      <c r="M843" s="697"/>
      <c r="N843" s="697"/>
      <c r="O843" s="697"/>
      <c r="P843" s="697"/>
      <c r="Q843" s="697"/>
      <c r="R843" s="697"/>
      <c r="S843" s="697"/>
      <c r="T843" s="697"/>
      <c r="U843" s="697"/>
      <c r="V843" s="697"/>
      <c r="W843" s="697"/>
      <c r="X843" s="697"/>
      <c r="Y843" s="697"/>
    </row>
    <row r="844">
      <c r="A844" s="700"/>
      <c r="B844" s="700"/>
      <c r="C844" s="697"/>
      <c r="D844" s="697"/>
      <c r="E844" s="697"/>
      <c r="F844" s="697"/>
      <c r="G844" s="697"/>
      <c r="H844" s="697"/>
      <c r="I844" s="697"/>
      <c r="J844" s="697"/>
      <c r="K844" s="697"/>
      <c r="L844" s="697"/>
      <c r="M844" s="697"/>
      <c r="N844" s="697"/>
      <c r="O844" s="697"/>
      <c r="P844" s="697"/>
      <c r="Q844" s="697"/>
      <c r="R844" s="697"/>
      <c r="S844" s="697"/>
      <c r="T844" s="697"/>
      <c r="U844" s="697"/>
      <c r="V844" s="697"/>
      <c r="W844" s="697"/>
      <c r="X844" s="697"/>
      <c r="Y844" s="697"/>
    </row>
    <row r="845">
      <c r="A845" s="700"/>
      <c r="B845" s="700"/>
      <c r="C845" s="697"/>
      <c r="D845" s="697"/>
      <c r="E845" s="697"/>
      <c r="F845" s="697"/>
      <c r="G845" s="697"/>
      <c r="H845" s="697"/>
      <c r="I845" s="697"/>
      <c r="J845" s="697"/>
      <c r="K845" s="697"/>
      <c r="L845" s="697"/>
      <c r="M845" s="697"/>
      <c r="N845" s="697"/>
      <c r="O845" s="697"/>
      <c r="P845" s="697"/>
      <c r="Q845" s="697"/>
      <c r="R845" s="697"/>
      <c r="S845" s="697"/>
      <c r="T845" s="697"/>
      <c r="U845" s="697"/>
      <c r="V845" s="697"/>
      <c r="W845" s="697"/>
      <c r="X845" s="697"/>
      <c r="Y845" s="697"/>
    </row>
    <row r="846">
      <c r="A846" s="700"/>
      <c r="B846" s="700"/>
      <c r="C846" s="697"/>
      <c r="D846" s="697"/>
      <c r="E846" s="697"/>
      <c r="F846" s="697"/>
      <c r="G846" s="697"/>
      <c r="H846" s="697"/>
      <c r="I846" s="697"/>
      <c r="J846" s="697"/>
      <c r="K846" s="697"/>
      <c r="L846" s="697"/>
      <c r="M846" s="697"/>
      <c r="N846" s="697"/>
      <c r="O846" s="697"/>
      <c r="P846" s="697"/>
      <c r="Q846" s="697"/>
      <c r="R846" s="697"/>
      <c r="S846" s="697"/>
      <c r="T846" s="697"/>
      <c r="U846" s="697"/>
      <c r="V846" s="697"/>
      <c r="W846" s="697"/>
      <c r="X846" s="697"/>
      <c r="Y846" s="697"/>
    </row>
    <row r="847">
      <c r="A847" s="700"/>
      <c r="B847" s="700"/>
      <c r="C847" s="697"/>
      <c r="D847" s="697"/>
      <c r="E847" s="697"/>
      <c r="F847" s="697"/>
      <c r="G847" s="697"/>
      <c r="H847" s="697"/>
      <c r="I847" s="697"/>
      <c r="J847" s="697"/>
      <c r="K847" s="697"/>
      <c r="L847" s="697"/>
      <c r="M847" s="697"/>
      <c r="N847" s="697"/>
      <c r="O847" s="697"/>
      <c r="P847" s="697"/>
      <c r="Q847" s="697"/>
      <c r="R847" s="697"/>
      <c r="S847" s="697"/>
      <c r="T847" s="697"/>
      <c r="U847" s="697"/>
      <c r="V847" s="697"/>
      <c r="W847" s="697"/>
      <c r="X847" s="697"/>
      <c r="Y847" s="697"/>
    </row>
    <row r="848">
      <c r="A848" s="700"/>
      <c r="B848" s="700"/>
      <c r="C848" s="697"/>
      <c r="D848" s="697"/>
      <c r="E848" s="697"/>
      <c r="F848" s="697"/>
      <c r="G848" s="697"/>
      <c r="H848" s="697"/>
      <c r="I848" s="697"/>
      <c r="J848" s="697"/>
      <c r="K848" s="697"/>
      <c r="L848" s="697"/>
      <c r="M848" s="697"/>
      <c r="N848" s="697"/>
      <c r="O848" s="697"/>
      <c r="P848" s="697"/>
      <c r="Q848" s="697"/>
      <c r="R848" s="697"/>
      <c r="S848" s="697"/>
      <c r="T848" s="697"/>
      <c r="U848" s="697"/>
      <c r="V848" s="697"/>
      <c r="W848" s="697"/>
      <c r="X848" s="697"/>
      <c r="Y848" s="697"/>
    </row>
    <row r="849">
      <c r="A849" s="700"/>
      <c r="B849" s="700"/>
      <c r="C849" s="697"/>
      <c r="D849" s="697"/>
      <c r="E849" s="697"/>
      <c r="F849" s="697"/>
      <c r="G849" s="697"/>
      <c r="H849" s="697"/>
      <c r="I849" s="697"/>
      <c r="J849" s="697"/>
      <c r="K849" s="697"/>
      <c r="L849" s="697"/>
      <c r="M849" s="697"/>
      <c r="N849" s="697"/>
      <c r="O849" s="697"/>
      <c r="P849" s="697"/>
      <c r="Q849" s="697"/>
      <c r="R849" s="697"/>
      <c r="S849" s="697"/>
      <c r="T849" s="697"/>
      <c r="U849" s="697"/>
      <c r="V849" s="697"/>
      <c r="W849" s="697"/>
      <c r="X849" s="697"/>
      <c r="Y849" s="697"/>
    </row>
    <row r="850">
      <c r="A850" s="700"/>
      <c r="B850" s="700"/>
      <c r="C850" s="697"/>
      <c r="D850" s="697"/>
      <c r="E850" s="697"/>
      <c r="F850" s="697"/>
      <c r="G850" s="697"/>
      <c r="H850" s="697"/>
      <c r="I850" s="697"/>
      <c r="J850" s="697"/>
      <c r="K850" s="697"/>
      <c r="L850" s="697"/>
      <c r="M850" s="697"/>
      <c r="N850" s="697"/>
      <c r="O850" s="697"/>
      <c r="P850" s="697"/>
      <c r="Q850" s="697"/>
      <c r="R850" s="697"/>
      <c r="S850" s="697"/>
      <c r="T850" s="697"/>
      <c r="U850" s="697"/>
      <c r="V850" s="697"/>
      <c r="W850" s="697"/>
      <c r="X850" s="697"/>
      <c r="Y850" s="697"/>
    </row>
    <row r="851">
      <c r="A851" s="700"/>
      <c r="B851" s="700"/>
      <c r="C851" s="697"/>
      <c r="D851" s="697"/>
      <c r="E851" s="697"/>
      <c r="F851" s="697"/>
      <c r="G851" s="697"/>
      <c r="H851" s="697"/>
      <c r="I851" s="697"/>
      <c r="J851" s="697"/>
      <c r="K851" s="697"/>
      <c r="L851" s="697"/>
      <c r="M851" s="697"/>
      <c r="N851" s="697"/>
      <c r="O851" s="697"/>
      <c r="P851" s="697"/>
      <c r="Q851" s="697"/>
      <c r="R851" s="697"/>
      <c r="S851" s="697"/>
      <c r="T851" s="697"/>
      <c r="U851" s="697"/>
      <c r="V851" s="697"/>
      <c r="W851" s="697"/>
      <c r="X851" s="697"/>
      <c r="Y851" s="697"/>
    </row>
    <row r="852">
      <c r="A852" s="700"/>
      <c r="B852" s="700"/>
      <c r="C852" s="697"/>
      <c r="D852" s="697"/>
      <c r="E852" s="697"/>
      <c r="F852" s="697"/>
      <c r="G852" s="697"/>
      <c r="H852" s="697"/>
      <c r="I852" s="697"/>
      <c r="J852" s="697"/>
      <c r="K852" s="697"/>
      <c r="L852" s="697"/>
      <c r="M852" s="697"/>
      <c r="N852" s="697"/>
      <c r="O852" s="697"/>
      <c r="P852" s="697"/>
      <c r="Q852" s="697"/>
      <c r="R852" s="697"/>
      <c r="S852" s="697"/>
      <c r="T852" s="697"/>
      <c r="U852" s="697"/>
      <c r="V852" s="697"/>
      <c r="W852" s="697"/>
      <c r="X852" s="697"/>
      <c r="Y852" s="697"/>
    </row>
    <row r="853">
      <c r="A853" s="700"/>
      <c r="B853" s="700"/>
      <c r="C853" s="697"/>
      <c r="D853" s="697"/>
      <c r="E853" s="697"/>
      <c r="F853" s="697"/>
      <c r="G853" s="697"/>
      <c r="H853" s="697"/>
      <c r="I853" s="697"/>
      <c r="J853" s="697"/>
      <c r="K853" s="697"/>
      <c r="L853" s="697"/>
      <c r="M853" s="697"/>
      <c r="N853" s="697"/>
      <c r="O853" s="697"/>
      <c r="P853" s="697"/>
      <c r="Q853" s="697"/>
      <c r="R853" s="697"/>
      <c r="S853" s="697"/>
      <c r="T853" s="697"/>
      <c r="U853" s="697"/>
      <c r="V853" s="697"/>
      <c r="W853" s="697"/>
      <c r="X853" s="697"/>
      <c r="Y853" s="697"/>
    </row>
    <row r="854">
      <c r="A854" s="700"/>
      <c r="B854" s="700"/>
      <c r="C854" s="697"/>
      <c r="D854" s="697"/>
      <c r="E854" s="697"/>
      <c r="F854" s="697"/>
      <c r="G854" s="697"/>
      <c r="H854" s="697"/>
      <c r="I854" s="697"/>
      <c r="J854" s="697"/>
      <c r="K854" s="697"/>
      <c r="L854" s="697"/>
      <c r="M854" s="697"/>
      <c r="N854" s="697"/>
      <c r="O854" s="697"/>
      <c r="P854" s="697"/>
      <c r="Q854" s="697"/>
      <c r="R854" s="697"/>
      <c r="S854" s="697"/>
      <c r="T854" s="697"/>
      <c r="U854" s="697"/>
      <c r="V854" s="697"/>
      <c r="W854" s="697"/>
      <c r="X854" s="697"/>
      <c r="Y854" s="697"/>
    </row>
    <row r="855">
      <c r="A855" s="700"/>
      <c r="B855" s="700"/>
      <c r="C855" s="697"/>
      <c r="D855" s="697"/>
      <c r="E855" s="697"/>
      <c r="F855" s="697"/>
      <c r="G855" s="697"/>
      <c r="H855" s="697"/>
      <c r="I855" s="697"/>
      <c r="J855" s="697"/>
      <c r="K855" s="697"/>
      <c r="L855" s="697"/>
      <c r="M855" s="697"/>
      <c r="N855" s="697"/>
      <c r="O855" s="697"/>
      <c r="P855" s="697"/>
      <c r="Q855" s="697"/>
      <c r="R855" s="697"/>
      <c r="S855" s="697"/>
      <c r="T855" s="697"/>
      <c r="U855" s="697"/>
      <c r="V855" s="697"/>
      <c r="W855" s="697"/>
      <c r="X855" s="697"/>
      <c r="Y855" s="697"/>
    </row>
    <row r="856">
      <c r="A856" s="700"/>
      <c r="B856" s="700"/>
      <c r="C856" s="697"/>
      <c r="D856" s="697"/>
      <c r="E856" s="697"/>
      <c r="F856" s="697"/>
      <c r="G856" s="697"/>
      <c r="H856" s="697"/>
      <c r="I856" s="697"/>
      <c r="J856" s="697"/>
      <c r="K856" s="697"/>
      <c r="L856" s="697"/>
      <c r="M856" s="697"/>
      <c r="N856" s="697"/>
      <c r="O856" s="697"/>
      <c r="P856" s="697"/>
      <c r="Q856" s="697"/>
      <c r="R856" s="697"/>
      <c r="S856" s="697"/>
      <c r="T856" s="697"/>
      <c r="U856" s="697"/>
      <c r="V856" s="697"/>
      <c r="W856" s="697"/>
      <c r="X856" s="697"/>
      <c r="Y856" s="697"/>
    </row>
    <row r="857">
      <c r="A857" s="700"/>
      <c r="B857" s="700"/>
      <c r="C857" s="697"/>
      <c r="D857" s="697"/>
      <c r="E857" s="697"/>
      <c r="F857" s="697"/>
      <c r="G857" s="697"/>
      <c r="H857" s="697"/>
      <c r="I857" s="697"/>
      <c r="J857" s="697"/>
      <c r="K857" s="697"/>
      <c r="L857" s="697"/>
      <c r="M857" s="697"/>
      <c r="N857" s="697"/>
      <c r="O857" s="697"/>
      <c r="P857" s="697"/>
      <c r="Q857" s="697"/>
      <c r="R857" s="697"/>
      <c r="S857" s="697"/>
      <c r="T857" s="697"/>
      <c r="U857" s="697"/>
      <c r="V857" s="697"/>
      <c r="W857" s="697"/>
      <c r="X857" s="697"/>
      <c r="Y857" s="697"/>
    </row>
    <row r="858">
      <c r="A858" s="700"/>
      <c r="B858" s="700"/>
      <c r="C858" s="697"/>
      <c r="D858" s="697"/>
      <c r="E858" s="697"/>
      <c r="F858" s="697"/>
      <c r="G858" s="697"/>
      <c r="H858" s="697"/>
      <c r="I858" s="697"/>
      <c r="J858" s="697"/>
      <c r="K858" s="697"/>
      <c r="L858" s="697"/>
      <c r="M858" s="697"/>
      <c r="N858" s="697"/>
      <c r="O858" s="697"/>
      <c r="P858" s="697"/>
      <c r="Q858" s="697"/>
      <c r="R858" s="697"/>
      <c r="S858" s="697"/>
      <c r="T858" s="697"/>
      <c r="U858" s="697"/>
      <c r="V858" s="697"/>
      <c r="W858" s="697"/>
      <c r="X858" s="697"/>
      <c r="Y858" s="697"/>
    </row>
    <row r="859">
      <c r="A859" s="700"/>
      <c r="B859" s="700"/>
      <c r="C859" s="697"/>
      <c r="D859" s="697"/>
      <c r="E859" s="697"/>
      <c r="F859" s="697"/>
      <c r="G859" s="697"/>
      <c r="H859" s="697"/>
      <c r="I859" s="697"/>
      <c r="J859" s="697"/>
      <c r="K859" s="697"/>
      <c r="L859" s="697"/>
      <c r="M859" s="697"/>
      <c r="N859" s="697"/>
      <c r="O859" s="697"/>
      <c r="P859" s="697"/>
      <c r="Q859" s="697"/>
      <c r="R859" s="697"/>
      <c r="S859" s="697"/>
      <c r="T859" s="697"/>
      <c r="U859" s="697"/>
      <c r="V859" s="697"/>
      <c r="W859" s="697"/>
      <c r="X859" s="697"/>
      <c r="Y859" s="697"/>
    </row>
    <row r="860">
      <c r="A860" s="700"/>
      <c r="B860" s="700"/>
      <c r="C860" s="697"/>
      <c r="D860" s="697"/>
      <c r="E860" s="697"/>
      <c r="F860" s="697"/>
      <c r="G860" s="697"/>
      <c r="H860" s="697"/>
      <c r="I860" s="697"/>
      <c r="J860" s="697"/>
      <c r="K860" s="697"/>
      <c r="L860" s="697"/>
      <c r="M860" s="697"/>
      <c r="N860" s="697"/>
      <c r="O860" s="697"/>
      <c r="P860" s="697"/>
      <c r="Q860" s="697"/>
      <c r="R860" s="697"/>
      <c r="S860" s="697"/>
      <c r="T860" s="697"/>
      <c r="U860" s="697"/>
      <c r="V860" s="697"/>
      <c r="W860" s="697"/>
      <c r="X860" s="697"/>
      <c r="Y860" s="697"/>
    </row>
    <row r="861">
      <c r="A861" s="700"/>
      <c r="B861" s="700"/>
      <c r="C861" s="697"/>
      <c r="D861" s="697"/>
      <c r="E861" s="697"/>
      <c r="F861" s="697"/>
      <c r="G861" s="697"/>
      <c r="H861" s="697"/>
      <c r="I861" s="697"/>
      <c r="J861" s="697"/>
      <c r="K861" s="697"/>
      <c r="L861" s="697"/>
      <c r="M861" s="697"/>
      <c r="N861" s="697"/>
      <c r="O861" s="697"/>
      <c r="P861" s="697"/>
      <c r="Q861" s="697"/>
      <c r="R861" s="697"/>
      <c r="S861" s="697"/>
      <c r="T861" s="697"/>
      <c r="U861" s="697"/>
      <c r="V861" s="697"/>
      <c r="W861" s="697"/>
      <c r="X861" s="697"/>
      <c r="Y861" s="697"/>
    </row>
    <row r="862">
      <c r="A862" s="700"/>
      <c r="B862" s="700"/>
      <c r="C862" s="697"/>
      <c r="D862" s="697"/>
      <c r="E862" s="697"/>
      <c r="F862" s="697"/>
      <c r="G862" s="697"/>
      <c r="H862" s="697"/>
      <c r="I862" s="697"/>
      <c r="J862" s="697"/>
      <c r="K862" s="697"/>
      <c r="L862" s="697"/>
      <c r="M862" s="697"/>
      <c r="N862" s="697"/>
      <c r="O862" s="697"/>
      <c r="P862" s="697"/>
      <c r="Q862" s="697"/>
      <c r="R862" s="697"/>
      <c r="S862" s="697"/>
      <c r="T862" s="697"/>
      <c r="U862" s="697"/>
      <c r="V862" s="697"/>
      <c r="W862" s="697"/>
      <c r="X862" s="697"/>
      <c r="Y862" s="697"/>
    </row>
    <row r="863">
      <c r="A863" s="700"/>
      <c r="B863" s="700"/>
      <c r="C863" s="697"/>
      <c r="D863" s="697"/>
      <c r="E863" s="697"/>
      <c r="F863" s="697"/>
      <c r="G863" s="697"/>
      <c r="H863" s="697"/>
      <c r="I863" s="697"/>
      <c r="J863" s="697"/>
      <c r="K863" s="697"/>
      <c r="L863" s="697"/>
      <c r="M863" s="697"/>
      <c r="N863" s="697"/>
      <c r="O863" s="697"/>
      <c r="P863" s="697"/>
      <c r="Q863" s="697"/>
      <c r="R863" s="697"/>
      <c r="S863" s="697"/>
      <c r="T863" s="697"/>
      <c r="U863" s="697"/>
      <c r="V863" s="697"/>
      <c r="W863" s="697"/>
      <c r="X863" s="697"/>
      <c r="Y863" s="697"/>
    </row>
    <row r="864">
      <c r="A864" s="700"/>
      <c r="B864" s="700"/>
      <c r="C864" s="697"/>
      <c r="D864" s="697"/>
      <c r="E864" s="697"/>
      <c r="F864" s="697"/>
      <c r="G864" s="697"/>
      <c r="H864" s="697"/>
      <c r="I864" s="697"/>
      <c r="J864" s="697"/>
      <c r="K864" s="697"/>
      <c r="L864" s="697"/>
      <c r="M864" s="697"/>
      <c r="N864" s="697"/>
      <c r="O864" s="697"/>
      <c r="P864" s="697"/>
      <c r="Q864" s="697"/>
      <c r="R864" s="697"/>
      <c r="S864" s="697"/>
      <c r="T864" s="697"/>
      <c r="U864" s="697"/>
      <c r="V864" s="697"/>
      <c r="W864" s="697"/>
      <c r="X864" s="697"/>
      <c r="Y864" s="697"/>
    </row>
    <row r="865">
      <c r="A865" s="700"/>
      <c r="B865" s="700"/>
      <c r="C865" s="697"/>
      <c r="D865" s="697"/>
      <c r="E865" s="697"/>
      <c r="F865" s="697"/>
      <c r="G865" s="697"/>
      <c r="H865" s="697"/>
      <c r="I865" s="697"/>
      <c r="J865" s="697"/>
      <c r="K865" s="697"/>
      <c r="L865" s="697"/>
      <c r="M865" s="697"/>
      <c r="N865" s="697"/>
      <c r="O865" s="697"/>
      <c r="P865" s="697"/>
      <c r="Q865" s="697"/>
      <c r="R865" s="697"/>
      <c r="S865" s="697"/>
      <c r="T865" s="697"/>
      <c r="U865" s="697"/>
      <c r="V865" s="697"/>
      <c r="W865" s="697"/>
      <c r="X865" s="697"/>
      <c r="Y865" s="697"/>
    </row>
    <row r="866">
      <c r="A866" s="700"/>
      <c r="B866" s="700"/>
      <c r="C866" s="697"/>
      <c r="D866" s="697"/>
      <c r="E866" s="697"/>
      <c r="F866" s="697"/>
      <c r="G866" s="697"/>
      <c r="H866" s="697"/>
      <c r="I866" s="697"/>
      <c r="J866" s="697"/>
      <c r="K866" s="697"/>
      <c r="L866" s="697"/>
      <c r="M866" s="697"/>
      <c r="N866" s="697"/>
      <c r="O866" s="697"/>
      <c r="P866" s="697"/>
      <c r="Q866" s="697"/>
      <c r="R866" s="697"/>
      <c r="S866" s="697"/>
      <c r="T866" s="697"/>
      <c r="U866" s="697"/>
      <c r="V866" s="697"/>
      <c r="W866" s="697"/>
      <c r="X866" s="697"/>
      <c r="Y866" s="697"/>
    </row>
    <row r="867">
      <c r="A867" s="700"/>
      <c r="B867" s="700"/>
      <c r="C867" s="697"/>
      <c r="D867" s="697"/>
      <c r="E867" s="697"/>
      <c r="F867" s="697"/>
      <c r="G867" s="697"/>
      <c r="H867" s="697"/>
      <c r="I867" s="697"/>
      <c r="J867" s="697"/>
      <c r="K867" s="697"/>
      <c r="L867" s="697"/>
      <c r="M867" s="697"/>
      <c r="N867" s="697"/>
      <c r="O867" s="697"/>
      <c r="P867" s="697"/>
      <c r="Q867" s="697"/>
      <c r="R867" s="697"/>
      <c r="S867" s="697"/>
      <c r="T867" s="697"/>
      <c r="U867" s="697"/>
      <c r="V867" s="697"/>
      <c r="W867" s="697"/>
      <c r="X867" s="697"/>
      <c r="Y867" s="697"/>
    </row>
    <row r="868">
      <c r="A868" s="700"/>
      <c r="B868" s="700"/>
      <c r="C868" s="697"/>
      <c r="D868" s="697"/>
      <c r="E868" s="697"/>
      <c r="F868" s="697"/>
      <c r="G868" s="697"/>
      <c r="H868" s="697"/>
      <c r="I868" s="697"/>
      <c r="J868" s="697"/>
      <c r="K868" s="697"/>
      <c r="L868" s="697"/>
      <c r="M868" s="697"/>
      <c r="N868" s="697"/>
      <c r="O868" s="697"/>
      <c r="P868" s="697"/>
      <c r="Q868" s="697"/>
      <c r="R868" s="697"/>
      <c r="S868" s="697"/>
      <c r="T868" s="697"/>
      <c r="U868" s="697"/>
      <c r="V868" s="697"/>
      <c r="W868" s="697"/>
      <c r="X868" s="697"/>
      <c r="Y868" s="697"/>
    </row>
    <row r="869">
      <c r="A869" s="700"/>
      <c r="B869" s="700"/>
      <c r="C869" s="697"/>
      <c r="D869" s="697"/>
      <c r="E869" s="697"/>
      <c r="F869" s="697"/>
      <c r="G869" s="697"/>
      <c r="H869" s="697"/>
      <c r="I869" s="697"/>
      <c r="J869" s="697"/>
      <c r="K869" s="697"/>
      <c r="L869" s="697"/>
      <c r="M869" s="697"/>
      <c r="N869" s="697"/>
      <c r="O869" s="697"/>
      <c r="P869" s="697"/>
      <c r="Q869" s="697"/>
      <c r="R869" s="697"/>
      <c r="S869" s="697"/>
      <c r="T869" s="697"/>
      <c r="U869" s="697"/>
      <c r="V869" s="697"/>
      <c r="W869" s="697"/>
      <c r="X869" s="697"/>
      <c r="Y869" s="697"/>
    </row>
    <row r="870">
      <c r="A870" s="700"/>
      <c r="B870" s="700"/>
      <c r="C870" s="697"/>
      <c r="D870" s="697"/>
      <c r="E870" s="697"/>
      <c r="F870" s="697"/>
      <c r="G870" s="697"/>
      <c r="H870" s="697"/>
      <c r="I870" s="697"/>
      <c r="J870" s="697"/>
      <c r="K870" s="697"/>
      <c r="L870" s="697"/>
      <c r="M870" s="697"/>
      <c r="N870" s="697"/>
      <c r="O870" s="697"/>
      <c r="P870" s="697"/>
      <c r="Q870" s="697"/>
      <c r="R870" s="697"/>
      <c r="S870" s="697"/>
      <c r="T870" s="697"/>
      <c r="U870" s="697"/>
      <c r="V870" s="697"/>
      <c r="W870" s="697"/>
      <c r="X870" s="697"/>
      <c r="Y870" s="697"/>
    </row>
    <row r="871">
      <c r="A871" s="700"/>
      <c r="B871" s="700"/>
      <c r="C871" s="697"/>
      <c r="D871" s="697"/>
      <c r="E871" s="697"/>
      <c r="F871" s="697"/>
      <c r="G871" s="697"/>
      <c r="H871" s="697"/>
      <c r="I871" s="697"/>
      <c r="J871" s="697"/>
      <c r="K871" s="697"/>
      <c r="L871" s="697"/>
      <c r="M871" s="697"/>
      <c r="N871" s="697"/>
      <c r="O871" s="697"/>
      <c r="P871" s="697"/>
      <c r="Q871" s="697"/>
      <c r="R871" s="697"/>
      <c r="S871" s="697"/>
      <c r="T871" s="697"/>
      <c r="U871" s="697"/>
      <c r="V871" s="697"/>
      <c r="W871" s="697"/>
      <c r="X871" s="697"/>
      <c r="Y871" s="697"/>
    </row>
    <row r="872">
      <c r="A872" s="700"/>
      <c r="B872" s="700"/>
      <c r="C872" s="697"/>
      <c r="D872" s="697"/>
      <c r="E872" s="697"/>
      <c r="F872" s="697"/>
      <c r="G872" s="697"/>
      <c r="H872" s="697"/>
      <c r="I872" s="697"/>
      <c r="J872" s="697"/>
      <c r="K872" s="697"/>
      <c r="L872" s="697"/>
      <c r="M872" s="697"/>
      <c r="N872" s="697"/>
      <c r="O872" s="697"/>
      <c r="P872" s="697"/>
      <c r="Q872" s="697"/>
      <c r="R872" s="697"/>
      <c r="S872" s="697"/>
      <c r="T872" s="697"/>
      <c r="U872" s="697"/>
      <c r="V872" s="697"/>
      <c r="W872" s="697"/>
      <c r="X872" s="697"/>
      <c r="Y872" s="697"/>
    </row>
    <row r="873">
      <c r="A873" s="700"/>
      <c r="B873" s="700"/>
      <c r="C873" s="697"/>
      <c r="D873" s="697"/>
      <c r="E873" s="697"/>
      <c r="F873" s="697"/>
      <c r="G873" s="697"/>
      <c r="H873" s="697"/>
      <c r="I873" s="697"/>
      <c r="J873" s="697"/>
      <c r="K873" s="697"/>
      <c r="L873" s="697"/>
      <c r="M873" s="697"/>
      <c r="N873" s="697"/>
      <c r="O873" s="697"/>
      <c r="P873" s="697"/>
      <c r="Q873" s="697"/>
      <c r="R873" s="697"/>
      <c r="S873" s="697"/>
      <c r="T873" s="697"/>
      <c r="U873" s="697"/>
      <c r="V873" s="697"/>
      <c r="W873" s="697"/>
      <c r="X873" s="697"/>
      <c r="Y873" s="697"/>
    </row>
    <row r="874">
      <c r="A874" s="700"/>
      <c r="B874" s="700"/>
      <c r="C874" s="697"/>
      <c r="D874" s="697"/>
      <c r="E874" s="697"/>
      <c r="F874" s="697"/>
      <c r="G874" s="697"/>
      <c r="H874" s="697"/>
      <c r="I874" s="697"/>
      <c r="J874" s="697"/>
      <c r="K874" s="697"/>
      <c r="L874" s="697"/>
      <c r="M874" s="697"/>
      <c r="N874" s="697"/>
      <c r="O874" s="697"/>
      <c r="P874" s="697"/>
      <c r="Q874" s="697"/>
      <c r="R874" s="697"/>
      <c r="S874" s="697"/>
      <c r="T874" s="697"/>
      <c r="U874" s="697"/>
      <c r="V874" s="697"/>
      <c r="W874" s="697"/>
      <c r="X874" s="697"/>
      <c r="Y874" s="697"/>
    </row>
    <row r="875">
      <c r="A875" s="700"/>
      <c r="B875" s="700"/>
      <c r="C875" s="697"/>
      <c r="D875" s="697"/>
      <c r="E875" s="697"/>
      <c r="F875" s="697"/>
      <c r="G875" s="697"/>
      <c r="H875" s="697"/>
      <c r="I875" s="697"/>
      <c r="J875" s="697"/>
      <c r="K875" s="697"/>
      <c r="L875" s="697"/>
      <c r="M875" s="697"/>
      <c r="N875" s="697"/>
      <c r="O875" s="697"/>
      <c r="P875" s="697"/>
      <c r="Q875" s="697"/>
      <c r="R875" s="697"/>
      <c r="S875" s="697"/>
      <c r="T875" s="697"/>
      <c r="U875" s="697"/>
      <c r="V875" s="697"/>
      <c r="W875" s="697"/>
      <c r="X875" s="697"/>
      <c r="Y875" s="697"/>
    </row>
    <row r="876">
      <c r="A876" s="700"/>
      <c r="B876" s="700"/>
      <c r="C876" s="697"/>
      <c r="D876" s="697"/>
      <c r="E876" s="697"/>
      <c r="F876" s="697"/>
      <c r="G876" s="697"/>
      <c r="H876" s="697"/>
      <c r="I876" s="697"/>
      <c r="J876" s="697"/>
      <c r="K876" s="697"/>
      <c r="L876" s="697"/>
      <c r="M876" s="697"/>
      <c r="N876" s="697"/>
      <c r="O876" s="697"/>
      <c r="P876" s="697"/>
      <c r="Q876" s="697"/>
      <c r="R876" s="697"/>
      <c r="S876" s="697"/>
      <c r="T876" s="697"/>
      <c r="U876" s="697"/>
      <c r="V876" s="697"/>
      <c r="W876" s="697"/>
      <c r="X876" s="697"/>
      <c r="Y876" s="697"/>
    </row>
    <row r="877">
      <c r="A877" s="700"/>
      <c r="B877" s="700"/>
      <c r="C877" s="697"/>
      <c r="D877" s="697"/>
      <c r="E877" s="697"/>
      <c r="F877" s="697"/>
      <c r="G877" s="697"/>
      <c r="H877" s="697"/>
      <c r="I877" s="697"/>
      <c r="J877" s="697"/>
      <c r="K877" s="697"/>
      <c r="L877" s="697"/>
      <c r="M877" s="697"/>
      <c r="N877" s="697"/>
      <c r="O877" s="697"/>
      <c r="P877" s="697"/>
      <c r="Q877" s="697"/>
      <c r="R877" s="697"/>
      <c r="S877" s="697"/>
      <c r="T877" s="697"/>
      <c r="U877" s="697"/>
      <c r="V877" s="697"/>
      <c r="W877" s="697"/>
      <c r="X877" s="697"/>
      <c r="Y877" s="697"/>
    </row>
    <row r="878">
      <c r="A878" s="700"/>
      <c r="B878" s="700"/>
      <c r="C878" s="697"/>
      <c r="D878" s="697"/>
      <c r="E878" s="697"/>
      <c r="F878" s="697"/>
      <c r="G878" s="697"/>
      <c r="H878" s="697"/>
      <c r="I878" s="697"/>
      <c r="J878" s="697"/>
      <c r="K878" s="697"/>
      <c r="L878" s="697"/>
      <c r="M878" s="697"/>
      <c r="N878" s="697"/>
      <c r="O878" s="697"/>
      <c r="P878" s="697"/>
      <c r="Q878" s="697"/>
      <c r="R878" s="697"/>
      <c r="S878" s="697"/>
      <c r="T878" s="697"/>
      <c r="U878" s="697"/>
      <c r="V878" s="697"/>
      <c r="W878" s="697"/>
      <c r="X878" s="697"/>
      <c r="Y878" s="697"/>
    </row>
    <row r="879">
      <c r="A879" s="700"/>
      <c r="B879" s="700"/>
      <c r="C879" s="697"/>
      <c r="D879" s="697"/>
      <c r="E879" s="697"/>
      <c r="F879" s="697"/>
      <c r="G879" s="697"/>
      <c r="H879" s="697"/>
      <c r="I879" s="697"/>
      <c r="J879" s="697"/>
      <c r="K879" s="697"/>
      <c r="L879" s="697"/>
      <c r="M879" s="697"/>
      <c r="N879" s="697"/>
      <c r="O879" s="697"/>
      <c r="P879" s="697"/>
      <c r="Q879" s="697"/>
      <c r="R879" s="697"/>
      <c r="S879" s="697"/>
      <c r="T879" s="697"/>
      <c r="U879" s="697"/>
      <c r="V879" s="697"/>
      <c r="W879" s="697"/>
      <c r="X879" s="697"/>
      <c r="Y879" s="697"/>
    </row>
    <row r="880">
      <c r="A880" s="700"/>
      <c r="B880" s="700"/>
      <c r="C880" s="697"/>
      <c r="D880" s="697"/>
      <c r="E880" s="697"/>
      <c r="F880" s="697"/>
      <c r="G880" s="697"/>
      <c r="H880" s="697"/>
      <c r="I880" s="697"/>
      <c r="J880" s="697"/>
      <c r="K880" s="697"/>
      <c r="L880" s="697"/>
      <c r="M880" s="697"/>
      <c r="N880" s="697"/>
      <c r="O880" s="697"/>
      <c r="P880" s="697"/>
      <c r="Q880" s="697"/>
      <c r="R880" s="697"/>
      <c r="S880" s="697"/>
      <c r="T880" s="697"/>
      <c r="U880" s="697"/>
      <c r="V880" s="697"/>
      <c r="W880" s="697"/>
      <c r="X880" s="697"/>
      <c r="Y880" s="697"/>
    </row>
    <row r="881">
      <c r="A881" s="700"/>
      <c r="B881" s="700"/>
      <c r="C881" s="697"/>
      <c r="D881" s="697"/>
      <c r="E881" s="697"/>
      <c r="F881" s="697"/>
      <c r="G881" s="697"/>
      <c r="H881" s="697"/>
      <c r="I881" s="697"/>
      <c r="J881" s="697"/>
      <c r="K881" s="697"/>
      <c r="L881" s="697"/>
      <c r="M881" s="697"/>
      <c r="N881" s="697"/>
      <c r="O881" s="697"/>
      <c r="P881" s="697"/>
      <c r="Q881" s="697"/>
      <c r="R881" s="697"/>
      <c r="S881" s="697"/>
      <c r="T881" s="697"/>
      <c r="U881" s="697"/>
      <c r="V881" s="697"/>
      <c r="W881" s="697"/>
      <c r="X881" s="697"/>
      <c r="Y881" s="697"/>
    </row>
    <row r="882">
      <c r="A882" s="700"/>
      <c r="B882" s="700"/>
      <c r="C882" s="697"/>
      <c r="D882" s="697"/>
      <c r="E882" s="697"/>
      <c r="F882" s="697"/>
      <c r="G882" s="697"/>
      <c r="H882" s="697"/>
      <c r="I882" s="697"/>
      <c r="J882" s="697"/>
      <c r="K882" s="697"/>
      <c r="L882" s="697"/>
      <c r="M882" s="697"/>
      <c r="N882" s="697"/>
      <c r="O882" s="697"/>
      <c r="P882" s="697"/>
      <c r="Q882" s="697"/>
      <c r="R882" s="697"/>
      <c r="S882" s="697"/>
      <c r="T882" s="697"/>
      <c r="U882" s="697"/>
      <c r="V882" s="697"/>
      <c r="W882" s="697"/>
      <c r="X882" s="697"/>
      <c r="Y882" s="697"/>
    </row>
    <row r="883">
      <c r="A883" s="700"/>
      <c r="B883" s="700"/>
      <c r="C883" s="697"/>
      <c r="D883" s="697"/>
      <c r="E883" s="697"/>
      <c r="F883" s="697"/>
      <c r="G883" s="697"/>
      <c r="H883" s="697"/>
      <c r="I883" s="697"/>
      <c r="J883" s="697"/>
      <c r="K883" s="697"/>
      <c r="L883" s="697"/>
      <c r="M883" s="697"/>
      <c r="N883" s="697"/>
      <c r="O883" s="697"/>
      <c r="P883" s="697"/>
      <c r="Q883" s="697"/>
      <c r="R883" s="697"/>
      <c r="S883" s="697"/>
      <c r="T883" s="697"/>
      <c r="U883" s="697"/>
      <c r="V883" s="697"/>
      <c r="W883" s="697"/>
      <c r="X883" s="697"/>
      <c r="Y883" s="697"/>
    </row>
    <row r="884">
      <c r="A884" s="700"/>
      <c r="B884" s="700"/>
      <c r="C884" s="697"/>
      <c r="D884" s="697"/>
      <c r="E884" s="697"/>
      <c r="F884" s="697"/>
      <c r="G884" s="697"/>
      <c r="H884" s="697"/>
      <c r="I884" s="697"/>
      <c r="J884" s="697"/>
      <c r="K884" s="697"/>
      <c r="L884" s="697"/>
      <c r="M884" s="697"/>
      <c r="N884" s="697"/>
      <c r="O884" s="697"/>
      <c r="P884" s="697"/>
      <c r="Q884" s="697"/>
      <c r="R884" s="697"/>
      <c r="S884" s="697"/>
      <c r="T884" s="697"/>
      <c r="U884" s="697"/>
      <c r="V884" s="697"/>
      <c r="W884" s="697"/>
      <c r="X884" s="697"/>
      <c r="Y884" s="697"/>
    </row>
    <row r="885">
      <c r="A885" s="700"/>
      <c r="B885" s="700"/>
      <c r="C885" s="697"/>
      <c r="D885" s="697"/>
      <c r="E885" s="697"/>
      <c r="F885" s="697"/>
      <c r="G885" s="697"/>
      <c r="H885" s="697"/>
      <c r="I885" s="697"/>
      <c r="J885" s="697"/>
      <c r="K885" s="697"/>
      <c r="L885" s="697"/>
      <c r="M885" s="697"/>
      <c r="N885" s="697"/>
      <c r="O885" s="697"/>
      <c r="P885" s="697"/>
      <c r="Q885" s="697"/>
      <c r="R885" s="697"/>
      <c r="S885" s="697"/>
      <c r="T885" s="697"/>
      <c r="U885" s="697"/>
      <c r="V885" s="697"/>
      <c r="W885" s="697"/>
      <c r="X885" s="697"/>
      <c r="Y885" s="697"/>
    </row>
    <row r="886">
      <c r="A886" s="700"/>
      <c r="B886" s="700"/>
      <c r="C886" s="697"/>
      <c r="D886" s="697"/>
      <c r="E886" s="697"/>
      <c r="F886" s="697"/>
      <c r="G886" s="697"/>
      <c r="H886" s="697"/>
      <c r="I886" s="697"/>
      <c r="J886" s="697"/>
      <c r="K886" s="697"/>
      <c r="L886" s="697"/>
      <c r="M886" s="697"/>
      <c r="N886" s="697"/>
      <c r="O886" s="697"/>
      <c r="P886" s="697"/>
      <c r="Q886" s="697"/>
      <c r="R886" s="697"/>
      <c r="S886" s="697"/>
      <c r="T886" s="697"/>
      <c r="U886" s="697"/>
      <c r="V886" s="697"/>
      <c r="W886" s="697"/>
      <c r="X886" s="697"/>
      <c r="Y886" s="697"/>
    </row>
    <row r="887">
      <c r="A887" s="700"/>
      <c r="B887" s="700"/>
      <c r="C887" s="697"/>
      <c r="D887" s="697"/>
      <c r="E887" s="697"/>
      <c r="F887" s="697"/>
      <c r="G887" s="697"/>
      <c r="H887" s="697"/>
      <c r="I887" s="697"/>
      <c r="J887" s="697"/>
      <c r="K887" s="697"/>
      <c r="L887" s="697"/>
      <c r="M887" s="697"/>
      <c r="N887" s="697"/>
      <c r="O887" s="697"/>
      <c r="P887" s="697"/>
      <c r="Q887" s="697"/>
      <c r="R887" s="697"/>
      <c r="S887" s="697"/>
      <c r="T887" s="697"/>
      <c r="U887" s="697"/>
      <c r="V887" s="697"/>
      <c r="W887" s="697"/>
      <c r="X887" s="697"/>
      <c r="Y887" s="697"/>
    </row>
    <row r="888">
      <c r="A888" s="700"/>
      <c r="B888" s="700"/>
      <c r="C888" s="697"/>
      <c r="D888" s="697"/>
      <c r="E888" s="697"/>
      <c r="F888" s="697"/>
      <c r="G888" s="697"/>
      <c r="H888" s="697"/>
      <c r="I888" s="697"/>
      <c r="J888" s="697"/>
      <c r="K888" s="697"/>
      <c r="L888" s="697"/>
      <c r="M888" s="697"/>
      <c r="N888" s="697"/>
      <c r="O888" s="697"/>
      <c r="P888" s="697"/>
      <c r="Q888" s="697"/>
      <c r="R888" s="697"/>
      <c r="S888" s="697"/>
      <c r="T888" s="697"/>
      <c r="U888" s="697"/>
      <c r="V888" s="697"/>
      <c r="W888" s="697"/>
      <c r="X888" s="697"/>
      <c r="Y888" s="697"/>
    </row>
    <row r="889">
      <c r="A889" s="700"/>
      <c r="B889" s="700"/>
      <c r="C889" s="697"/>
      <c r="D889" s="697"/>
      <c r="E889" s="697"/>
      <c r="F889" s="697"/>
      <c r="G889" s="697"/>
      <c r="H889" s="697"/>
      <c r="I889" s="697"/>
      <c r="J889" s="697"/>
      <c r="K889" s="697"/>
      <c r="L889" s="697"/>
      <c r="M889" s="697"/>
      <c r="N889" s="697"/>
      <c r="O889" s="697"/>
      <c r="P889" s="697"/>
      <c r="Q889" s="697"/>
      <c r="R889" s="697"/>
      <c r="S889" s="697"/>
      <c r="T889" s="697"/>
      <c r="U889" s="697"/>
      <c r="V889" s="697"/>
      <c r="W889" s="697"/>
      <c r="X889" s="697"/>
      <c r="Y889" s="697"/>
    </row>
    <row r="890">
      <c r="A890" s="700"/>
      <c r="B890" s="700"/>
      <c r="C890" s="697"/>
      <c r="D890" s="697"/>
      <c r="E890" s="697"/>
      <c r="F890" s="697"/>
      <c r="G890" s="697"/>
      <c r="H890" s="697"/>
      <c r="I890" s="697"/>
      <c r="J890" s="697"/>
      <c r="K890" s="697"/>
      <c r="L890" s="697"/>
      <c r="M890" s="697"/>
      <c r="N890" s="697"/>
      <c r="O890" s="697"/>
      <c r="P890" s="697"/>
      <c r="Q890" s="697"/>
      <c r="R890" s="697"/>
      <c r="S890" s="697"/>
      <c r="T890" s="697"/>
      <c r="U890" s="697"/>
      <c r="V890" s="697"/>
      <c r="W890" s="697"/>
      <c r="X890" s="697"/>
      <c r="Y890" s="697"/>
    </row>
    <row r="891">
      <c r="A891" s="700"/>
      <c r="B891" s="700"/>
      <c r="C891" s="697"/>
      <c r="D891" s="697"/>
      <c r="E891" s="697"/>
      <c r="F891" s="697"/>
      <c r="G891" s="697"/>
      <c r="H891" s="697"/>
      <c r="I891" s="697"/>
      <c r="J891" s="697"/>
      <c r="K891" s="697"/>
      <c r="L891" s="697"/>
      <c r="M891" s="697"/>
      <c r="N891" s="697"/>
      <c r="O891" s="697"/>
      <c r="P891" s="697"/>
      <c r="Q891" s="697"/>
      <c r="R891" s="697"/>
      <c r="S891" s="697"/>
      <c r="T891" s="697"/>
      <c r="U891" s="697"/>
      <c r="V891" s="697"/>
      <c r="W891" s="697"/>
      <c r="X891" s="697"/>
      <c r="Y891" s="697"/>
    </row>
    <row r="892">
      <c r="A892" s="700"/>
      <c r="B892" s="700"/>
      <c r="C892" s="697"/>
      <c r="D892" s="697"/>
      <c r="E892" s="697"/>
      <c r="F892" s="697"/>
      <c r="G892" s="697"/>
      <c r="H892" s="697"/>
      <c r="I892" s="697"/>
      <c r="J892" s="697"/>
      <c r="K892" s="697"/>
      <c r="L892" s="697"/>
      <c r="M892" s="697"/>
      <c r="N892" s="697"/>
      <c r="O892" s="697"/>
      <c r="P892" s="697"/>
      <c r="Q892" s="697"/>
      <c r="R892" s="697"/>
      <c r="S892" s="697"/>
      <c r="T892" s="697"/>
      <c r="U892" s="697"/>
      <c r="V892" s="697"/>
      <c r="W892" s="697"/>
      <c r="X892" s="697"/>
      <c r="Y892" s="697"/>
    </row>
    <row r="893">
      <c r="A893" s="700"/>
      <c r="B893" s="700"/>
      <c r="C893" s="697"/>
      <c r="D893" s="697"/>
      <c r="E893" s="697"/>
      <c r="F893" s="697"/>
      <c r="G893" s="697"/>
      <c r="H893" s="697"/>
      <c r="I893" s="697"/>
      <c r="J893" s="697"/>
      <c r="K893" s="697"/>
      <c r="L893" s="697"/>
      <c r="M893" s="697"/>
      <c r="N893" s="697"/>
      <c r="O893" s="697"/>
      <c r="P893" s="697"/>
      <c r="Q893" s="697"/>
      <c r="R893" s="697"/>
      <c r="S893" s="697"/>
      <c r="T893" s="697"/>
      <c r="U893" s="697"/>
      <c r="V893" s="697"/>
      <c r="W893" s="697"/>
      <c r="X893" s="697"/>
      <c r="Y893" s="697"/>
    </row>
    <row r="894">
      <c r="A894" s="700"/>
      <c r="B894" s="700"/>
      <c r="C894" s="697"/>
      <c r="D894" s="697"/>
      <c r="E894" s="697"/>
      <c r="F894" s="697"/>
      <c r="G894" s="697"/>
      <c r="H894" s="697"/>
      <c r="I894" s="697"/>
      <c r="J894" s="697"/>
      <c r="K894" s="697"/>
      <c r="L894" s="697"/>
      <c r="M894" s="697"/>
      <c r="N894" s="697"/>
      <c r="O894" s="697"/>
      <c r="P894" s="697"/>
      <c r="Q894" s="697"/>
      <c r="R894" s="697"/>
      <c r="S894" s="697"/>
      <c r="T894" s="697"/>
      <c r="U894" s="697"/>
      <c r="V894" s="697"/>
      <c r="W894" s="697"/>
      <c r="X894" s="697"/>
      <c r="Y894" s="697"/>
    </row>
    <row r="895">
      <c r="A895" s="700"/>
      <c r="B895" s="700"/>
      <c r="C895" s="697"/>
      <c r="D895" s="697"/>
      <c r="E895" s="697"/>
      <c r="F895" s="697"/>
      <c r="G895" s="697"/>
      <c r="H895" s="697"/>
      <c r="I895" s="697"/>
      <c r="J895" s="697"/>
      <c r="K895" s="697"/>
      <c r="L895" s="697"/>
      <c r="M895" s="697"/>
      <c r="N895" s="697"/>
      <c r="O895" s="697"/>
      <c r="P895" s="697"/>
      <c r="Q895" s="697"/>
      <c r="R895" s="697"/>
      <c r="S895" s="697"/>
      <c r="T895" s="697"/>
      <c r="U895" s="697"/>
      <c r="V895" s="697"/>
      <c r="W895" s="697"/>
      <c r="X895" s="697"/>
      <c r="Y895" s="697"/>
    </row>
    <row r="896">
      <c r="A896" s="700"/>
      <c r="B896" s="700"/>
      <c r="C896" s="697"/>
      <c r="D896" s="697"/>
      <c r="E896" s="697"/>
      <c r="F896" s="697"/>
      <c r="G896" s="697"/>
      <c r="H896" s="697"/>
      <c r="I896" s="697"/>
      <c r="J896" s="697"/>
      <c r="K896" s="697"/>
      <c r="L896" s="697"/>
      <c r="M896" s="697"/>
      <c r="N896" s="697"/>
      <c r="O896" s="697"/>
      <c r="P896" s="697"/>
      <c r="Q896" s="697"/>
      <c r="R896" s="697"/>
      <c r="S896" s="697"/>
      <c r="T896" s="697"/>
      <c r="U896" s="697"/>
      <c r="V896" s="697"/>
      <c r="W896" s="697"/>
      <c r="X896" s="697"/>
      <c r="Y896" s="697"/>
    </row>
    <row r="897">
      <c r="A897" s="700"/>
      <c r="B897" s="700"/>
      <c r="C897" s="697"/>
      <c r="D897" s="697"/>
      <c r="E897" s="697"/>
      <c r="F897" s="697"/>
      <c r="G897" s="697"/>
      <c r="H897" s="697"/>
      <c r="I897" s="697"/>
      <c r="J897" s="697"/>
      <c r="K897" s="697"/>
      <c r="L897" s="697"/>
      <c r="M897" s="697"/>
      <c r="N897" s="697"/>
      <c r="O897" s="697"/>
      <c r="P897" s="697"/>
      <c r="Q897" s="697"/>
      <c r="R897" s="697"/>
      <c r="S897" s="697"/>
      <c r="T897" s="697"/>
      <c r="U897" s="697"/>
      <c r="V897" s="697"/>
      <c r="W897" s="697"/>
      <c r="X897" s="697"/>
      <c r="Y897" s="697"/>
    </row>
    <row r="898">
      <c r="A898" s="700"/>
      <c r="B898" s="700"/>
      <c r="C898" s="697"/>
      <c r="D898" s="697"/>
      <c r="E898" s="697"/>
      <c r="F898" s="697"/>
      <c r="G898" s="697"/>
      <c r="H898" s="697"/>
      <c r="I898" s="697"/>
      <c r="J898" s="697"/>
      <c r="K898" s="697"/>
      <c r="L898" s="697"/>
      <c r="M898" s="697"/>
      <c r="N898" s="697"/>
      <c r="O898" s="697"/>
      <c r="P898" s="697"/>
      <c r="Q898" s="697"/>
      <c r="R898" s="697"/>
      <c r="S898" s="697"/>
      <c r="T898" s="697"/>
      <c r="U898" s="697"/>
      <c r="V898" s="697"/>
      <c r="W898" s="697"/>
      <c r="X898" s="697"/>
      <c r="Y898" s="697"/>
    </row>
    <row r="899">
      <c r="A899" s="700"/>
      <c r="B899" s="700"/>
      <c r="C899" s="697"/>
      <c r="D899" s="697"/>
      <c r="E899" s="697"/>
      <c r="F899" s="697"/>
      <c r="G899" s="697"/>
      <c r="H899" s="697"/>
      <c r="I899" s="697"/>
      <c r="J899" s="697"/>
      <c r="K899" s="697"/>
      <c r="L899" s="697"/>
      <c r="M899" s="697"/>
      <c r="N899" s="697"/>
      <c r="O899" s="697"/>
      <c r="P899" s="697"/>
      <c r="Q899" s="697"/>
      <c r="R899" s="697"/>
      <c r="S899" s="697"/>
      <c r="T899" s="697"/>
      <c r="U899" s="697"/>
      <c r="V899" s="697"/>
      <c r="W899" s="697"/>
      <c r="X899" s="697"/>
      <c r="Y899" s="697"/>
    </row>
    <row r="900">
      <c r="A900" s="700"/>
      <c r="B900" s="700"/>
      <c r="C900" s="697"/>
      <c r="D900" s="697"/>
      <c r="E900" s="697"/>
      <c r="F900" s="697"/>
      <c r="G900" s="697"/>
      <c r="H900" s="697"/>
      <c r="I900" s="697"/>
      <c r="J900" s="697"/>
      <c r="K900" s="697"/>
      <c r="L900" s="697"/>
      <c r="M900" s="697"/>
      <c r="N900" s="697"/>
      <c r="O900" s="697"/>
      <c r="P900" s="697"/>
      <c r="Q900" s="697"/>
      <c r="R900" s="697"/>
      <c r="S900" s="697"/>
      <c r="T900" s="697"/>
      <c r="U900" s="697"/>
      <c r="V900" s="697"/>
      <c r="W900" s="697"/>
      <c r="X900" s="697"/>
      <c r="Y900" s="697"/>
    </row>
    <row r="901">
      <c r="A901" s="700"/>
      <c r="B901" s="700"/>
      <c r="C901" s="697"/>
      <c r="D901" s="697"/>
      <c r="E901" s="697"/>
      <c r="F901" s="697"/>
      <c r="G901" s="697"/>
      <c r="H901" s="697"/>
      <c r="I901" s="697"/>
      <c r="J901" s="697"/>
      <c r="K901" s="697"/>
      <c r="L901" s="697"/>
      <c r="M901" s="697"/>
      <c r="N901" s="697"/>
      <c r="O901" s="697"/>
      <c r="P901" s="697"/>
      <c r="Q901" s="697"/>
      <c r="R901" s="697"/>
      <c r="S901" s="697"/>
      <c r="T901" s="697"/>
      <c r="U901" s="697"/>
      <c r="V901" s="697"/>
      <c r="W901" s="697"/>
      <c r="X901" s="697"/>
      <c r="Y901" s="697"/>
    </row>
    <row r="902">
      <c r="A902" s="700"/>
      <c r="B902" s="700"/>
      <c r="C902" s="697"/>
      <c r="D902" s="697"/>
      <c r="E902" s="697"/>
      <c r="F902" s="697"/>
      <c r="G902" s="697"/>
      <c r="H902" s="697"/>
      <c r="I902" s="697"/>
      <c r="J902" s="697"/>
      <c r="K902" s="697"/>
      <c r="L902" s="697"/>
      <c r="M902" s="697"/>
      <c r="N902" s="697"/>
      <c r="O902" s="697"/>
      <c r="P902" s="697"/>
      <c r="Q902" s="697"/>
      <c r="R902" s="697"/>
      <c r="S902" s="697"/>
      <c r="T902" s="697"/>
      <c r="U902" s="697"/>
      <c r="V902" s="697"/>
      <c r="W902" s="697"/>
      <c r="X902" s="697"/>
      <c r="Y902" s="697"/>
    </row>
    <row r="903">
      <c r="A903" s="700"/>
      <c r="B903" s="700"/>
      <c r="C903" s="697"/>
      <c r="D903" s="697"/>
      <c r="E903" s="697"/>
      <c r="F903" s="697"/>
      <c r="G903" s="697"/>
      <c r="H903" s="697"/>
      <c r="I903" s="697"/>
      <c r="J903" s="697"/>
      <c r="K903" s="697"/>
      <c r="L903" s="697"/>
      <c r="M903" s="697"/>
      <c r="N903" s="697"/>
      <c r="O903" s="697"/>
      <c r="P903" s="697"/>
      <c r="Q903" s="697"/>
      <c r="R903" s="697"/>
      <c r="S903" s="697"/>
      <c r="T903" s="697"/>
      <c r="U903" s="697"/>
      <c r="V903" s="697"/>
      <c r="W903" s="697"/>
      <c r="X903" s="697"/>
      <c r="Y903" s="697"/>
    </row>
    <row r="904">
      <c r="A904" s="700"/>
      <c r="B904" s="700"/>
      <c r="C904" s="697"/>
      <c r="D904" s="697"/>
      <c r="E904" s="697"/>
      <c r="F904" s="697"/>
      <c r="G904" s="697"/>
      <c r="H904" s="697"/>
      <c r="I904" s="697"/>
      <c r="J904" s="697"/>
      <c r="K904" s="697"/>
      <c r="L904" s="697"/>
      <c r="M904" s="697"/>
      <c r="N904" s="697"/>
      <c r="O904" s="697"/>
      <c r="P904" s="697"/>
      <c r="Q904" s="697"/>
      <c r="R904" s="697"/>
      <c r="S904" s="697"/>
      <c r="T904" s="697"/>
      <c r="U904" s="697"/>
      <c r="V904" s="697"/>
      <c r="W904" s="697"/>
      <c r="X904" s="697"/>
      <c r="Y904" s="697"/>
    </row>
    <row r="905">
      <c r="A905" s="700"/>
      <c r="B905" s="700"/>
      <c r="C905" s="697"/>
      <c r="D905" s="697"/>
      <c r="E905" s="697"/>
      <c r="F905" s="697"/>
      <c r="G905" s="697"/>
      <c r="H905" s="697"/>
      <c r="I905" s="697"/>
      <c r="J905" s="697"/>
      <c r="K905" s="697"/>
      <c r="L905" s="697"/>
      <c r="M905" s="697"/>
      <c r="N905" s="697"/>
      <c r="O905" s="697"/>
      <c r="P905" s="697"/>
      <c r="Q905" s="697"/>
      <c r="R905" s="697"/>
      <c r="S905" s="697"/>
      <c r="T905" s="697"/>
      <c r="U905" s="697"/>
      <c r="V905" s="697"/>
      <c r="W905" s="697"/>
      <c r="X905" s="697"/>
      <c r="Y905" s="697"/>
    </row>
    <row r="906">
      <c r="A906" s="700"/>
      <c r="B906" s="700"/>
      <c r="C906" s="697"/>
      <c r="D906" s="697"/>
      <c r="E906" s="697"/>
      <c r="F906" s="697"/>
      <c r="G906" s="697"/>
      <c r="H906" s="697"/>
      <c r="I906" s="697"/>
      <c r="J906" s="697"/>
      <c r="K906" s="697"/>
      <c r="L906" s="697"/>
      <c r="M906" s="697"/>
      <c r="N906" s="697"/>
      <c r="O906" s="697"/>
      <c r="P906" s="697"/>
      <c r="Q906" s="697"/>
      <c r="R906" s="697"/>
      <c r="S906" s="697"/>
      <c r="T906" s="697"/>
      <c r="U906" s="697"/>
      <c r="V906" s="697"/>
      <c r="W906" s="697"/>
      <c r="X906" s="697"/>
      <c r="Y906" s="697"/>
    </row>
    <row r="907">
      <c r="A907" s="700"/>
      <c r="B907" s="700"/>
      <c r="C907" s="697"/>
      <c r="D907" s="697"/>
      <c r="E907" s="697"/>
      <c r="F907" s="697"/>
      <c r="G907" s="697"/>
      <c r="H907" s="697"/>
      <c r="I907" s="697"/>
      <c r="J907" s="697"/>
      <c r="K907" s="697"/>
      <c r="L907" s="697"/>
      <c r="M907" s="697"/>
      <c r="N907" s="697"/>
      <c r="O907" s="697"/>
      <c r="P907" s="697"/>
      <c r="Q907" s="697"/>
      <c r="R907" s="697"/>
      <c r="S907" s="697"/>
      <c r="T907" s="697"/>
      <c r="U907" s="697"/>
      <c r="V907" s="697"/>
      <c r="W907" s="697"/>
      <c r="X907" s="697"/>
      <c r="Y907" s="697"/>
    </row>
    <row r="908">
      <c r="A908" s="700"/>
      <c r="B908" s="700"/>
      <c r="C908" s="697"/>
      <c r="D908" s="697"/>
      <c r="E908" s="697"/>
      <c r="F908" s="697"/>
      <c r="G908" s="697"/>
      <c r="H908" s="697"/>
      <c r="I908" s="697"/>
      <c r="J908" s="697"/>
      <c r="K908" s="697"/>
      <c r="L908" s="697"/>
      <c r="M908" s="697"/>
      <c r="N908" s="697"/>
      <c r="O908" s="697"/>
      <c r="P908" s="697"/>
      <c r="Q908" s="697"/>
      <c r="R908" s="697"/>
      <c r="S908" s="697"/>
      <c r="T908" s="697"/>
      <c r="U908" s="697"/>
      <c r="V908" s="697"/>
      <c r="W908" s="697"/>
      <c r="X908" s="697"/>
      <c r="Y908" s="697"/>
    </row>
    <row r="909">
      <c r="A909" s="700"/>
      <c r="B909" s="700"/>
      <c r="C909" s="697"/>
      <c r="D909" s="697"/>
      <c r="E909" s="697"/>
      <c r="F909" s="697"/>
      <c r="G909" s="697"/>
      <c r="H909" s="697"/>
      <c r="I909" s="697"/>
      <c r="J909" s="697"/>
      <c r="K909" s="697"/>
      <c r="L909" s="697"/>
      <c r="M909" s="697"/>
      <c r="N909" s="697"/>
      <c r="O909" s="697"/>
      <c r="P909" s="697"/>
      <c r="Q909" s="697"/>
      <c r="R909" s="697"/>
      <c r="S909" s="697"/>
      <c r="T909" s="697"/>
      <c r="U909" s="697"/>
      <c r="V909" s="697"/>
      <c r="W909" s="697"/>
      <c r="X909" s="697"/>
      <c r="Y909" s="697"/>
    </row>
    <row r="910">
      <c r="A910" s="700"/>
      <c r="B910" s="700"/>
      <c r="C910" s="697"/>
      <c r="D910" s="697"/>
      <c r="E910" s="697"/>
      <c r="F910" s="697"/>
      <c r="G910" s="697"/>
      <c r="H910" s="697"/>
      <c r="I910" s="697"/>
      <c r="J910" s="697"/>
      <c r="K910" s="697"/>
      <c r="L910" s="697"/>
      <c r="M910" s="697"/>
      <c r="N910" s="697"/>
      <c r="O910" s="697"/>
      <c r="P910" s="697"/>
      <c r="Q910" s="697"/>
      <c r="R910" s="697"/>
      <c r="S910" s="697"/>
      <c r="T910" s="697"/>
      <c r="U910" s="697"/>
      <c r="V910" s="697"/>
      <c r="W910" s="697"/>
      <c r="X910" s="697"/>
      <c r="Y910" s="697"/>
    </row>
    <row r="911">
      <c r="A911" s="700"/>
      <c r="B911" s="700"/>
      <c r="C911" s="697"/>
      <c r="D911" s="697"/>
      <c r="E911" s="697"/>
      <c r="F911" s="697"/>
      <c r="G911" s="697"/>
      <c r="H911" s="697"/>
      <c r="I911" s="697"/>
      <c r="J911" s="697"/>
      <c r="K911" s="697"/>
      <c r="L911" s="697"/>
      <c r="M911" s="697"/>
      <c r="N911" s="697"/>
      <c r="O911" s="697"/>
      <c r="P911" s="697"/>
      <c r="Q911" s="697"/>
      <c r="R911" s="697"/>
      <c r="S911" s="697"/>
      <c r="T911" s="697"/>
      <c r="U911" s="697"/>
      <c r="V911" s="697"/>
      <c r="W911" s="697"/>
      <c r="X911" s="697"/>
      <c r="Y911" s="697"/>
    </row>
    <row r="912">
      <c r="A912" s="700"/>
      <c r="B912" s="700"/>
      <c r="C912" s="697"/>
      <c r="D912" s="697"/>
      <c r="E912" s="697"/>
      <c r="F912" s="697"/>
      <c r="G912" s="697"/>
      <c r="H912" s="697"/>
      <c r="I912" s="697"/>
      <c r="J912" s="697"/>
      <c r="K912" s="697"/>
      <c r="L912" s="697"/>
      <c r="M912" s="697"/>
      <c r="N912" s="697"/>
      <c r="O912" s="697"/>
      <c r="P912" s="697"/>
      <c r="Q912" s="697"/>
      <c r="R912" s="697"/>
      <c r="S912" s="697"/>
      <c r="T912" s="697"/>
      <c r="U912" s="697"/>
      <c r="V912" s="697"/>
      <c r="W912" s="697"/>
      <c r="X912" s="697"/>
      <c r="Y912" s="697"/>
    </row>
    <row r="913">
      <c r="A913" s="700"/>
      <c r="B913" s="700"/>
      <c r="C913" s="697"/>
      <c r="D913" s="697"/>
      <c r="E913" s="697"/>
      <c r="F913" s="697"/>
      <c r="G913" s="697"/>
      <c r="H913" s="697"/>
      <c r="I913" s="697"/>
      <c r="J913" s="697"/>
      <c r="K913" s="697"/>
      <c r="L913" s="697"/>
      <c r="M913" s="697"/>
      <c r="N913" s="697"/>
      <c r="O913" s="697"/>
      <c r="P913" s="697"/>
      <c r="Q913" s="697"/>
      <c r="R913" s="697"/>
      <c r="S913" s="697"/>
      <c r="T913" s="697"/>
      <c r="U913" s="697"/>
      <c r="V913" s="697"/>
      <c r="W913" s="697"/>
      <c r="X913" s="697"/>
      <c r="Y913" s="697"/>
    </row>
    <row r="914">
      <c r="A914" s="700"/>
      <c r="B914" s="700"/>
      <c r="C914" s="697"/>
      <c r="D914" s="697"/>
      <c r="E914" s="697"/>
      <c r="F914" s="697"/>
      <c r="G914" s="697"/>
      <c r="H914" s="697"/>
      <c r="I914" s="697"/>
      <c r="J914" s="697"/>
      <c r="K914" s="697"/>
      <c r="L914" s="697"/>
      <c r="M914" s="697"/>
      <c r="N914" s="697"/>
      <c r="O914" s="697"/>
      <c r="P914" s="697"/>
      <c r="Q914" s="697"/>
      <c r="R914" s="697"/>
      <c r="S914" s="697"/>
      <c r="T914" s="697"/>
      <c r="U914" s="697"/>
      <c r="V914" s="697"/>
      <c r="W914" s="697"/>
      <c r="X914" s="697"/>
      <c r="Y914" s="697"/>
    </row>
    <row r="915">
      <c r="A915" s="700"/>
      <c r="B915" s="700"/>
      <c r="C915" s="697"/>
      <c r="D915" s="697"/>
      <c r="E915" s="697"/>
      <c r="F915" s="697"/>
      <c r="G915" s="697"/>
      <c r="H915" s="697"/>
      <c r="I915" s="697"/>
      <c r="J915" s="697"/>
      <c r="K915" s="697"/>
      <c r="L915" s="697"/>
      <c r="M915" s="697"/>
      <c r="N915" s="697"/>
      <c r="O915" s="697"/>
      <c r="P915" s="697"/>
      <c r="Q915" s="697"/>
      <c r="R915" s="697"/>
      <c r="S915" s="697"/>
      <c r="T915" s="697"/>
      <c r="U915" s="697"/>
      <c r="V915" s="697"/>
      <c r="W915" s="697"/>
      <c r="X915" s="697"/>
      <c r="Y915" s="697"/>
    </row>
    <row r="916">
      <c r="A916" s="700"/>
      <c r="B916" s="700"/>
      <c r="C916" s="697"/>
      <c r="D916" s="697"/>
      <c r="E916" s="697"/>
      <c r="F916" s="697"/>
      <c r="G916" s="697"/>
      <c r="H916" s="697"/>
      <c r="I916" s="697"/>
      <c r="J916" s="697"/>
      <c r="K916" s="697"/>
      <c r="L916" s="697"/>
      <c r="M916" s="697"/>
      <c r="N916" s="697"/>
      <c r="O916" s="697"/>
      <c r="P916" s="697"/>
      <c r="Q916" s="697"/>
      <c r="R916" s="697"/>
      <c r="S916" s="697"/>
      <c r="T916" s="697"/>
      <c r="U916" s="697"/>
      <c r="V916" s="697"/>
      <c r="W916" s="697"/>
      <c r="X916" s="697"/>
      <c r="Y916" s="697"/>
    </row>
    <row r="917">
      <c r="A917" s="700"/>
      <c r="B917" s="700"/>
      <c r="C917" s="697"/>
      <c r="D917" s="697"/>
      <c r="E917" s="697"/>
      <c r="F917" s="697"/>
      <c r="G917" s="697"/>
      <c r="H917" s="697"/>
      <c r="I917" s="697"/>
      <c r="J917" s="697"/>
      <c r="K917" s="697"/>
      <c r="L917" s="697"/>
      <c r="M917" s="697"/>
      <c r="N917" s="697"/>
      <c r="O917" s="697"/>
      <c r="P917" s="697"/>
      <c r="Q917" s="697"/>
      <c r="R917" s="697"/>
      <c r="S917" s="697"/>
      <c r="T917" s="697"/>
      <c r="U917" s="697"/>
      <c r="V917" s="697"/>
      <c r="W917" s="697"/>
      <c r="X917" s="697"/>
      <c r="Y917" s="697"/>
    </row>
    <row r="918">
      <c r="A918" s="700"/>
      <c r="B918" s="700"/>
      <c r="C918" s="697"/>
      <c r="D918" s="697"/>
      <c r="E918" s="697"/>
      <c r="F918" s="697"/>
      <c r="G918" s="697"/>
      <c r="H918" s="697"/>
      <c r="I918" s="697"/>
      <c r="J918" s="697"/>
      <c r="K918" s="697"/>
      <c r="L918" s="697"/>
      <c r="M918" s="697"/>
      <c r="N918" s="697"/>
      <c r="O918" s="697"/>
      <c r="P918" s="697"/>
      <c r="Q918" s="697"/>
      <c r="R918" s="697"/>
      <c r="S918" s="697"/>
      <c r="T918" s="697"/>
      <c r="U918" s="697"/>
      <c r="V918" s="697"/>
      <c r="W918" s="697"/>
      <c r="X918" s="697"/>
      <c r="Y918" s="697"/>
    </row>
    <row r="919">
      <c r="A919" s="700"/>
      <c r="B919" s="700"/>
      <c r="C919" s="697"/>
      <c r="D919" s="697"/>
      <c r="E919" s="697"/>
      <c r="F919" s="697"/>
      <c r="G919" s="697"/>
      <c r="H919" s="697"/>
      <c r="I919" s="697"/>
      <c r="J919" s="697"/>
      <c r="K919" s="697"/>
      <c r="L919" s="697"/>
      <c r="M919" s="697"/>
      <c r="N919" s="697"/>
      <c r="O919" s="697"/>
      <c r="P919" s="697"/>
      <c r="Q919" s="697"/>
      <c r="R919" s="697"/>
      <c r="S919" s="697"/>
      <c r="T919" s="697"/>
      <c r="U919" s="697"/>
      <c r="V919" s="697"/>
      <c r="W919" s="697"/>
      <c r="X919" s="697"/>
      <c r="Y919" s="697"/>
    </row>
    <row r="920">
      <c r="A920" s="700"/>
      <c r="B920" s="700"/>
      <c r="C920" s="697"/>
      <c r="D920" s="697"/>
      <c r="E920" s="697"/>
      <c r="F920" s="697"/>
      <c r="G920" s="697"/>
      <c r="H920" s="697"/>
      <c r="I920" s="697"/>
      <c r="J920" s="697"/>
      <c r="K920" s="697"/>
      <c r="L920" s="697"/>
      <c r="M920" s="697"/>
      <c r="N920" s="697"/>
      <c r="O920" s="697"/>
      <c r="P920" s="697"/>
      <c r="Q920" s="697"/>
      <c r="R920" s="697"/>
      <c r="S920" s="697"/>
      <c r="T920" s="697"/>
      <c r="U920" s="697"/>
      <c r="V920" s="697"/>
      <c r="W920" s="697"/>
      <c r="X920" s="697"/>
      <c r="Y920" s="697"/>
    </row>
    <row r="921">
      <c r="A921" s="700"/>
      <c r="B921" s="700"/>
      <c r="C921" s="697"/>
      <c r="D921" s="697"/>
      <c r="E921" s="697"/>
      <c r="F921" s="697"/>
      <c r="G921" s="697"/>
      <c r="H921" s="697"/>
      <c r="I921" s="697"/>
      <c r="J921" s="697"/>
      <c r="K921" s="697"/>
      <c r="L921" s="697"/>
      <c r="M921" s="697"/>
      <c r="N921" s="697"/>
      <c r="O921" s="697"/>
      <c r="P921" s="697"/>
      <c r="Q921" s="697"/>
      <c r="R921" s="697"/>
      <c r="S921" s="697"/>
      <c r="T921" s="697"/>
      <c r="U921" s="697"/>
      <c r="V921" s="697"/>
      <c r="W921" s="697"/>
      <c r="X921" s="697"/>
      <c r="Y921" s="697"/>
    </row>
    <row r="922">
      <c r="A922" s="700"/>
      <c r="B922" s="700"/>
      <c r="C922" s="697"/>
      <c r="D922" s="697"/>
      <c r="E922" s="697"/>
      <c r="F922" s="697"/>
      <c r="G922" s="697"/>
      <c r="H922" s="697"/>
      <c r="I922" s="697"/>
      <c r="J922" s="697"/>
      <c r="K922" s="697"/>
      <c r="L922" s="697"/>
      <c r="M922" s="697"/>
      <c r="N922" s="697"/>
      <c r="O922" s="697"/>
      <c r="P922" s="697"/>
      <c r="Q922" s="697"/>
      <c r="R922" s="697"/>
      <c r="S922" s="697"/>
      <c r="T922" s="697"/>
      <c r="U922" s="697"/>
      <c r="V922" s="697"/>
      <c r="W922" s="697"/>
      <c r="X922" s="697"/>
      <c r="Y922" s="697"/>
    </row>
    <row r="923">
      <c r="A923" s="700"/>
      <c r="B923" s="700"/>
      <c r="C923" s="697"/>
      <c r="D923" s="697"/>
      <c r="E923" s="697"/>
      <c r="F923" s="697"/>
      <c r="G923" s="697"/>
      <c r="H923" s="697"/>
      <c r="I923" s="697"/>
      <c r="J923" s="697"/>
      <c r="K923" s="697"/>
      <c r="L923" s="697"/>
      <c r="M923" s="697"/>
      <c r="N923" s="697"/>
      <c r="O923" s="697"/>
      <c r="P923" s="697"/>
      <c r="Q923" s="697"/>
      <c r="R923" s="697"/>
      <c r="S923" s="697"/>
      <c r="T923" s="697"/>
      <c r="U923" s="697"/>
      <c r="V923" s="697"/>
      <c r="W923" s="697"/>
      <c r="X923" s="697"/>
      <c r="Y923" s="697"/>
    </row>
    <row r="924">
      <c r="A924" s="700"/>
      <c r="B924" s="700"/>
      <c r="C924" s="697"/>
      <c r="D924" s="697"/>
      <c r="E924" s="697"/>
      <c r="F924" s="697"/>
      <c r="G924" s="697"/>
      <c r="H924" s="697"/>
      <c r="I924" s="697"/>
      <c r="J924" s="697"/>
      <c r="K924" s="697"/>
      <c r="L924" s="697"/>
      <c r="M924" s="697"/>
      <c r="N924" s="697"/>
      <c r="O924" s="697"/>
      <c r="P924" s="697"/>
      <c r="Q924" s="697"/>
      <c r="R924" s="697"/>
      <c r="S924" s="697"/>
      <c r="T924" s="697"/>
      <c r="U924" s="697"/>
      <c r="V924" s="697"/>
      <c r="W924" s="697"/>
      <c r="X924" s="697"/>
      <c r="Y924" s="697"/>
    </row>
    <row r="925">
      <c r="A925" s="700"/>
      <c r="B925" s="700"/>
      <c r="C925" s="697"/>
      <c r="D925" s="697"/>
      <c r="E925" s="697"/>
      <c r="F925" s="697"/>
      <c r="G925" s="697"/>
      <c r="H925" s="697"/>
      <c r="I925" s="697"/>
      <c r="J925" s="697"/>
      <c r="K925" s="697"/>
      <c r="L925" s="697"/>
      <c r="M925" s="697"/>
      <c r="N925" s="697"/>
      <c r="O925" s="697"/>
      <c r="P925" s="697"/>
      <c r="Q925" s="697"/>
      <c r="R925" s="697"/>
      <c r="S925" s="697"/>
      <c r="T925" s="697"/>
      <c r="U925" s="697"/>
      <c r="V925" s="697"/>
      <c r="W925" s="697"/>
      <c r="X925" s="697"/>
      <c r="Y925" s="697"/>
    </row>
    <row r="926">
      <c r="A926" s="700"/>
      <c r="B926" s="700"/>
      <c r="C926" s="697"/>
      <c r="D926" s="697"/>
      <c r="E926" s="697"/>
      <c r="F926" s="697"/>
      <c r="G926" s="697"/>
      <c r="H926" s="697"/>
      <c r="I926" s="697"/>
      <c r="J926" s="697"/>
      <c r="K926" s="697"/>
      <c r="L926" s="697"/>
      <c r="M926" s="697"/>
      <c r="N926" s="697"/>
      <c r="O926" s="697"/>
      <c r="P926" s="697"/>
      <c r="Q926" s="697"/>
      <c r="R926" s="697"/>
      <c r="S926" s="697"/>
      <c r="T926" s="697"/>
      <c r="U926" s="697"/>
      <c r="V926" s="697"/>
      <c r="W926" s="697"/>
      <c r="X926" s="697"/>
      <c r="Y926" s="697"/>
    </row>
    <row r="927">
      <c r="A927" s="700"/>
      <c r="B927" s="700"/>
      <c r="C927" s="697"/>
      <c r="D927" s="697"/>
      <c r="E927" s="697"/>
      <c r="F927" s="697"/>
      <c r="G927" s="697"/>
      <c r="H927" s="697"/>
      <c r="I927" s="697"/>
      <c r="J927" s="697"/>
      <c r="K927" s="697"/>
      <c r="L927" s="697"/>
      <c r="M927" s="697"/>
      <c r="N927" s="697"/>
      <c r="O927" s="697"/>
      <c r="P927" s="697"/>
      <c r="Q927" s="697"/>
      <c r="R927" s="697"/>
      <c r="S927" s="697"/>
      <c r="T927" s="697"/>
      <c r="U927" s="697"/>
      <c r="V927" s="697"/>
      <c r="W927" s="697"/>
      <c r="X927" s="697"/>
      <c r="Y927" s="697"/>
    </row>
    <row r="928">
      <c r="A928" s="700"/>
      <c r="B928" s="700"/>
      <c r="C928" s="697"/>
      <c r="D928" s="697"/>
      <c r="E928" s="697"/>
      <c r="F928" s="697"/>
      <c r="G928" s="697"/>
      <c r="H928" s="697"/>
      <c r="I928" s="697"/>
      <c r="J928" s="697"/>
      <c r="K928" s="697"/>
      <c r="L928" s="697"/>
      <c r="M928" s="697"/>
      <c r="N928" s="697"/>
      <c r="O928" s="697"/>
      <c r="P928" s="697"/>
      <c r="Q928" s="697"/>
      <c r="R928" s="697"/>
      <c r="S928" s="697"/>
      <c r="T928" s="697"/>
      <c r="U928" s="697"/>
      <c r="V928" s="697"/>
      <c r="W928" s="697"/>
      <c r="X928" s="697"/>
      <c r="Y928" s="697"/>
    </row>
    <row r="929">
      <c r="A929" s="700"/>
      <c r="B929" s="700"/>
      <c r="C929" s="697"/>
      <c r="D929" s="697"/>
      <c r="E929" s="697"/>
      <c r="F929" s="697"/>
      <c r="G929" s="697"/>
      <c r="H929" s="697"/>
      <c r="I929" s="697"/>
      <c r="J929" s="697"/>
      <c r="K929" s="697"/>
      <c r="L929" s="697"/>
      <c r="M929" s="697"/>
      <c r="N929" s="697"/>
      <c r="O929" s="697"/>
      <c r="P929" s="697"/>
      <c r="Q929" s="697"/>
      <c r="R929" s="697"/>
      <c r="S929" s="697"/>
      <c r="T929" s="697"/>
      <c r="U929" s="697"/>
      <c r="V929" s="697"/>
      <c r="W929" s="697"/>
      <c r="X929" s="697"/>
      <c r="Y929" s="697"/>
    </row>
    <row r="930">
      <c r="A930" s="700"/>
      <c r="B930" s="700"/>
      <c r="C930" s="697"/>
      <c r="D930" s="697"/>
      <c r="E930" s="697"/>
      <c r="F930" s="697"/>
      <c r="G930" s="697"/>
      <c r="H930" s="697"/>
      <c r="I930" s="697"/>
      <c r="J930" s="697"/>
      <c r="K930" s="697"/>
      <c r="L930" s="697"/>
      <c r="M930" s="697"/>
      <c r="N930" s="697"/>
      <c r="O930" s="697"/>
      <c r="P930" s="697"/>
      <c r="Q930" s="697"/>
      <c r="R930" s="697"/>
      <c r="S930" s="697"/>
      <c r="T930" s="697"/>
      <c r="U930" s="697"/>
      <c r="V930" s="697"/>
      <c r="W930" s="697"/>
      <c r="X930" s="697"/>
      <c r="Y930" s="697"/>
    </row>
    <row r="931">
      <c r="A931" s="700"/>
      <c r="B931" s="700"/>
      <c r="C931" s="697"/>
      <c r="D931" s="697"/>
      <c r="E931" s="697"/>
      <c r="F931" s="697"/>
      <c r="G931" s="697"/>
      <c r="H931" s="697"/>
      <c r="I931" s="697"/>
      <c r="J931" s="697"/>
      <c r="K931" s="697"/>
      <c r="L931" s="697"/>
      <c r="M931" s="697"/>
      <c r="N931" s="697"/>
      <c r="O931" s="697"/>
      <c r="P931" s="697"/>
      <c r="Q931" s="697"/>
      <c r="R931" s="697"/>
      <c r="S931" s="697"/>
      <c r="T931" s="697"/>
      <c r="U931" s="697"/>
      <c r="V931" s="697"/>
      <c r="W931" s="697"/>
      <c r="X931" s="697"/>
      <c r="Y931" s="697"/>
    </row>
    <row r="932">
      <c r="A932" s="700"/>
      <c r="B932" s="700"/>
      <c r="C932" s="697"/>
      <c r="D932" s="697"/>
      <c r="E932" s="697"/>
      <c r="F932" s="697"/>
      <c r="G932" s="697"/>
      <c r="H932" s="697"/>
      <c r="I932" s="697"/>
      <c r="J932" s="697"/>
      <c r="K932" s="697"/>
      <c r="L932" s="697"/>
      <c r="M932" s="697"/>
      <c r="N932" s="697"/>
      <c r="O932" s="697"/>
      <c r="P932" s="697"/>
      <c r="Q932" s="697"/>
      <c r="R932" s="697"/>
      <c r="S932" s="697"/>
      <c r="T932" s="697"/>
      <c r="U932" s="697"/>
      <c r="V932" s="697"/>
      <c r="W932" s="697"/>
      <c r="X932" s="697"/>
      <c r="Y932" s="697"/>
    </row>
    <row r="933">
      <c r="A933" s="700"/>
      <c r="B933" s="700"/>
      <c r="C933" s="697"/>
      <c r="D933" s="697"/>
      <c r="E933" s="697"/>
      <c r="F933" s="697"/>
      <c r="G933" s="697"/>
      <c r="H933" s="697"/>
      <c r="I933" s="697"/>
      <c r="J933" s="697"/>
      <c r="K933" s="697"/>
      <c r="L933" s="697"/>
      <c r="M933" s="697"/>
      <c r="N933" s="697"/>
      <c r="O933" s="697"/>
      <c r="P933" s="697"/>
      <c r="Q933" s="697"/>
      <c r="R933" s="697"/>
      <c r="S933" s="697"/>
      <c r="T933" s="697"/>
      <c r="U933" s="697"/>
      <c r="V933" s="697"/>
      <c r="W933" s="697"/>
      <c r="X933" s="697"/>
      <c r="Y933" s="697"/>
    </row>
    <row r="934">
      <c r="A934" s="700"/>
      <c r="B934" s="700"/>
      <c r="C934" s="697"/>
      <c r="D934" s="697"/>
      <c r="E934" s="697"/>
      <c r="F934" s="697"/>
      <c r="G934" s="697"/>
      <c r="H934" s="697"/>
      <c r="I934" s="697"/>
      <c r="J934" s="697"/>
      <c r="K934" s="697"/>
      <c r="L934" s="697"/>
      <c r="M934" s="697"/>
      <c r="N934" s="697"/>
      <c r="O934" s="697"/>
      <c r="P934" s="697"/>
      <c r="Q934" s="697"/>
      <c r="R934" s="697"/>
      <c r="S934" s="697"/>
      <c r="T934" s="697"/>
      <c r="U934" s="697"/>
      <c r="V934" s="697"/>
      <c r="W934" s="697"/>
      <c r="X934" s="697"/>
      <c r="Y934" s="697"/>
    </row>
    <row r="935">
      <c r="A935" s="700"/>
      <c r="B935" s="700"/>
      <c r="C935" s="697"/>
      <c r="D935" s="697"/>
      <c r="E935" s="697"/>
      <c r="F935" s="697"/>
      <c r="G935" s="697"/>
      <c r="H935" s="697"/>
      <c r="I935" s="697"/>
      <c r="J935" s="697"/>
      <c r="K935" s="697"/>
      <c r="L935" s="697"/>
      <c r="M935" s="697"/>
      <c r="N935" s="697"/>
      <c r="O935" s="697"/>
      <c r="P935" s="697"/>
      <c r="Q935" s="697"/>
      <c r="R935" s="697"/>
      <c r="S935" s="697"/>
      <c r="T935" s="697"/>
      <c r="U935" s="697"/>
      <c r="V935" s="697"/>
      <c r="W935" s="697"/>
      <c r="X935" s="697"/>
      <c r="Y935" s="697"/>
    </row>
    <row r="936">
      <c r="A936" s="700"/>
      <c r="B936" s="700"/>
      <c r="C936" s="697"/>
      <c r="D936" s="697"/>
      <c r="E936" s="697"/>
      <c r="F936" s="697"/>
      <c r="G936" s="697"/>
      <c r="H936" s="697"/>
      <c r="I936" s="697"/>
      <c r="J936" s="697"/>
      <c r="K936" s="697"/>
      <c r="L936" s="697"/>
      <c r="M936" s="697"/>
      <c r="N936" s="697"/>
      <c r="O936" s="697"/>
      <c r="P936" s="697"/>
      <c r="Q936" s="697"/>
      <c r="R936" s="697"/>
      <c r="S936" s="697"/>
      <c r="T936" s="697"/>
      <c r="U936" s="697"/>
      <c r="V936" s="697"/>
      <c r="W936" s="697"/>
      <c r="X936" s="697"/>
      <c r="Y936" s="697"/>
    </row>
    <row r="937">
      <c r="A937" s="700"/>
      <c r="B937" s="700"/>
      <c r="C937" s="697"/>
      <c r="D937" s="697"/>
      <c r="E937" s="697"/>
      <c r="F937" s="697"/>
      <c r="G937" s="697"/>
      <c r="H937" s="697"/>
      <c r="I937" s="697"/>
      <c r="J937" s="697"/>
      <c r="K937" s="697"/>
      <c r="L937" s="697"/>
      <c r="M937" s="697"/>
      <c r="N937" s="697"/>
      <c r="O937" s="697"/>
      <c r="P937" s="697"/>
      <c r="Q937" s="697"/>
      <c r="R937" s="697"/>
      <c r="S937" s="697"/>
      <c r="T937" s="697"/>
      <c r="U937" s="697"/>
      <c r="V937" s="697"/>
      <c r="W937" s="697"/>
      <c r="X937" s="697"/>
      <c r="Y937" s="697"/>
    </row>
    <row r="938">
      <c r="A938" s="700"/>
      <c r="B938" s="700"/>
      <c r="C938" s="697"/>
      <c r="D938" s="697"/>
      <c r="E938" s="697"/>
      <c r="F938" s="697"/>
      <c r="G938" s="697"/>
      <c r="H938" s="697"/>
      <c r="I938" s="697"/>
      <c r="J938" s="697"/>
      <c r="K938" s="697"/>
      <c r="L938" s="697"/>
      <c r="M938" s="697"/>
      <c r="N938" s="697"/>
      <c r="O938" s="697"/>
      <c r="P938" s="697"/>
      <c r="Q938" s="697"/>
      <c r="R938" s="697"/>
      <c r="S938" s="697"/>
      <c r="T938" s="697"/>
      <c r="U938" s="697"/>
      <c r="V938" s="697"/>
      <c r="W938" s="697"/>
      <c r="X938" s="697"/>
      <c r="Y938" s="697"/>
    </row>
    <row r="939">
      <c r="A939" s="700"/>
      <c r="B939" s="700"/>
      <c r="C939" s="697"/>
      <c r="D939" s="697"/>
      <c r="E939" s="697"/>
      <c r="F939" s="697"/>
      <c r="G939" s="697"/>
      <c r="H939" s="697"/>
      <c r="I939" s="697"/>
      <c r="J939" s="697"/>
      <c r="K939" s="697"/>
      <c r="L939" s="697"/>
      <c r="M939" s="697"/>
      <c r="N939" s="697"/>
      <c r="O939" s="697"/>
      <c r="P939" s="697"/>
      <c r="Q939" s="697"/>
      <c r="R939" s="697"/>
      <c r="S939" s="697"/>
      <c r="T939" s="697"/>
      <c r="U939" s="697"/>
      <c r="V939" s="697"/>
      <c r="W939" s="697"/>
      <c r="X939" s="697"/>
      <c r="Y939" s="697"/>
    </row>
    <row r="940">
      <c r="A940" s="700"/>
      <c r="B940" s="700"/>
      <c r="C940" s="697"/>
      <c r="D940" s="697"/>
      <c r="E940" s="697"/>
      <c r="F940" s="697"/>
      <c r="G940" s="697"/>
      <c r="H940" s="697"/>
      <c r="I940" s="697"/>
      <c r="J940" s="697"/>
      <c r="K940" s="697"/>
      <c r="L940" s="697"/>
      <c r="M940" s="697"/>
      <c r="N940" s="697"/>
      <c r="O940" s="697"/>
      <c r="P940" s="697"/>
      <c r="Q940" s="697"/>
      <c r="R940" s="697"/>
      <c r="S940" s="697"/>
      <c r="T940" s="697"/>
      <c r="U940" s="697"/>
      <c r="V940" s="697"/>
      <c r="W940" s="697"/>
      <c r="X940" s="697"/>
      <c r="Y940" s="697"/>
    </row>
    <row r="941">
      <c r="A941" s="700"/>
      <c r="B941" s="700"/>
      <c r="C941" s="697"/>
      <c r="D941" s="697"/>
      <c r="E941" s="697"/>
      <c r="F941" s="697"/>
      <c r="G941" s="697"/>
      <c r="H941" s="697"/>
      <c r="I941" s="697"/>
      <c r="J941" s="697"/>
      <c r="K941" s="697"/>
      <c r="L941" s="697"/>
      <c r="M941" s="697"/>
      <c r="N941" s="697"/>
      <c r="O941" s="697"/>
      <c r="P941" s="697"/>
      <c r="Q941" s="697"/>
      <c r="R941" s="697"/>
      <c r="S941" s="697"/>
      <c r="T941" s="697"/>
      <c r="U941" s="697"/>
      <c r="V941" s="697"/>
      <c r="W941" s="697"/>
      <c r="X941" s="697"/>
      <c r="Y941" s="697"/>
    </row>
    <row r="942">
      <c r="A942" s="700"/>
      <c r="B942" s="700"/>
      <c r="C942" s="697"/>
      <c r="D942" s="697"/>
      <c r="E942" s="697"/>
      <c r="F942" s="697"/>
      <c r="G942" s="697"/>
      <c r="H942" s="697"/>
      <c r="I942" s="697"/>
      <c r="J942" s="697"/>
      <c r="K942" s="697"/>
      <c r="L942" s="697"/>
      <c r="M942" s="697"/>
      <c r="N942" s="697"/>
      <c r="O942" s="697"/>
      <c r="P942" s="697"/>
      <c r="Q942" s="697"/>
      <c r="R942" s="697"/>
      <c r="S942" s="697"/>
      <c r="T942" s="697"/>
      <c r="U942" s="697"/>
      <c r="V942" s="697"/>
      <c r="W942" s="697"/>
      <c r="X942" s="697"/>
      <c r="Y942" s="697"/>
    </row>
    <row r="943">
      <c r="A943" s="700"/>
      <c r="B943" s="700"/>
      <c r="C943" s="697"/>
      <c r="D943" s="697"/>
      <c r="E943" s="697"/>
      <c r="F943" s="697"/>
      <c r="G943" s="697"/>
      <c r="H943" s="697"/>
      <c r="I943" s="697"/>
      <c r="J943" s="697"/>
      <c r="K943" s="697"/>
      <c r="L943" s="697"/>
      <c r="M943" s="697"/>
      <c r="N943" s="697"/>
      <c r="O943" s="697"/>
      <c r="P943" s="697"/>
      <c r="Q943" s="697"/>
      <c r="R943" s="697"/>
      <c r="S943" s="697"/>
      <c r="T943" s="697"/>
      <c r="U943" s="697"/>
      <c r="V943" s="697"/>
      <c r="W943" s="697"/>
      <c r="X943" s="697"/>
      <c r="Y943" s="697"/>
    </row>
    <row r="944">
      <c r="A944" s="700"/>
      <c r="B944" s="700"/>
      <c r="C944" s="697"/>
      <c r="D944" s="697"/>
      <c r="E944" s="697"/>
      <c r="F944" s="697"/>
      <c r="G944" s="697"/>
      <c r="H944" s="697"/>
      <c r="I944" s="697"/>
      <c r="J944" s="697"/>
      <c r="K944" s="697"/>
      <c r="L944" s="697"/>
      <c r="M944" s="697"/>
      <c r="N944" s="697"/>
      <c r="O944" s="697"/>
      <c r="P944" s="697"/>
      <c r="Q944" s="697"/>
      <c r="R944" s="697"/>
      <c r="S944" s="697"/>
      <c r="T944" s="697"/>
      <c r="U944" s="697"/>
      <c r="V944" s="697"/>
      <c r="W944" s="697"/>
      <c r="X944" s="697"/>
      <c r="Y944" s="697"/>
    </row>
    <row r="945">
      <c r="A945" s="700"/>
      <c r="B945" s="700"/>
      <c r="C945" s="697"/>
      <c r="D945" s="697"/>
      <c r="E945" s="697"/>
      <c r="F945" s="697"/>
      <c r="G945" s="697"/>
      <c r="H945" s="697"/>
      <c r="I945" s="697"/>
      <c r="J945" s="697"/>
      <c r="K945" s="697"/>
      <c r="L945" s="697"/>
      <c r="M945" s="697"/>
      <c r="N945" s="697"/>
      <c r="O945" s="697"/>
      <c r="P945" s="697"/>
      <c r="Q945" s="697"/>
      <c r="R945" s="697"/>
      <c r="S945" s="697"/>
      <c r="T945" s="697"/>
      <c r="U945" s="697"/>
      <c r="V945" s="697"/>
      <c r="W945" s="697"/>
      <c r="X945" s="697"/>
      <c r="Y945" s="697"/>
    </row>
    <row r="946">
      <c r="A946" s="700"/>
      <c r="B946" s="700"/>
      <c r="C946" s="697"/>
      <c r="D946" s="697"/>
      <c r="E946" s="697"/>
      <c r="F946" s="697"/>
      <c r="G946" s="697"/>
      <c r="H946" s="697"/>
      <c r="I946" s="697"/>
      <c r="J946" s="697"/>
      <c r="K946" s="697"/>
      <c r="L946" s="697"/>
      <c r="M946" s="697"/>
      <c r="N946" s="697"/>
      <c r="O946" s="697"/>
      <c r="P946" s="697"/>
      <c r="Q946" s="697"/>
      <c r="R946" s="697"/>
      <c r="S946" s="697"/>
      <c r="T946" s="697"/>
      <c r="U946" s="697"/>
      <c r="V946" s="697"/>
      <c r="W946" s="697"/>
      <c r="X946" s="697"/>
      <c r="Y946" s="697"/>
    </row>
    <row r="947">
      <c r="A947" s="700"/>
      <c r="B947" s="700"/>
      <c r="C947" s="697"/>
      <c r="D947" s="697"/>
      <c r="E947" s="697"/>
      <c r="F947" s="697"/>
      <c r="G947" s="697"/>
      <c r="H947" s="697"/>
      <c r="I947" s="697"/>
      <c r="J947" s="697"/>
      <c r="K947" s="697"/>
      <c r="L947" s="697"/>
      <c r="M947" s="697"/>
      <c r="N947" s="697"/>
      <c r="O947" s="697"/>
      <c r="P947" s="697"/>
      <c r="Q947" s="697"/>
      <c r="R947" s="697"/>
      <c r="S947" s="697"/>
      <c r="T947" s="697"/>
      <c r="U947" s="697"/>
      <c r="V947" s="697"/>
      <c r="W947" s="697"/>
      <c r="X947" s="697"/>
      <c r="Y947" s="697"/>
    </row>
    <row r="948">
      <c r="A948" s="700"/>
      <c r="B948" s="700"/>
      <c r="C948" s="697"/>
      <c r="D948" s="697"/>
      <c r="E948" s="697"/>
      <c r="F948" s="697"/>
      <c r="G948" s="697"/>
      <c r="H948" s="697"/>
      <c r="I948" s="697"/>
      <c r="J948" s="697"/>
      <c r="K948" s="697"/>
      <c r="L948" s="697"/>
      <c r="M948" s="697"/>
      <c r="N948" s="697"/>
      <c r="O948" s="697"/>
      <c r="P948" s="697"/>
      <c r="Q948" s="697"/>
      <c r="R948" s="697"/>
      <c r="S948" s="697"/>
      <c r="T948" s="697"/>
      <c r="U948" s="697"/>
      <c r="V948" s="697"/>
      <c r="W948" s="697"/>
      <c r="X948" s="697"/>
      <c r="Y948" s="697"/>
    </row>
    <row r="949">
      <c r="A949" s="700"/>
      <c r="B949" s="700"/>
      <c r="C949" s="697"/>
      <c r="D949" s="697"/>
      <c r="E949" s="697"/>
      <c r="F949" s="697"/>
      <c r="G949" s="697"/>
      <c r="H949" s="697"/>
      <c r="I949" s="697"/>
      <c r="J949" s="697"/>
      <c r="K949" s="697"/>
      <c r="L949" s="697"/>
      <c r="M949" s="697"/>
      <c r="N949" s="697"/>
      <c r="O949" s="697"/>
      <c r="P949" s="697"/>
      <c r="Q949" s="697"/>
      <c r="R949" s="697"/>
      <c r="S949" s="697"/>
      <c r="T949" s="697"/>
      <c r="U949" s="697"/>
      <c r="V949" s="697"/>
      <c r="W949" s="697"/>
      <c r="X949" s="697"/>
      <c r="Y949" s="697"/>
    </row>
    <row r="950">
      <c r="A950" s="700"/>
      <c r="B950" s="700"/>
      <c r="C950" s="697"/>
      <c r="D950" s="697"/>
      <c r="E950" s="697"/>
      <c r="F950" s="697"/>
      <c r="G950" s="697"/>
      <c r="H950" s="697"/>
      <c r="I950" s="697"/>
      <c r="J950" s="697"/>
      <c r="K950" s="697"/>
      <c r="L950" s="697"/>
      <c r="M950" s="697"/>
      <c r="N950" s="697"/>
      <c r="O950" s="697"/>
      <c r="P950" s="697"/>
      <c r="Q950" s="697"/>
      <c r="R950" s="697"/>
      <c r="S950" s="697"/>
      <c r="T950" s="697"/>
      <c r="U950" s="697"/>
      <c r="V950" s="697"/>
      <c r="W950" s="697"/>
      <c r="X950" s="697"/>
      <c r="Y950" s="697"/>
    </row>
    <row r="951">
      <c r="A951" s="700"/>
      <c r="B951" s="700"/>
      <c r="C951" s="697"/>
      <c r="D951" s="697"/>
      <c r="E951" s="697"/>
      <c r="F951" s="697"/>
      <c r="G951" s="697"/>
      <c r="H951" s="697"/>
      <c r="I951" s="697"/>
      <c r="J951" s="697"/>
      <c r="K951" s="697"/>
      <c r="L951" s="697"/>
      <c r="M951" s="697"/>
      <c r="N951" s="697"/>
      <c r="O951" s="697"/>
      <c r="P951" s="697"/>
      <c r="Q951" s="697"/>
      <c r="R951" s="697"/>
      <c r="S951" s="697"/>
      <c r="T951" s="697"/>
      <c r="U951" s="697"/>
      <c r="V951" s="697"/>
      <c r="W951" s="697"/>
      <c r="X951" s="697"/>
      <c r="Y951" s="697"/>
    </row>
    <row r="952">
      <c r="A952" s="700"/>
      <c r="B952" s="700"/>
      <c r="C952" s="697"/>
      <c r="D952" s="697"/>
      <c r="E952" s="697"/>
      <c r="F952" s="697"/>
      <c r="G952" s="697"/>
      <c r="H952" s="697"/>
      <c r="I952" s="697"/>
      <c r="J952" s="697"/>
      <c r="K952" s="697"/>
      <c r="L952" s="697"/>
      <c r="M952" s="697"/>
      <c r="N952" s="697"/>
      <c r="O952" s="697"/>
      <c r="P952" s="697"/>
      <c r="Q952" s="697"/>
      <c r="R952" s="697"/>
      <c r="S952" s="697"/>
      <c r="T952" s="697"/>
      <c r="U952" s="697"/>
      <c r="V952" s="697"/>
      <c r="W952" s="697"/>
      <c r="X952" s="697"/>
      <c r="Y952" s="697"/>
    </row>
    <row r="953">
      <c r="A953" s="700"/>
      <c r="B953" s="700"/>
      <c r="C953" s="697"/>
      <c r="D953" s="697"/>
      <c r="E953" s="697"/>
      <c r="F953" s="697"/>
      <c r="G953" s="697"/>
      <c r="H953" s="697"/>
      <c r="I953" s="697"/>
      <c r="J953" s="697"/>
      <c r="K953" s="697"/>
      <c r="L953" s="697"/>
      <c r="M953" s="697"/>
      <c r="N953" s="697"/>
      <c r="O953" s="697"/>
      <c r="P953" s="697"/>
      <c r="Q953" s="697"/>
      <c r="R953" s="697"/>
      <c r="S953" s="697"/>
      <c r="T953" s="697"/>
      <c r="U953" s="697"/>
      <c r="V953" s="697"/>
      <c r="W953" s="697"/>
      <c r="X953" s="697"/>
      <c r="Y953" s="697"/>
    </row>
    <row r="954">
      <c r="A954" s="700"/>
      <c r="B954" s="700"/>
      <c r="C954" s="697"/>
      <c r="D954" s="697"/>
      <c r="E954" s="697"/>
      <c r="F954" s="697"/>
      <c r="G954" s="697"/>
      <c r="H954" s="697"/>
      <c r="I954" s="697"/>
      <c r="J954" s="697"/>
      <c r="K954" s="697"/>
      <c r="L954" s="697"/>
      <c r="M954" s="697"/>
      <c r="N954" s="697"/>
      <c r="O954" s="697"/>
      <c r="P954" s="697"/>
      <c r="Q954" s="697"/>
      <c r="R954" s="697"/>
      <c r="S954" s="697"/>
      <c r="T954" s="697"/>
      <c r="U954" s="697"/>
      <c r="V954" s="697"/>
      <c r="W954" s="697"/>
      <c r="X954" s="697"/>
      <c r="Y954" s="697"/>
    </row>
  </sheetData>
  <hyperlinks>
    <hyperlink r:id="rId1" ref="A2"/>
    <hyperlink r:id="rId2" ref="A3"/>
    <hyperlink r:id="rId3" ref="A15"/>
  </hyperlinks>
  <drawing r:id="rId4"/>
  <tableParts count="1">
    <tablePart r:id="rId6"/>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41B47"/>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18.5"/>
    <col customWidth="1" min="2" max="2" width="13.0"/>
    <col customWidth="1" min="3" max="3" width="22.25"/>
    <col customWidth="1" min="4" max="5" width="15.38"/>
    <col customWidth="1" min="6" max="9" width="20.75"/>
    <col customWidth="1" min="10" max="10" width="25.5"/>
    <col customWidth="1" min="11" max="11" width="35.38"/>
    <col customWidth="1" min="12" max="12" width="23.38"/>
  </cols>
  <sheetData>
    <row r="1">
      <c r="A1" s="702"/>
      <c r="B1" s="703" t="s">
        <v>2280</v>
      </c>
      <c r="C1" s="703" t="s">
        <v>2280</v>
      </c>
      <c r="D1" s="702" t="s">
        <v>2281</v>
      </c>
      <c r="E1" s="702" t="s">
        <v>6</v>
      </c>
      <c r="F1" s="703"/>
      <c r="G1" s="703"/>
      <c r="H1" s="703"/>
      <c r="I1" s="703"/>
      <c r="J1" s="703"/>
      <c r="K1" s="703"/>
      <c r="L1" s="702"/>
    </row>
    <row r="2">
      <c r="A2" s="704" t="s">
        <v>2282</v>
      </c>
      <c r="B2" s="705"/>
      <c r="C2" s="705" t="s">
        <v>2283</v>
      </c>
      <c r="D2" s="706">
        <v>0.52</v>
      </c>
      <c r="E2" s="706">
        <v>0.73</v>
      </c>
      <c r="F2" s="707"/>
      <c r="G2" s="707"/>
      <c r="H2" s="707"/>
      <c r="I2" s="707"/>
      <c r="J2" s="707"/>
      <c r="K2" s="707"/>
      <c r="L2" s="708"/>
    </row>
    <row r="3">
      <c r="A3" s="704" t="s">
        <v>2284</v>
      </c>
      <c r="B3" s="705" t="s">
        <v>2285</v>
      </c>
      <c r="C3" s="705" t="str">
        <f t="shared" ref="C3:C7" si="1">B3&amp;CHAR(10)&amp;" ("&amp;A3&amp;")"</f>
        <v>US SAT exam
 (Analogies subsection)</v>
      </c>
      <c r="D3" s="709">
        <v>0.57</v>
      </c>
      <c r="E3" s="710">
        <v>0.652</v>
      </c>
      <c r="F3" s="707"/>
      <c r="G3" s="707"/>
      <c r="H3" s="707"/>
      <c r="I3" s="707"/>
      <c r="J3" s="707"/>
      <c r="K3" s="707"/>
      <c r="L3" s="708"/>
    </row>
    <row r="4">
      <c r="A4" s="711" t="s">
        <v>2286</v>
      </c>
      <c r="B4" s="711" t="s">
        <v>2287</v>
      </c>
      <c r="C4" s="705" t="str">
        <f t="shared" si="1"/>
        <v>IQ benchmark
 (SuperGLUE)</v>
      </c>
      <c r="D4" s="712">
        <v>0.898</v>
      </c>
      <c r="E4" s="712">
        <v>0.904</v>
      </c>
      <c r="F4" s="707"/>
      <c r="G4" s="707"/>
      <c r="H4" s="707"/>
      <c r="I4" s="707"/>
      <c r="J4" s="707"/>
      <c r="K4" s="707"/>
      <c r="L4" s="708"/>
    </row>
    <row r="5">
      <c r="A5" s="711" t="s">
        <v>2288</v>
      </c>
      <c r="B5" s="711" t="s">
        <v>2289</v>
      </c>
      <c r="C5" s="705" t="str">
        <f t="shared" si="1"/>
        <v>Polish national math exam
 (Matura 2022)</v>
      </c>
      <c r="D5" s="706">
        <v>0.57</v>
      </c>
      <c r="E5" s="706">
        <v>0.65</v>
      </c>
      <c r="F5" s="707"/>
      <c r="G5" s="707"/>
      <c r="H5" s="707"/>
      <c r="I5" s="707"/>
      <c r="J5" s="707"/>
      <c r="K5" s="707"/>
      <c r="L5" s="708"/>
    </row>
    <row r="6">
      <c r="A6" s="711" t="s">
        <v>2290</v>
      </c>
      <c r="B6" s="711" t="s">
        <v>2291</v>
      </c>
      <c r="C6" s="705" t="str">
        <f t="shared" si="1"/>
        <v>UK national math exam
 (GCSE Math 2019)</v>
      </c>
      <c r="D6" s="712">
        <v>0.4605</v>
      </c>
      <c r="E6" s="712">
        <v>0.826</v>
      </c>
      <c r="F6" s="707"/>
      <c r="G6" s="707"/>
      <c r="H6" s="707"/>
      <c r="I6" s="707"/>
      <c r="J6" s="707"/>
      <c r="K6" s="707"/>
      <c r="L6" s="708"/>
    </row>
    <row r="7">
      <c r="A7" s="711" t="s">
        <v>2292</v>
      </c>
      <c r="B7" s="711" t="s">
        <v>2287</v>
      </c>
      <c r="C7" s="705" t="str">
        <f t="shared" si="1"/>
        <v>IQ benchmark
 (MMLU)</v>
      </c>
      <c r="D7" s="706">
        <v>0.345</v>
      </c>
      <c r="E7" s="706">
        <v>0.752</v>
      </c>
      <c r="F7" s="707"/>
      <c r="G7" s="707"/>
      <c r="H7" s="707"/>
      <c r="I7" s="707"/>
      <c r="J7" s="707"/>
      <c r="K7" s="707"/>
      <c r="L7" s="708"/>
    </row>
    <row r="8">
      <c r="A8" s="708"/>
      <c r="B8" s="707"/>
      <c r="C8" s="707"/>
      <c r="D8" s="708"/>
      <c r="E8" s="708"/>
      <c r="F8" s="707"/>
      <c r="G8" s="707"/>
      <c r="H8" s="707"/>
      <c r="I8" s="707"/>
      <c r="J8" s="707"/>
      <c r="K8" s="707"/>
      <c r="L8" s="708"/>
    </row>
    <row r="9">
      <c r="A9" s="708"/>
      <c r="B9" s="707"/>
      <c r="C9" s="707"/>
      <c r="D9" s="708"/>
      <c r="E9" s="708"/>
      <c r="F9" s="707"/>
      <c r="G9" s="707"/>
      <c r="H9" s="707"/>
      <c r="I9" s="707"/>
      <c r="J9" s="707"/>
      <c r="K9" s="707"/>
      <c r="L9" s="708"/>
    </row>
    <row r="10">
      <c r="A10" s="708"/>
      <c r="B10" s="707"/>
      <c r="C10" s="707"/>
      <c r="D10" s="708"/>
      <c r="E10" s="708"/>
      <c r="F10" s="707"/>
      <c r="G10" s="707"/>
      <c r="H10" s="707"/>
      <c r="I10" s="707"/>
      <c r="J10" s="707"/>
      <c r="K10" s="707"/>
      <c r="L10" s="708"/>
    </row>
    <row r="11">
      <c r="A11" s="708"/>
      <c r="B11" s="707"/>
      <c r="C11" s="707"/>
      <c r="D11" s="708"/>
      <c r="E11" s="708"/>
      <c r="F11" s="707"/>
      <c r="G11" s="707"/>
      <c r="H11" s="707"/>
      <c r="I11" s="707"/>
      <c r="J11" s="707"/>
      <c r="K11" s="707"/>
      <c r="L11" s="708"/>
    </row>
    <row r="12">
      <c r="A12" s="708"/>
      <c r="B12" s="707"/>
      <c r="C12" s="707"/>
      <c r="D12" s="708"/>
      <c r="E12" s="708"/>
      <c r="F12" s="707"/>
      <c r="G12" s="707"/>
      <c r="H12" s="707"/>
      <c r="I12" s="707"/>
      <c r="J12" s="707"/>
      <c r="K12" s="707"/>
      <c r="L12" s="708"/>
    </row>
    <row r="13">
      <c r="A13" s="708"/>
      <c r="B13" s="707"/>
      <c r="C13" s="707"/>
      <c r="D13" s="708"/>
      <c r="E13" s="708"/>
      <c r="F13" s="707"/>
      <c r="G13" s="707"/>
      <c r="H13" s="707"/>
      <c r="I13" s="707"/>
      <c r="J13" s="707"/>
      <c r="K13" s="707"/>
      <c r="L13" s="708"/>
    </row>
    <row r="14">
      <c r="A14" s="708"/>
      <c r="B14" s="707"/>
      <c r="C14" s="707"/>
      <c r="D14" s="708"/>
      <c r="E14" s="708"/>
      <c r="F14" s="707"/>
      <c r="G14" s="707"/>
      <c r="H14" s="707"/>
      <c r="I14" s="707"/>
      <c r="J14" s="707"/>
      <c r="K14" s="707"/>
      <c r="L14" s="708"/>
    </row>
    <row r="15">
      <c r="A15" s="708"/>
      <c r="B15" s="707"/>
      <c r="C15" s="707"/>
      <c r="D15" s="708"/>
      <c r="E15" s="708"/>
      <c r="F15" s="707"/>
      <c r="G15" s="707"/>
      <c r="H15" s="707"/>
      <c r="I15" s="707"/>
      <c r="J15" s="707"/>
      <c r="K15" s="707"/>
      <c r="L15" s="708"/>
    </row>
    <row r="16">
      <c r="A16" s="708"/>
      <c r="B16" s="707"/>
      <c r="C16" s="707"/>
      <c r="D16" s="708"/>
      <c r="E16" s="708"/>
      <c r="F16" s="707"/>
      <c r="G16" s="707"/>
      <c r="H16" s="707"/>
      <c r="I16" s="707"/>
      <c r="J16" s="707"/>
      <c r="K16" s="707"/>
      <c r="L16" s="708"/>
    </row>
    <row r="17">
      <c r="A17" s="708"/>
      <c r="B17" s="707"/>
      <c r="C17" s="707"/>
      <c r="D17" s="708"/>
      <c r="E17" s="708"/>
      <c r="F17" s="707"/>
      <c r="G17" s="707"/>
      <c r="H17" s="707"/>
      <c r="I17" s="707"/>
      <c r="J17" s="707"/>
      <c r="K17" s="707"/>
      <c r="L17" s="708"/>
    </row>
    <row r="18">
      <c r="A18" s="708"/>
      <c r="B18" s="707"/>
      <c r="C18" s="707"/>
      <c r="D18" s="708"/>
      <c r="E18" s="708"/>
      <c r="F18" s="707"/>
      <c r="G18" s="707"/>
      <c r="H18" s="707"/>
      <c r="I18" s="707"/>
      <c r="J18" s="707"/>
      <c r="K18" s="707"/>
      <c r="L18" s="708"/>
    </row>
    <row r="19">
      <c r="A19" s="708"/>
      <c r="B19" s="707"/>
      <c r="C19" s="707"/>
      <c r="D19" s="708"/>
      <c r="E19" s="708"/>
      <c r="F19" s="707"/>
      <c r="G19" s="707"/>
      <c r="H19" s="707"/>
      <c r="I19" s="707"/>
      <c r="J19" s="707"/>
      <c r="K19" s="707"/>
      <c r="L19" s="708"/>
    </row>
    <row r="20">
      <c r="A20" s="708"/>
      <c r="B20" s="707"/>
      <c r="C20" s="707"/>
      <c r="D20" s="708"/>
      <c r="E20" s="708"/>
      <c r="F20" s="707"/>
      <c r="G20" s="707"/>
      <c r="H20" s="707"/>
      <c r="I20" s="707"/>
      <c r="J20" s="707"/>
      <c r="K20" s="707"/>
      <c r="L20" s="708"/>
    </row>
    <row r="21">
      <c r="A21" s="708"/>
      <c r="B21" s="707"/>
      <c r="C21" s="707"/>
      <c r="D21" s="708"/>
      <c r="E21" s="708"/>
      <c r="F21" s="707"/>
      <c r="G21" s="707"/>
      <c r="H21" s="707"/>
      <c r="I21" s="707"/>
      <c r="J21" s="707"/>
      <c r="K21" s="707"/>
      <c r="L21" s="708"/>
    </row>
    <row r="22">
      <c r="A22" s="708"/>
      <c r="B22" s="707"/>
      <c r="C22" s="707"/>
      <c r="D22" s="708"/>
      <c r="E22" s="708"/>
      <c r="F22" s="707"/>
      <c r="G22" s="707"/>
      <c r="H22" s="707"/>
      <c r="I22" s="707"/>
      <c r="J22" s="707"/>
      <c r="K22" s="707"/>
      <c r="L22" s="708"/>
    </row>
    <row r="23">
      <c r="A23" s="708"/>
      <c r="B23" s="707"/>
      <c r="C23" s="707"/>
      <c r="D23" s="708"/>
      <c r="E23" s="708"/>
      <c r="F23" s="707"/>
      <c r="G23" s="707"/>
      <c r="H23" s="707"/>
      <c r="I23" s="707"/>
      <c r="J23" s="707"/>
      <c r="K23" s="707"/>
      <c r="L23" s="708"/>
    </row>
    <row r="24">
      <c r="A24" s="708"/>
      <c r="B24" s="707"/>
      <c r="C24" s="707"/>
      <c r="D24" s="708"/>
      <c r="E24" s="708"/>
      <c r="F24" s="707"/>
      <c r="G24" s="707"/>
      <c r="H24" s="707"/>
      <c r="I24" s="707"/>
      <c r="J24" s="707"/>
      <c r="K24" s="707"/>
      <c r="L24" s="708"/>
    </row>
    <row r="25">
      <c r="A25" s="708"/>
      <c r="B25" s="707"/>
      <c r="C25" s="707"/>
      <c r="D25" s="708"/>
      <c r="E25" s="708"/>
      <c r="F25" s="707"/>
      <c r="G25" s="707"/>
      <c r="H25" s="707"/>
      <c r="I25" s="707"/>
      <c r="J25" s="707"/>
      <c r="K25" s="707"/>
      <c r="L25" s="708"/>
    </row>
    <row r="26">
      <c r="A26" s="708"/>
      <c r="B26" s="707"/>
      <c r="C26" s="707"/>
      <c r="D26" s="708"/>
      <c r="E26" s="708"/>
      <c r="F26" s="707"/>
      <c r="G26" s="707"/>
      <c r="H26" s="707"/>
      <c r="I26" s="707"/>
      <c r="J26" s="707"/>
      <c r="K26" s="707"/>
      <c r="L26" s="708"/>
    </row>
    <row r="27">
      <c r="A27" s="708"/>
      <c r="B27" s="707"/>
      <c r="C27" s="707"/>
      <c r="D27" s="708"/>
      <c r="E27" s="708"/>
      <c r="F27" s="707"/>
      <c r="G27" s="707"/>
      <c r="H27" s="707"/>
      <c r="I27" s="707"/>
      <c r="J27" s="707"/>
      <c r="K27" s="707"/>
      <c r="L27" s="708"/>
    </row>
    <row r="28">
      <c r="A28" s="708"/>
      <c r="B28" s="707"/>
      <c r="C28" s="707"/>
      <c r="D28" s="708"/>
      <c r="E28" s="708"/>
      <c r="F28" s="707"/>
      <c r="G28" s="707"/>
      <c r="H28" s="707"/>
      <c r="I28" s="707"/>
      <c r="J28" s="707"/>
      <c r="K28" s="707"/>
      <c r="L28" s="708"/>
    </row>
    <row r="29">
      <c r="A29" s="708"/>
      <c r="B29" s="707"/>
      <c r="C29" s="707"/>
      <c r="D29" s="708"/>
      <c r="E29" s="708"/>
      <c r="F29" s="707"/>
      <c r="G29" s="707"/>
      <c r="H29" s="707"/>
      <c r="I29" s="707"/>
      <c r="J29" s="707"/>
      <c r="K29" s="707"/>
      <c r="L29" s="708"/>
    </row>
    <row r="30" ht="12.75" customHeight="1">
      <c r="A30" s="713" t="s">
        <v>2293</v>
      </c>
      <c r="B30" s="714"/>
      <c r="C30" s="714"/>
      <c r="D30" s="713"/>
      <c r="E30" s="713" t="s">
        <v>29</v>
      </c>
      <c r="F30" s="714" t="s">
        <v>2294</v>
      </c>
      <c r="G30" s="714"/>
      <c r="H30" s="714"/>
      <c r="I30" s="714"/>
      <c r="J30" s="714"/>
      <c r="K30" s="714"/>
      <c r="L30" s="713"/>
    </row>
    <row r="31" ht="12.75" customHeight="1">
      <c r="A31" s="713" t="s">
        <v>2295</v>
      </c>
      <c r="B31" s="714"/>
      <c r="C31" s="714"/>
      <c r="D31" s="713"/>
      <c r="E31" s="715">
        <v>43952.0</v>
      </c>
      <c r="F31" s="716">
        <v>44652.0</v>
      </c>
      <c r="G31" s="714"/>
      <c r="H31" s="714"/>
      <c r="I31" s="714"/>
      <c r="J31" s="714"/>
      <c r="K31" s="716"/>
      <c r="L31" s="715"/>
    </row>
    <row r="32" ht="12.75" customHeight="1">
      <c r="A32" s="713" t="s">
        <v>17</v>
      </c>
      <c r="B32" s="703"/>
      <c r="C32" s="703"/>
      <c r="D32" s="702"/>
      <c r="E32" s="713" t="s">
        <v>2296</v>
      </c>
      <c r="F32" s="713" t="s">
        <v>2297</v>
      </c>
      <c r="G32" s="703"/>
      <c r="H32" s="703"/>
      <c r="I32" s="703"/>
      <c r="J32" s="703"/>
      <c r="K32" s="703"/>
      <c r="L32" s="702"/>
    </row>
    <row r="33">
      <c r="A33" s="702"/>
      <c r="B33" s="703" t="s">
        <v>2280</v>
      </c>
      <c r="C33" s="703" t="s">
        <v>2280</v>
      </c>
      <c r="D33" s="702" t="s">
        <v>2281</v>
      </c>
      <c r="E33" s="702" t="s">
        <v>2298</v>
      </c>
      <c r="F33" s="703" t="s">
        <v>2299</v>
      </c>
      <c r="G33" s="703" t="s">
        <v>2300</v>
      </c>
      <c r="H33" s="703" t="s">
        <v>2301</v>
      </c>
      <c r="I33" s="703" t="s">
        <v>2302</v>
      </c>
      <c r="J33" s="703" t="s">
        <v>2303</v>
      </c>
      <c r="K33" s="703" t="s">
        <v>17</v>
      </c>
      <c r="L33" s="702"/>
    </row>
    <row r="34">
      <c r="A34" s="704" t="s">
        <v>2282</v>
      </c>
      <c r="B34" s="705"/>
      <c r="C34" s="705" t="s">
        <v>2283</v>
      </c>
      <c r="D34" s="706">
        <v>0.52</v>
      </c>
      <c r="E34" s="706">
        <v>0.73</v>
      </c>
      <c r="F34" s="717"/>
      <c r="G34" s="705"/>
      <c r="H34" s="705"/>
      <c r="I34" s="705" t="s">
        <v>2304</v>
      </c>
      <c r="J34" s="705" t="s">
        <v>2305</v>
      </c>
      <c r="K34" s="718" t="s">
        <v>2306</v>
      </c>
      <c r="L34" s="704"/>
    </row>
    <row r="35">
      <c r="A35" s="704" t="s">
        <v>2307</v>
      </c>
      <c r="B35" s="705" t="s">
        <v>2308</v>
      </c>
      <c r="C35" s="705" t="str">
        <f t="shared" ref="C35:C39" si="2">B35&amp;CHAR(10)&amp;" ("&amp;A35&amp;")"</f>
        <v>Written comprehension
 (SAT Analogies)</v>
      </c>
      <c r="D35" s="709">
        <v>0.57</v>
      </c>
      <c r="E35" s="710">
        <v>0.652</v>
      </c>
      <c r="F35" s="717"/>
      <c r="G35" s="705"/>
      <c r="H35" s="705"/>
      <c r="I35" s="705" t="s">
        <v>2309</v>
      </c>
      <c r="J35" s="705" t="s">
        <v>2310</v>
      </c>
      <c r="K35" s="719" t="s">
        <v>987</v>
      </c>
      <c r="L35" s="704"/>
    </row>
    <row r="36">
      <c r="A36" s="711" t="s">
        <v>2288</v>
      </c>
      <c r="B36" s="711" t="s">
        <v>2289</v>
      </c>
      <c r="C36" s="705" t="str">
        <f t="shared" si="2"/>
        <v>Polish national math exam
 (Matura 2022)</v>
      </c>
      <c r="D36" s="706">
        <v>0.57</v>
      </c>
      <c r="E36" s="706"/>
      <c r="F36" s="720"/>
      <c r="G36" s="721">
        <v>0.65</v>
      </c>
      <c r="H36" s="711"/>
      <c r="I36" s="711"/>
      <c r="J36" s="705"/>
      <c r="K36" s="718"/>
      <c r="L36" s="722"/>
    </row>
    <row r="37">
      <c r="A37" s="711" t="s">
        <v>2290</v>
      </c>
      <c r="B37" s="711" t="s">
        <v>2291</v>
      </c>
      <c r="C37" s="705" t="str">
        <f t="shared" si="2"/>
        <v>UK national math exam
 (GCSE Math 2019)</v>
      </c>
      <c r="D37" s="712">
        <v>0.4605</v>
      </c>
      <c r="E37" s="712"/>
      <c r="F37" s="720"/>
      <c r="G37" s="723">
        <v>0.826</v>
      </c>
      <c r="H37" s="723"/>
      <c r="I37" s="711"/>
      <c r="J37" s="705"/>
      <c r="K37" s="718" t="s">
        <v>2311</v>
      </c>
      <c r="L37" s="722"/>
    </row>
    <row r="38">
      <c r="A38" s="711" t="s">
        <v>2286</v>
      </c>
      <c r="B38" s="711" t="s">
        <v>2287</v>
      </c>
      <c r="C38" s="705" t="str">
        <f t="shared" si="2"/>
        <v>IQ benchmark
 (SuperGLUE)</v>
      </c>
      <c r="D38" s="712">
        <v>0.898</v>
      </c>
      <c r="E38" s="712">
        <v>0.718</v>
      </c>
      <c r="F38" s="720">
        <v>0.904</v>
      </c>
      <c r="G38" s="711"/>
      <c r="H38" s="723"/>
      <c r="I38" s="711"/>
      <c r="J38" s="705"/>
      <c r="K38" s="718"/>
      <c r="L38" s="722"/>
    </row>
    <row r="39">
      <c r="A39" s="711" t="s">
        <v>2292</v>
      </c>
      <c r="B39" s="711" t="s">
        <v>2287</v>
      </c>
      <c r="C39" s="705" t="str">
        <f t="shared" si="2"/>
        <v>IQ benchmark
 (MMLU)</v>
      </c>
      <c r="D39" s="706">
        <v>0.345</v>
      </c>
      <c r="E39" s="706">
        <v>0.439</v>
      </c>
      <c r="F39" s="720">
        <v>0.693</v>
      </c>
      <c r="G39" s="711"/>
      <c r="H39" s="723">
        <v>0.752</v>
      </c>
      <c r="I39" s="711"/>
      <c r="J39" s="705"/>
      <c r="K39" s="718" t="s">
        <v>2312</v>
      </c>
      <c r="L39" s="722"/>
    </row>
    <row r="40">
      <c r="A40" s="724"/>
      <c r="B40" s="725"/>
      <c r="C40" s="725"/>
      <c r="D40" s="726"/>
      <c r="E40" s="726"/>
      <c r="F40" s="725"/>
      <c r="G40" s="725"/>
      <c r="H40" s="725"/>
      <c r="I40" s="725"/>
      <c r="J40" s="725"/>
      <c r="K40" s="725"/>
      <c r="L40" s="727"/>
    </row>
    <row r="41">
      <c r="A41" s="724"/>
      <c r="B41" s="725"/>
      <c r="C41" s="725"/>
      <c r="D41" s="726"/>
      <c r="E41" s="726"/>
      <c r="F41" s="725"/>
      <c r="G41" s="725"/>
      <c r="H41" s="725"/>
      <c r="I41" s="725"/>
      <c r="J41" s="725"/>
      <c r="K41" s="725"/>
      <c r="L41" s="727"/>
    </row>
    <row r="42">
      <c r="A42" s="724"/>
      <c r="B42" s="725"/>
      <c r="C42" s="725"/>
      <c r="D42" s="726"/>
      <c r="E42" s="726"/>
      <c r="F42" s="725"/>
      <c r="G42" s="725"/>
      <c r="H42" s="725"/>
      <c r="I42" s="725"/>
      <c r="J42" s="725"/>
      <c r="K42" s="725"/>
      <c r="L42" s="727"/>
    </row>
    <row r="43">
      <c r="A43" s="724"/>
      <c r="B43" s="725"/>
      <c r="C43" s="725"/>
      <c r="D43" s="726"/>
      <c r="E43" s="726"/>
      <c r="F43" s="725"/>
      <c r="G43" s="725"/>
      <c r="H43" s="725"/>
      <c r="I43" s="725"/>
      <c r="J43" s="725"/>
      <c r="K43" s="725"/>
      <c r="L43" s="727"/>
    </row>
    <row r="44">
      <c r="A44" s="724"/>
      <c r="B44" s="725"/>
      <c r="C44" s="725"/>
      <c r="D44" s="726"/>
      <c r="E44" s="726"/>
      <c r="F44" s="725"/>
      <c r="G44" s="725"/>
      <c r="H44" s="725"/>
      <c r="I44" s="725"/>
      <c r="J44" s="725"/>
      <c r="K44" s="725"/>
      <c r="L44" s="727"/>
    </row>
    <row r="45">
      <c r="A45" s="724"/>
      <c r="B45" s="725"/>
      <c r="C45" s="725"/>
      <c r="D45" s="726"/>
      <c r="E45" s="726"/>
      <c r="F45" s="725"/>
      <c r="G45" s="725"/>
      <c r="H45" s="725"/>
      <c r="I45" s="725"/>
      <c r="J45" s="725"/>
      <c r="K45" s="725"/>
      <c r="L45" s="727"/>
    </row>
    <row r="46">
      <c r="A46" s="724"/>
      <c r="B46" s="725"/>
      <c r="C46" s="725"/>
      <c r="D46" s="726"/>
      <c r="E46" s="726"/>
      <c r="F46" s="725"/>
      <c r="G46" s="725"/>
      <c r="H46" s="725"/>
      <c r="I46" s="725"/>
      <c r="J46" s="725"/>
      <c r="K46" s="725"/>
      <c r="L46" s="727"/>
    </row>
    <row r="47">
      <c r="A47" s="724"/>
      <c r="B47" s="725"/>
      <c r="C47" s="725"/>
      <c r="D47" s="727"/>
      <c r="E47" s="727"/>
      <c r="F47" s="725"/>
      <c r="G47" s="725"/>
      <c r="H47" s="725"/>
      <c r="I47" s="725"/>
      <c r="J47" s="725"/>
      <c r="K47" s="725"/>
      <c r="L47" s="727"/>
    </row>
    <row r="48">
      <c r="A48" s="724"/>
      <c r="B48" s="725"/>
      <c r="C48" s="725"/>
      <c r="D48" s="727"/>
      <c r="E48" s="727"/>
      <c r="F48" s="725"/>
      <c r="G48" s="725"/>
      <c r="H48" s="725"/>
      <c r="I48" s="725"/>
      <c r="J48" s="725"/>
      <c r="K48" s="725"/>
      <c r="L48" s="727"/>
    </row>
    <row r="49">
      <c r="A49" s="724"/>
      <c r="B49" s="725"/>
      <c r="C49" s="725"/>
      <c r="D49" s="727"/>
      <c r="E49" s="727"/>
      <c r="F49" s="725"/>
      <c r="G49" s="725"/>
      <c r="H49" s="725"/>
      <c r="I49" s="725"/>
      <c r="J49" s="725"/>
      <c r="K49" s="725"/>
      <c r="L49" s="727"/>
    </row>
    <row r="50">
      <c r="A50" s="724"/>
      <c r="B50" s="725"/>
      <c r="C50" s="725"/>
      <c r="D50" s="727"/>
      <c r="E50" s="727"/>
      <c r="F50" s="725"/>
      <c r="G50" s="725"/>
      <c r="H50" s="725"/>
      <c r="I50" s="725"/>
      <c r="J50" s="725"/>
      <c r="K50" s="725"/>
      <c r="L50" s="727"/>
    </row>
    <row r="51">
      <c r="A51" s="724"/>
      <c r="B51" s="725"/>
      <c r="C51" s="725"/>
      <c r="D51" s="727"/>
      <c r="E51" s="727"/>
      <c r="F51" s="725"/>
      <c r="G51" s="725"/>
      <c r="H51" s="725"/>
      <c r="I51" s="725"/>
      <c r="J51" s="725"/>
      <c r="K51" s="725"/>
      <c r="L51" s="727"/>
    </row>
    <row r="52">
      <c r="A52" s="724"/>
      <c r="B52" s="725"/>
      <c r="C52" s="725"/>
      <c r="D52" s="727"/>
      <c r="E52" s="727"/>
      <c r="F52" s="725"/>
      <c r="G52" s="725"/>
      <c r="H52" s="725"/>
      <c r="I52" s="725"/>
      <c r="J52" s="725"/>
      <c r="K52" s="725"/>
      <c r="L52" s="727"/>
    </row>
    <row r="53">
      <c r="A53" s="724"/>
      <c r="B53" s="725"/>
      <c r="C53" s="725"/>
      <c r="D53" s="727"/>
      <c r="E53" s="727"/>
      <c r="F53" s="725"/>
      <c r="G53" s="725"/>
      <c r="H53" s="725"/>
      <c r="I53" s="725"/>
      <c r="J53" s="725"/>
      <c r="K53" s="725"/>
      <c r="L53" s="727"/>
    </row>
    <row r="54">
      <c r="A54" s="724"/>
      <c r="B54" s="725"/>
      <c r="C54" s="725"/>
      <c r="D54" s="727"/>
      <c r="E54" s="727"/>
      <c r="F54" s="725"/>
      <c r="G54" s="725"/>
      <c r="H54" s="725"/>
      <c r="I54" s="725"/>
      <c r="J54" s="725"/>
      <c r="K54" s="725"/>
      <c r="L54" s="727"/>
    </row>
    <row r="55">
      <c r="A55" s="724"/>
      <c r="B55" s="725"/>
      <c r="C55" s="725"/>
      <c r="D55" s="727"/>
      <c r="E55" s="727"/>
      <c r="F55" s="725"/>
      <c r="G55" s="725"/>
      <c r="H55" s="725"/>
      <c r="I55" s="725"/>
      <c r="J55" s="725"/>
      <c r="K55" s="725"/>
      <c r="L55" s="727"/>
    </row>
    <row r="56">
      <c r="A56" s="724"/>
      <c r="B56" s="725"/>
      <c r="C56" s="725"/>
      <c r="D56" s="727"/>
      <c r="E56" s="727"/>
      <c r="F56" s="725"/>
      <c r="G56" s="725"/>
      <c r="H56" s="725"/>
      <c r="I56" s="725"/>
      <c r="J56" s="725"/>
      <c r="K56" s="725"/>
      <c r="L56" s="727"/>
    </row>
    <row r="57">
      <c r="A57" s="724"/>
      <c r="B57" s="725"/>
      <c r="C57" s="725"/>
      <c r="D57" s="727"/>
      <c r="E57" s="727"/>
      <c r="F57" s="725"/>
      <c r="G57" s="725"/>
      <c r="H57" s="725"/>
      <c r="I57" s="725"/>
      <c r="J57" s="725"/>
      <c r="K57" s="725"/>
      <c r="L57" s="727"/>
    </row>
    <row r="58">
      <c r="A58" s="724"/>
      <c r="B58" s="725"/>
      <c r="C58" s="725"/>
      <c r="D58" s="727"/>
      <c r="E58" s="727"/>
      <c r="F58" s="725"/>
      <c r="G58" s="725"/>
      <c r="H58" s="725"/>
      <c r="I58" s="725"/>
      <c r="J58" s="725"/>
      <c r="K58" s="725"/>
      <c r="L58" s="727"/>
    </row>
    <row r="59">
      <c r="A59" s="724"/>
      <c r="B59" s="725"/>
      <c r="C59" s="725"/>
      <c r="D59" s="727"/>
      <c r="E59" s="727"/>
      <c r="F59" s="725"/>
      <c r="G59" s="725"/>
      <c r="H59" s="725"/>
      <c r="I59" s="725"/>
      <c r="J59" s="725"/>
      <c r="K59" s="725"/>
      <c r="L59" s="727"/>
    </row>
    <row r="60">
      <c r="A60" s="724"/>
      <c r="B60" s="725"/>
      <c r="C60" s="725"/>
      <c r="D60" s="727"/>
      <c r="E60" s="727"/>
      <c r="F60" s="725"/>
      <c r="G60" s="725"/>
      <c r="H60" s="725"/>
      <c r="I60" s="725"/>
      <c r="J60" s="725"/>
      <c r="K60" s="725"/>
      <c r="L60" s="727"/>
    </row>
    <row r="61">
      <c r="A61" s="724"/>
      <c r="B61" s="725"/>
      <c r="C61" s="725"/>
      <c r="D61" s="727"/>
      <c r="E61" s="727"/>
      <c r="F61" s="725"/>
      <c r="G61" s="725"/>
      <c r="H61" s="725"/>
      <c r="I61" s="725"/>
      <c r="J61" s="725"/>
      <c r="K61" s="725"/>
      <c r="L61" s="727"/>
    </row>
    <row r="62">
      <c r="A62" s="724"/>
      <c r="B62" s="725"/>
      <c r="C62" s="725"/>
      <c r="D62" s="727"/>
      <c r="E62" s="727"/>
      <c r="F62" s="725"/>
      <c r="G62" s="725"/>
      <c r="H62" s="725"/>
      <c r="I62" s="725"/>
      <c r="J62" s="725"/>
      <c r="K62" s="725"/>
      <c r="L62" s="727"/>
    </row>
    <row r="63">
      <c r="A63" s="724"/>
      <c r="B63" s="725"/>
      <c r="C63" s="725"/>
      <c r="D63" s="727"/>
      <c r="E63" s="727"/>
      <c r="F63" s="725"/>
      <c r="G63" s="725"/>
      <c r="H63" s="725"/>
      <c r="I63" s="725"/>
      <c r="J63" s="725"/>
      <c r="K63" s="725"/>
      <c r="L63" s="727"/>
    </row>
    <row r="64">
      <c r="A64" s="724"/>
      <c r="B64" s="725"/>
      <c r="C64" s="725"/>
      <c r="D64" s="727"/>
      <c r="E64" s="727"/>
      <c r="F64" s="725"/>
      <c r="G64" s="725"/>
      <c r="H64" s="725"/>
      <c r="I64" s="725"/>
      <c r="J64" s="725"/>
      <c r="K64" s="725"/>
      <c r="L64" s="727"/>
    </row>
    <row r="65">
      <c r="A65" s="724"/>
      <c r="B65" s="725"/>
      <c r="C65" s="725"/>
      <c r="D65" s="727"/>
      <c r="E65" s="727"/>
      <c r="F65" s="725"/>
      <c r="G65" s="725"/>
      <c r="H65" s="725"/>
      <c r="I65" s="725"/>
      <c r="J65" s="725"/>
      <c r="K65" s="725"/>
      <c r="L65" s="727"/>
    </row>
    <row r="66">
      <c r="A66" s="724"/>
      <c r="B66" s="725"/>
      <c r="C66" s="725"/>
      <c r="D66" s="727"/>
      <c r="E66" s="727"/>
      <c r="F66" s="725"/>
      <c r="G66" s="725"/>
      <c r="H66" s="725"/>
      <c r="I66" s="725"/>
      <c r="J66" s="725"/>
      <c r="K66" s="725"/>
      <c r="L66" s="727"/>
    </row>
    <row r="67">
      <c r="A67" s="724"/>
      <c r="B67" s="725"/>
      <c r="C67" s="725"/>
      <c r="D67" s="727"/>
      <c r="E67" s="727"/>
      <c r="F67" s="725"/>
      <c r="G67" s="725"/>
      <c r="H67" s="725"/>
      <c r="I67" s="725"/>
      <c r="J67" s="725"/>
      <c r="K67" s="725"/>
      <c r="L67" s="727"/>
    </row>
    <row r="68">
      <c r="A68" s="724"/>
      <c r="B68" s="454" t="s">
        <v>1817</v>
      </c>
      <c r="C68" s="519"/>
      <c r="D68" s="520"/>
      <c r="E68" s="520"/>
      <c r="F68" s="521"/>
      <c r="G68" s="522"/>
      <c r="H68" s="523"/>
      <c r="I68" s="524"/>
      <c r="J68" s="519"/>
      <c r="K68" s="525"/>
      <c r="L68" s="727"/>
    </row>
    <row r="69">
      <c r="A69" s="724"/>
      <c r="B69" s="526" t="s">
        <v>2072</v>
      </c>
      <c r="C69" s="527"/>
      <c r="D69" s="516"/>
      <c r="E69" s="516"/>
      <c r="F69" s="498"/>
      <c r="G69" s="517"/>
      <c r="H69" s="500"/>
      <c r="I69" s="504"/>
      <c r="J69" s="505"/>
      <c r="K69" s="506"/>
      <c r="L69" s="727"/>
    </row>
    <row r="70">
      <c r="A70" s="724"/>
      <c r="B70" s="725"/>
      <c r="C70" s="725"/>
      <c r="D70" s="727"/>
      <c r="E70" s="727"/>
      <c r="F70" s="725"/>
      <c r="G70" s="725"/>
      <c r="H70" s="725"/>
      <c r="I70" s="725"/>
      <c r="J70" s="725"/>
      <c r="K70" s="725"/>
      <c r="L70" s="727"/>
    </row>
  </sheetData>
  <conditionalFormatting sqref="B2 D2:E2 A4:B7 D4:E7 B34 D34:J34 A36:B39 D36:J39">
    <cfRule type="cellIs" dxfId="22" priority="1" operator="greaterThan">
      <formula>0.93</formula>
    </cfRule>
  </conditionalFormatting>
  <conditionalFormatting sqref="B2 D2:E2 A4:B7 D4:E7 B34 D34:J34 A36:B39 D36:J39">
    <cfRule type="cellIs" dxfId="23" priority="2" operator="greaterThan">
      <formula>0.79</formula>
    </cfRule>
  </conditionalFormatting>
  <conditionalFormatting sqref="B2 D2:E2 A4:B7 D4:E7 B34 D34:J34 A36:B39 D36:J39">
    <cfRule type="cellIs" dxfId="0" priority="3" operator="greaterThan">
      <formula>0.65</formula>
    </cfRule>
  </conditionalFormatting>
  <hyperlinks>
    <hyperlink r:id="rId1" ref="K34"/>
    <hyperlink r:id="rId2" ref="K35"/>
    <hyperlink r:id="rId3" ref="K37"/>
    <hyperlink r:id="rId4" ref="K39"/>
    <hyperlink r:id="rId5" ref="B69"/>
  </hyperlinks>
  <drawing r:id="rId6"/>
  <tableParts count="1">
    <tablePart r:id="rId8"/>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41B47"/>
    <outlinePr summaryBelow="0" summaryRight="0"/>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75"/>
  <cols>
    <col customWidth="1" min="1" max="1" width="18.5"/>
    <col customWidth="1" hidden="1" min="2" max="2" width="13.0"/>
    <col customWidth="1" min="3" max="3" width="22.25"/>
    <col customWidth="1" min="4" max="6" width="15.38"/>
    <col customWidth="1" min="7" max="7" width="20.75"/>
    <col customWidth="1" min="8" max="9" width="15.38"/>
    <col customWidth="1" min="10" max="10" width="20.75"/>
    <col customWidth="1" min="11" max="11" width="25.5"/>
    <col customWidth="1" min="12" max="12" width="35.38"/>
    <col customWidth="1" min="13" max="13" width="23.38"/>
  </cols>
  <sheetData>
    <row r="1" ht="12.75" customHeight="1">
      <c r="A1" s="728" t="s">
        <v>2293</v>
      </c>
      <c r="B1" s="729"/>
      <c r="C1" s="729"/>
      <c r="D1" s="728"/>
      <c r="E1" s="728" t="s">
        <v>29</v>
      </c>
      <c r="F1" s="728" t="s">
        <v>615</v>
      </c>
      <c r="G1" s="729" t="s">
        <v>2294</v>
      </c>
      <c r="H1" s="728" t="s">
        <v>562</v>
      </c>
      <c r="I1" s="728" t="s">
        <v>2313</v>
      </c>
      <c r="J1" s="729"/>
      <c r="K1" s="729"/>
      <c r="L1" s="729"/>
      <c r="M1" s="728"/>
    </row>
    <row r="2" ht="12.75" customHeight="1">
      <c r="A2" s="728" t="s">
        <v>2295</v>
      </c>
      <c r="B2" s="729"/>
      <c r="C2" s="729"/>
      <c r="D2" s="728"/>
      <c r="E2" s="730">
        <v>43952.0</v>
      </c>
      <c r="F2" s="730">
        <v>44409.0</v>
      </c>
      <c r="G2" s="731">
        <v>44652.0</v>
      </c>
      <c r="H2" s="730">
        <v>44348.0</v>
      </c>
      <c r="I2" s="730">
        <v>44470.0</v>
      </c>
      <c r="J2" s="729"/>
      <c r="K2" s="729"/>
      <c r="L2" s="731"/>
      <c r="M2" s="730"/>
    </row>
    <row r="3" ht="12.75" customHeight="1">
      <c r="A3" s="728" t="s">
        <v>17</v>
      </c>
      <c r="B3" s="732"/>
      <c r="C3" s="732"/>
      <c r="D3" s="733"/>
      <c r="E3" s="728" t="s">
        <v>2296</v>
      </c>
      <c r="F3" s="728" t="s">
        <v>2314</v>
      </c>
      <c r="G3" s="728" t="s">
        <v>2297</v>
      </c>
      <c r="H3" s="728" t="s">
        <v>2314</v>
      </c>
      <c r="I3" s="728" t="s">
        <v>2297</v>
      </c>
      <c r="J3" s="732"/>
      <c r="K3" s="732"/>
      <c r="L3" s="732"/>
      <c r="M3" s="733"/>
    </row>
    <row r="4">
      <c r="A4" s="702"/>
      <c r="B4" s="703" t="s">
        <v>2280</v>
      </c>
      <c r="C4" s="703" t="s">
        <v>2280</v>
      </c>
      <c r="D4" s="702" t="s">
        <v>2281</v>
      </c>
      <c r="E4" s="702" t="s">
        <v>2298</v>
      </c>
      <c r="F4" s="702" t="s">
        <v>2315</v>
      </c>
      <c r="G4" s="703" t="s">
        <v>2299</v>
      </c>
      <c r="H4" s="702" t="s">
        <v>2316</v>
      </c>
      <c r="I4" s="702" t="s">
        <v>2317</v>
      </c>
      <c r="J4" s="703" t="s">
        <v>2302</v>
      </c>
      <c r="K4" s="703" t="s">
        <v>2303</v>
      </c>
      <c r="L4" s="703" t="s">
        <v>17</v>
      </c>
      <c r="M4" s="702"/>
    </row>
    <row r="5">
      <c r="A5" s="704" t="s">
        <v>2282</v>
      </c>
      <c r="B5" s="705"/>
      <c r="C5" s="705" t="s">
        <v>2283</v>
      </c>
      <c r="D5" s="706">
        <v>0.52</v>
      </c>
      <c r="E5" s="706">
        <v>0.73</v>
      </c>
      <c r="F5" s="706">
        <v>0.554</v>
      </c>
      <c r="G5" s="734"/>
      <c r="H5" s="735"/>
      <c r="I5" s="706"/>
      <c r="J5" s="736" t="s">
        <v>2304</v>
      </c>
      <c r="K5" s="736" t="s">
        <v>2305</v>
      </c>
      <c r="L5" s="737" t="s">
        <v>2318</v>
      </c>
      <c r="M5" s="735"/>
    </row>
    <row r="6">
      <c r="A6" s="704" t="s">
        <v>2307</v>
      </c>
      <c r="B6" s="705" t="s">
        <v>2308</v>
      </c>
      <c r="C6" s="705" t="str">
        <f t="shared" ref="C6:C12" si="1">B6&amp;CHAR(10)&amp;" ("&amp;A6&amp;")"</f>
        <v>Written comprehension
 (SAT Analogies)</v>
      </c>
      <c r="D6" s="709">
        <v>0.57</v>
      </c>
      <c r="E6" s="710">
        <v>0.652</v>
      </c>
      <c r="F6" s="726"/>
      <c r="G6" s="734"/>
      <c r="H6" s="704"/>
      <c r="I6" s="706"/>
      <c r="J6" s="736" t="s">
        <v>2309</v>
      </c>
      <c r="K6" s="736" t="s">
        <v>2310</v>
      </c>
      <c r="L6" s="738" t="s">
        <v>987</v>
      </c>
      <c r="M6" s="735"/>
    </row>
    <row r="7">
      <c r="A7" s="704" t="s">
        <v>2319</v>
      </c>
      <c r="B7" s="705" t="s">
        <v>2320</v>
      </c>
      <c r="C7" s="705" t="str">
        <f t="shared" si="1"/>
        <v>Commonsense inference
 (HellaSwag)</v>
      </c>
      <c r="D7" s="706">
        <v>0.956</v>
      </c>
      <c r="E7" s="706">
        <v>0.793</v>
      </c>
      <c r="F7" s="706">
        <v>0.793</v>
      </c>
      <c r="G7" s="734">
        <v>0.838</v>
      </c>
      <c r="H7" s="706">
        <v>0.661</v>
      </c>
      <c r="I7" s="706">
        <v>0.824</v>
      </c>
      <c r="J7" s="736" t="s">
        <v>2321</v>
      </c>
      <c r="K7" s="736" t="s">
        <v>2322</v>
      </c>
      <c r="L7" s="737" t="s">
        <v>2323</v>
      </c>
      <c r="M7" s="739"/>
    </row>
    <row r="8">
      <c r="A8" s="704" t="s">
        <v>2324</v>
      </c>
      <c r="B8" s="705" t="s">
        <v>2325</v>
      </c>
      <c r="C8" s="705" t="str">
        <f t="shared" si="1"/>
        <v>Knowledge, commonsense reasoning
 (Winograd)</v>
      </c>
      <c r="D8" s="706">
        <v>0.91</v>
      </c>
      <c r="E8" s="706">
        <v>0.897</v>
      </c>
      <c r="F8" s="726"/>
      <c r="G8" s="734">
        <v>0.894</v>
      </c>
      <c r="H8" s="704"/>
      <c r="I8" s="706"/>
      <c r="J8" s="736" t="s">
        <v>2326</v>
      </c>
      <c r="K8" s="736" t="s">
        <v>2327</v>
      </c>
      <c r="L8" s="738" t="s">
        <v>2328</v>
      </c>
      <c r="M8" s="735"/>
    </row>
    <row r="9">
      <c r="A9" s="704" t="s">
        <v>2329</v>
      </c>
      <c r="B9" s="705" t="s">
        <v>2325</v>
      </c>
      <c r="C9" s="705" t="str">
        <f t="shared" si="1"/>
        <v>Knowledge, commonsense reasoning
 (WinoGrande)</v>
      </c>
      <c r="D9" s="706">
        <v>0.94</v>
      </c>
      <c r="E9" s="706">
        <v>0.777</v>
      </c>
      <c r="F9" s="706">
        <v>0.689</v>
      </c>
      <c r="G9" s="734">
        <v>0.851</v>
      </c>
      <c r="H9" s="706">
        <v>0.653</v>
      </c>
      <c r="I9" s="706">
        <v>0.789</v>
      </c>
      <c r="J9" s="736" t="s">
        <v>2330</v>
      </c>
      <c r="K9" s="736" t="s">
        <v>2331</v>
      </c>
      <c r="L9" s="737" t="s">
        <v>2332</v>
      </c>
      <c r="M9" s="739"/>
    </row>
    <row r="10">
      <c r="A10" s="704" t="s">
        <v>2333</v>
      </c>
      <c r="B10" s="711" t="s">
        <v>2334</v>
      </c>
      <c r="C10" s="705" t="str">
        <f t="shared" si="1"/>
        <v>Commonsense about the physical world
 (PhysicalQA/PIQA)</v>
      </c>
      <c r="D10" s="706">
        <v>0.95</v>
      </c>
      <c r="E10" s="706">
        <v>0.828</v>
      </c>
      <c r="F10" s="706">
        <v>0.814</v>
      </c>
      <c r="G10" s="740">
        <v>0.852</v>
      </c>
      <c r="H10" s="706">
        <v>0.765</v>
      </c>
      <c r="I10" s="706">
        <v>0.832</v>
      </c>
      <c r="J10" s="741" t="s">
        <v>2335</v>
      </c>
      <c r="K10" s="736" t="s">
        <v>2336</v>
      </c>
      <c r="L10" s="737" t="s">
        <v>2337</v>
      </c>
      <c r="M10" s="739"/>
    </row>
    <row r="11">
      <c r="A11" s="704" t="s">
        <v>2338</v>
      </c>
      <c r="B11" s="711" t="s">
        <v>2339</v>
      </c>
      <c r="C11" s="705" t="str">
        <f t="shared" si="1"/>
        <v>Written comprehension, semantic relevance
 (StoryCloze)</v>
      </c>
      <c r="D11" s="706">
        <v>1.0</v>
      </c>
      <c r="E11" s="706">
        <v>0.831</v>
      </c>
      <c r="F11" s="706">
        <v>0.831</v>
      </c>
      <c r="G11" s="740">
        <v>0.89</v>
      </c>
      <c r="H11" s="742"/>
      <c r="I11" s="706"/>
      <c r="J11" s="741" t="s">
        <v>2340</v>
      </c>
      <c r="K11" s="736" t="s">
        <v>2341</v>
      </c>
      <c r="L11" s="737" t="s">
        <v>2312</v>
      </c>
      <c r="M11" s="739"/>
    </row>
    <row r="12">
      <c r="A12" s="704" t="s">
        <v>2342</v>
      </c>
      <c r="B12" s="705"/>
      <c r="C12" s="705" t="str">
        <f t="shared" si="1"/>
        <v>
 (News article generation)</v>
      </c>
      <c r="D12" s="706" t="s">
        <v>2343</v>
      </c>
      <c r="E12" s="706" t="s">
        <v>2344</v>
      </c>
      <c r="F12" s="726"/>
      <c r="G12" s="743"/>
      <c r="H12" s="735"/>
      <c r="I12" s="706"/>
      <c r="J12" s="736"/>
      <c r="K12" s="736"/>
      <c r="L12" s="738" t="s">
        <v>987</v>
      </c>
      <c r="M12" s="735"/>
    </row>
    <row r="13">
      <c r="A13" s="724"/>
      <c r="B13" s="725"/>
      <c r="C13" s="725"/>
      <c r="D13" s="726"/>
      <c r="E13" s="726"/>
      <c r="F13" s="726"/>
      <c r="G13" s="725"/>
      <c r="H13" s="727"/>
      <c r="I13" s="726"/>
      <c r="J13" s="725"/>
      <c r="K13" s="725"/>
      <c r="L13" s="725"/>
      <c r="M13" s="727"/>
    </row>
    <row r="14">
      <c r="A14" s="724"/>
      <c r="B14" s="725"/>
      <c r="C14" s="725"/>
      <c r="D14" s="726"/>
      <c r="E14" s="726"/>
      <c r="F14" s="726"/>
      <c r="G14" s="725"/>
      <c r="H14" s="727"/>
      <c r="I14" s="726"/>
      <c r="J14" s="725"/>
      <c r="K14" s="725"/>
      <c r="L14" s="725"/>
      <c r="M14" s="727"/>
    </row>
    <row r="15">
      <c r="A15" s="724"/>
      <c r="B15" s="725"/>
      <c r="C15" s="725"/>
      <c r="D15" s="726"/>
      <c r="E15" s="726"/>
      <c r="F15" s="726"/>
      <c r="G15" s="725"/>
      <c r="H15" s="727"/>
      <c r="I15" s="726"/>
      <c r="J15" s="725"/>
      <c r="K15" s="725"/>
      <c r="L15" s="725"/>
      <c r="M15" s="727"/>
    </row>
    <row r="16">
      <c r="A16" s="724"/>
      <c r="B16" s="725"/>
      <c r="C16" s="725"/>
      <c r="D16" s="726"/>
      <c r="E16" s="726"/>
      <c r="F16" s="726"/>
      <c r="G16" s="725"/>
      <c r="H16" s="727"/>
      <c r="I16" s="726"/>
      <c r="J16" s="725"/>
      <c r="K16" s="725"/>
      <c r="L16" s="725"/>
      <c r="M16" s="727"/>
    </row>
    <row r="17">
      <c r="A17" s="724"/>
      <c r="B17" s="725"/>
      <c r="C17" s="725"/>
      <c r="D17" s="726"/>
      <c r="E17" s="726"/>
      <c r="F17" s="726"/>
      <c r="G17" s="725"/>
      <c r="H17" s="727"/>
      <c r="I17" s="726"/>
      <c r="J17" s="725"/>
      <c r="K17" s="725"/>
      <c r="L17" s="725"/>
      <c r="M17" s="727"/>
    </row>
    <row r="18">
      <c r="A18" s="724"/>
      <c r="B18" s="725"/>
      <c r="C18" s="725"/>
      <c r="D18" s="726"/>
      <c r="E18" s="726"/>
      <c r="F18" s="726"/>
      <c r="G18" s="725"/>
      <c r="H18" s="727"/>
      <c r="I18" s="726"/>
      <c r="J18" s="725"/>
      <c r="K18" s="725"/>
      <c r="L18" s="725"/>
      <c r="M18" s="727"/>
    </row>
    <row r="19">
      <c r="A19" s="724"/>
      <c r="B19" s="725"/>
      <c r="C19" s="725"/>
      <c r="D19" s="726"/>
      <c r="E19" s="726"/>
      <c r="F19" s="726"/>
      <c r="G19" s="725"/>
      <c r="H19" s="727"/>
      <c r="I19" s="726"/>
      <c r="J19" s="725"/>
      <c r="K19" s="725"/>
      <c r="L19" s="725"/>
      <c r="M19" s="727"/>
    </row>
    <row r="20">
      <c r="A20" s="724"/>
      <c r="B20" s="725"/>
      <c r="C20" s="725"/>
      <c r="D20" s="727"/>
      <c r="E20" s="727"/>
      <c r="F20" s="727"/>
      <c r="G20" s="725"/>
      <c r="H20" s="727"/>
      <c r="I20" s="727"/>
      <c r="J20" s="725"/>
      <c r="K20" s="725"/>
      <c r="L20" s="725"/>
      <c r="M20" s="727"/>
    </row>
    <row r="21">
      <c r="A21" s="724"/>
      <c r="B21" s="725"/>
      <c r="C21" s="725"/>
      <c r="D21" s="727"/>
      <c r="E21" s="727"/>
      <c r="F21" s="727"/>
      <c r="G21" s="725"/>
      <c r="H21" s="727"/>
      <c r="I21" s="727"/>
      <c r="J21" s="725"/>
      <c r="K21" s="725"/>
      <c r="L21" s="725"/>
      <c r="M21" s="727"/>
    </row>
    <row r="22">
      <c r="A22" s="724"/>
      <c r="B22" s="725"/>
      <c r="C22" s="725"/>
      <c r="D22" s="727"/>
      <c r="E22" s="727"/>
      <c r="F22" s="727"/>
      <c r="G22" s="725"/>
      <c r="H22" s="727"/>
      <c r="I22" s="727"/>
      <c r="J22" s="725"/>
      <c r="K22" s="725"/>
      <c r="L22" s="725"/>
      <c r="M22" s="727"/>
    </row>
    <row r="23">
      <c r="A23" s="724"/>
      <c r="B23" s="725"/>
      <c r="C23" s="725"/>
      <c r="D23" s="727"/>
      <c r="E23" s="727"/>
      <c r="F23" s="727"/>
      <c r="G23" s="725"/>
      <c r="H23" s="727"/>
      <c r="I23" s="727"/>
      <c r="J23" s="725"/>
      <c r="K23" s="725"/>
      <c r="L23" s="725"/>
      <c r="M23" s="727"/>
    </row>
    <row r="24">
      <c r="A24" s="724"/>
      <c r="B24" s="725"/>
      <c r="C24" s="725"/>
      <c r="D24" s="727"/>
      <c r="E24" s="727"/>
      <c r="F24" s="727"/>
      <c r="G24" s="725"/>
      <c r="H24" s="727"/>
      <c r="I24" s="727"/>
      <c r="J24" s="725"/>
      <c r="K24" s="725"/>
      <c r="L24" s="725"/>
      <c r="M24" s="727"/>
    </row>
    <row r="25">
      <c r="A25" s="724"/>
      <c r="B25" s="725"/>
      <c r="C25" s="725"/>
      <c r="D25" s="727"/>
      <c r="E25" s="727"/>
      <c r="F25" s="727"/>
      <c r="G25" s="725"/>
      <c r="H25" s="727"/>
      <c r="I25" s="727"/>
      <c r="J25" s="725"/>
      <c r="K25" s="725"/>
      <c r="L25" s="725"/>
      <c r="M25" s="727"/>
    </row>
    <row r="26">
      <c r="A26" s="724"/>
      <c r="B26" s="725"/>
      <c r="C26" s="725"/>
      <c r="D26" s="727"/>
      <c r="E26" s="727"/>
      <c r="F26" s="727"/>
      <c r="G26" s="725"/>
      <c r="H26" s="727"/>
      <c r="I26" s="727"/>
      <c r="J26" s="725"/>
      <c r="K26" s="725"/>
      <c r="L26" s="725"/>
      <c r="M26" s="727"/>
    </row>
    <row r="27">
      <c r="A27" s="724"/>
      <c r="B27" s="725"/>
      <c r="C27" s="725"/>
      <c r="D27" s="727"/>
      <c r="E27" s="727"/>
      <c r="F27" s="727"/>
      <c r="G27" s="725"/>
      <c r="H27" s="727"/>
      <c r="I27" s="727"/>
      <c r="J27" s="725"/>
      <c r="K27" s="725"/>
      <c r="L27" s="725"/>
      <c r="M27" s="727"/>
    </row>
    <row r="28">
      <c r="A28" s="724"/>
      <c r="B28" s="725"/>
      <c r="C28" s="725"/>
      <c r="D28" s="727"/>
      <c r="E28" s="727"/>
      <c r="F28" s="727"/>
      <c r="G28" s="725"/>
      <c r="H28" s="727"/>
      <c r="I28" s="727"/>
      <c r="J28" s="725"/>
      <c r="K28" s="725"/>
      <c r="L28" s="725"/>
      <c r="M28" s="727"/>
    </row>
    <row r="29">
      <c r="A29" s="724"/>
      <c r="B29" s="725"/>
      <c r="C29" s="725"/>
      <c r="D29" s="727"/>
      <c r="E29" s="727"/>
      <c r="F29" s="727"/>
      <c r="G29" s="725"/>
      <c r="H29" s="727"/>
      <c r="I29" s="727"/>
      <c r="J29" s="725"/>
      <c r="K29" s="725"/>
      <c r="L29" s="725"/>
      <c r="M29" s="727"/>
    </row>
    <row r="30">
      <c r="A30" s="724"/>
      <c r="B30" s="725"/>
      <c r="C30" s="725"/>
      <c r="D30" s="727"/>
      <c r="E30" s="727"/>
      <c r="F30" s="727"/>
      <c r="G30" s="725"/>
      <c r="H30" s="727"/>
      <c r="I30" s="727"/>
      <c r="J30" s="725"/>
      <c r="K30" s="725"/>
      <c r="L30" s="725"/>
      <c r="M30" s="727"/>
    </row>
    <row r="31">
      <c r="A31" s="724"/>
      <c r="B31" s="725"/>
      <c r="C31" s="725"/>
      <c r="D31" s="727"/>
      <c r="E31" s="727"/>
      <c r="F31" s="727"/>
      <c r="G31" s="725"/>
      <c r="H31" s="727"/>
      <c r="I31" s="727"/>
      <c r="J31" s="725"/>
      <c r="K31" s="725"/>
      <c r="L31" s="725"/>
      <c r="M31" s="727"/>
    </row>
    <row r="32">
      <c r="A32" s="724"/>
      <c r="B32" s="725"/>
      <c r="C32" s="725"/>
      <c r="D32" s="727"/>
      <c r="E32" s="727"/>
      <c r="F32" s="727"/>
      <c r="G32" s="725"/>
      <c r="H32" s="727"/>
      <c r="I32" s="727"/>
      <c r="J32" s="725"/>
      <c r="K32" s="725"/>
      <c r="L32" s="725"/>
      <c r="M32" s="727"/>
    </row>
    <row r="33">
      <c r="A33" s="724"/>
      <c r="B33" s="725"/>
      <c r="C33" s="725"/>
      <c r="D33" s="727"/>
      <c r="E33" s="727"/>
      <c r="F33" s="727"/>
      <c r="G33" s="725"/>
      <c r="H33" s="727"/>
      <c r="I33" s="727"/>
      <c r="J33" s="725"/>
      <c r="K33" s="725"/>
      <c r="L33" s="725"/>
      <c r="M33" s="727"/>
    </row>
    <row r="34">
      <c r="A34" s="724"/>
      <c r="B34" s="725"/>
      <c r="C34" s="725"/>
      <c r="D34" s="727"/>
      <c r="E34" s="727"/>
      <c r="F34" s="727"/>
      <c r="G34" s="725"/>
      <c r="H34" s="727"/>
      <c r="I34" s="727"/>
      <c r="J34" s="725"/>
      <c r="K34" s="725"/>
      <c r="L34" s="725"/>
      <c r="M34" s="727"/>
    </row>
    <row r="35">
      <c r="A35" s="724"/>
      <c r="B35" s="725"/>
      <c r="C35" s="725"/>
      <c r="D35" s="727"/>
      <c r="E35" s="727"/>
      <c r="F35" s="727"/>
      <c r="G35" s="725"/>
      <c r="H35" s="727"/>
      <c r="I35" s="727"/>
      <c r="J35" s="725"/>
      <c r="K35" s="725"/>
      <c r="L35" s="725"/>
      <c r="M35" s="727"/>
    </row>
    <row r="36">
      <c r="A36" s="724"/>
      <c r="B36" s="725"/>
      <c r="C36" s="725"/>
      <c r="D36" s="727"/>
      <c r="E36" s="727"/>
      <c r="F36" s="727"/>
      <c r="G36" s="725"/>
      <c r="H36" s="727"/>
      <c r="I36" s="727"/>
      <c r="J36" s="725"/>
      <c r="K36" s="725"/>
      <c r="L36" s="725"/>
      <c r="M36" s="727"/>
    </row>
    <row r="37">
      <c r="A37" s="724"/>
      <c r="B37" s="725"/>
      <c r="C37" s="725"/>
      <c r="D37" s="727"/>
      <c r="E37" s="727"/>
      <c r="F37" s="727"/>
      <c r="G37" s="725"/>
      <c r="H37" s="727"/>
      <c r="I37" s="727"/>
      <c r="J37" s="725"/>
      <c r="K37" s="725"/>
      <c r="L37" s="725"/>
      <c r="M37" s="727"/>
    </row>
    <row r="38">
      <c r="A38" s="724"/>
      <c r="B38" s="725"/>
      <c r="C38" s="725"/>
      <c r="D38" s="727"/>
      <c r="E38" s="727"/>
      <c r="F38" s="727"/>
      <c r="G38" s="725"/>
      <c r="H38" s="727"/>
      <c r="I38" s="727"/>
      <c r="J38" s="725"/>
      <c r="K38" s="725"/>
      <c r="L38" s="725"/>
      <c r="M38" s="727"/>
    </row>
    <row r="39">
      <c r="A39" s="724"/>
      <c r="B39" s="725"/>
      <c r="C39" s="725"/>
      <c r="D39" s="727"/>
      <c r="E39" s="727"/>
      <c r="F39" s="727"/>
      <c r="G39" s="725"/>
      <c r="H39" s="727"/>
      <c r="I39" s="727"/>
      <c r="J39" s="725"/>
      <c r="K39" s="725"/>
      <c r="L39" s="725"/>
      <c r="M39" s="727"/>
    </row>
    <row r="40">
      <c r="A40" s="724"/>
      <c r="B40" s="725"/>
      <c r="C40" s="725"/>
      <c r="D40" s="727"/>
      <c r="E40" s="727"/>
      <c r="F40" s="727"/>
      <c r="G40" s="725"/>
      <c r="H40" s="727"/>
      <c r="I40" s="727"/>
      <c r="J40" s="725"/>
      <c r="K40" s="725"/>
      <c r="L40" s="725"/>
      <c r="M40" s="727"/>
    </row>
    <row r="41">
      <c r="A41" s="724"/>
      <c r="B41" s="725"/>
      <c r="C41" s="454" t="s">
        <v>1817</v>
      </c>
      <c r="D41" s="519"/>
      <c r="E41" s="520"/>
      <c r="F41" s="520"/>
      <c r="G41" s="521"/>
      <c r="H41" s="522"/>
      <c r="I41" s="523"/>
      <c r="J41" s="524"/>
      <c r="K41" s="519"/>
      <c r="L41" s="525"/>
      <c r="M41" s="727"/>
    </row>
    <row r="42">
      <c r="A42" s="724"/>
      <c r="B42" s="725"/>
      <c r="C42" s="526" t="s">
        <v>2072</v>
      </c>
      <c r="D42" s="527"/>
      <c r="E42" s="516"/>
      <c r="F42" s="516"/>
      <c r="G42" s="498"/>
      <c r="H42" s="517"/>
      <c r="I42" s="500"/>
      <c r="J42" s="504"/>
      <c r="K42" s="505"/>
      <c r="L42" s="506"/>
      <c r="M42" s="727"/>
    </row>
    <row r="43">
      <c r="A43" s="724"/>
      <c r="B43" s="725"/>
      <c r="C43" s="725"/>
      <c r="D43" s="727"/>
      <c r="E43" s="727"/>
      <c r="F43" s="727"/>
      <c r="G43" s="725"/>
      <c r="H43" s="727"/>
      <c r="I43" s="727"/>
      <c r="J43" s="725"/>
      <c r="K43" s="725"/>
      <c r="L43" s="725"/>
      <c r="M43" s="727"/>
    </row>
  </sheetData>
  <conditionalFormatting sqref="B5 D5:H5 I5:I12 J5:K5 B7:B12 D7:H12 J7:K12">
    <cfRule type="cellIs" dxfId="22" priority="1" operator="greaterThan">
      <formula>0.93</formula>
    </cfRule>
  </conditionalFormatting>
  <conditionalFormatting sqref="B5 D5:H5 I5:I12 J5:K5 B7:B12 D7:H12 J7:K12">
    <cfRule type="cellIs" dxfId="23" priority="2" operator="greaterThan">
      <formula>0.79</formula>
    </cfRule>
  </conditionalFormatting>
  <conditionalFormatting sqref="B5 D5:H5 I5:I12 J5:K5 B7:B12 D7:H12 J7:K12">
    <cfRule type="cellIs" dxfId="0" priority="3" operator="greaterThan">
      <formula>0.65</formula>
    </cfRule>
  </conditionalFormatting>
  <hyperlinks>
    <hyperlink r:id="rId1" ref="L5"/>
    <hyperlink r:id="rId2" ref="L6"/>
    <hyperlink r:id="rId3" ref="L7"/>
    <hyperlink r:id="rId4" ref="L8"/>
    <hyperlink r:id="rId5" ref="L9"/>
    <hyperlink r:id="rId6" ref="L10"/>
    <hyperlink r:id="rId7" ref="L11"/>
    <hyperlink r:id="rId8" ref="L12"/>
    <hyperlink r:id="rId9" ref="C42"/>
  </hyperlinks>
  <drawing r:id="rId10"/>
  <tableParts count="1">
    <tablePart r:id="rId12"/>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6A69A"/>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3.5"/>
    <col customWidth="1" min="2" max="2" width="65.13"/>
    <col customWidth="1" min="3" max="4" width="26.75"/>
    <col customWidth="1" min="5" max="5" width="29.88"/>
  </cols>
  <sheetData>
    <row r="1">
      <c r="A1" s="744" t="s">
        <v>2345</v>
      </c>
      <c r="B1" s="745"/>
      <c r="C1" s="746"/>
      <c r="D1" s="746"/>
      <c r="E1" s="746"/>
      <c r="F1" s="747"/>
      <c r="G1" s="747"/>
      <c r="H1" s="747"/>
      <c r="I1" s="747"/>
      <c r="J1" s="747"/>
      <c r="K1" s="747"/>
      <c r="L1" s="747"/>
      <c r="M1" s="747"/>
      <c r="N1" s="747"/>
      <c r="O1" s="747"/>
      <c r="P1" s="747"/>
      <c r="Q1" s="747"/>
      <c r="R1" s="747"/>
      <c r="S1" s="747"/>
      <c r="T1" s="747"/>
      <c r="U1" s="747"/>
      <c r="V1" s="747"/>
      <c r="W1" s="747"/>
      <c r="X1" s="747"/>
      <c r="Y1" s="747"/>
      <c r="Z1" s="747"/>
      <c r="AA1" s="747"/>
    </row>
    <row r="2">
      <c r="A2" s="748" t="s">
        <v>1056</v>
      </c>
      <c r="B2" s="749" t="s">
        <v>2346</v>
      </c>
      <c r="C2" s="750" t="s">
        <v>1004</v>
      </c>
      <c r="D2" s="750" t="s">
        <v>984</v>
      </c>
      <c r="E2" s="750" t="s">
        <v>2347</v>
      </c>
      <c r="F2" s="751"/>
      <c r="G2" s="751"/>
      <c r="H2" s="751"/>
      <c r="I2" s="751"/>
      <c r="J2" s="751"/>
      <c r="K2" s="751"/>
      <c r="L2" s="751"/>
      <c r="M2" s="751"/>
      <c r="N2" s="751"/>
      <c r="O2" s="751"/>
      <c r="P2" s="751"/>
      <c r="Q2" s="751"/>
      <c r="R2" s="751"/>
      <c r="S2" s="751"/>
      <c r="T2" s="751"/>
      <c r="U2" s="751"/>
      <c r="V2" s="751"/>
      <c r="W2" s="751"/>
      <c r="X2" s="751"/>
      <c r="Y2" s="751"/>
      <c r="Z2" s="751"/>
      <c r="AA2" s="751"/>
    </row>
    <row r="3">
      <c r="A3" s="752">
        <v>1.0</v>
      </c>
      <c r="B3" s="752" t="s">
        <v>2348</v>
      </c>
      <c r="C3" s="753" t="s">
        <v>2349</v>
      </c>
      <c r="D3" s="753" t="s">
        <v>2350</v>
      </c>
      <c r="E3" s="753" t="s">
        <v>2351</v>
      </c>
      <c r="F3" s="754"/>
      <c r="G3" s="754"/>
      <c r="H3" s="754"/>
      <c r="I3" s="754"/>
      <c r="J3" s="754"/>
      <c r="K3" s="754"/>
      <c r="L3" s="754"/>
      <c r="M3" s="754"/>
      <c r="N3" s="754"/>
      <c r="O3" s="754"/>
      <c r="P3" s="754"/>
      <c r="Q3" s="754"/>
      <c r="R3" s="754"/>
      <c r="S3" s="754"/>
      <c r="T3" s="754"/>
      <c r="U3" s="754"/>
      <c r="V3" s="754"/>
      <c r="W3" s="754"/>
      <c r="X3" s="754"/>
      <c r="Y3" s="754"/>
      <c r="Z3" s="754"/>
      <c r="AA3" s="754"/>
    </row>
    <row r="4">
      <c r="A4" s="752">
        <v>2.0</v>
      </c>
      <c r="B4" s="752" t="s">
        <v>2352</v>
      </c>
      <c r="C4" s="753" t="s">
        <v>2353</v>
      </c>
      <c r="D4" s="753" t="s">
        <v>2353</v>
      </c>
      <c r="E4" s="753" t="s">
        <v>2354</v>
      </c>
      <c r="F4" s="754"/>
      <c r="G4" s="754"/>
      <c r="H4" s="754"/>
      <c r="I4" s="754"/>
      <c r="J4" s="754"/>
      <c r="K4" s="754"/>
      <c r="L4" s="754"/>
      <c r="M4" s="754"/>
      <c r="N4" s="754"/>
      <c r="O4" s="754"/>
      <c r="P4" s="754"/>
      <c r="Q4" s="754"/>
      <c r="R4" s="754"/>
      <c r="S4" s="754"/>
      <c r="T4" s="754"/>
      <c r="U4" s="754"/>
      <c r="V4" s="754"/>
      <c r="W4" s="754"/>
      <c r="X4" s="754"/>
      <c r="Y4" s="754"/>
      <c r="Z4" s="754"/>
      <c r="AA4" s="754"/>
    </row>
    <row r="5">
      <c r="A5" s="752">
        <v>3.0</v>
      </c>
      <c r="B5" s="755" t="s">
        <v>2355</v>
      </c>
      <c r="C5" s="753" t="s">
        <v>2356</v>
      </c>
      <c r="D5" s="753" t="s">
        <v>2356</v>
      </c>
      <c r="E5" s="753" t="s">
        <v>2356</v>
      </c>
      <c r="F5" s="754"/>
      <c r="G5" s="754"/>
      <c r="H5" s="754"/>
      <c r="I5" s="754"/>
      <c r="J5" s="754"/>
      <c r="K5" s="754"/>
      <c r="L5" s="754"/>
      <c r="M5" s="754"/>
      <c r="N5" s="754"/>
      <c r="O5" s="754"/>
      <c r="P5" s="754"/>
      <c r="Q5" s="754"/>
      <c r="R5" s="754"/>
      <c r="S5" s="754"/>
      <c r="T5" s="754"/>
      <c r="U5" s="754"/>
      <c r="V5" s="754"/>
      <c r="W5" s="754"/>
      <c r="X5" s="754"/>
      <c r="Y5" s="754"/>
      <c r="Z5" s="754"/>
      <c r="AA5" s="754"/>
    </row>
    <row r="6">
      <c r="A6" s="752">
        <v>4.0</v>
      </c>
      <c r="B6" s="752" t="s">
        <v>2357</v>
      </c>
      <c r="C6" s="753" t="s">
        <v>1699</v>
      </c>
      <c r="D6" s="753" t="s">
        <v>2358</v>
      </c>
      <c r="E6" s="753" t="s">
        <v>2359</v>
      </c>
      <c r="F6" s="754"/>
      <c r="G6" s="754"/>
      <c r="H6" s="754"/>
      <c r="I6" s="754"/>
      <c r="J6" s="754"/>
      <c r="K6" s="754"/>
      <c r="L6" s="754"/>
      <c r="M6" s="754"/>
      <c r="N6" s="754"/>
      <c r="O6" s="754"/>
      <c r="P6" s="754"/>
      <c r="Q6" s="754"/>
      <c r="R6" s="754"/>
      <c r="S6" s="754"/>
      <c r="T6" s="754"/>
      <c r="U6" s="754"/>
      <c r="V6" s="754"/>
      <c r="W6" s="754"/>
      <c r="X6" s="754"/>
      <c r="Y6" s="754"/>
      <c r="Z6" s="754"/>
      <c r="AA6" s="754"/>
    </row>
    <row r="7">
      <c r="A7" s="752">
        <v>5.0</v>
      </c>
      <c r="B7" s="752" t="s">
        <v>2360</v>
      </c>
      <c r="C7" s="753" t="s">
        <v>2361</v>
      </c>
      <c r="D7" s="753" t="s">
        <v>2362</v>
      </c>
      <c r="E7" s="753" t="s">
        <v>2363</v>
      </c>
      <c r="F7" s="754"/>
      <c r="G7" s="754"/>
      <c r="H7" s="754"/>
      <c r="I7" s="754"/>
      <c r="J7" s="754"/>
      <c r="K7" s="754"/>
      <c r="L7" s="754"/>
      <c r="M7" s="754"/>
      <c r="N7" s="754"/>
      <c r="O7" s="754"/>
      <c r="P7" s="754"/>
      <c r="Q7" s="754"/>
      <c r="R7" s="754"/>
      <c r="S7" s="754"/>
      <c r="T7" s="754"/>
      <c r="U7" s="754"/>
      <c r="V7" s="754"/>
      <c r="W7" s="754"/>
      <c r="X7" s="754"/>
      <c r="Y7" s="754"/>
      <c r="Z7" s="754"/>
      <c r="AA7" s="754"/>
    </row>
    <row r="8">
      <c r="A8" s="752">
        <v>6.0</v>
      </c>
      <c r="B8" s="752" t="s">
        <v>2364</v>
      </c>
      <c r="C8" s="753" t="s">
        <v>2365</v>
      </c>
      <c r="D8" s="753" t="s">
        <v>2366</v>
      </c>
      <c r="E8" s="753" t="s">
        <v>2367</v>
      </c>
      <c r="F8" s="754"/>
      <c r="G8" s="754"/>
      <c r="H8" s="754"/>
      <c r="I8" s="754"/>
      <c r="J8" s="754"/>
      <c r="K8" s="754"/>
      <c r="L8" s="754"/>
      <c r="M8" s="754"/>
      <c r="N8" s="754"/>
      <c r="O8" s="754"/>
      <c r="P8" s="754"/>
      <c r="Q8" s="754"/>
      <c r="R8" s="754"/>
      <c r="S8" s="754"/>
      <c r="T8" s="754"/>
      <c r="U8" s="754"/>
      <c r="V8" s="754"/>
      <c r="W8" s="754"/>
      <c r="X8" s="754"/>
      <c r="Y8" s="754"/>
      <c r="Z8" s="754"/>
      <c r="AA8" s="754"/>
    </row>
    <row r="9">
      <c r="A9" s="752">
        <v>7.0</v>
      </c>
      <c r="B9" s="752" t="s">
        <v>2368</v>
      </c>
      <c r="C9" s="756" t="s">
        <v>2369</v>
      </c>
      <c r="D9" s="756" t="s">
        <v>2370</v>
      </c>
      <c r="E9" s="753" t="s">
        <v>2371</v>
      </c>
      <c r="F9" s="754"/>
      <c r="G9" s="754"/>
      <c r="H9" s="754"/>
      <c r="I9" s="754"/>
      <c r="J9" s="754"/>
      <c r="K9" s="754"/>
      <c r="L9" s="754"/>
      <c r="M9" s="754"/>
      <c r="N9" s="754"/>
      <c r="O9" s="754"/>
      <c r="P9" s="754"/>
      <c r="Q9" s="754"/>
      <c r="R9" s="754"/>
      <c r="S9" s="754"/>
      <c r="T9" s="754"/>
      <c r="U9" s="754"/>
      <c r="V9" s="754"/>
      <c r="W9" s="754"/>
      <c r="X9" s="754"/>
      <c r="Y9" s="754"/>
      <c r="Z9" s="754"/>
      <c r="AA9" s="754"/>
    </row>
    <row r="10">
      <c r="A10" s="752">
        <v>8.0</v>
      </c>
      <c r="B10" s="752" t="s">
        <v>2372</v>
      </c>
      <c r="C10" s="753" t="s">
        <v>2373</v>
      </c>
      <c r="D10" s="753" t="s">
        <v>2374</v>
      </c>
      <c r="E10" s="753" t="s">
        <v>2375</v>
      </c>
      <c r="F10" s="754"/>
      <c r="G10" s="754"/>
      <c r="H10" s="754"/>
      <c r="I10" s="754"/>
      <c r="J10" s="754"/>
      <c r="K10" s="754"/>
      <c r="L10" s="754"/>
      <c r="M10" s="754"/>
      <c r="N10" s="754"/>
      <c r="O10" s="754"/>
      <c r="P10" s="754"/>
      <c r="Q10" s="754"/>
      <c r="R10" s="754"/>
      <c r="S10" s="754"/>
      <c r="T10" s="754"/>
      <c r="U10" s="754"/>
      <c r="V10" s="754"/>
      <c r="W10" s="754"/>
      <c r="X10" s="754"/>
      <c r="Y10" s="754"/>
      <c r="Z10" s="754"/>
      <c r="AA10" s="754"/>
    </row>
    <row r="11">
      <c r="A11" s="752">
        <v>9.0</v>
      </c>
      <c r="B11" s="752" t="s">
        <v>2376</v>
      </c>
      <c r="C11" s="753" t="s">
        <v>2377</v>
      </c>
      <c r="D11" s="753" t="s">
        <v>2378</v>
      </c>
      <c r="E11" s="753" t="s">
        <v>2379</v>
      </c>
      <c r="F11" s="754"/>
      <c r="G11" s="754"/>
      <c r="H11" s="754"/>
      <c r="I11" s="754"/>
      <c r="J11" s="754"/>
      <c r="K11" s="754"/>
      <c r="L11" s="754"/>
      <c r="M11" s="754"/>
      <c r="N11" s="754"/>
      <c r="O11" s="754"/>
      <c r="P11" s="754"/>
      <c r="Q11" s="754"/>
      <c r="R11" s="754"/>
      <c r="S11" s="754"/>
      <c r="T11" s="754"/>
      <c r="U11" s="754"/>
      <c r="V11" s="754"/>
      <c r="W11" s="754"/>
      <c r="X11" s="754"/>
      <c r="Y11" s="754"/>
      <c r="Z11" s="754"/>
      <c r="AA11" s="754"/>
    </row>
    <row r="12">
      <c r="A12" s="752">
        <v>10.0</v>
      </c>
      <c r="B12" s="752" t="s">
        <v>2380</v>
      </c>
      <c r="C12" s="753" t="s">
        <v>2381</v>
      </c>
      <c r="D12" s="753" t="s">
        <v>2382</v>
      </c>
      <c r="E12" s="753" t="s">
        <v>2383</v>
      </c>
      <c r="F12" s="754"/>
      <c r="G12" s="754"/>
      <c r="H12" s="754"/>
      <c r="I12" s="754"/>
      <c r="J12" s="754"/>
      <c r="K12" s="754"/>
      <c r="L12" s="754"/>
      <c r="M12" s="754"/>
      <c r="N12" s="754"/>
      <c r="O12" s="754"/>
      <c r="P12" s="754"/>
      <c r="Q12" s="754"/>
      <c r="R12" s="754"/>
      <c r="S12" s="754"/>
      <c r="T12" s="754"/>
      <c r="U12" s="754"/>
      <c r="V12" s="754"/>
      <c r="W12" s="754"/>
      <c r="X12" s="754"/>
      <c r="Y12" s="754"/>
      <c r="Z12" s="754"/>
      <c r="AA12" s="754"/>
    </row>
    <row r="13">
      <c r="A13" s="752">
        <v>11.0</v>
      </c>
      <c r="B13" s="752" t="s">
        <v>2384</v>
      </c>
      <c r="C13" s="753" t="s">
        <v>2385</v>
      </c>
      <c r="D13" s="753" t="s">
        <v>2386</v>
      </c>
      <c r="E13" s="753" t="s">
        <v>2385</v>
      </c>
      <c r="F13" s="754"/>
      <c r="G13" s="754"/>
      <c r="H13" s="754"/>
      <c r="I13" s="754"/>
      <c r="J13" s="754"/>
      <c r="K13" s="754"/>
      <c r="L13" s="754"/>
      <c r="M13" s="754"/>
      <c r="N13" s="754"/>
      <c r="O13" s="754"/>
      <c r="P13" s="754"/>
      <c r="Q13" s="754"/>
      <c r="R13" s="754"/>
      <c r="S13" s="754"/>
      <c r="T13" s="754"/>
      <c r="U13" s="754"/>
      <c r="V13" s="754"/>
      <c r="W13" s="754"/>
      <c r="X13" s="754"/>
      <c r="Y13" s="754"/>
      <c r="Z13" s="754"/>
      <c r="AA13" s="754"/>
    </row>
    <row r="14">
      <c r="A14" s="752">
        <v>12.0</v>
      </c>
      <c r="B14" s="752" t="s">
        <v>2387</v>
      </c>
      <c r="C14" s="753" t="s">
        <v>2388</v>
      </c>
      <c r="D14" s="753" t="s">
        <v>2388</v>
      </c>
      <c r="E14" s="753" t="s">
        <v>2389</v>
      </c>
      <c r="F14" s="754"/>
      <c r="G14" s="754"/>
      <c r="H14" s="754"/>
      <c r="I14" s="754"/>
      <c r="J14" s="754"/>
      <c r="K14" s="754"/>
      <c r="L14" s="754"/>
      <c r="M14" s="754"/>
      <c r="N14" s="754"/>
      <c r="O14" s="754"/>
      <c r="P14" s="754"/>
      <c r="Q14" s="754"/>
      <c r="R14" s="754"/>
      <c r="S14" s="754"/>
      <c r="T14" s="754"/>
      <c r="U14" s="754"/>
      <c r="V14" s="754"/>
      <c r="W14" s="754"/>
      <c r="X14" s="754"/>
      <c r="Y14" s="754"/>
      <c r="Z14" s="754"/>
      <c r="AA14" s="754"/>
    </row>
    <row r="15">
      <c r="A15" s="752">
        <v>13.0</v>
      </c>
      <c r="B15" s="752" t="s">
        <v>2390</v>
      </c>
      <c r="C15" s="756" t="s">
        <v>2391</v>
      </c>
      <c r="D15" s="756" t="s">
        <v>2392</v>
      </c>
      <c r="E15" s="753" t="s">
        <v>2393</v>
      </c>
      <c r="F15" s="754"/>
      <c r="G15" s="754"/>
      <c r="H15" s="754"/>
      <c r="I15" s="754"/>
      <c r="J15" s="754"/>
      <c r="K15" s="754"/>
      <c r="L15" s="754"/>
      <c r="M15" s="754"/>
      <c r="N15" s="754"/>
      <c r="O15" s="754"/>
      <c r="P15" s="754"/>
      <c r="Q15" s="754"/>
      <c r="R15" s="754"/>
      <c r="S15" s="754"/>
      <c r="T15" s="754"/>
      <c r="U15" s="754"/>
      <c r="V15" s="754"/>
      <c r="W15" s="754"/>
      <c r="X15" s="754"/>
      <c r="Y15" s="754"/>
      <c r="Z15" s="754"/>
      <c r="AA15" s="754"/>
    </row>
    <row r="16">
      <c r="A16" s="752">
        <v>14.0</v>
      </c>
      <c r="B16" s="752" t="s">
        <v>2394</v>
      </c>
      <c r="C16" s="756" t="s">
        <v>2395</v>
      </c>
      <c r="D16" s="753" t="s">
        <v>2396</v>
      </c>
      <c r="E16" s="753" t="s">
        <v>2397</v>
      </c>
      <c r="F16" s="754"/>
      <c r="G16" s="754"/>
      <c r="H16" s="754"/>
      <c r="I16" s="754"/>
      <c r="J16" s="754"/>
      <c r="K16" s="754"/>
      <c r="L16" s="754"/>
      <c r="M16" s="754"/>
      <c r="N16" s="754"/>
      <c r="O16" s="754"/>
      <c r="P16" s="754"/>
      <c r="Q16" s="754"/>
      <c r="R16" s="754"/>
      <c r="S16" s="754"/>
      <c r="T16" s="754"/>
      <c r="U16" s="754"/>
      <c r="V16" s="754"/>
      <c r="W16" s="754"/>
      <c r="X16" s="754"/>
      <c r="Y16" s="754"/>
      <c r="Z16" s="754"/>
      <c r="AA16" s="754"/>
    </row>
    <row r="17">
      <c r="A17" s="752">
        <v>15.0</v>
      </c>
      <c r="B17" s="752" t="s">
        <v>2398</v>
      </c>
      <c r="C17" s="753" t="s">
        <v>2399</v>
      </c>
      <c r="D17" s="753" t="s">
        <v>2400</v>
      </c>
      <c r="E17" s="753" t="s">
        <v>2401</v>
      </c>
      <c r="F17" s="754"/>
      <c r="G17" s="754"/>
      <c r="H17" s="754"/>
      <c r="I17" s="754"/>
      <c r="J17" s="754"/>
      <c r="K17" s="754"/>
      <c r="L17" s="754"/>
      <c r="M17" s="754"/>
      <c r="N17" s="754"/>
      <c r="O17" s="754"/>
      <c r="P17" s="754"/>
      <c r="Q17" s="754"/>
      <c r="R17" s="754"/>
      <c r="S17" s="754"/>
      <c r="T17" s="754"/>
      <c r="U17" s="754"/>
      <c r="V17" s="754"/>
      <c r="W17" s="754"/>
      <c r="X17" s="754"/>
      <c r="Y17" s="754"/>
      <c r="Z17" s="754"/>
      <c r="AA17" s="754"/>
    </row>
    <row r="18">
      <c r="A18" s="752">
        <v>16.0</v>
      </c>
      <c r="B18" s="752" t="s">
        <v>2402</v>
      </c>
      <c r="C18" s="753" t="s">
        <v>2403</v>
      </c>
      <c r="D18" s="753" t="s">
        <v>2404</v>
      </c>
      <c r="E18" s="753" t="s">
        <v>2405</v>
      </c>
      <c r="F18" s="754"/>
      <c r="G18" s="754"/>
      <c r="H18" s="754"/>
      <c r="I18" s="754"/>
      <c r="J18" s="754"/>
      <c r="K18" s="754"/>
      <c r="L18" s="754"/>
      <c r="M18" s="754"/>
      <c r="N18" s="754"/>
      <c r="O18" s="754"/>
      <c r="P18" s="754"/>
      <c r="Q18" s="754"/>
      <c r="R18" s="754"/>
      <c r="S18" s="754"/>
      <c r="T18" s="754"/>
      <c r="U18" s="754"/>
      <c r="V18" s="754"/>
      <c r="W18" s="754"/>
      <c r="X18" s="754"/>
      <c r="Y18" s="754"/>
      <c r="Z18" s="754"/>
      <c r="AA18" s="754"/>
    </row>
    <row r="19">
      <c r="A19" s="752">
        <v>17.0</v>
      </c>
      <c r="B19" s="752" t="s">
        <v>2406</v>
      </c>
      <c r="C19" s="756" t="s">
        <v>2407</v>
      </c>
      <c r="D19" s="753" t="s">
        <v>2408</v>
      </c>
      <c r="E19" s="753" t="s">
        <v>2409</v>
      </c>
      <c r="F19" s="754"/>
      <c r="G19" s="754"/>
      <c r="H19" s="754"/>
      <c r="I19" s="754"/>
      <c r="J19" s="754"/>
      <c r="K19" s="754"/>
      <c r="L19" s="754"/>
      <c r="M19" s="754"/>
      <c r="N19" s="754"/>
      <c r="O19" s="754"/>
      <c r="P19" s="754"/>
      <c r="Q19" s="754"/>
      <c r="R19" s="754"/>
      <c r="S19" s="754"/>
      <c r="T19" s="754"/>
      <c r="U19" s="754"/>
      <c r="V19" s="754"/>
      <c r="W19" s="754"/>
      <c r="X19" s="754"/>
      <c r="Y19" s="754"/>
      <c r="Z19" s="754"/>
      <c r="AA19" s="754"/>
    </row>
    <row r="20">
      <c r="A20" s="752">
        <v>18.0</v>
      </c>
      <c r="B20" s="752" t="s">
        <v>2410</v>
      </c>
      <c r="C20" s="756" t="s">
        <v>2411</v>
      </c>
      <c r="D20" s="756" t="s">
        <v>2412</v>
      </c>
      <c r="E20" s="753" t="s">
        <v>2413</v>
      </c>
      <c r="F20" s="754"/>
      <c r="G20" s="754"/>
      <c r="H20" s="754"/>
      <c r="I20" s="754"/>
      <c r="J20" s="754"/>
      <c r="K20" s="754"/>
      <c r="L20" s="754"/>
      <c r="M20" s="754"/>
      <c r="N20" s="754"/>
      <c r="O20" s="754"/>
      <c r="P20" s="754"/>
      <c r="Q20" s="754"/>
      <c r="R20" s="754"/>
      <c r="S20" s="754"/>
      <c r="T20" s="754"/>
      <c r="U20" s="754"/>
      <c r="V20" s="754"/>
      <c r="W20" s="754"/>
      <c r="X20" s="754"/>
      <c r="Y20" s="754"/>
      <c r="Z20" s="754"/>
      <c r="AA20" s="754"/>
    </row>
    <row r="21">
      <c r="A21" s="752">
        <v>19.0</v>
      </c>
      <c r="B21" s="752" t="s">
        <v>2414</v>
      </c>
      <c r="C21" s="756" t="s">
        <v>2415</v>
      </c>
      <c r="D21" s="753" t="s">
        <v>2416</v>
      </c>
      <c r="E21" s="753" t="s">
        <v>2417</v>
      </c>
      <c r="F21" s="754"/>
      <c r="G21" s="754"/>
      <c r="H21" s="754"/>
      <c r="I21" s="754"/>
      <c r="J21" s="754"/>
      <c r="K21" s="754"/>
      <c r="L21" s="754"/>
      <c r="M21" s="754"/>
      <c r="N21" s="754"/>
      <c r="O21" s="754"/>
      <c r="P21" s="754"/>
      <c r="Q21" s="754"/>
      <c r="R21" s="754"/>
      <c r="S21" s="754"/>
      <c r="T21" s="754"/>
      <c r="U21" s="754"/>
      <c r="V21" s="754"/>
      <c r="W21" s="754"/>
      <c r="X21" s="754"/>
      <c r="Y21" s="754"/>
      <c r="Z21" s="754"/>
      <c r="AA21" s="754"/>
    </row>
    <row r="22">
      <c r="A22" s="752">
        <v>20.0</v>
      </c>
      <c r="B22" s="752" t="s">
        <v>2418</v>
      </c>
      <c r="C22" s="753" t="s">
        <v>2419</v>
      </c>
      <c r="D22" s="756" t="s">
        <v>2420</v>
      </c>
      <c r="E22" s="753" t="s">
        <v>2421</v>
      </c>
      <c r="F22" s="754"/>
      <c r="G22" s="754"/>
      <c r="H22" s="754"/>
      <c r="I22" s="754"/>
      <c r="J22" s="754"/>
      <c r="K22" s="754"/>
      <c r="L22" s="754"/>
      <c r="M22" s="754"/>
      <c r="N22" s="754"/>
      <c r="O22" s="754"/>
      <c r="P22" s="754"/>
      <c r="Q22" s="754"/>
      <c r="R22" s="754"/>
      <c r="S22" s="754"/>
      <c r="T22" s="754"/>
      <c r="U22" s="754"/>
      <c r="V22" s="754"/>
      <c r="W22" s="754"/>
      <c r="X22" s="754"/>
      <c r="Y22" s="754"/>
      <c r="Z22" s="754"/>
      <c r="AA22" s="754"/>
    </row>
    <row r="23">
      <c r="A23" s="752">
        <v>21.0</v>
      </c>
      <c r="B23" s="752" t="s">
        <v>2422</v>
      </c>
      <c r="C23" s="756" t="s">
        <v>2423</v>
      </c>
      <c r="D23" s="756" t="s">
        <v>2423</v>
      </c>
      <c r="E23" s="756" t="s">
        <v>2424</v>
      </c>
      <c r="F23" s="754"/>
      <c r="G23" s="754"/>
      <c r="H23" s="754"/>
      <c r="I23" s="754"/>
      <c r="J23" s="754"/>
      <c r="K23" s="754"/>
      <c r="L23" s="754"/>
      <c r="M23" s="754"/>
      <c r="N23" s="754"/>
      <c r="O23" s="754"/>
      <c r="P23" s="754"/>
      <c r="Q23" s="754"/>
      <c r="R23" s="754"/>
      <c r="S23" s="754"/>
      <c r="T23" s="754"/>
      <c r="U23" s="754"/>
      <c r="V23" s="754"/>
      <c r="W23" s="754"/>
      <c r="X23" s="754"/>
      <c r="Y23" s="754"/>
      <c r="Z23" s="754"/>
      <c r="AA23" s="754"/>
    </row>
    <row r="24">
      <c r="A24" s="752">
        <v>22.0</v>
      </c>
      <c r="B24" s="752" t="s">
        <v>2425</v>
      </c>
      <c r="C24" s="753" t="s">
        <v>2426</v>
      </c>
      <c r="D24" s="753" t="s">
        <v>2427</v>
      </c>
      <c r="E24" s="753" t="s">
        <v>2428</v>
      </c>
      <c r="F24" s="754"/>
      <c r="G24" s="754"/>
      <c r="H24" s="754"/>
      <c r="I24" s="754"/>
      <c r="J24" s="754"/>
      <c r="K24" s="754"/>
      <c r="L24" s="754"/>
      <c r="M24" s="754"/>
      <c r="N24" s="754"/>
      <c r="O24" s="754"/>
      <c r="P24" s="754"/>
      <c r="Q24" s="754"/>
      <c r="R24" s="754"/>
      <c r="S24" s="754"/>
      <c r="T24" s="754"/>
      <c r="U24" s="754"/>
      <c r="V24" s="754"/>
      <c r="W24" s="754"/>
      <c r="X24" s="754"/>
      <c r="Y24" s="754"/>
      <c r="Z24" s="754"/>
      <c r="AA24" s="754"/>
    </row>
    <row r="25">
      <c r="A25" s="752">
        <v>23.0</v>
      </c>
      <c r="B25" s="755" t="s">
        <v>2429</v>
      </c>
      <c r="C25" s="753" t="s">
        <v>2430</v>
      </c>
      <c r="D25" s="753" t="s">
        <v>2431</v>
      </c>
      <c r="E25" s="753" t="s">
        <v>2432</v>
      </c>
      <c r="F25" s="754"/>
      <c r="G25" s="754"/>
      <c r="H25" s="754"/>
      <c r="I25" s="754"/>
      <c r="J25" s="754"/>
      <c r="K25" s="754"/>
      <c r="L25" s="754"/>
      <c r="M25" s="754"/>
      <c r="N25" s="754"/>
      <c r="O25" s="754"/>
      <c r="P25" s="754"/>
      <c r="Q25" s="754"/>
      <c r="R25" s="754"/>
      <c r="S25" s="754"/>
      <c r="T25" s="754"/>
      <c r="U25" s="754"/>
      <c r="V25" s="754"/>
      <c r="W25" s="754"/>
      <c r="X25" s="754"/>
      <c r="Y25" s="754"/>
      <c r="Z25" s="754"/>
      <c r="AA25" s="754"/>
    </row>
    <row r="26">
      <c r="A26" s="752">
        <v>24.0</v>
      </c>
      <c r="B26" s="752" t="s">
        <v>2433</v>
      </c>
      <c r="C26" s="753" t="s">
        <v>2434</v>
      </c>
      <c r="D26" s="753" t="s">
        <v>2435</v>
      </c>
      <c r="E26" s="753" t="s">
        <v>2436</v>
      </c>
      <c r="F26" s="754"/>
      <c r="G26" s="754"/>
      <c r="H26" s="754"/>
      <c r="I26" s="754"/>
      <c r="J26" s="754"/>
      <c r="K26" s="754"/>
      <c r="L26" s="754"/>
      <c r="M26" s="754"/>
      <c r="N26" s="754"/>
      <c r="O26" s="754"/>
      <c r="P26" s="754"/>
      <c r="Q26" s="754"/>
      <c r="R26" s="754"/>
      <c r="S26" s="754"/>
      <c r="T26" s="754"/>
      <c r="U26" s="754"/>
      <c r="V26" s="754"/>
      <c r="W26" s="754"/>
      <c r="X26" s="754"/>
      <c r="Y26" s="754"/>
      <c r="Z26" s="754"/>
      <c r="AA26" s="754"/>
    </row>
    <row r="27">
      <c r="A27" s="752">
        <v>25.0</v>
      </c>
      <c r="B27" s="752" t="s">
        <v>2437</v>
      </c>
      <c r="C27" s="753" t="s">
        <v>2438</v>
      </c>
      <c r="D27" s="753" t="s">
        <v>2439</v>
      </c>
      <c r="E27" s="753" t="s">
        <v>2440</v>
      </c>
      <c r="F27" s="754"/>
      <c r="G27" s="754"/>
      <c r="H27" s="754"/>
      <c r="I27" s="754"/>
      <c r="J27" s="754"/>
      <c r="K27" s="754"/>
      <c r="L27" s="754"/>
      <c r="M27" s="754"/>
      <c r="N27" s="754"/>
      <c r="O27" s="754"/>
      <c r="P27" s="754"/>
      <c r="Q27" s="754"/>
      <c r="R27" s="754"/>
      <c r="S27" s="754"/>
      <c r="T27" s="754"/>
      <c r="U27" s="754"/>
      <c r="V27" s="754"/>
      <c r="W27" s="754"/>
      <c r="X27" s="754"/>
      <c r="Y27" s="754"/>
      <c r="Z27" s="754"/>
      <c r="AA27" s="754"/>
    </row>
    <row r="28">
      <c r="A28" s="752">
        <v>26.0</v>
      </c>
      <c r="B28" s="752" t="s">
        <v>2441</v>
      </c>
      <c r="C28" s="753" t="s">
        <v>2442</v>
      </c>
      <c r="D28" s="753" t="s">
        <v>2443</v>
      </c>
      <c r="E28" s="753" t="s">
        <v>2444</v>
      </c>
      <c r="F28" s="754"/>
      <c r="G28" s="754"/>
      <c r="H28" s="754"/>
      <c r="I28" s="754"/>
      <c r="J28" s="754"/>
      <c r="K28" s="754"/>
      <c r="L28" s="754"/>
      <c r="M28" s="754"/>
      <c r="N28" s="754"/>
      <c r="O28" s="754"/>
      <c r="P28" s="754"/>
      <c r="Q28" s="754"/>
      <c r="R28" s="754"/>
      <c r="S28" s="754"/>
      <c r="T28" s="754"/>
      <c r="U28" s="754"/>
      <c r="V28" s="754"/>
      <c r="W28" s="754"/>
      <c r="X28" s="754"/>
      <c r="Y28" s="754"/>
      <c r="Z28" s="754"/>
      <c r="AA28" s="754"/>
    </row>
    <row r="29">
      <c r="A29" s="752">
        <v>27.0</v>
      </c>
      <c r="B29" s="752" t="s">
        <v>2445</v>
      </c>
      <c r="C29" s="753" t="s">
        <v>1678</v>
      </c>
      <c r="D29" s="753" t="s">
        <v>2446</v>
      </c>
      <c r="E29" s="753" t="s">
        <v>2447</v>
      </c>
      <c r="F29" s="754"/>
      <c r="G29" s="754"/>
      <c r="H29" s="754"/>
      <c r="I29" s="754"/>
      <c r="J29" s="754"/>
      <c r="K29" s="754"/>
      <c r="L29" s="754"/>
      <c r="M29" s="754"/>
      <c r="N29" s="754"/>
      <c r="O29" s="754"/>
      <c r="P29" s="754"/>
      <c r="Q29" s="754"/>
      <c r="R29" s="754"/>
      <c r="S29" s="754"/>
      <c r="T29" s="754"/>
      <c r="U29" s="754"/>
      <c r="V29" s="754"/>
      <c r="W29" s="754"/>
      <c r="X29" s="754"/>
      <c r="Y29" s="754"/>
      <c r="Z29" s="754"/>
      <c r="AA29" s="754"/>
    </row>
    <row r="30">
      <c r="A30" s="752">
        <v>28.0</v>
      </c>
      <c r="B30" s="752" t="s">
        <v>2448</v>
      </c>
      <c r="C30" s="753" t="s">
        <v>2349</v>
      </c>
      <c r="D30" s="753" t="s">
        <v>2350</v>
      </c>
      <c r="E30" s="753" t="s">
        <v>2349</v>
      </c>
      <c r="F30" s="754"/>
      <c r="G30" s="754"/>
      <c r="H30" s="754"/>
      <c r="I30" s="754"/>
      <c r="J30" s="754"/>
      <c r="K30" s="754"/>
      <c r="L30" s="754"/>
      <c r="M30" s="754"/>
      <c r="N30" s="754"/>
      <c r="O30" s="754"/>
      <c r="P30" s="754"/>
      <c r="Q30" s="754"/>
      <c r="R30" s="754"/>
      <c r="S30" s="754"/>
      <c r="T30" s="754"/>
      <c r="U30" s="754"/>
      <c r="V30" s="754"/>
      <c r="W30" s="754"/>
      <c r="X30" s="754"/>
      <c r="Y30" s="754"/>
      <c r="Z30" s="754"/>
      <c r="AA30" s="754"/>
    </row>
    <row r="31">
      <c r="A31" s="752">
        <v>29.0</v>
      </c>
      <c r="B31" s="752" t="s">
        <v>2449</v>
      </c>
      <c r="C31" s="753" t="s">
        <v>2450</v>
      </c>
      <c r="D31" s="753" t="s">
        <v>2451</v>
      </c>
      <c r="E31" s="753" t="s">
        <v>2452</v>
      </c>
      <c r="F31" s="754"/>
      <c r="G31" s="754"/>
      <c r="H31" s="754"/>
      <c r="I31" s="754"/>
      <c r="J31" s="754"/>
      <c r="K31" s="754"/>
      <c r="L31" s="754"/>
      <c r="M31" s="754"/>
      <c r="N31" s="754"/>
      <c r="O31" s="754"/>
      <c r="P31" s="754"/>
      <c r="Q31" s="754"/>
      <c r="R31" s="754"/>
      <c r="S31" s="754"/>
      <c r="T31" s="754"/>
      <c r="U31" s="754"/>
      <c r="V31" s="754"/>
      <c r="W31" s="754"/>
      <c r="X31" s="754"/>
      <c r="Y31" s="754"/>
      <c r="Z31" s="754"/>
      <c r="AA31" s="754"/>
    </row>
    <row r="32">
      <c r="A32" s="752">
        <v>30.0</v>
      </c>
      <c r="B32" s="752" t="s">
        <v>2453</v>
      </c>
      <c r="C32" s="756" t="s">
        <v>2454</v>
      </c>
      <c r="D32" s="753" t="s">
        <v>2455</v>
      </c>
      <c r="E32" s="756" t="s">
        <v>2456</v>
      </c>
      <c r="F32" s="754"/>
      <c r="G32" s="754"/>
      <c r="H32" s="754"/>
      <c r="I32" s="754"/>
      <c r="J32" s="754"/>
      <c r="K32" s="754"/>
      <c r="L32" s="754"/>
      <c r="M32" s="754"/>
      <c r="N32" s="754"/>
      <c r="O32" s="754"/>
      <c r="P32" s="754"/>
      <c r="Q32" s="754"/>
      <c r="R32" s="754"/>
      <c r="S32" s="754"/>
      <c r="T32" s="754"/>
      <c r="U32" s="754"/>
      <c r="V32" s="754"/>
      <c r="W32" s="754"/>
      <c r="X32" s="754"/>
      <c r="Y32" s="754"/>
      <c r="Z32" s="754"/>
      <c r="AA32" s="754"/>
    </row>
    <row r="33">
      <c r="A33" s="754"/>
      <c r="B33" s="754"/>
      <c r="C33" s="757"/>
      <c r="D33" s="757"/>
      <c r="E33" s="757"/>
      <c r="F33" s="754"/>
      <c r="G33" s="754"/>
      <c r="H33" s="754"/>
      <c r="I33" s="754"/>
      <c r="J33" s="754"/>
      <c r="K33" s="754"/>
      <c r="L33" s="754"/>
      <c r="M33" s="754"/>
      <c r="N33" s="754"/>
      <c r="O33" s="754"/>
      <c r="P33" s="754"/>
      <c r="Q33" s="754"/>
      <c r="R33" s="754"/>
      <c r="S33" s="754"/>
      <c r="T33" s="754"/>
      <c r="U33" s="754"/>
      <c r="V33" s="754"/>
      <c r="W33" s="754"/>
      <c r="X33" s="754"/>
      <c r="Y33" s="754"/>
      <c r="Z33" s="754"/>
      <c r="AA33" s="754"/>
    </row>
    <row r="34">
      <c r="A34" s="454" t="s">
        <v>1817</v>
      </c>
      <c r="B34" s="519"/>
      <c r="C34" s="520"/>
      <c r="D34" s="520"/>
      <c r="E34" s="521"/>
      <c r="F34" s="522"/>
      <c r="G34" s="523"/>
      <c r="H34" s="524"/>
      <c r="I34" s="519"/>
      <c r="J34" s="525"/>
      <c r="K34" s="754"/>
      <c r="L34" s="754"/>
      <c r="M34" s="754"/>
      <c r="N34" s="754"/>
      <c r="O34" s="754"/>
      <c r="P34" s="754"/>
      <c r="Q34" s="754"/>
      <c r="R34" s="754"/>
      <c r="S34" s="754"/>
      <c r="T34" s="754"/>
      <c r="U34" s="754"/>
      <c r="V34" s="754"/>
      <c r="W34" s="754"/>
      <c r="X34" s="754"/>
      <c r="Y34" s="754"/>
      <c r="Z34" s="754"/>
      <c r="AA34" s="754"/>
    </row>
    <row r="35">
      <c r="A35" s="526" t="s">
        <v>2072</v>
      </c>
      <c r="B35" s="527"/>
      <c r="C35" s="516"/>
      <c r="D35" s="516"/>
      <c r="E35" s="498"/>
      <c r="F35" s="517"/>
      <c r="G35" s="500"/>
      <c r="H35" s="504"/>
      <c r="I35" s="505"/>
      <c r="J35" s="506"/>
      <c r="K35" s="754"/>
      <c r="L35" s="754"/>
      <c r="M35" s="754"/>
      <c r="N35" s="754"/>
      <c r="O35" s="754"/>
      <c r="P35" s="754"/>
      <c r="Q35" s="754"/>
      <c r="R35" s="754"/>
      <c r="S35" s="754"/>
      <c r="T35" s="754"/>
      <c r="U35" s="754"/>
      <c r="V35" s="754"/>
      <c r="W35" s="754"/>
      <c r="X35" s="754"/>
      <c r="Y35" s="754"/>
      <c r="Z35" s="754"/>
      <c r="AA35" s="754"/>
    </row>
    <row r="36">
      <c r="A36" s="754"/>
      <c r="B36" s="754"/>
      <c r="C36" s="757"/>
      <c r="D36" s="757"/>
      <c r="E36" s="757"/>
      <c r="F36" s="754"/>
      <c r="G36" s="754"/>
      <c r="H36" s="754"/>
      <c r="I36" s="754"/>
      <c r="J36" s="754"/>
      <c r="K36" s="754"/>
      <c r="L36" s="754"/>
      <c r="M36" s="754"/>
      <c r="N36" s="754"/>
      <c r="O36" s="754"/>
      <c r="P36" s="754"/>
      <c r="Q36" s="754"/>
      <c r="R36" s="754"/>
      <c r="S36" s="754"/>
      <c r="T36" s="754"/>
      <c r="U36" s="754"/>
      <c r="V36" s="754"/>
      <c r="W36" s="754"/>
      <c r="X36" s="754"/>
      <c r="Y36" s="754"/>
      <c r="Z36" s="754"/>
      <c r="AA36" s="754"/>
    </row>
    <row r="37">
      <c r="A37" s="754"/>
      <c r="B37" s="754"/>
      <c r="C37" s="757"/>
      <c r="D37" s="757"/>
      <c r="E37" s="757"/>
      <c r="F37" s="754"/>
      <c r="G37" s="754"/>
      <c r="H37" s="754"/>
      <c r="I37" s="754"/>
      <c r="J37" s="754"/>
      <c r="K37" s="754"/>
      <c r="L37" s="754"/>
      <c r="M37" s="754"/>
      <c r="N37" s="754"/>
      <c r="O37" s="754"/>
      <c r="P37" s="754"/>
      <c r="Q37" s="754"/>
      <c r="R37" s="754"/>
      <c r="S37" s="754"/>
      <c r="T37" s="754"/>
      <c r="U37" s="754"/>
      <c r="V37" s="754"/>
      <c r="W37" s="754"/>
      <c r="X37" s="754"/>
      <c r="Y37" s="754"/>
      <c r="Z37" s="754"/>
      <c r="AA37" s="754"/>
    </row>
    <row r="38">
      <c r="A38" s="754"/>
      <c r="B38" s="754"/>
      <c r="C38" s="757"/>
      <c r="D38" s="757"/>
      <c r="E38" s="757"/>
      <c r="F38" s="754"/>
      <c r="G38" s="754"/>
      <c r="H38" s="754"/>
      <c r="I38" s="754"/>
      <c r="J38" s="754"/>
      <c r="K38" s="754"/>
      <c r="L38" s="754"/>
      <c r="M38" s="754"/>
      <c r="N38" s="754"/>
      <c r="O38" s="754"/>
      <c r="P38" s="754"/>
      <c r="Q38" s="754"/>
      <c r="R38" s="754"/>
      <c r="S38" s="754"/>
      <c r="T38" s="754"/>
      <c r="U38" s="754"/>
      <c r="V38" s="754"/>
      <c r="W38" s="754"/>
      <c r="X38" s="754"/>
      <c r="Y38" s="754"/>
      <c r="Z38" s="754"/>
      <c r="AA38" s="754"/>
    </row>
    <row r="39">
      <c r="A39" s="754"/>
      <c r="B39" s="754"/>
      <c r="C39" s="757"/>
      <c r="D39" s="757"/>
      <c r="E39" s="757"/>
      <c r="F39" s="754"/>
      <c r="G39" s="754"/>
      <c r="H39" s="754"/>
      <c r="I39" s="754"/>
      <c r="J39" s="754"/>
      <c r="K39" s="754"/>
      <c r="L39" s="754"/>
      <c r="M39" s="754"/>
      <c r="N39" s="754"/>
      <c r="O39" s="754"/>
      <c r="P39" s="754"/>
      <c r="Q39" s="754"/>
      <c r="R39" s="754"/>
      <c r="S39" s="754"/>
      <c r="T39" s="754"/>
      <c r="U39" s="754"/>
      <c r="V39" s="754"/>
      <c r="W39" s="754"/>
      <c r="X39" s="754"/>
      <c r="Y39" s="754"/>
      <c r="Z39" s="754"/>
      <c r="AA39" s="754"/>
    </row>
    <row r="40">
      <c r="A40" s="754"/>
      <c r="B40" s="754"/>
      <c r="C40" s="757"/>
      <c r="D40" s="757"/>
      <c r="E40" s="757"/>
      <c r="F40" s="754"/>
      <c r="G40" s="754"/>
      <c r="H40" s="754"/>
      <c r="I40" s="754"/>
      <c r="J40" s="754"/>
      <c r="K40" s="754"/>
      <c r="L40" s="754"/>
      <c r="M40" s="754"/>
      <c r="N40" s="754"/>
      <c r="O40" s="754"/>
      <c r="P40" s="754"/>
      <c r="Q40" s="754"/>
      <c r="R40" s="754"/>
      <c r="S40" s="754"/>
      <c r="T40" s="754"/>
      <c r="U40" s="754"/>
      <c r="V40" s="754"/>
      <c r="W40" s="754"/>
      <c r="X40" s="754"/>
      <c r="Y40" s="754"/>
      <c r="Z40" s="754"/>
      <c r="AA40" s="754"/>
    </row>
    <row r="41">
      <c r="A41" s="754"/>
      <c r="B41" s="754"/>
      <c r="C41" s="757"/>
      <c r="D41" s="757"/>
      <c r="E41" s="757"/>
      <c r="F41" s="754"/>
      <c r="G41" s="754"/>
      <c r="H41" s="754"/>
      <c r="I41" s="754"/>
      <c r="J41" s="754"/>
      <c r="K41" s="754"/>
      <c r="L41" s="754"/>
      <c r="M41" s="754"/>
      <c r="N41" s="754"/>
      <c r="O41" s="754"/>
      <c r="P41" s="754"/>
      <c r="Q41" s="754"/>
      <c r="R41" s="754"/>
      <c r="S41" s="754"/>
      <c r="T41" s="754"/>
      <c r="U41" s="754"/>
      <c r="V41" s="754"/>
      <c r="W41" s="754"/>
      <c r="X41" s="754"/>
      <c r="Y41" s="754"/>
      <c r="Z41" s="754"/>
      <c r="AA41" s="754"/>
    </row>
    <row r="42">
      <c r="A42" s="754"/>
      <c r="B42" s="754"/>
      <c r="C42" s="757"/>
      <c r="D42" s="757"/>
      <c r="E42" s="757"/>
      <c r="F42" s="754"/>
      <c r="G42" s="754"/>
      <c r="H42" s="754"/>
      <c r="I42" s="754"/>
      <c r="J42" s="754"/>
      <c r="K42" s="754"/>
      <c r="L42" s="754"/>
      <c r="M42" s="754"/>
      <c r="N42" s="754"/>
      <c r="O42" s="754"/>
      <c r="P42" s="754"/>
      <c r="Q42" s="754"/>
      <c r="R42" s="754"/>
      <c r="S42" s="754"/>
      <c r="T42" s="754"/>
      <c r="U42" s="754"/>
      <c r="V42" s="754"/>
      <c r="W42" s="754"/>
      <c r="X42" s="754"/>
      <c r="Y42" s="754"/>
      <c r="Z42" s="754"/>
      <c r="AA42" s="754"/>
    </row>
    <row r="43">
      <c r="A43" s="754"/>
      <c r="B43" s="754"/>
      <c r="C43" s="757"/>
      <c r="D43" s="757"/>
      <c r="E43" s="757"/>
      <c r="F43" s="754"/>
      <c r="G43" s="754"/>
      <c r="H43" s="754"/>
      <c r="I43" s="754"/>
      <c r="J43" s="754"/>
      <c r="K43" s="754"/>
      <c r="L43" s="754"/>
      <c r="M43" s="754"/>
      <c r="N43" s="754"/>
      <c r="O43" s="754"/>
      <c r="P43" s="754"/>
      <c r="Q43" s="754"/>
      <c r="R43" s="754"/>
      <c r="S43" s="754"/>
      <c r="T43" s="754"/>
      <c r="U43" s="754"/>
      <c r="V43" s="754"/>
      <c r="W43" s="754"/>
      <c r="X43" s="754"/>
      <c r="Y43" s="754"/>
      <c r="Z43" s="754"/>
      <c r="AA43" s="754"/>
    </row>
    <row r="44">
      <c r="A44" s="754"/>
      <c r="B44" s="754"/>
      <c r="C44" s="757"/>
      <c r="D44" s="757"/>
      <c r="E44" s="757"/>
      <c r="F44" s="754"/>
      <c r="G44" s="754"/>
      <c r="H44" s="754"/>
      <c r="I44" s="754"/>
      <c r="J44" s="754"/>
      <c r="K44" s="754"/>
      <c r="L44" s="754"/>
      <c r="M44" s="754"/>
      <c r="N44" s="754"/>
      <c r="O44" s="754"/>
      <c r="P44" s="754"/>
      <c r="Q44" s="754"/>
      <c r="R44" s="754"/>
      <c r="S44" s="754"/>
      <c r="T44" s="754"/>
      <c r="U44" s="754"/>
      <c r="V44" s="754"/>
      <c r="W44" s="754"/>
      <c r="X44" s="754"/>
      <c r="Y44" s="754"/>
      <c r="Z44" s="754"/>
      <c r="AA44" s="754"/>
    </row>
    <row r="45">
      <c r="A45" s="754"/>
      <c r="B45" s="754"/>
      <c r="C45" s="757"/>
      <c r="D45" s="757"/>
      <c r="E45" s="757"/>
      <c r="F45" s="754"/>
      <c r="G45" s="754"/>
      <c r="H45" s="754"/>
      <c r="I45" s="754"/>
      <c r="J45" s="754"/>
      <c r="K45" s="754"/>
      <c r="L45" s="754"/>
      <c r="M45" s="754"/>
      <c r="N45" s="754"/>
      <c r="O45" s="754"/>
      <c r="P45" s="754"/>
      <c r="Q45" s="754"/>
      <c r="R45" s="754"/>
      <c r="S45" s="754"/>
      <c r="T45" s="754"/>
      <c r="U45" s="754"/>
      <c r="V45" s="754"/>
      <c r="W45" s="754"/>
      <c r="X45" s="754"/>
      <c r="Y45" s="754"/>
      <c r="Z45" s="754"/>
      <c r="AA45" s="754"/>
    </row>
    <row r="46">
      <c r="A46" s="754"/>
      <c r="B46" s="754"/>
      <c r="C46" s="757"/>
      <c r="D46" s="757"/>
      <c r="E46" s="757"/>
      <c r="F46" s="754"/>
      <c r="G46" s="754"/>
      <c r="H46" s="754"/>
      <c r="I46" s="754"/>
      <c r="J46" s="754"/>
      <c r="K46" s="754"/>
      <c r="L46" s="754"/>
      <c r="M46" s="754"/>
      <c r="N46" s="754"/>
      <c r="O46" s="754"/>
      <c r="P46" s="754"/>
      <c r="Q46" s="754"/>
      <c r="R46" s="754"/>
      <c r="S46" s="754"/>
      <c r="T46" s="754"/>
      <c r="U46" s="754"/>
      <c r="V46" s="754"/>
      <c r="W46" s="754"/>
      <c r="X46" s="754"/>
      <c r="Y46" s="754"/>
      <c r="Z46" s="754"/>
      <c r="AA46" s="754"/>
    </row>
    <row r="47">
      <c r="A47" s="754"/>
      <c r="B47" s="754"/>
      <c r="C47" s="757"/>
      <c r="D47" s="757"/>
      <c r="E47" s="757"/>
      <c r="F47" s="754"/>
      <c r="G47" s="754"/>
      <c r="H47" s="754"/>
      <c r="I47" s="754"/>
      <c r="J47" s="754"/>
      <c r="K47" s="754"/>
      <c r="L47" s="754"/>
      <c r="M47" s="754"/>
      <c r="N47" s="754"/>
      <c r="O47" s="754"/>
      <c r="P47" s="754"/>
      <c r="Q47" s="754"/>
      <c r="R47" s="754"/>
      <c r="S47" s="754"/>
      <c r="T47" s="754"/>
      <c r="U47" s="754"/>
      <c r="V47" s="754"/>
      <c r="W47" s="754"/>
      <c r="X47" s="754"/>
      <c r="Y47" s="754"/>
      <c r="Z47" s="754"/>
      <c r="AA47" s="754"/>
    </row>
    <row r="48">
      <c r="A48" s="754"/>
      <c r="B48" s="754"/>
      <c r="C48" s="757"/>
      <c r="D48" s="757"/>
      <c r="E48" s="757"/>
      <c r="F48" s="754"/>
      <c r="G48" s="754"/>
      <c r="H48" s="754"/>
      <c r="I48" s="754"/>
      <c r="J48" s="754"/>
      <c r="K48" s="754"/>
      <c r="L48" s="754"/>
      <c r="M48" s="754"/>
      <c r="N48" s="754"/>
      <c r="O48" s="754"/>
      <c r="P48" s="754"/>
      <c r="Q48" s="754"/>
      <c r="R48" s="754"/>
      <c r="S48" s="754"/>
      <c r="T48" s="754"/>
      <c r="U48" s="754"/>
      <c r="V48" s="754"/>
      <c r="W48" s="754"/>
      <c r="X48" s="754"/>
      <c r="Y48" s="754"/>
      <c r="Z48" s="754"/>
      <c r="AA48" s="754"/>
    </row>
    <row r="49">
      <c r="A49" s="754"/>
      <c r="B49" s="754"/>
      <c r="C49" s="757"/>
      <c r="D49" s="757"/>
      <c r="E49" s="757"/>
      <c r="F49" s="754"/>
      <c r="G49" s="754"/>
      <c r="H49" s="754"/>
      <c r="I49" s="754"/>
      <c r="J49" s="754"/>
      <c r="K49" s="754"/>
      <c r="L49" s="754"/>
      <c r="M49" s="754"/>
      <c r="N49" s="754"/>
      <c r="O49" s="754"/>
      <c r="P49" s="754"/>
      <c r="Q49" s="754"/>
      <c r="R49" s="754"/>
      <c r="S49" s="754"/>
      <c r="T49" s="754"/>
      <c r="U49" s="754"/>
      <c r="V49" s="754"/>
      <c r="W49" s="754"/>
      <c r="X49" s="754"/>
      <c r="Y49" s="754"/>
      <c r="Z49" s="754"/>
      <c r="AA49" s="754"/>
    </row>
    <row r="50">
      <c r="A50" s="754"/>
      <c r="B50" s="754"/>
      <c r="C50" s="757"/>
      <c r="D50" s="757"/>
      <c r="E50" s="757"/>
      <c r="F50" s="754"/>
      <c r="G50" s="754"/>
      <c r="H50" s="754"/>
      <c r="I50" s="754"/>
      <c r="J50" s="754"/>
      <c r="K50" s="754"/>
      <c r="L50" s="754"/>
      <c r="M50" s="754"/>
      <c r="N50" s="754"/>
      <c r="O50" s="754"/>
      <c r="P50" s="754"/>
      <c r="Q50" s="754"/>
      <c r="R50" s="754"/>
      <c r="S50" s="754"/>
      <c r="T50" s="754"/>
      <c r="U50" s="754"/>
      <c r="V50" s="754"/>
      <c r="W50" s="754"/>
      <c r="X50" s="754"/>
      <c r="Y50" s="754"/>
      <c r="Z50" s="754"/>
      <c r="AA50" s="754"/>
    </row>
    <row r="51">
      <c r="A51" s="754"/>
      <c r="B51" s="754"/>
      <c r="C51" s="757"/>
      <c r="D51" s="757"/>
      <c r="E51" s="757"/>
      <c r="F51" s="754"/>
      <c r="G51" s="754"/>
      <c r="H51" s="754"/>
      <c r="I51" s="754"/>
      <c r="J51" s="754"/>
      <c r="K51" s="754"/>
      <c r="L51" s="754"/>
      <c r="M51" s="754"/>
      <c r="N51" s="754"/>
      <c r="O51" s="754"/>
      <c r="P51" s="754"/>
      <c r="Q51" s="754"/>
      <c r="R51" s="754"/>
      <c r="S51" s="754"/>
      <c r="T51" s="754"/>
      <c r="U51" s="754"/>
      <c r="V51" s="754"/>
      <c r="W51" s="754"/>
      <c r="X51" s="754"/>
      <c r="Y51" s="754"/>
      <c r="Z51" s="754"/>
      <c r="AA51" s="754"/>
    </row>
    <row r="52">
      <c r="A52" s="754"/>
      <c r="B52" s="754"/>
      <c r="C52" s="757"/>
      <c r="D52" s="757"/>
      <c r="E52" s="757"/>
      <c r="F52" s="754"/>
      <c r="G52" s="754"/>
      <c r="H52" s="754"/>
      <c r="I52" s="754"/>
      <c r="J52" s="754"/>
      <c r="K52" s="754"/>
      <c r="L52" s="754"/>
      <c r="M52" s="754"/>
      <c r="N52" s="754"/>
      <c r="O52" s="754"/>
      <c r="P52" s="754"/>
      <c r="Q52" s="754"/>
      <c r="R52" s="754"/>
      <c r="S52" s="754"/>
      <c r="T52" s="754"/>
      <c r="U52" s="754"/>
      <c r="V52" s="754"/>
      <c r="W52" s="754"/>
      <c r="X52" s="754"/>
      <c r="Y52" s="754"/>
      <c r="Z52" s="754"/>
      <c r="AA52" s="754"/>
    </row>
    <row r="53">
      <c r="A53" s="754"/>
      <c r="B53" s="754"/>
      <c r="C53" s="757"/>
      <c r="D53" s="757"/>
      <c r="E53" s="757"/>
      <c r="F53" s="754"/>
      <c r="G53" s="754"/>
      <c r="H53" s="754"/>
      <c r="I53" s="754"/>
      <c r="J53" s="754"/>
      <c r="K53" s="754"/>
      <c r="L53" s="754"/>
      <c r="M53" s="754"/>
      <c r="N53" s="754"/>
      <c r="O53" s="754"/>
      <c r="P53" s="754"/>
      <c r="Q53" s="754"/>
      <c r="R53" s="754"/>
      <c r="S53" s="754"/>
      <c r="T53" s="754"/>
      <c r="U53" s="754"/>
      <c r="V53" s="754"/>
      <c r="W53" s="754"/>
      <c r="X53" s="754"/>
      <c r="Y53" s="754"/>
      <c r="Z53" s="754"/>
      <c r="AA53" s="754"/>
    </row>
    <row r="54">
      <c r="A54" s="754"/>
      <c r="B54" s="754"/>
      <c r="C54" s="757"/>
      <c r="D54" s="757"/>
      <c r="E54" s="757"/>
      <c r="F54" s="754"/>
      <c r="G54" s="754"/>
      <c r="H54" s="754"/>
      <c r="I54" s="754"/>
      <c r="J54" s="754"/>
      <c r="K54" s="754"/>
      <c r="L54" s="754"/>
      <c r="M54" s="754"/>
      <c r="N54" s="754"/>
      <c r="O54" s="754"/>
      <c r="P54" s="754"/>
      <c r="Q54" s="754"/>
      <c r="R54" s="754"/>
      <c r="S54" s="754"/>
      <c r="T54" s="754"/>
      <c r="U54" s="754"/>
      <c r="V54" s="754"/>
      <c r="W54" s="754"/>
      <c r="X54" s="754"/>
      <c r="Y54" s="754"/>
      <c r="Z54" s="754"/>
      <c r="AA54" s="754"/>
    </row>
    <row r="55">
      <c r="A55" s="754"/>
      <c r="B55" s="754"/>
      <c r="C55" s="757"/>
      <c r="D55" s="757"/>
      <c r="E55" s="757"/>
      <c r="F55" s="754"/>
      <c r="G55" s="754"/>
      <c r="H55" s="754"/>
      <c r="I55" s="754"/>
      <c r="J55" s="754"/>
      <c r="K55" s="754"/>
      <c r="L55" s="754"/>
      <c r="M55" s="754"/>
      <c r="N55" s="754"/>
      <c r="O55" s="754"/>
      <c r="P55" s="754"/>
      <c r="Q55" s="754"/>
      <c r="R55" s="754"/>
      <c r="S55" s="754"/>
      <c r="T55" s="754"/>
      <c r="U55" s="754"/>
      <c r="V55" s="754"/>
      <c r="W55" s="754"/>
      <c r="X55" s="754"/>
      <c r="Y55" s="754"/>
      <c r="Z55" s="754"/>
      <c r="AA55" s="754"/>
    </row>
    <row r="56">
      <c r="A56" s="754"/>
      <c r="B56" s="754"/>
      <c r="C56" s="757"/>
      <c r="D56" s="757"/>
      <c r="E56" s="757"/>
      <c r="F56" s="754"/>
      <c r="G56" s="754"/>
      <c r="H56" s="754"/>
      <c r="I56" s="754"/>
      <c r="J56" s="754"/>
      <c r="K56" s="754"/>
      <c r="L56" s="754"/>
      <c r="M56" s="754"/>
      <c r="N56" s="754"/>
      <c r="O56" s="754"/>
      <c r="P56" s="754"/>
      <c r="Q56" s="754"/>
      <c r="R56" s="754"/>
      <c r="S56" s="754"/>
      <c r="T56" s="754"/>
      <c r="U56" s="754"/>
      <c r="V56" s="754"/>
      <c r="W56" s="754"/>
      <c r="X56" s="754"/>
      <c r="Y56" s="754"/>
      <c r="Z56" s="754"/>
      <c r="AA56" s="754"/>
    </row>
    <row r="57">
      <c r="A57" s="754"/>
      <c r="B57" s="754"/>
      <c r="C57" s="757"/>
      <c r="D57" s="757"/>
      <c r="E57" s="757"/>
      <c r="F57" s="754"/>
      <c r="G57" s="754"/>
      <c r="H57" s="754"/>
      <c r="I57" s="754"/>
      <c r="J57" s="754"/>
      <c r="K57" s="754"/>
      <c r="L57" s="754"/>
      <c r="M57" s="754"/>
      <c r="N57" s="754"/>
      <c r="O57" s="754"/>
      <c r="P57" s="754"/>
      <c r="Q57" s="754"/>
      <c r="R57" s="754"/>
      <c r="S57" s="754"/>
      <c r="T57" s="754"/>
      <c r="U57" s="754"/>
      <c r="V57" s="754"/>
      <c r="W57" s="754"/>
      <c r="X57" s="754"/>
      <c r="Y57" s="754"/>
      <c r="Z57" s="754"/>
      <c r="AA57" s="754"/>
    </row>
    <row r="58">
      <c r="A58" s="754"/>
      <c r="B58" s="754"/>
      <c r="C58" s="757"/>
      <c r="D58" s="757"/>
      <c r="E58" s="757"/>
      <c r="F58" s="754"/>
      <c r="G58" s="754"/>
      <c r="H58" s="754"/>
      <c r="I58" s="754"/>
      <c r="J58" s="754"/>
      <c r="K58" s="754"/>
      <c r="L58" s="754"/>
      <c r="M58" s="754"/>
      <c r="N58" s="754"/>
      <c r="O58" s="754"/>
      <c r="P58" s="754"/>
      <c r="Q58" s="754"/>
      <c r="R58" s="754"/>
      <c r="S58" s="754"/>
      <c r="T58" s="754"/>
      <c r="U58" s="754"/>
      <c r="V58" s="754"/>
      <c r="W58" s="754"/>
      <c r="X58" s="754"/>
      <c r="Y58" s="754"/>
      <c r="Z58" s="754"/>
      <c r="AA58" s="754"/>
    </row>
    <row r="59">
      <c r="A59" s="754"/>
      <c r="B59" s="754"/>
      <c r="C59" s="757"/>
      <c r="D59" s="757"/>
      <c r="E59" s="757"/>
      <c r="F59" s="754"/>
      <c r="G59" s="754"/>
      <c r="H59" s="754"/>
      <c r="I59" s="754"/>
      <c r="J59" s="754"/>
      <c r="K59" s="754"/>
      <c r="L59" s="754"/>
      <c r="M59" s="754"/>
      <c r="N59" s="754"/>
      <c r="O59" s="754"/>
      <c r="P59" s="754"/>
      <c r="Q59" s="754"/>
      <c r="R59" s="754"/>
      <c r="S59" s="754"/>
      <c r="T59" s="754"/>
      <c r="U59" s="754"/>
      <c r="V59" s="754"/>
      <c r="W59" s="754"/>
      <c r="X59" s="754"/>
      <c r="Y59" s="754"/>
      <c r="Z59" s="754"/>
      <c r="AA59" s="754"/>
    </row>
    <row r="60">
      <c r="A60" s="754"/>
      <c r="B60" s="754"/>
      <c r="C60" s="757"/>
      <c r="D60" s="757"/>
      <c r="E60" s="757"/>
      <c r="F60" s="754"/>
      <c r="G60" s="754"/>
      <c r="H60" s="754"/>
      <c r="I60" s="754"/>
      <c r="J60" s="754"/>
      <c r="K60" s="754"/>
      <c r="L60" s="754"/>
      <c r="M60" s="754"/>
      <c r="N60" s="754"/>
      <c r="O60" s="754"/>
      <c r="P60" s="754"/>
      <c r="Q60" s="754"/>
      <c r="R60" s="754"/>
      <c r="S60" s="754"/>
      <c r="T60" s="754"/>
      <c r="U60" s="754"/>
      <c r="V60" s="754"/>
      <c r="W60" s="754"/>
      <c r="X60" s="754"/>
      <c r="Y60" s="754"/>
      <c r="Z60" s="754"/>
      <c r="AA60" s="754"/>
    </row>
    <row r="61">
      <c r="A61" s="754"/>
      <c r="B61" s="754"/>
      <c r="C61" s="757"/>
      <c r="D61" s="757"/>
      <c r="E61" s="757"/>
      <c r="F61" s="754"/>
      <c r="G61" s="754"/>
      <c r="H61" s="754"/>
      <c r="I61" s="754"/>
      <c r="J61" s="754"/>
      <c r="K61" s="754"/>
      <c r="L61" s="754"/>
      <c r="M61" s="754"/>
      <c r="N61" s="754"/>
      <c r="O61" s="754"/>
      <c r="P61" s="754"/>
      <c r="Q61" s="754"/>
      <c r="R61" s="754"/>
      <c r="S61" s="754"/>
      <c r="T61" s="754"/>
      <c r="U61" s="754"/>
      <c r="V61" s="754"/>
      <c r="W61" s="754"/>
      <c r="X61" s="754"/>
      <c r="Y61" s="754"/>
      <c r="Z61" s="754"/>
      <c r="AA61" s="754"/>
    </row>
    <row r="62">
      <c r="A62" s="754"/>
      <c r="B62" s="754"/>
      <c r="C62" s="757"/>
      <c r="D62" s="757"/>
      <c r="E62" s="757"/>
      <c r="F62" s="754"/>
      <c r="G62" s="754"/>
      <c r="H62" s="754"/>
      <c r="I62" s="754"/>
      <c r="J62" s="754"/>
      <c r="K62" s="754"/>
      <c r="L62" s="754"/>
      <c r="M62" s="754"/>
      <c r="N62" s="754"/>
      <c r="O62" s="754"/>
      <c r="P62" s="754"/>
      <c r="Q62" s="754"/>
      <c r="R62" s="754"/>
      <c r="S62" s="754"/>
      <c r="T62" s="754"/>
      <c r="U62" s="754"/>
      <c r="V62" s="754"/>
      <c r="W62" s="754"/>
      <c r="X62" s="754"/>
      <c r="Y62" s="754"/>
      <c r="Z62" s="754"/>
      <c r="AA62" s="754"/>
    </row>
    <row r="63">
      <c r="A63" s="754"/>
      <c r="B63" s="754"/>
      <c r="C63" s="757"/>
      <c r="D63" s="757"/>
      <c r="E63" s="757"/>
      <c r="F63" s="754"/>
      <c r="G63" s="754"/>
      <c r="H63" s="754"/>
      <c r="I63" s="754"/>
      <c r="J63" s="754"/>
      <c r="K63" s="754"/>
      <c r="L63" s="754"/>
      <c r="M63" s="754"/>
      <c r="N63" s="754"/>
      <c r="O63" s="754"/>
      <c r="P63" s="754"/>
      <c r="Q63" s="754"/>
      <c r="R63" s="754"/>
      <c r="S63" s="754"/>
      <c r="T63" s="754"/>
      <c r="U63" s="754"/>
      <c r="V63" s="754"/>
      <c r="W63" s="754"/>
      <c r="X63" s="754"/>
      <c r="Y63" s="754"/>
      <c r="Z63" s="754"/>
      <c r="AA63" s="754"/>
    </row>
    <row r="64">
      <c r="A64" s="754"/>
      <c r="B64" s="754"/>
      <c r="C64" s="757"/>
      <c r="D64" s="757"/>
      <c r="E64" s="757"/>
      <c r="F64" s="754"/>
      <c r="G64" s="754"/>
      <c r="H64" s="754"/>
      <c r="I64" s="754"/>
      <c r="J64" s="754"/>
      <c r="K64" s="754"/>
      <c r="L64" s="754"/>
      <c r="M64" s="754"/>
      <c r="N64" s="754"/>
      <c r="O64" s="754"/>
      <c r="P64" s="754"/>
      <c r="Q64" s="754"/>
      <c r="R64" s="754"/>
      <c r="S64" s="754"/>
      <c r="T64" s="754"/>
      <c r="U64" s="754"/>
      <c r="V64" s="754"/>
      <c r="W64" s="754"/>
      <c r="X64" s="754"/>
      <c r="Y64" s="754"/>
      <c r="Z64" s="754"/>
      <c r="AA64" s="754"/>
    </row>
    <row r="65">
      <c r="A65" s="754"/>
      <c r="B65" s="754"/>
      <c r="C65" s="757"/>
      <c r="D65" s="757"/>
      <c r="E65" s="757"/>
      <c r="F65" s="754"/>
      <c r="G65" s="754"/>
      <c r="H65" s="754"/>
      <c r="I65" s="754"/>
      <c r="J65" s="754"/>
      <c r="K65" s="754"/>
      <c r="L65" s="754"/>
      <c r="M65" s="754"/>
      <c r="N65" s="754"/>
      <c r="O65" s="754"/>
      <c r="P65" s="754"/>
      <c r="Q65" s="754"/>
      <c r="R65" s="754"/>
      <c r="S65" s="754"/>
      <c r="T65" s="754"/>
      <c r="U65" s="754"/>
      <c r="V65" s="754"/>
      <c r="W65" s="754"/>
      <c r="X65" s="754"/>
      <c r="Y65" s="754"/>
      <c r="Z65" s="754"/>
      <c r="AA65" s="754"/>
    </row>
    <row r="66">
      <c r="A66" s="754"/>
      <c r="B66" s="754"/>
      <c r="C66" s="757"/>
      <c r="D66" s="757"/>
      <c r="E66" s="757"/>
      <c r="F66" s="754"/>
      <c r="G66" s="754"/>
      <c r="H66" s="754"/>
      <c r="I66" s="754"/>
      <c r="J66" s="754"/>
      <c r="K66" s="754"/>
      <c r="L66" s="754"/>
      <c r="M66" s="754"/>
      <c r="N66" s="754"/>
      <c r="O66" s="754"/>
      <c r="P66" s="754"/>
      <c r="Q66" s="754"/>
      <c r="R66" s="754"/>
      <c r="S66" s="754"/>
      <c r="T66" s="754"/>
      <c r="U66" s="754"/>
      <c r="V66" s="754"/>
      <c r="W66" s="754"/>
      <c r="X66" s="754"/>
      <c r="Y66" s="754"/>
      <c r="Z66" s="754"/>
      <c r="AA66" s="754"/>
    </row>
    <row r="67">
      <c r="A67" s="754"/>
      <c r="B67" s="754"/>
      <c r="C67" s="757"/>
      <c r="D67" s="757"/>
      <c r="E67" s="757"/>
      <c r="F67" s="754"/>
      <c r="G67" s="754"/>
      <c r="H67" s="754"/>
      <c r="I67" s="754"/>
      <c r="J67" s="754"/>
      <c r="K67" s="754"/>
      <c r="L67" s="754"/>
      <c r="M67" s="754"/>
      <c r="N67" s="754"/>
      <c r="O67" s="754"/>
      <c r="P67" s="754"/>
      <c r="Q67" s="754"/>
      <c r="R67" s="754"/>
      <c r="S67" s="754"/>
      <c r="T67" s="754"/>
      <c r="U67" s="754"/>
      <c r="V67" s="754"/>
      <c r="W67" s="754"/>
      <c r="X67" s="754"/>
      <c r="Y67" s="754"/>
      <c r="Z67" s="754"/>
      <c r="AA67" s="754"/>
    </row>
    <row r="68">
      <c r="A68" s="754"/>
      <c r="B68" s="754"/>
      <c r="C68" s="757"/>
      <c r="D68" s="757"/>
      <c r="E68" s="757"/>
      <c r="F68" s="754"/>
      <c r="G68" s="754"/>
      <c r="H68" s="754"/>
      <c r="I68" s="754"/>
      <c r="J68" s="754"/>
      <c r="K68" s="754"/>
      <c r="L68" s="754"/>
      <c r="M68" s="754"/>
      <c r="N68" s="754"/>
      <c r="O68" s="754"/>
      <c r="P68" s="754"/>
      <c r="Q68" s="754"/>
      <c r="R68" s="754"/>
      <c r="S68" s="754"/>
      <c r="T68" s="754"/>
      <c r="U68" s="754"/>
      <c r="V68" s="754"/>
      <c r="W68" s="754"/>
      <c r="X68" s="754"/>
      <c r="Y68" s="754"/>
      <c r="Z68" s="754"/>
      <c r="AA68" s="754"/>
    </row>
    <row r="69">
      <c r="A69" s="754"/>
      <c r="B69" s="754"/>
      <c r="C69" s="757"/>
      <c r="D69" s="757"/>
      <c r="E69" s="757"/>
      <c r="F69" s="754"/>
      <c r="G69" s="754"/>
      <c r="H69" s="754"/>
      <c r="I69" s="754"/>
      <c r="J69" s="754"/>
      <c r="K69" s="754"/>
      <c r="L69" s="754"/>
      <c r="M69" s="754"/>
      <c r="N69" s="754"/>
      <c r="O69" s="754"/>
      <c r="P69" s="754"/>
      <c r="Q69" s="754"/>
      <c r="R69" s="754"/>
      <c r="S69" s="754"/>
      <c r="T69" s="754"/>
      <c r="U69" s="754"/>
      <c r="V69" s="754"/>
      <c r="W69" s="754"/>
      <c r="X69" s="754"/>
      <c r="Y69" s="754"/>
      <c r="Z69" s="754"/>
      <c r="AA69" s="754"/>
    </row>
    <row r="70">
      <c r="A70" s="754"/>
      <c r="B70" s="754"/>
      <c r="C70" s="757"/>
      <c r="D70" s="757"/>
      <c r="E70" s="757"/>
      <c r="F70" s="754"/>
      <c r="G70" s="754"/>
      <c r="H70" s="754"/>
      <c r="I70" s="754"/>
      <c r="J70" s="754"/>
      <c r="K70" s="754"/>
      <c r="L70" s="754"/>
      <c r="M70" s="754"/>
      <c r="N70" s="754"/>
      <c r="O70" s="754"/>
      <c r="P70" s="754"/>
      <c r="Q70" s="754"/>
      <c r="R70" s="754"/>
      <c r="S70" s="754"/>
      <c r="T70" s="754"/>
      <c r="U70" s="754"/>
      <c r="V70" s="754"/>
      <c r="W70" s="754"/>
      <c r="X70" s="754"/>
      <c r="Y70" s="754"/>
      <c r="Z70" s="754"/>
      <c r="AA70" s="754"/>
    </row>
    <row r="71">
      <c r="A71" s="754"/>
      <c r="B71" s="754"/>
      <c r="C71" s="757"/>
      <c r="D71" s="757"/>
      <c r="E71" s="757"/>
      <c r="F71" s="754"/>
      <c r="G71" s="754"/>
      <c r="H71" s="754"/>
      <c r="I71" s="754"/>
      <c r="J71" s="754"/>
      <c r="K71" s="754"/>
      <c r="L71" s="754"/>
      <c r="M71" s="754"/>
      <c r="N71" s="754"/>
      <c r="O71" s="754"/>
      <c r="P71" s="754"/>
      <c r="Q71" s="754"/>
      <c r="R71" s="754"/>
      <c r="S71" s="754"/>
      <c r="T71" s="754"/>
      <c r="U71" s="754"/>
      <c r="V71" s="754"/>
      <c r="W71" s="754"/>
      <c r="X71" s="754"/>
      <c r="Y71" s="754"/>
      <c r="Z71" s="754"/>
      <c r="AA71" s="754"/>
    </row>
    <row r="72">
      <c r="A72" s="754"/>
      <c r="B72" s="754"/>
      <c r="C72" s="757"/>
      <c r="D72" s="757"/>
      <c r="E72" s="757"/>
      <c r="F72" s="754"/>
      <c r="G72" s="754"/>
      <c r="H72" s="754"/>
      <c r="I72" s="754"/>
      <c r="J72" s="754"/>
      <c r="K72" s="754"/>
      <c r="L72" s="754"/>
      <c r="M72" s="754"/>
      <c r="N72" s="754"/>
      <c r="O72" s="754"/>
      <c r="P72" s="754"/>
      <c r="Q72" s="754"/>
      <c r="R72" s="754"/>
      <c r="S72" s="754"/>
      <c r="T72" s="754"/>
      <c r="U72" s="754"/>
      <c r="V72" s="754"/>
      <c r="W72" s="754"/>
      <c r="X72" s="754"/>
      <c r="Y72" s="754"/>
      <c r="Z72" s="754"/>
      <c r="AA72" s="754"/>
    </row>
    <row r="73">
      <c r="A73" s="754"/>
      <c r="B73" s="754"/>
      <c r="C73" s="757"/>
      <c r="D73" s="757"/>
      <c r="E73" s="757"/>
      <c r="F73" s="754"/>
      <c r="G73" s="754"/>
      <c r="H73" s="754"/>
      <c r="I73" s="754"/>
      <c r="J73" s="754"/>
      <c r="K73" s="754"/>
      <c r="L73" s="754"/>
      <c r="M73" s="754"/>
      <c r="N73" s="754"/>
      <c r="O73" s="754"/>
      <c r="P73" s="754"/>
      <c r="Q73" s="754"/>
      <c r="R73" s="754"/>
      <c r="S73" s="754"/>
      <c r="T73" s="754"/>
      <c r="U73" s="754"/>
      <c r="V73" s="754"/>
      <c r="W73" s="754"/>
      <c r="X73" s="754"/>
      <c r="Y73" s="754"/>
      <c r="Z73" s="754"/>
      <c r="AA73" s="754"/>
    </row>
    <row r="74">
      <c r="A74" s="754"/>
      <c r="B74" s="754"/>
      <c r="C74" s="757"/>
      <c r="D74" s="757"/>
      <c r="E74" s="757"/>
      <c r="F74" s="754"/>
      <c r="G74" s="754"/>
      <c r="H74" s="754"/>
      <c r="I74" s="754"/>
      <c r="J74" s="754"/>
      <c r="K74" s="754"/>
      <c r="L74" s="754"/>
      <c r="M74" s="754"/>
      <c r="N74" s="754"/>
      <c r="O74" s="754"/>
      <c r="P74" s="754"/>
      <c r="Q74" s="754"/>
      <c r="R74" s="754"/>
      <c r="S74" s="754"/>
      <c r="T74" s="754"/>
      <c r="U74" s="754"/>
      <c r="V74" s="754"/>
      <c r="W74" s="754"/>
      <c r="X74" s="754"/>
      <c r="Y74" s="754"/>
      <c r="Z74" s="754"/>
      <c r="AA74" s="754"/>
    </row>
    <row r="75">
      <c r="A75" s="754"/>
      <c r="B75" s="754"/>
      <c r="C75" s="757"/>
      <c r="D75" s="757"/>
      <c r="E75" s="757"/>
      <c r="F75" s="754"/>
      <c r="G75" s="754"/>
      <c r="H75" s="754"/>
      <c r="I75" s="754"/>
      <c r="J75" s="754"/>
      <c r="K75" s="754"/>
      <c r="L75" s="754"/>
      <c r="M75" s="754"/>
      <c r="N75" s="754"/>
      <c r="O75" s="754"/>
      <c r="P75" s="754"/>
      <c r="Q75" s="754"/>
      <c r="R75" s="754"/>
      <c r="S75" s="754"/>
      <c r="T75" s="754"/>
      <c r="U75" s="754"/>
      <c r="V75" s="754"/>
      <c r="W75" s="754"/>
      <c r="X75" s="754"/>
      <c r="Y75" s="754"/>
      <c r="Z75" s="754"/>
      <c r="AA75" s="754"/>
    </row>
    <row r="76">
      <c r="A76" s="754"/>
      <c r="B76" s="754"/>
      <c r="C76" s="757"/>
      <c r="D76" s="757"/>
      <c r="E76" s="757"/>
      <c r="F76" s="754"/>
      <c r="G76" s="754"/>
      <c r="H76" s="754"/>
      <c r="I76" s="754"/>
      <c r="J76" s="754"/>
      <c r="K76" s="754"/>
      <c r="L76" s="754"/>
      <c r="M76" s="754"/>
      <c r="N76" s="754"/>
      <c r="O76" s="754"/>
      <c r="P76" s="754"/>
      <c r="Q76" s="754"/>
      <c r="R76" s="754"/>
      <c r="S76" s="754"/>
      <c r="T76" s="754"/>
      <c r="U76" s="754"/>
      <c r="V76" s="754"/>
      <c r="W76" s="754"/>
      <c r="X76" s="754"/>
      <c r="Y76" s="754"/>
      <c r="Z76" s="754"/>
      <c r="AA76" s="754"/>
    </row>
    <row r="77">
      <c r="A77" s="754"/>
      <c r="B77" s="754"/>
      <c r="C77" s="757"/>
      <c r="D77" s="757"/>
      <c r="E77" s="757"/>
      <c r="F77" s="754"/>
      <c r="G77" s="754"/>
      <c r="H77" s="754"/>
      <c r="I77" s="754"/>
      <c r="J77" s="754"/>
      <c r="K77" s="754"/>
      <c r="L77" s="754"/>
      <c r="M77" s="754"/>
      <c r="N77" s="754"/>
      <c r="O77" s="754"/>
      <c r="P77" s="754"/>
      <c r="Q77" s="754"/>
      <c r="R77" s="754"/>
      <c r="S77" s="754"/>
      <c r="T77" s="754"/>
      <c r="U77" s="754"/>
      <c r="V77" s="754"/>
      <c r="W77" s="754"/>
      <c r="X77" s="754"/>
      <c r="Y77" s="754"/>
      <c r="Z77" s="754"/>
      <c r="AA77" s="754"/>
    </row>
    <row r="78">
      <c r="A78" s="754"/>
      <c r="B78" s="754"/>
      <c r="C78" s="757"/>
      <c r="D78" s="757"/>
      <c r="E78" s="757"/>
      <c r="F78" s="754"/>
      <c r="G78" s="754"/>
      <c r="H78" s="754"/>
      <c r="I78" s="754"/>
      <c r="J78" s="754"/>
      <c r="K78" s="754"/>
      <c r="L78" s="754"/>
      <c r="M78" s="754"/>
      <c r="N78" s="754"/>
      <c r="O78" s="754"/>
      <c r="P78" s="754"/>
      <c r="Q78" s="754"/>
      <c r="R78" s="754"/>
      <c r="S78" s="754"/>
      <c r="T78" s="754"/>
      <c r="U78" s="754"/>
      <c r="V78" s="754"/>
      <c r="W78" s="754"/>
      <c r="X78" s="754"/>
      <c r="Y78" s="754"/>
      <c r="Z78" s="754"/>
      <c r="AA78" s="754"/>
    </row>
    <row r="79">
      <c r="A79" s="754"/>
      <c r="B79" s="754"/>
      <c r="C79" s="757"/>
      <c r="D79" s="757"/>
      <c r="E79" s="757"/>
      <c r="F79" s="754"/>
      <c r="G79" s="754"/>
      <c r="H79" s="754"/>
      <c r="I79" s="754"/>
      <c r="J79" s="754"/>
      <c r="K79" s="754"/>
      <c r="L79" s="754"/>
      <c r="M79" s="754"/>
      <c r="N79" s="754"/>
      <c r="O79" s="754"/>
      <c r="P79" s="754"/>
      <c r="Q79" s="754"/>
      <c r="R79" s="754"/>
      <c r="S79" s="754"/>
      <c r="T79" s="754"/>
      <c r="U79" s="754"/>
      <c r="V79" s="754"/>
      <c r="W79" s="754"/>
      <c r="X79" s="754"/>
      <c r="Y79" s="754"/>
      <c r="Z79" s="754"/>
      <c r="AA79" s="754"/>
    </row>
    <row r="80">
      <c r="A80" s="754"/>
      <c r="B80" s="754"/>
      <c r="C80" s="757"/>
      <c r="D80" s="757"/>
      <c r="E80" s="757"/>
      <c r="F80" s="754"/>
      <c r="G80" s="754"/>
      <c r="H80" s="754"/>
      <c r="I80" s="754"/>
      <c r="J80" s="754"/>
      <c r="K80" s="754"/>
      <c r="L80" s="754"/>
      <c r="M80" s="754"/>
      <c r="N80" s="754"/>
      <c r="O80" s="754"/>
      <c r="P80" s="754"/>
      <c r="Q80" s="754"/>
      <c r="R80" s="754"/>
      <c r="S80" s="754"/>
      <c r="T80" s="754"/>
      <c r="U80" s="754"/>
      <c r="V80" s="754"/>
      <c r="W80" s="754"/>
      <c r="X80" s="754"/>
      <c r="Y80" s="754"/>
      <c r="Z80" s="754"/>
      <c r="AA80" s="754"/>
    </row>
    <row r="81">
      <c r="A81" s="754"/>
      <c r="B81" s="754"/>
      <c r="C81" s="757"/>
      <c r="D81" s="757"/>
      <c r="E81" s="757"/>
      <c r="F81" s="754"/>
      <c r="G81" s="754"/>
      <c r="H81" s="754"/>
      <c r="I81" s="754"/>
      <c r="J81" s="754"/>
      <c r="K81" s="754"/>
      <c r="L81" s="754"/>
      <c r="M81" s="754"/>
      <c r="N81" s="754"/>
      <c r="O81" s="754"/>
      <c r="P81" s="754"/>
      <c r="Q81" s="754"/>
      <c r="R81" s="754"/>
      <c r="S81" s="754"/>
      <c r="T81" s="754"/>
      <c r="U81" s="754"/>
      <c r="V81" s="754"/>
      <c r="W81" s="754"/>
      <c r="X81" s="754"/>
      <c r="Y81" s="754"/>
      <c r="Z81" s="754"/>
      <c r="AA81" s="754"/>
    </row>
    <row r="82">
      <c r="A82" s="754"/>
      <c r="B82" s="754"/>
      <c r="C82" s="757"/>
      <c r="D82" s="757"/>
      <c r="E82" s="757"/>
      <c r="F82" s="754"/>
      <c r="G82" s="754"/>
      <c r="H82" s="754"/>
      <c r="I82" s="754"/>
      <c r="J82" s="754"/>
      <c r="K82" s="754"/>
      <c r="L82" s="754"/>
      <c r="M82" s="754"/>
      <c r="N82" s="754"/>
      <c r="O82" s="754"/>
      <c r="P82" s="754"/>
      <c r="Q82" s="754"/>
      <c r="R82" s="754"/>
      <c r="S82" s="754"/>
      <c r="T82" s="754"/>
      <c r="U82" s="754"/>
      <c r="V82" s="754"/>
      <c r="W82" s="754"/>
      <c r="X82" s="754"/>
      <c r="Y82" s="754"/>
      <c r="Z82" s="754"/>
      <c r="AA82" s="754"/>
    </row>
    <row r="83">
      <c r="A83" s="754"/>
      <c r="B83" s="754"/>
      <c r="C83" s="757"/>
      <c r="D83" s="757"/>
      <c r="E83" s="757"/>
      <c r="F83" s="754"/>
      <c r="G83" s="754"/>
      <c r="H83" s="754"/>
      <c r="I83" s="754"/>
      <c r="J83" s="754"/>
      <c r="K83" s="754"/>
      <c r="L83" s="754"/>
      <c r="M83" s="754"/>
      <c r="N83" s="754"/>
      <c r="O83" s="754"/>
      <c r="P83" s="754"/>
      <c r="Q83" s="754"/>
      <c r="R83" s="754"/>
      <c r="S83" s="754"/>
      <c r="T83" s="754"/>
      <c r="U83" s="754"/>
      <c r="V83" s="754"/>
      <c r="W83" s="754"/>
      <c r="X83" s="754"/>
      <c r="Y83" s="754"/>
      <c r="Z83" s="754"/>
      <c r="AA83" s="754"/>
    </row>
    <row r="84">
      <c r="A84" s="754"/>
      <c r="B84" s="754"/>
      <c r="C84" s="757"/>
      <c r="D84" s="757"/>
      <c r="E84" s="757"/>
      <c r="F84" s="754"/>
      <c r="G84" s="754"/>
      <c r="H84" s="754"/>
      <c r="I84" s="754"/>
      <c r="J84" s="754"/>
      <c r="K84" s="754"/>
      <c r="L84" s="754"/>
      <c r="M84" s="754"/>
      <c r="N84" s="754"/>
      <c r="O84" s="754"/>
      <c r="P84" s="754"/>
      <c r="Q84" s="754"/>
      <c r="R84" s="754"/>
      <c r="S84" s="754"/>
      <c r="T84" s="754"/>
      <c r="U84" s="754"/>
      <c r="V84" s="754"/>
      <c r="W84" s="754"/>
      <c r="X84" s="754"/>
      <c r="Y84" s="754"/>
      <c r="Z84" s="754"/>
      <c r="AA84" s="754"/>
    </row>
    <row r="85">
      <c r="A85" s="754"/>
      <c r="B85" s="754"/>
      <c r="C85" s="757"/>
      <c r="D85" s="757"/>
      <c r="E85" s="757"/>
      <c r="F85" s="754"/>
      <c r="G85" s="754"/>
      <c r="H85" s="754"/>
      <c r="I85" s="754"/>
      <c r="J85" s="754"/>
      <c r="K85" s="754"/>
      <c r="L85" s="754"/>
      <c r="M85" s="754"/>
      <c r="N85" s="754"/>
      <c r="O85" s="754"/>
      <c r="P85" s="754"/>
      <c r="Q85" s="754"/>
      <c r="R85" s="754"/>
      <c r="S85" s="754"/>
      <c r="T85" s="754"/>
      <c r="U85" s="754"/>
      <c r="V85" s="754"/>
      <c r="W85" s="754"/>
      <c r="X85" s="754"/>
      <c r="Y85" s="754"/>
      <c r="Z85" s="754"/>
      <c r="AA85" s="754"/>
    </row>
    <row r="86">
      <c r="A86" s="754"/>
      <c r="B86" s="754"/>
      <c r="C86" s="757"/>
      <c r="D86" s="757"/>
      <c r="E86" s="757"/>
      <c r="F86" s="754"/>
      <c r="G86" s="754"/>
      <c r="H86" s="754"/>
      <c r="I86" s="754"/>
      <c r="J86" s="754"/>
      <c r="K86" s="754"/>
      <c r="L86" s="754"/>
      <c r="M86" s="754"/>
      <c r="N86" s="754"/>
      <c r="O86" s="754"/>
      <c r="P86" s="754"/>
      <c r="Q86" s="754"/>
      <c r="R86" s="754"/>
      <c r="S86" s="754"/>
      <c r="T86" s="754"/>
      <c r="U86" s="754"/>
      <c r="V86" s="754"/>
      <c r="W86" s="754"/>
      <c r="X86" s="754"/>
      <c r="Y86" s="754"/>
      <c r="Z86" s="754"/>
      <c r="AA86" s="754"/>
    </row>
    <row r="87">
      <c r="A87" s="754"/>
      <c r="B87" s="754"/>
      <c r="C87" s="757"/>
      <c r="D87" s="757"/>
      <c r="E87" s="757"/>
      <c r="F87" s="754"/>
      <c r="G87" s="754"/>
      <c r="H87" s="754"/>
      <c r="I87" s="754"/>
      <c r="J87" s="754"/>
      <c r="K87" s="754"/>
      <c r="L87" s="754"/>
      <c r="M87" s="754"/>
      <c r="N87" s="754"/>
      <c r="O87" s="754"/>
      <c r="P87" s="754"/>
      <c r="Q87" s="754"/>
      <c r="R87" s="754"/>
      <c r="S87" s="754"/>
      <c r="T87" s="754"/>
      <c r="U87" s="754"/>
      <c r="V87" s="754"/>
      <c r="W87" s="754"/>
      <c r="X87" s="754"/>
      <c r="Y87" s="754"/>
      <c r="Z87" s="754"/>
      <c r="AA87" s="754"/>
    </row>
    <row r="88">
      <c r="A88" s="754"/>
      <c r="B88" s="754"/>
      <c r="C88" s="757"/>
      <c r="D88" s="757"/>
      <c r="E88" s="757"/>
      <c r="F88" s="754"/>
      <c r="G88" s="754"/>
      <c r="H88" s="754"/>
      <c r="I88" s="754"/>
      <c r="J88" s="754"/>
      <c r="K88" s="754"/>
      <c r="L88" s="754"/>
      <c r="M88" s="754"/>
      <c r="N88" s="754"/>
      <c r="O88" s="754"/>
      <c r="P88" s="754"/>
      <c r="Q88" s="754"/>
      <c r="R88" s="754"/>
      <c r="S88" s="754"/>
      <c r="T88" s="754"/>
      <c r="U88" s="754"/>
      <c r="V88" s="754"/>
      <c r="W88" s="754"/>
      <c r="X88" s="754"/>
      <c r="Y88" s="754"/>
      <c r="Z88" s="754"/>
      <c r="AA88" s="754"/>
    </row>
    <row r="89">
      <c r="A89" s="754"/>
      <c r="B89" s="754"/>
      <c r="C89" s="757"/>
      <c r="D89" s="757"/>
      <c r="E89" s="757"/>
      <c r="F89" s="754"/>
      <c r="G89" s="754"/>
      <c r="H89" s="754"/>
      <c r="I89" s="754"/>
      <c r="J89" s="754"/>
      <c r="K89" s="754"/>
      <c r="L89" s="754"/>
      <c r="M89" s="754"/>
      <c r="N89" s="754"/>
      <c r="O89" s="754"/>
      <c r="P89" s="754"/>
      <c r="Q89" s="754"/>
      <c r="R89" s="754"/>
      <c r="S89" s="754"/>
      <c r="T89" s="754"/>
      <c r="U89" s="754"/>
      <c r="V89" s="754"/>
      <c r="W89" s="754"/>
      <c r="X89" s="754"/>
      <c r="Y89" s="754"/>
      <c r="Z89" s="754"/>
      <c r="AA89" s="754"/>
    </row>
    <row r="90">
      <c r="A90" s="754"/>
      <c r="B90" s="754"/>
      <c r="C90" s="757"/>
      <c r="D90" s="757"/>
      <c r="E90" s="757"/>
      <c r="F90" s="754"/>
      <c r="G90" s="754"/>
      <c r="H90" s="754"/>
      <c r="I90" s="754"/>
      <c r="J90" s="754"/>
      <c r="K90" s="754"/>
      <c r="L90" s="754"/>
      <c r="M90" s="754"/>
      <c r="N90" s="754"/>
      <c r="O90" s="754"/>
      <c r="P90" s="754"/>
      <c r="Q90" s="754"/>
      <c r="R90" s="754"/>
      <c r="S90" s="754"/>
      <c r="T90" s="754"/>
      <c r="U90" s="754"/>
      <c r="V90" s="754"/>
      <c r="W90" s="754"/>
      <c r="X90" s="754"/>
      <c r="Y90" s="754"/>
      <c r="Z90" s="754"/>
      <c r="AA90" s="754"/>
    </row>
    <row r="91">
      <c r="A91" s="754"/>
      <c r="B91" s="754"/>
      <c r="C91" s="757"/>
      <c r="D91" s="757"/>
      <c r="E91" s="757"/>
      <c r="F91" s="754"/>
      <c r="G91" s="754"/>
      <c r="H91" s="754"/>
      <c r="I91" s="754"/>
      <c r="J91" s="754"/>
      <c r="K91" s="754"/>
      <c r="L91" s="754"/>
      <c r="M91" s="754"/>
      <c r="N91" s="754"/>
      <c r="O91" s="754"/>
      <c r="P91" s="754"/>
      <c r="Q91" s="754"/>
      <c r="R91" s="754"/>
      <c r="S91" s="754"/>
      <c r="T91" s="754"/>
      <c r="U91" s="754"/>
      <c r="V91" s="754"/>
      <c r="W91" s="754"/>
      <c r="X91" s="754"/>
      <c r="Y91" s="754"/>
      <c r="Z91" s="754"/>
      <c r="AA91" s="754"/>
    </row>
    <row r="92">
      <c r="A92" s="754"/>
      <c r="B92" s="754"/>
      <c r="C92" s="757"/>
      <c r="D92" s="757"/>
      <c r="E92" s="757"/>
      <c r="F92" s="754"/>
      <c r="G92" s="754"/>
      <c r="H92" s="754"/>
      <c r="I92" s="754"/>
      <c r="J92" s="754"/>
      <c r="K92" s="754"/>
      <c r="L92" s="754"/>
      <c r="M92" s="754"/>
      <c r="N92" s="754"/>
      <c r="O92" s="754"/>
      <c r="P92" s="754"/>
      <c r="Q92" s="754"/>
      <c r="R92" s="754"/>
      <c r="S92" s="754"/>
      <c r="T92" s="754"/>
      <c r="U92" s="754"/>
      <c r="V92" s="754"/>
      <c r="W92" s="754"/>
      <c r="X92" s="754"/>
      <c r="Y92" s="754"/>
      <c r="Z92" s="754"/>
      <c r="AA92" s="754"/>
    </row>
    <row r="93">
      <c r="A93" s="754"/>
      <c r="B93" s="754"/>
      <c r="C93" s="757"/>
      <c r="D93" s="757"/>
      <c r="E93" s="757"/>
      <c r="F93" s="754"/>
      <c r="G93" s="754"/>
      <c r="H93" s="754"/>
      <c r="I93" s="754"/>
      <c r="J93" s="754"/>
      <c r="K93" s="754"/>
      <c r="L93" s="754"/>
      <c r="M93" s="754"/>
      <c r="N93" s="754"/>
      <c r="O93" s="754"/>
      <c r="P93" s="754"/>
      <c r="Q93" s="754"/>
      <c r="R93" s="754"/>
      <c r="S93" s="754"/>
      <c r="T93" s="754"/>
      <c r="U93" s="754"/>
      <c r="V93" s="754"/>
      <c r="W93" s="754"/>
      <c r="X93" s="754"/>
      <c r="Y93" s="754"/>
      <c r="Z93" s="754"/>
      <c r="AA93" s="754"/>
    </row>
    <row r="94">
      <c r="A94" s="754"/>
      <c r="B94" s="754"/>
      <c r="C94" s="757"/>
      <c r="D94" s="757"/>
      <c r="E94" s="757"/>
      <c r="F94" s="754"/>
      <c r="G94" s="754"/>
      <c r="H94" s="754"/>
      <c r="I94" s="754"/>
      <c r="J94" s="754"/>
      <c r="K94" s="754"/>
      <c r="L94" s="754"/>
      <c r="M94" s="754"/>
      <c r="N94" s="754"/>
      <c r="O94" s="754"/>
      <c r="P94" s="754"/>
      <c r="Q94" s="754"/>
      <c r="R94" s="754"/>
      <c r="S94" s="754"/>
      <c r="T94" s="754"/>
      <c r="U94" s="754"/>
      <c r="V94" s="754"/>
      <c r="W94" s="754"/>
      <c r="X94" s="754"/>
      <c r="Y94" s="754"/>
      <c r="Z94" s="754"/>
      <c r="AA94" s="754"/>
    </row>
    <row r="95">
      <c r="A95" s="754"/>
      <c r="B95" s="754"/>
      <c r="C95" s="757"/>
      <c r="D95" s="757"/>
      <c r="E95" s="757"/>
      <c r="F95" s="754"/>
      <c r="G95" s="754"/>
      <c r="H95" s="754"/>
      <c r="I95" s="754"/>
      <c r="J95" s="754"/>
      <c r="K95" s="754"/>
      <c r="L95" s="754"/>
      <c r="M95" s="754"/>
      <c r="N95" s="754"/>
      <c r="O95" s="754"/>
      <c r="P95" s="754"/>
      <c r="Q95" s="754"/>
      <c r="R95" s="754"/>
      <c r="S95" s="754"/>
      <c r="T95" s="754"/>
      <c r="U95" s="754"/>
      <c r="V95" s="754"/>
      <c r="W95" s="754"/>
      <c r="X95" s="754"/>
      <c r="Y95" s="754"/>
      <c r="Z95" s="754"/>
      <c r="AA95" s="754"/>
    </row>
    <row r="96">
      <c r="A96" s="754"/>
      <c r="B96" s="754"/>
      <c r="C96" s="757"/>
      <c r="D96" s="757"/>
      <c r="E96" s="757"/>
      <c r="F96" s="754"/>
      <c r="G96" s="754"/>
      <c r="H96" s="754"/>
      <c r="I96" s="754"/>
      <c r="J96" s="754"/>
      <c r="K96" s="754"/>
      <c r="L96" s="754"/>
      <c r="M96" s="754"/>
      <c r="N96" s="754"/>
      <c r="O96" s="754"/>
      <c r="P96" s="754"/>
      <c r="Q96" s="754"/>
      <c r="R96" s="754"/>
      <c r="S96" s="754"/>
      <c r="T96" s="754"/>
      <c r="U96" s="754"/>
      <c r="V96" s="754"/>
      <c r="W96" s="754"/>
      <c r="X96" s="754"/>
      <c r="Y96" s="754"/>
      <c r="Z96" s="754"/>
      <c r="AA96" s="754"/>
    </row>
    <row r="97">
      <c r="A97" s="754"/>
      <c r="B97" s="754"/>
      <c r="C97" s="757"/>
      <c r="D97" s="757"/>
      <c r="E97" s="757"/>
      <c r="F97" s="754"/>
      <c r="G97" s="754"/>
      <c r="H97" s="754"/>
      <c r="I97" s="754"/>
      <c r="J97" s="754"/>
      <c r="K97" s="754"/>
      <c r="L97" s="754"/>
      <c r="M97" s="754"/>
      <c r="N97" s="754"/>
      <c r="O97" s="754"/>
      <c r="P97" s="754"/>
      <c r="Q97" s="754"/>
      <c r="R97" s="754"/>
      <c r="S97" s="754"/>
      <c r="T97" s="754"/>
      <c r="U97" s="754"/>
      <c r="V97" s="754"/>
      <c r="W97" s="754"/>
      <c r="X97" s="754"/>
      <c r="Y97" s="754"/>
      <c r="Z97" s="754"/>
      <c r="AA97" s="754"/>
    </row>
    <row r="98">
      <c r="A98" s="754"/>
      <c r="B98" s="754"/>
      <c r="C98" s="757"/>
      <c r="D98" s="757"/>
      <c r="E98" s="757"/>
      <c r="F98" s="754"/>
      <c r="G98" s="754"/>
      <c r="H98" s="754"/>
      <c r="I98" s="754"/>
      <c r="J98" s="754"/>
      <c r="K98" s="754"/>
      <c r="L98" s="754"/>
      <c r="M98" s="754"/>
      <c r="N98" s="754"/>
      <c r="O98" s="754"/>
      <c r="P98" s="754"/>
      <c r="Q98" s="754"/>
      <c r="R98" s="754"/>
      <c r="S98" s="754"/>
      <c r="T98" s="754"/>
      <c r="U98" s="754"/>
      <c r="V98" s="754"/>
      <c r="W98" s="754"/>
      <c r="X98" s="754"/>
      <c r="Y98" s="754"/>
      <c r="Z98" s="754"/>
      <c r="AA98" s="754"/>
    </row>
    <row r="99">
      <c r="A99" s="754"/>
      <c r="B99" s="754"/>
      <c r="C99" s="757"/>
      <c r="D99" s="757"/>
      <c r="E99" s="757"/>
      <c r="F99" s="754"/>
      <c r="G99" s="754"/>
      <c r="H99" s="754"/>
      <c r="I99" s="754"/>
      <c r="J99" s="754"/>
      <c r="K99" s="754"/>
      <c r="L99" s="754"/>
      <c r="M99" s="754"/>
      <c r="N99" s="754"/>
      <c r="O99" s="754"/>
      <c r="P99" s="754"/>
      <c r="Q99" s="754"/>
      <c r="R99" s="754"/>
      <c r="S99" s="754"/>
      <c r="T99" s="754"/>
      <c r="U99" s="754"/>
      <c r="V99" s="754"/>
      <c r="W99" s="754"/>
      <c r="X99" s="754"/>
      <c r="Y99" s="754"/>
      <c r="Z99" s="754"/>
      <c r="AA99" s="754"/>
    </row>
    <row r="100">
      <c r="A100" s="754"/>
      <c r="B100" s="754"/>
      <c r="C100" s="757"/>
      <c r="D100" s="757"/>
      <c r="E100" s="757"/>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row>
    <row r="101">
      <c r="A101" s="754"/>
      <c r="B101" s="754"/>
      <c r="C101" s="757"/>
      <c r="D101" s="757"/>
      <c r="E101" s="757"/>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row>
    <row r="102">
      <c r="A102" s="754"/>
      <c r="B102" s="754"/>
      <c r="C102" s="757"/>
      <c r="D102" s="757"/>
      <c r="E102" s="757"/>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row>
    <row r="103">
      <c r="A103" s="754"/>
      <c r="B103" s="754"/>
      <c r="C103" s="757"/>
      <c r="D103" s="757"/>
      <c r="E103" s="757"/>
      <c r="F103" s="754"/>
      <c r="G103" s="754"/>
      <c r="H103" s="754"/>
      <c r="I103" s="754"/>
      <c r="J103" s="754"/>
      <c r="K103" s="754"/>
      <c r="L103" s="754"/>
      <c r="M103" s="754"/>
      <c r="N103" s="754"/>
      <c r="O103" s="754"/>
      <c r="P103" s="754"/>
      <c r="Q103" s="754"/>
      <c r="R103" s="754"/>
      <c r="S103" s="754"/>
      <c r="T103" s="754"/>
      <c r="U103" s="754"/>
      <c r="V103" s="754"/>
      <c r="W103" s="754"/>
      <c r="X103" s="754"/>
      <c r="Y103" s="754"/>
      <c r="Z103" s="754"/>
      <c r="AA103" s="754"/>
    </row>
    <row r="104">
      <c r="A104" s="754"/>
      <c r="B104" s="754"/>
      <c r="C104" s="757"/>
      <c r="D104" s="757"/>
      <c r="E104" s="757"/>
      <c r="F104" s="754"/>
      <c r="G104" s="754"/>
      <c r="H104" s="754"/>
      <c r="I104" s="754"/>
      <c r="J104" s="754"/>
      <c r="K104" s="754"/>
      <c r="L104" s="754"/>
      <c r="M104" s="754"/>
      <c r="N104" s="754"/>
      <c r="O104" s="754"/>
      <c r="P104" s="754"/>
      <c r="Q104" s="754"/>
      <c r="R104" s="754"/>
      <c r="S104" s="754"/>
      <c r="T104" s="754"/>
      <c r="U104" s="754"/>
      <c r="V104" s="754"/>
      <c r="W104" s="754"/>
      <c r="X104" s="754"/>
      <c r="Y104" s="754"/>
      <c r="Z104" s="754"/>
      <c r="AA104" s="754"/>
    </row>
    <row r="105">
      <c r="A105" s="754"/>
      <c r="B105" s="754"/>
      <c r="C105" s="757"/>
      <c r="D105" s="757"/>
      <c r="E105" s="757"/>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row>
    <row r="106">
      <c r="A106" s="754"/>
      <c r="B106" s="754"/>
      <c r="C106" s="757"/>
      <c r="D106" s="757"/>
      <c r="E106" s="757"/>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row>
    <row r="107">
      <c r="A107" s="754"/>
      <c r="B107" s="754"/>
      <c r="C107" s="757"/>
      <c r="D107" s="757"/>
      <c r="E107" s="757"/>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row>
    <row r="108">
      <c r="A108" s="754"/>
      <c r="B108" s="754"/>
      <c r="C108" s="757"/>
      <c r="D108" s="757"/>
      <c r="E108" s="757"/>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row>
    <row r="109">
      <c r="A109" s="754"/>
      <c r="B109" s="754"/>
      <c r="C109" s="757"/>
      <c r="D109" s="757"/>
      <c r="E109" s="757"/>
      <c r="F109" s="754"/>
      <c r="G109" s="754"/>
      <c r="H109" s="754"/>
      <c r="I109" s="754"/>
      <c r="J109" s="754"/>
      <c r="K109" s="754"/>
      <c r="L109" s="754"/>
      <c r="M109" s="754"/>
      <c r="N109" s="754"/>
      <c r="O109" s="754"/>
      <c r="P109" s="754"/>
      <c r="Q109" s="754"/>
      <c r="R109" s="754"/>
      <c r="S109" s="754"/>
      <c r="T109" s="754"/>
      <c r="U109" s="754"/>
      <c r="V109" s="754"/>
      <c r="W109" s="754"/>
      <c r="X109" s="754"/>
      <c r="Y109" s="754"/>
      <c r="Z109" s="754"/>
      <c r="AA109" s="754"/>
    </row>
    <row r="110">
      <c r="A110" s="754"/>
      <c r="B110" s="754"/>
      <c r="C110" s="757"/>
      <c r="D110" s="757"/>
      <c r="E110" s="757"/>
      <c r="F110" s="754"/>
      <c r="G110" s="754"/>
      <c r="H110" s="754"/>
      <c r="I110" s="754"/>
      <c r="J110" s="754"/>
      <c r="K110" s="754"/>
      <c r="L110" s="754"/>
      <c r="M110" s="754"/>
      <c r="N110" s="754"/>
      <c r="O110" s="754"/>
      <c r="P110" s="754"/>
      <c r="Q110" s="754"/>
      <c r="R110" s="754"/>
      <c r="S110" s="754"/>
      <c r="T110" s="754"/>
      <c r="U110" s="754"/>
      <c r="V110" s="754"/>
      <c r="W110" s="754"/>
      <c r="X110" s="754"/>
      <c r="Y110" s="754"/>
      <c r="Z110" s="754"/>
      <c r="AA110" s="754"/>
    </row>
    <row r="111">
      <c r="A111" s="754"/>
      <c r="B111" s="754"/>
      <c r="C111" s="757"/>
      <c r="D111" s="757"/>
      <c r="E111" s="757"/>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row>
    <row r="112">
      <c r="A112" s="754"/>
      <c r="B112" s="754"/>
      <c r="C112" s="757"/>
      <c r="D112" s="757"/>
      <c r="E112" s="757"/>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row>
    <row r="113">
      <c r="A113" s="754"/>
      <c r="B113" s="754"/>
      <c r="C113" s="757"/>
      <c r="D113" s="757"/>
      <c r="E113" s="757"/>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row>
    <row r="114">
      <c r="A114" s="754"/>
      <c r="B114" s="754"/>
      <c r="C114" s="757"/>
      <c r="D114" s="757"/>
      <c r="E114" s="757"/>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row>
    <row r="115">
      <c r="A115" s="754"/>
      <c r="B115" s="754"/>
      <c r="C115" s="757"/>
      <c r="D115" s="757"/>
      <c r="E115" s="757"/>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row>
    <row r="116">
      <c r="A116" s="754"/>
      <c r="B116" s="754"/>
      <c r="C116" s="757"/>
      <c r="D116" s="757"/>
      <c r="E116" s="757"/>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row>
    <row r="117">
      <c r="A117" s="754"/>
      <c r="B117" s="754"/>
      <c r="C117" s="757"/>
      <c r="D117" s="757"/>
      <c r="E117" s="757"/>
      <c r="F117" s="754"/>
      <c r="G117" s="754"/>
      <c r="H117" s="754"/>
      <c r="I117" s="754"/>
      <c r="J117" s="754"/>
      <c r="K117" s="754"/>
      <c r="L117" s="754"/>
      <c r="M117" s="754"/>
      <c r="N117" s="754"/>
      <c r="O117" s="754"/>
      <c r="P117" s="754"/>
      <c r="Q117" s="754"/>
      <c r="R117" s="754"/>
      <c r="S117" s="754"/>
      <c r="T117" s="754"/>
      <c r="U117" s="754"/>
      <c r="V117" s="754"/>
      <c r="W117" s="754"/>
      <c r="X117" s="754"/>
      <c r="Y117" s="754"/>
      <c r="Z117" s="754"/>
      <c r="AA117" s="754"/>
    </row>
    <row r="118">
      <c r="A118" s="754"/>
      <c r="B118" s="754"/>
      <c r="C118" s="757"/>
      <c r="D118" s="757"/>
      <c r="E118" s="757"/>
      <c r="F118" s="754"/>
      <c r="G118" s="754"/>
      <c r="H118" s="754"/>
      <c r="I118" s="754"/>
      <c r="J118" s="754"/>
      <c r="K118" s="754"/>
      <c r="L118" s="754"/>
      <c r="M118" s="754"/>
      <c r="N118" s="754"/>
      <c r="O118" s="754"/>
      <c r="P118" s="754"/>
      <c r="Q118" s="754"/>
      <c r="R118" s="754"/>
      <c r="S118" s="754"/>
      <c r="T118" s="754"/>
      <c r="U118" s="754"/>
      <c r="V118" s="754"/>
      <c r="W118" s="754"/>
      <c r="X118" s="754"/>
      <c r="Y118" s="754"/>
      <c r="Z118" s="754"/>
      <c r="AA118" s="754"/>
    </row>
    <row r="119">
      <c r="A119" s="754"/>
      <c r="B119" s="754"/>
      <c r="C119" s="757"/>
      <c r="D119" s="757"/>
      <c r="E119" s="757"/>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row>
    <row r="120">
      <c r="A120" s="754"/>
      <c r="B120" s="754"/>
      <c r="C120" s="757"/>
      <c r="D120" s="757"/>
      <c r="E120" s="757"/>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row>
    <row r="121">
      <c r="A121" s="754"/>
      <c r="B121" s="754"/>
      <c r="C121" s="757"/>
      <c r="D121" s="757"/>
      <c r="E121" s="757"/>
      <c r="F121" s="754"/>
      <c r="G121" s="754"/>
      <c r="H121" s="754"/>
      <c r="I121" s="754"/>
      <c r="J121" s="754"/>
      <c r="K121" s="754"/>
      <c r="L121" s="754"/>
      <c r="M121" s="754"/>
      <c r="N121" s="754"/>
      <c r="O121" s="754"/>
      <c r="P121" s="754"/>
      <c r="Q121" s="754"/>
      <c r="R121" s="754"/>
      <c r="S121" s="754"/>
      <c r="T121" s="754"/>
      <c r="U121" s="754"/>
      <c r="V121" s="754"/>
      <c r="W121" s="754"/>
      <c r="X121" s="754"/>
      <c r="Y121" s="754"/>
      <c r="Z121" s="754"/>
      <c r="AA121" s="754"/>
    </row>
    <row r="122">
      <c r="A122" s="754"/>
      <c r="B122" s="754"/>
      <c r="C122" s="757"/>
      <c r="D122" s="757"/>
      <c r="E122" s="757"/>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row>
    <row r="123">
      <c r="A123" s="754"/>
      <c r="B123" s="754"/>
      <c r="C123" s="757"/>
      <c r="D123" s="757"/>
      <c r="E123" s="757"/>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row>
    <row r="124">
      <c r="A124" s="754"/>
      <c r="B124" s="754"/>
      <c r="C124" s="757"/>
      <c r="D124" s="757"/>
      <c r="E124" s="757"/>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row>
    <row r="125">
      <c r="A125" s="754"/>
      <c r="B125" s="754"/>
      <c r="C125" s="757"/>
      <c r="D125" s="757"/>
      <c r="E125" s="757"/>
      <c r="F125" s="754"/>
      <c r="G125" s="754"/>
      <c r="H125" s="754"/>
      <c r="I125" s="754"/>
      <c r="J125" s="754"/>
      <c r="K125" s="754"/>
      <c r="L125" s="754"/>
      <c r="M125" s="754"/>
      <c r="N125" s="754"/>
      <c r="O125" s="754"/>
      <c r="P125" s="754"/>
      <c r="Q125" s="754"/>
      <c r="R125" s="754"/>
      <c r="S125" s="754"/>
      <c r="T125" s="754"/>
      <c r="U125" s="754"/>
      <c r="V125" s="754"/>
      <c r="W125" s="754"/>
      <c r="X125" s="754"/>
      <c r="Y125" s="754"/>
      <c r="Z125" s="754"/>
      <c r="AA125" s="754"/>
    </row>
    <row r="126">
      <c r="A126" s="754"/>
      <c r="B126" s="754"/>
      <c r="C126" s="757"/>
      <c r="D126" s="757"/>
      <c r="E126" s="757"/>
      <c r="F126" s="754"/>
      <c r="G126" s="754"/>
      <c r="H126" s="754"/>
      <c r="I126" s="754"/>
      <c r="J126" s="754"/>
      <c r="K126" s="754"/>
      <c r="L126" s="754"/>
      <c r="M126" s="754"/>
      <c r="N126" s="754"/>
      <c r="O126" s="754"/>
      <c r="P126" s="754"/>
      <c r="Q126" s="754"/>
      <c r="R126" s="754"/>
      <c r="S126" s="754"/>
      <c r="T126" s="754"/>
      <c r="U126" s="754"/>
      <c r="V126" s="754"/>
      <c r="W126" s="754"/>
      <c r="X126" s="754"/>
      <c r="Y126" s="754"/>
      <c r="Z126" s="754"/>
      <c r="AA126" s="754"/>
    </row>
    <row r="127">
      <c r="A127" s="754"/>
      <c r="B127" s="754"/>
      <c r="C127" s="757"/>
      <c r="D127" s="757"/>
      <c r="E127" s="757"/>
      <c r="F127" s="754"/>
      <c r="G127" s="754"/>
      <c r="H127" s="754"/>
      <c r="I127" s="754"/>
      <c r="J127" s="754"/>
      <c r="K127" s="754"/>
      <c r="L127" s="754"/>
      <c r="M127" s="754"/>
      <c r="N127" s="754"/>
      <c r="O127" s="754"/>
      <c r="P127" s="754"/>
      <c r="Q127" s="754"/>
      <c r="R127" s="754"/>
      <c r="S127" s="754"/>
      <c r="T127" s="754"/>
      <c r="U127" s="754"/>
      <c r="V127" s="754"/>
      <c r="W127" s="754"/>
      <c r="X127" s="754"/>
      <c r="Y127" s="754"/>
      <c r="Z127" s="754"/>
      <c r="AA127" s="754"/>
    </row>
    <row r="128">
      <c r="A128" s="754"/>
      <c r="B128" s="754"/>
      <c r="C128" s="757"/>
      <c r="D128" s="757"/>
      <c r="E128" s="757"/>
      <c r="F128" s="754"/>
      <c r="G128" s="754"/>
      <c r="H128" s="754"/>
      <c r="I128" s="754"/>
      <c r="J128" s="754"/>
      <c r="K128" s="754"/>
      <c r="L128" s="754"/>
      <c r="M128" s="754"/>
      <c r="N128" s="754"/>
      <c r="O128" s="754"/>
      <c r="P128" s="754"/>
      <c r="Q128" s="754"/>
      <c r="R128" s="754"/>
      <c r="S128" s="754"/>
      <c r="T128" s="754"/>
      <c r="U128" s="754"/>
      <c r="V128" s="754"/>
      <c r="W128" s="754"/>
      <c r="X128" s="754"/>
      <c r="Y128" s="754"/>
      <c r="Z128" s="754"/>
      <c r="AA128" s="754"/>
    </row>
    <row r="129">
      <c r="A129" s="754"/>
      <c r="B129" s="754"/>
      <c r="C129" s="757"/>
      <c r="D129" s="757"/>
      <c r="E129" s="757"/>
      <c r="F129" s="754"/>
      <c r="G129" s="754"/>
      <c r="H129" s="754"/>
      <c r="I129" s="754"/>
      <c r="J129" s="754"/>
      <c r="K129" s="754"/>
      <c r="L129" s="754"/>
      <c r="M129" s="754"/>
      <c r="N129" s="754"/>
      <c r="O129" s="754"/>
      <c r="P129" s="754"/>
      <c r="Q129" s="754"/>
      <c r="R129" s="754"/>
      <c r="S129" s="754"/>
      <c r="T129" s="754"/>
      <c r="U129" s="754"/>
      <c r="V129" s="754"/>
      <c r="W129" s="754"/>
      <c r="X129" s="754"/>
      <c r="Y129" s="754"/>
      <c r="Z129" s="754"/>
      <c r="AA129" s="754"/>
    </row>
    <row r="130">
      <c r="A130" s="754"/>
      <c r="B130" s="754"/>
      <c r="C130" s="757"/>
      <c r="D130" s="757"/>
      <c r="E130" s="757"/>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row>
    <row r="131">
      <c r="A131" s="754"/>
      <c r="B131" s="754"/>
      <c r="C131" s="757"/>
      <c r="D131" s="757"/>
      <c r="E131" s="757"/>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row>
    <row r="132">
      <c r="A132" s="754"/>
      <c r="B132" s="754"/>
      <c r="C132" s="757"/>
      <c r="D132" s="757"/>
      <c r="E132" s="757"/>
      <c r="F132" s="754"/>
      <c r="G132" s="754"/>
      <c r="H132" s="754"/>
      <c r="I132" s="754"/>
      <c r="J132" s="754"/>
      <c r="K132" s="754"/>
      <c r="L132" s="754"/>
      <c r="M132" s="754"/>
      <c r="N132" s="754"/>
      <c r="O132" s="754"/>
      <c r="P132" s="754"/>
      <c r="Q132" s="754"/>
      <c r="R132" s="754"/>
      <c r="S132" s="754"/>
      <c r="T132" s="754"/>
      <c r="U132" s="754"/>
      <c r="V132" s="754"/>
      <c r="W132" s="754"/>
      <c r="X132" s="754"/>
      <c r="Y132" s="754"/>
      <c r="Z132" s="754"/>
      <c r="AA132" s="754"/>
    </row>
    <row r="133">
      <c r="A133" s="754"/>
      <c r="B133" s="754"/>
      <c r="C133" s="757"/>
      <c r="D133" s="757"/>
      <c r="E133" s="757"/>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row>
    <row r="134">
      <c r="A134" s="754"/>
      <c r="B134" s="754"/>
      <c r="C134" s="757"/>
      <c r="D134" s="757"/>
      <c r="E134" s="757"/>
      <c r="F134" s="754"/>
      <c r="G134" s="754"/>
      <c r="H134" s="754"/>
      <c r="I134" s="754"/>
      <c r="J134" s="754"/>
      <c r="K134" s="754"/>
      <c r="L134" s="754"/>
      <c r="M134" s="754"/>
      <c r="N134" s="754"/>
      <c r="O134" s="754"/>
      <c r="P134" s="754"/>
      <c r="Q134" s="754"/>
      <c r="R134" s="754"/>
      <c r="S134" s="754"/>
      <c r="T134" s="754"/>
      <c r="U134" s="754"/>
      <c r="V134" s="754"/>
      <c r="W134" s="754"/>
      <c r="X134" s="754"/>
      <c r="Y134" s="754"/>
      <c r="Z134" s="754"/>
      <c r="AA134" s="754"/>
    </row>
    <row r="135">
      <c r="A135" s="754"/>
      <c r="B135" s="754"/>
      <c r="C135" s="757"/>
      <c r="D135" s="757"/>
      <c r="E135" s="757"/>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row>
    <row r="136">
      <c r="A136" s="754"/>
      <c r="B136" s="754"/>
      <c r="C136" s="757"/>
      <c r="D136" s="757"/>
      <c r="E136" s="757"/>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row>
    <row r="137">
      <c r="A137" s="754"/>
      <c r="B137" s="754"/>
      <c r="C137" s="757"/>
      <c r="D137" s="757"/>
      <c r="E137" s="757"/>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row>
    <row r="138">
      <c r="A138" s="754"/>
      <c r="B138" s="754"/>
      <c r="C138" s="757"/>
      <c r="D138" s="757"/>
      <c r="E138" s="757"/>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row>
    <row r="139">
      <c r="A139" s="754"/>
      <c r="B139" s="754"/>
      <c r="C139" s="757"/>
      <c r="D139" s="757"/>
      <c r="E139" s="757"/>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row>
    <row r="140">
      <c r="A140" s="754"/>
      <c r="B140" s="754"/>
      <c r="C140" s="757"/>
      <c r="D140" s="757"/>
      <c r="E140" s="757"/>
      <c r="F140" s="754"/>
      <c r="G140" s="754"/>
      <c r="H140" s="754"/>
      <c r="I140" s="754"/>
      <c r="J140" s="754"/>
      <c r="K140" s="754"/>
      <c r="L140" s="754"/>
      <c r="M140" s="754"/>
      <c r="N140" s="754"/>
      <c r="O140" s="754"/>
      <c r="P140" s="754"/>
      <c r="Q140" s="754"/>
      <c r="R140" s="754"/>
      <c r="S140" s="754"/>
      <c r="T140" s="754"/>
      <c r="U140" s="754"/>
      <c r="V140" s="754"/>
      <c r="W140" s="754"/>
      <c r="X140" s="754"/>
      <c r="Y140" s="754"/>
      <c r="Z140" s="754"/>
      <c r="AA140" s="754"/>
    </row>
    <row r="141">
      <c r="A141" s="754"/>
      <c r="B141" s="754"/>
      <c r="C141" s="757"/>
      <c r="D141" s="757"/>
      <c r="E141" s="757"/>
      <c r="F141" s="754"/>
      <c r="G141" s="754"/>
      <c r="H141" s="754"/>
      <c r="I141" s="754"/>
      <c r="J141" s="754"/>
      <c r="K141" s="754"/>
      <c r="L141" s="754"/>
      <c r="M141" s="754"/>
      <c r="N141" s="754"/>
      <c r="O141" s="754"/>
      <c r="P141" s="754"/>
      <c r="Q141" s="754"/>
      <c r="R141" s="754"/>
      <c r="S141" s="754"/>
      <c r="T141" s="754"/>
      <c r="U141" s="754"/>
      <c r="V141" s="754"/>
      <c r="W141" s="754"/>
      <c r="X141" s="754"/>
      <c r="Y141" s="754"/>
      <c r="Z141" s="754"/>
      <c r="AA141" s="754"/>
    </row>
    <row r="142">
      <c r="A142" s="754"/>
      <c r="B142" s="754"/>
      <c r="C142" s="757"/>
      <c r="D142" s="757"/>
      <c r="E142" s="757"/>
      <c r="F142" s="754"/>
      <c r="G142" s="754"/>
      <c r="H142" s="754"/>
      <c r="I142" s="754"/>
      <c r="J142" s="754"/>
      <c r="K142" s="754"/>
      <c r="L142" s="754"/>
      <c r="M142" s="754"/>
      <c r="N142" s="754"/>
      <c r="O142" s="754"/>
      <c r="P142" s="754"/>
      <c r="Q142" s="754"/>
      <c r="R142" s="754"/>
      <c r="S142" s="754"/>
      <c r="T142" s="754"/>
      <c r="U142" s="754"/>
      <c r="V142" s="754"/>
      <c r="W142" s="754"/>
      <c r="X142" s="754"/>
      <c r="Y142" s="754"/>
      <c r="Z142" s="754"/>
      <c r="AA142" s="754"/>
    </row>
    <row r="143">
      <c r="A143" s="754"/>
      <c r="B143" s="754"/>
      <c r="C143" s="757"/>
      <c r="D143" s="757"/>
      <c r="E143" s="757"/>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row>
    <row r="144">
      <c r="A144" s="754"/>
      <c r="B144" s="754"/>
      <c r="C144" s="757"/>
      <c r="D144" s="757"/>
      <c r="E144" s="757"/>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row>
    <row r="145">
      <c r="A145" s="754"/>
      <c r="B145" s="754"/>
      <c r="C145" s="757"/>
      <c r="D145" s="757"/>
      <c r="E145" s="757"/>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row>
    <row r="146">
      <c r="A146" s="754"/>
      <c r="B146" s="754"/>
      <c r="C146" s="757"/>
      <c r="D146" s="757"/>
      <c r="E146" s="757"/>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row>
    <row r="147">
      <c r="A147" s="754"/>
      <c r="B147" s="754"/>
      <c r="C147" s="757"/>
      <c r="D147" s="757"/>
      <c r="E147" s="757"/>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row>
    <row r="148">
      <c r="A148" s="754"/>
      <c r="B148" s="754"/>
      <c r="C148" s="757"/>
      <c r="D148" s="757"/>
      <c r="E148" s="757"/>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row>
    <row r="149">
      <c r="A149" s="754"/>
      <c r="B149" s="754"/>
      <c r="C149" s="757"/>
      <c r="D149" s="757"/>
      <c r="E149" s="757"/>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row>
    <row r="150">
      <c r="A150" s="754"/>
      <c r="B150" s="754"/>
      <c r="C150" s="757"/>
      <c r="D150" s="757"/>
      <c r="E150" s="757"/>
      <c r="F150" s="754"/>
      <c r="G150" s="754"/>
      <c r="H150" s="754"/>
      <c r="I150" s="754"/>
      <c r="J150" s="754"/>
      <c r="K150" s="754"/>
      <c r="L150" s="754"/>
      <c r="M150" s="754"/>
      <c r="N150" s="754"/>
      <c r="O150" s="754"/>
      <c r="P150" s="754"/>
      <c r="Q150" s="754"/>
      <c r="R150" s="754"/>
      <c r="S150" s="754"/>
      <c r="T150" s="754"/>
      <c r="U150" s="754"/>
      <c r="V150" s="754"/>
      <c r="W150" s="754"/>
      <c r="X150" s="754"/>
      <c r="Y150" s="754"/>
      <c r="Z150" s="754"/>
      <c r="AA150" s="754"/>
    </row>
    <row r="151">
      <c r="A151" s="754"/>
      <c r="B151" s="754"/>
      <c r="C151" s="757"/>
      <c r="D151" s="757"/>
      <c r="E151" s="757"/>
      <c r="F151" s="754"/>
      <c r="G151" s="754"/>
      <c r="H151" s="754"/>
      <c r="I151" s="754"/>
      <c r="J151" s="754"/>
      <c r="K151" s="754"/>
      <c r="L151" s="754"/>
      <c r="M151" s="754"/>
      <c r="N151" s="754"/>
      <c r="O151" s="754"/>
      <c r="P151" s="754"/>
      <c r="Q151" s="754"/>
      <c r="R151" s="754"/>
      <c r="S151" s="754"/>
      <c r="T151" s="754"/>
      <c r="U151" s="754"/>
      <c r="V151" s="754"/>
      <c r="W151" s="754"/>
      <c r="X151" s="754"/>
      <c r="Y151" s="754"/>
      <c r="Z151" s="754"/>
      <c r="AA151" s="754"/>
    </row>
    <row r="152">
      <c r="A152" s="754"/>
      <c r="B152" s="754"/>
      <c r="C152" s="757"/>
      <c r="D152" s="757"/>
      <c r="E152" s="757"/>
      <c r="F152" s="754"/>
      <c r="G152" s="754"/>
      <c r="H152" s="754"/>
      <c r="I152" s="754"/>
      <c r="J152" s="754"/>
      <c r="K152" s="754"/>
      <c r="L152" s="754"/>
      <c r="M152" s="754"/>
      <c r="N152" s="754"/>
      <c r="O152" s="754"/>
      <c r="P152" s="754"/>
      <c r="Q152" s="754"/>
      <c r="R152" s="754"/>
      <c r="S152" s="754"/>
      <c r="T152" s="754"/>
      <c r="U152" s="754"/>
      <c r="V152" s="754"/>
      <c r="W152" s="754"/>
      <c r="X152" s="754"/>
      <c r="Y152" s="754"/>
      <c r="Z152" s="754"/>
      <c r="AA152" s="754"/>
    </row>
    <row r="153">
      <c r="A153" s="754"/>
      <c r="B153" s="754"/>
      <c r="C153" s="757"/>
      <c r="D153" s="757"/>
      <c r="E153" s="757"/>
      <c r="F153" s="754"/>
      <c r="G153" s="754"/>
      <c r="H153" s="754"/>
      <c r="I153" s="754"/>
      <c r="J153" s="754"/>
      <c r="K153" s="754"/>
      <c r="L153" s="754"/>
      <c r="M153" s="754"/>
      <c r="N153" s="754"/>
      <c r="O153" s="754"/>
      <c r="P153" s="754"/>
      <c r="Q153" s="754"/>
      <c r="R153" s="754"/>
      <c r="S153" s="754"/>
      <c r="T153" s="754"/>
      <c r="U153" s="754"/>
      <c r="V153" s="754"/>
      <c r="W153" s="754"/>
      <c r="X153" s="754"/>
      <c r="Y153" s="754"/>
      <c r="Z153" s="754"/>
      <c r="AA153" s="754"/>
    </row>
    <row r="154">
      <c r="A154" s="754"/>
      <c r="B154" s="754"/>
      <c r="C154" s="757"/>
      <c r="D154" s="757"/>
      <c r="E154" s="757"/>
      <c r="F154" s="754"/>
      <c r="G154" s="754"/>
      <c r="H154" s="754"/>
      <c r="I154" s="754"/>
      <c r="J154" s="754"/>
      <c r="K154" s="754"/>
      <c r="L154" s="754"/>
      <c r="M154" s="754"/>
      <c r="N154" s="754"/>
      <c r="O154" s="754"/>
      <c r="P154" s="754"/>
      <c r="Q154" s="754"/>
      <c r="R154" s="754"/>
      <c r="S154" s="754"/>
      <c r="T154" s="754"/>
      <c r="U154" s="754"/>
      <c r="V154" s="754"/>
      <c r="W154" s="754"/>
      <c r="X154" s="754"/>
      <c r="Y154" s="754"/>
      <c r="Z154" s="754"/>
      <c r="AA154" s="754"/>
    </row>
    <row r="155">
      <c r="A155" s="754"/>
      <c r="B155" s="754"/>
      <c r="C155" s="757"/>
      <c r="D155" s="757"/>
      <c r="E155" s="757"/>
      <c r="F155" s="754"/>
      <c r="G155" s="754"/>
      <c r="H155" s="754"/>
      <c r="I155" s="754"/>
      <c r="J155" s="754"/>
      <c r="K155" s="754"/>
      <c r="L155" s="754"/>
      <c r="M155" s="754"/>
      <c r="N155" s="754"/>
      <c r="O155" s="754"/>
      <c r="P155" s="754"/>
      <c r="Q155" s="754"/>
      <c r="R155" s="754"/>
      <c r="S155" s="754"/>
      <c r="T155" s="754"/>
      <c r="U155" s="754"/>
      <c r="V155" s="754"/>
      <c r="W155" s="754"/>
      <c r="X155" s="754"/>
      <c r="Y155" s="754"/>
      <c r="Z155" s="754"/>
      <c r="AA155" s="754"/>
    </row>
    <row r="156">
      <c r="A156" s="754"/>
      <c r="B156" s="754"/>
      <c r="C156" s="757"/>
      <c r="D156" s="757"/>
      <c r="E156" s="757"/>
      <c r="F156" s="754"/>
      <c r="G156" s="754"/>
      <c r="H156" s="754"/>
      <c r="I156" s="754"/>
      <c r="J156" s="754"/>
      <c r="K156" s="754"/>
      <c r="L156" s="754"/>
      <c r="M156" s="754"/>
      <c r="N156" s="754"/>
      <c r="O156" s="754"/>
      <c r="P156" s="754"/>
      <c r="Q156" s="754"/>
      <c r="R156" s="754"/>
      <c r="S156" s="754"/>
      <c r="T156" s="754"/>
      <c r="U156" s="754"/>
      <c r="V156" s="754"/>
      <c r="W156" s="754"/>
      <c r="X156" s="754"/>
      <c r="Y156" s="754"/>
      <c r="Z156" s="754"/>
      <c r="AA156" s="754"/>
    </row>
    <row r="157">
      <c r="A157" s="754"/>
      <c r="B157" s="754"/>
      <c r="C157" s="757"/>
      <c r="D157" s="757"/>
      <c r="E157" s="757"/>
      <c r="F157" s="754"/>
      <c r="G157" s="754"/>
      <c r="H157" s="754"/>
      <c r="I157" s="754"/>
      <c r="J157" s="754"/>
      <c r="K157" s="754"/>
      <c r="L157" s="754"/>
      <c r="M157" s="754"/>
      <c r="N157" s="754"/>
      <c r="O157" s="754"/>
      <c r="P157" s="754"/>
      <c r="Q157" s="754"/>
      <c r="R157" s="754"/>
      <c r="S157" s="754"/>
      <c r="T157" s="754"/>
      <c r="U157" s="754"/>
      <c r="V157" s="754"/>
      <c r="W157" s="754"/>
      <c r="X157" s="754"/>
      <c r="Y157" s="754"/>
      <c r="Z157" s="754"/>
      <c r="AA157" s="754"/>
    </row>
    <row r="158">
      <c r="A158" s="754"/>
      <c r="B158" s="754"/>
      <c r="C158" s="757"/>
      <c r="D158" s="757"/>
      <c r="E158" s="757"/>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row>
    <row r="159">
      <c r="A159" s="754"/>
      <c r="B159" s="754"/>
      <c r="C159" s="757"/>
      <c r="D159" s="757"/>
      <c r="E159" s="757"/>
      <c r="F159" s="754"/>
      <c r="G159" s="754"/>
      <c r="H159" s="754"/>
      <c r="I159" s="754"/>
      <c r="J159" s="754"/>
      <c r="K159" s="754"/>
      <c r="L159" s="754"/>
      <c r="M159" s="754"/>
      <c r="N159" s="754"/>
      <c r="O159" s="754"/>
      <c r="P159" s="754"/>
      <c r="Q159" s="754"/>
      <c r="R159" s="754"/>
      <c r="S159" s="754"/>
      <c r="T159" s="754"/>
      <c r="U159" s="754"/>
      <c r="V159" s="754"/>
      <c r="W159" s="754"/>
      <c r="X159" s="754"/>
      <c r="Y159" s="754"/>
      <c r="Z159" s="754"/>
      <c r="AA159" s="754"/>
    </row>
    <row r="160">
      <c r="A160" s="754"/>
      <c r="B160" s="754"/>
      <c r="C160" s="757"/>
      <c r="D160" s="757"/>
      <c r="E160" s="757"/>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row>
    <row r="161">
      <c r="A161" s="754"/>
      <c r="B161" s="754"/>
      <c r="C161" s="757"/>
      <c r="D161" s="757"/>
      <c r="E161" s="757"/>
      <c r="F161" s="754"/>
      <c r="G161" s="754"/>
      <c r="H161" s="754"/>
      <c r="I161" s="754"/>
      <c r="J161" s="754"/>
      <c r="K161" s="754"/>
      <c r="L161" s="754"/>
      <c r="M161" s="754"/>
      <c r="N161" s="754"/>
      <c r="O161" s="754"/>
      <c r="P161" s="754"/>
      <c r="Q161" s="754"/>
      <c r="R161" s="754"/>
      <c r="S161" s="754"/>
      <c r="T161" s="754"/>
      <c r="U161" s="754"/>
      <c r="V161" s="754"/>
      <c r="W161" s="754"/>
      <c r="X161" s="754"/>
      <c r="Y161" s="754"/>
      <c r="Z161" s="754"/>
      <c r="AA161" s="754"/>
    </row>
    <row r="162">
      <c r="A162" s="754"/>
      <c r="B162" s="754"/>
      <c r="C162" s="757"/>
      <c r="D162" s="757"/>
      <c r="E162" s="757"/>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row>
    <row r="163">
      <c r="A163" s="754"/>
      <c r="B163" s="754"/>
      <c r="C163" s="757"/>
      <c r="D163" s="757"/>
      <c r="E163" s="757"/>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row>
    <row r="164">
      <c r="A164" s="754"/>
      <c r="B164" s="754"/>
      <c r="C164" s="757"/>
      <c r="D164" s="757"/>
      <c r="E164" s="757"/>
      <c r="F164" s="754"/>
      <c r="G164" s="754"/>
      <c r="H164" s="754"/>
      <c r="I164" s="754"/>
      <c r="J164" s="754"/>
      <c r="K164" s="754"/>
      <c r="L164" s="754"/>
      <c r="M164" s="754"/>
      <c r="N164" s="754"/>
      <c r="O164" s="754"/>
      <c r="P164" s="754"/>
      <c r="Q164" s="754"/>
      <c r="R164" s="754"/>
      <c r="S164" s="754"/>
      <c r="T164" s="754"/>
      <c r="U164" s="754"/>
      <c r="V164" s="754"/>
      <c r="W164" s="754"/>
      <c r="X164" s="754"/>
      <c r="Y164" s="754"/>
      <c r="Z164" s="754"/>
      <c r="AA164" s="754"/>
    </row>
    <row r="165">
      <c r="A165" s="754"/>
      <c r="B165" s="754"/>
      <c r="C165" s="757"/>
      <c r="D165" s="757"/>
      <c r="E165" s="757"/>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row>
    <row r="166">
      <c r="A166" s="754"/>
      <c r="B166" s="754"/>
      <c r="C166" s="757"/>
      <c r="D166" s="757"/>
      <c r="E166" s="757"/>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row>
    <row r="167">
      <c r="A167" s="754"/>
      <c r="B167" s="754"/>
      <c r="C167" s="757"/>
      <c r="D167" s="757"/>
      <c r="E167" s="757"/>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row>
    <row r="168">
      <c r="A168" s="754"/>
      <c r="B168" s="754"/>
      <c r="C168" s="757"/>
      <c r="D168" s="757"/>
      <c r="E168" s="757"/>
      <c r="F168" s="754"/>
      <c r="G168" s="754"/>
      <c r="H168" s="754"/>
      <c r="I168" s="754"/>
      <c r="J168" s="754"/>
      <c r="K168" s="754"/>
      <c r="L168" s="754"/>
      <c r="M168" s="754"/>
      <c r="N168" s="754"/>
      <c r="O168" s="754"/>
      <c r="P168" s="754"/>
      <c r="Q168" s="754"/>
      <c r="R168" s="754"/>
      <c r="S168" s="754"/>
      <c r="T168" s="754"/>
      <c r="U168" s="754"/>
      <c r="V168" s="754"/>
      <c r="W168" s="754"/>
      <c r="X168" s="754"/>
      <c r="Y168" s="754"/>
      <c r="Z168" s="754"/>
      <c r="AA168" s="754"/>
    </row>
    <row r="169">
      <c r="A169" s="754"/>
      <c r="B169" s="754"/>
      <c r="C169" s="757"/>
      <c r="D169" s="757"/>
      <c r="E169" s="757"/>
      <c r="F169" s="754"/>
      <c r="G169" s="754"/>
      <c r="H169" s="754"/>
      <c r="I169" s="754"/>
      <c r="J169" s="754"/>
      <c r="K169" s="754"/>
      <c r="L169" s="754"/>
      <c r="M169" s="754"/>
      <c r="N169" s="754"/>
      <c r="O169" s="754"/>
      <c r="P169" s="754"/>
      <c r="Q169" s="754"/>
      <c r="R169" s="754"/>
      <c r="S169" s="754"/>
      <c r="T169" s="754"/>
      <c r="U169" s="754"/>
      <c r="V169" s="754"/>
      <c r="W169" s="754"/>
      <c r="X169" s="754"/>
      <c r="Y169" s="754"/>
      <c r="Z169" s="754"/>
      <c r="AA169" s="754"/>
    </row>
    <row r="170">
      <c r="A170" s="754"/>
      <c r="B170" s="754"/>
      <c r="C170" s="757"/>
      <c r="D170" s="757"/>
      <c r="E170" s="757"/>
      <c r="F170" s="754"/>
      <c r="G170" s="754"/>
      <c r="H170" s="754"/>
      <c r="I170" s="754"/>
      <c r="J170" s="754"/>
      <c r="K170" s="754"/>
      <c r="L170" s="754"/>
      <c r="M170" s="754"/>
      <c r="N170" s="754"/>
      <c r="O170" s="754"/>
      <c r="P170" s="754"/>
      <c r="Q170" s="754"/>
      <c r="R170" s="754"/>
      <c r="S170" s="754"/>
      <c r="T170" s="754"/>
      <c r="U170" s="754"/>
      <c r="V170" s="754"/>
      <c r="W170" s="754"/>
      <c r="X170" s="754"/>
      <c r="Y170" s="754"/>
      <c r="Z170" s="754"/>
      <c r="AA170" s="754"/>
    </row>
    <row r="171">
      <c r="A171" s="754"/>
      <c r="B171" s="754"/>
      <c r="C171" s="757"/>
      <c r="D171" s="757"/>
      <c r="E171" s="757"/>
      <c r="F171" s="754"/>
      <c r="G171" s="754"/>
      <c r="H171" s="754"/>
      <c r="I171" s="754"/>
      <c r="J171" s="754"/>
      <c r="K171" s="754"/>
      <c r="L171" s="754"/>
      <c r="M171" s="754"/>
      <c r="N171" s="754"/>
      <c r="O171" s="754"/>
      <c r="P171" s="754"/>
      <c r="Q171" s="754"/>
      <c r="R171" s="754"/>
      <c r="S171" s="754"/>
      <c r="T171" s="754"/>
      <c r="U171" s="754"/>
      <c r="V171" s="754"/>
      <c r="W171" s="754"/>
      <c r="X171" s="754"/>
      <c r="Y171" s="754"/>
      <c r="Z171" s="754"/>
      <c r="AA171" s="754"/>
    </row>
    <row r="172">
      <c r="A172" s="754"/>
      <c r="B172" s="754"/>
      <c r="C172" s="757"/>
      <c r="D172" s="757"/>
      <c r="E172" s="757"/>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row>
    <row r="173">
      <c r="A173" s="754"/>
      <c r="B173" s="754"/>
      <c r="C173" s="757"/>
      <c r="D173" s="757"/>
      <c r="E173" s="757"/>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row>
    <row r="174">
      <c r="A174" s="754"/>
      <c r="B174" s="754"/>
      <c r="C174" s="757"/>
      <c r="D174" s="757"/>
      <c r="E174" s="757"/>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row>
    <row r="175">
      <c r="A175" s="754"/>
      <c r="B175" s="754"/>
      <c r="C175" s="757"/>
      <c r="D175" s="757"/>
      <c r="E175" s="757"/>
      <c r="F175" s="754"/>
      <c r="G175" s="754"/>
      <c r="H175" s="754"/>
      <c r="I175" s="754"/>
      <c r="J175" s="754"/>
      <c r="K175" s="754"/>
      <c r="L175" s="754"/>
      <c r="M175" s="754"/>
      <c r="N175" s="754"/>
      <c r="O175" s="754"/>
      <c r="P175" s="754"/>
      <c r="Q175" s="754"/>
      <c r="R175" s="754"/>
      <c r="S175" s="754"/>
      <c r="T175" s="754"/>
      <c r="U175" s="754"/>
      <c r="V175" s="754"/>
      <c r="W175" s="754"/>
      <c r="X175" s="754"/>
      <c r="Y175" s="754"/>
      <c r="Z175" s="754"/>
      <c r="AA175" s="754"/>
    </row>
    <row r="176">
      <c r="A176" s="754"/>
      <c r="B176" s="754"/>
      <c r="C176" s="757"/>
      <c r="D176" s="757"/>
      <c r="E176" s="757"/>
      <c r="F176" s="754"/>
      <c r="G176" s="754"/>
      <c r="H176" s="754"/>
      <c r="I176" s="754"/>
      <c r="J176" s="754"/>
      <c r="K176" s="754"/>
      <c r="L176" s="754"/>
      <c r="M176" s="754"/>
      <c r="N176" s="754"/>
      <c r="O176" s="754"/>
      <c r="P176" s="754"/>
      <c r="Q176" s="754"/>
      <c r="R176" s="754"/>
      <c r="S176" s="754"/>
      <c r="T176" s="754"/>
      <c r="U176" s="754"/>
      <c r="V176" s="754"/>
      <c r="W176" s="754"/>
      <c r="X176" s="754"/>
      <c r="Y176" s="754"/>
      <c r="Z176" s="754"/>
      <c r="AA176" s="754"/>
    </row>
    <row r="177">
      <c r="A177" s="754"/>
      <c r="B177" s="754"/>
      <c r="C177" s="757"/>
      <c r="D177" s="757"/>
      <c r="E177" s="757"/>
      <c r="F177" s="754"/>
      <c r="G177" s="754"/>
      <c r="H177" s="754"/>
      <c r="I177" s="754"/>
      <c r="J177" s="754"/>
      <c r="K177" s="754"/>
      <c r="L177" s="754"/>
      <c r="M177" s="754"/>
      <c r="N177" s="754"/>
      <c r="O177" s="754"/>
      <c r="P177" s="754"/>
      <c r="Q177" s="754"/>
      <c r="R177" s="754"/>
      <c r="S177" s="754"/>
      <c r="T177" s="754"/>
      <c r="U177" s="754"/>
      <c r="V177" s="754"/>
      <c r="W177" s="754"/>
      <c r="X177" s="754"/>
      <c r="Y177" s="754"/>
      <c r="Z177" s="754"/>
      <c r="AA177" s="754"/>
    </row>
    <row r="178">
      <c r="A178" s="754"/>
      <c r="B178" s="754"/>
      <c r="C178" s="757"/>
      <c r="D178" s="757"/>
      <c r="E178" s="757"/>
      <c r="F178" s="754"/>
      <c r="G178" s="754"/>
      <c r="H178" s="754"/>
      <c r="I178" s="754"/>
      <c r="J178" s="754"/>
      <c r="K178" s="754"/>
      <c r="L178" s="754"/>
      <c r="M178" s="754"/>
      <c r="N178" s="754"/>
      <c r="O178" s="754"/>
      <c r="P178" s="754"/>
      <c r="Q178" s="754"/>
      <c r="R178" s="754"/>
      <c r="S178" s="754"/>
      <c r="T178" s="754"/>
      <c r="U178" s="754"/>
      <c r="V178" s="754"/>
      <c r="W178" s="754"/>
      <c r="X178" s="754"/>
      <c r="Y178" s="754"/>
      <c r="Z178" s="754"/>
      <c r="AA178" s="754"/>
    </row>
    <row r="179">
      <c r="A179" s="754"/>
      <c r="B179" s="754"/>
      <c r="C179" s="757"/>
      <c r="D179" s="757"/>
      <c r="E179" s="757"/>
      <c r="F179" s="754"/>
      <c r="G179" s="754"/>
      <c r="H179" s="754"/>
      <c r="I179" s="754"/>
      <c r="J179" s="754"/>
      <c r="K179" s="754"/>
      <c r="L179" s="754"/>
      <c r="M179" s="754"/>
      <c r="N179" s="754"/>
      <c r="O179" s="754"/>
      <c r="P179" s="754"/>
      <c r="Q179" s="754"/>
      <c r="R179" s="754"/>
      <c r="S179" s="754"/>
      <c r="T179" s="754"/>
      <c r="U179" s="754"/>
      <c r="V179" s="754"/>
      <c r="W179" s="754"/>
      <c r="X179" s="754"/>
      <c r="Y179" s="754"/>
      <c r="Z179" s="754"/>
      <c r="AA179" s="754"/>
    </row>
    <row r="180">
      <c r="A180" s="754"/>
      <c r="B180" s="754"/>
      <c r="C180" s="757"/>
      <c r="D180" s="757"/>
      <c r="E180" s="757"/>
      <c r="F180" s="754"/>
      <c r="G180" s="754"/>
      <c r="H180" s="754"/>
      <c r="I180" s="754"/>
      <c r="J180" s="754"/>
      <c r="K180" s="754"/>
      <c r="L180" s="754"/>
      <c r="M180" s="754"/>
      <c r="N180" s="754"/>
      <c r="O180" s="754"/>
      <c r="P180" s="754"/>
      <c r="Q180" s="754"/>
      <c r="R180" s="754"/>
      <c r="S180" s="754"/>
      <c r="T180" s="754"/>
      <c r="U180" s="754"/>
      <c r="V180" s="754"/>
      <c r="W180" s="754"/>
      <c r="X180" s="754"/>
      <c r="Y180" s="754"/>
      <c r="Z180" s="754"/>
      <c r="AA180" s="754"/>
    </row>
    <row r="181">
      <c r="A181" s="754"/>
      <c r="B181" s="754"/>
      <c r="C181" s="757"/>
      <c r="D181" s="757"/>
      <c r="E181" s="757"/>
      <c r="F181" s="754"/>
      <c r="G181" s="754"/>
      <c r="H181" s="754"/>
      <c r="I181" s="754"/>
      <c r="J181" s="754"/>
      <c r="K181" s="754"/>
      <c r="L181" s="754"/>
      <c r="M181" s="754"/>
      <c r="N181" s="754"/>
      <c r="O181" s="754"/>
      <c r="P181" s="754"/>
      <c r="Q181" s="754"/>
      <c r="R181" s="754"/>
      <c r="S181" s="754"/>
      <c r="T181" s="754"/>
      <c r="U181" s="754"/>
      <c r="V181" s="754"/>
      <c r="W181" s="754"/>
      <c r="X181" s="754"/>
      <c r="Y181" s="754"/>
      <c r="Z181" s="754"/>
      <c r="AA181" s="754"/>
    </row>
    <row r="182">
      <c r="A182" s="754"/>
      <c r="B182" s="754"/>
      <c r="C182" s="757"/>
      <c r="D182" s="757"/>
      <c r="E182" s="757"/>
      <c r="F182" s="754"/>
      <c r="G182" s="754"/>
      <c r="H182" s="754"/>
      <c r="I182" s="754"/>
      <c r="J182" s="754"/>
      <c r="K182" s="754"/>
      <c r="L182" s="754"/>
      <c r="M182" s="754"/>
      <c r="N182" s="754"/>
      <c r="O182" s="754"/>
      <c r="P182" s="754"/>
      <c r="Q182" s="754"/>
      <c r="R182" s="754"/>
      <c r="S182" s="754"/>
      <c r="T182" s="754"/>
      <c r="U182" s="754"/>
      <c r="V182" s="754"/>
      <c r="W182" s="754"/>
      <c r="X182" s="754"/>
      <c r="Y182" s="754"/>
      <c r="Z182" s="754"/>
      <c r="AA182" s="754"/>
    </row>
    <row r="183">
      <c r="A183" s="754"/>
      <c r="B183" s="754"/>
      <c r="C183" s="757"/>
      <c r="D183" s="757"/>
      <c r="E183" s="757"/>
      <c r="F183" s="754"/>
      <c r="G183" s="754"/>
      <c r="H183" s="754"/>
      <c r="I183" s="754"/>
      <c r="J183" s="754"/>
      <c r="K183" s="754"/>
      <c r="L183" s="754"/>
      <c r="M183" s="754"/>
      <c r="N183" s="754"/>
      <c r="O183" s="754"/>
      <c r="P183" s="754"/>
      <c r="Q183" s="754"/>
      <c r="R183" s="754"/>
      <c r="S183" s="754"/>
      <c r="T183" s="754"/>
      <c r="U183" s="754"/>
      <c r="V183" s="754"/>
      <c r="W183" s="754"/>
      <c r="X183" s="754"/>
      <c r="Y183" s="754"/>
      <c r="Z183" s="754"/>
      <c r="AA183" s="754"/>
    </row>
    <row r="184">
      <c r="A184" s="754"/>
      <c r="B184" s="754"/>
      <c r="C184" s="757"/>
      <c r="D184" s="757"/>
      <c r="E184" s="757"/>
      <c r="F184" s="754"/>
      <c r="G184" s="754"/>
      <c r="H184" s="754"/>
      <c r="I184" s="754"/>
      <c r="J184" s="754"/>
      <c r="K184" s="754"/>
      <c r="L184" s="754"/>
      <c r="M184" s="754"/>
      <c r="N184" s="754"/>
      <c r="O184" s="754"/>
      <c r="P184" s="754"/>
      <c r="Q184" s="754"/>
      <c r="R184" s="754"/>
      <c r="S184" s="754"/>
      <c r="T184" s="754"/>
      <c r="U184" s="754"/>
      <c r="V184" s="754"/>
      <c r="W184" s="754"/>
      <c r="X184" s="754"/>
      <c r="Y184" s="754"/>
      <c r="Z184" s="754"/>
      <c r="AA184" s="754"/>
    </row>
    <row r="185">
      <c r="A185" s="754"/>
      <c r="B185" s="754"/>
      <c r="C185" s="757"/>
      <c r="D185" s="757"/>
      <c r="E185" s="757"/>
      <c r="F185" s="754"/>
      <c r="G185" s="754"/>
      <c r="H185" s="754"/>
      <c r="I185" s="754"/>
      <c r="J185" s="754"/>
      <c r="K185" s="754"/>
      <c r="L185" s="754"/>
      <c r="M185" s="754"/>
      <c r="N185" s="754"/>
      <c r="O185" s="754"/>
      <c r="P185" s="754"/>
      <c r="Q185" s="754"/>
      <c r="R185" s="754"/>
      <c r="S185" s="754"/>
      <c r="T185" s="754"/>
      <c r="U185" s="754"/>
      <c r="V185" s="754"/>
      <c r="W185" s="754"/>
      <c r="X185" s="754"/>
      <c r="Y185" s="754"/>
      <c r="Z185" s="754"/>
      <c r="AA185" s="754"/>
    </row>
    <row r="186">
      <c r="A186" s="754"/>
      <c r="B186" s="754"/>
      <c r="C186" s="757"/>
      <c r="D186" s="757"/>
      <c r="E186" s="757"/>
      <c r="F186" s="754"/>
      <c r="G186" s="754"/>
      <c r="H186" s="754"/>
      <c r="I186" s="754"/>
      <c r="J186" s="754"/>
      <c r="K186" s="754"/>
      <c r="L186" s="754"/>
      <c r="M186" s="754"/>
      <c r="N186" s="754"/>
      <c r="O186" s="754"/>
      <c r="P186" s="754"/>
      <c r="Q186" s="754"/>
      <c r="R186" s="754"/>
      <c r="S186" s="754"/>
      <c r="T186" s="754"/>
      <c r="U186" s="754"/>
      <c r="V186" s="754"/>
      <c r="W186" s="754"/>
      <c r="X186" s="754"/>
      <c r="Y186" s="754"/>
      <c r="Z186" s="754"/>
      <c r="AA186" s="754"/>
    </row>
    <row r="187">
      <c r="A187" s="754"/>
      <c r="B187" s="754"/>
      <c r="C187" s="757"/>
      <c r="D187" s="757"/>
      <c r="E187" s="757"/>
      <c r="F187" s="754"/>
      <c r="G187" s="754"/>
      <c r="H187" s="754"/>
      <c r="I187" s="754"/>
      <c r="J187" s="754"/>
      <c r="K187" s="754"/>
      <c r="L187" s="754"/>
      <c r="M187" s="754"/>
      <c r="N187" s="754"/>
      <c r="O187" s="754"/>
      <c r="P187" s="754"/>
      <c r="Q187" s="754"/>
      <c r="R187" s="754"/>
      <c r="S187" s="754"/>
      <c r="T187" s="754"/>
      <c r="U187" s="754"/>
      <c r="V187" s="754"/>
      <c r="W187" s="754"/>
      <c r="X187" s="754"/>
      <c r="Y187" s="754"/>
      <c r="Z187" s="754"/>
      <c r="AA187" s="754"/>
    </row>
    <row r="188">
      <c r="A188" s="754"/>
      <c r="B188" s="754"/>
      <c r="C188" s="757"/>
      <c r="D188" s="757"/>
      <c r="E188" s="757"/>
      <c r="F188" s="754"/>
      <c r="G188" s="754"/>
      <c r="H188" s="754"/>
      <c r="I188" s="754"/>
      <c r="J188" s="754"/>
      <c r="K188" s="754"/>
      <c r="L188" s="754"/>
      <c r="M188" s="754"/>
      <c r="N188" s="754"/>
      <c r="O188" s="754"/>
      <c r="P188" s="754"/>
      <c r="Q188" s="754"/>
      <c r="R188" s="754"/>
      <c r="S188" s="754"/>
      <c r="T188" s="754"/>
      <c r="U188" s="754"/>
      <c r="V188" s="754"/>
      <c r="W188" s="754"/>
      <c r="X188" s="754"/>
      <c r="Y188" s="754"/>
      <c r="Z188" s="754"/>
      <c r="AA188" s="754"/>
    </row>
    <row r="189">
      <c r="A189" s="754"/>
      <c r="B189" s="754"/>
      <c r="C189" s="757"/>
      <c r="D189" s="757"/>
      <c r="E189" s="757"/>
      <c r="F189" s="754"/>
      <c r="G189" s="754"/>
      <c r="H189" s="754"/>
      <c r="I189" s="754"/>
      <c r="J189" s="754"/>
      <c r="K189" s="754"/>
      <c r="L189" s="754"/>
      <c r="M189" s="754"/>
      <c r="N189" s="754"/>
      <c r="O189" s="754"/>
      <c r="P189" s="754"/>
      <c r="Q189" s="754"/>
      <c r="R189" s="754"/>
      <c r="S189" s="754"/>
      <c r="T189" s="754"/>
      <c r="U189" s="754"/>
      <c r="V189" s="754"/>
      <c r="W189" s="754"/>
      <c r="X189" s="754"/>
      <c r="Y189" s="754"/>
      <c r="Z189" s="754"/>
      <c r="AA189" s="754"/>
    </row>
    <row r="190">
      <c r="A190" s="754"/>
      <c r="B190" s="754"/>
      <c r="C190" s="757"/>
      <c r="D190" s="757"/>
      <c r="E190" s="757"/>
      <c r="F190" s="754"/>
      <c r="G190" s="754"/>
      <c r="H190" s="754"/>
      <c r="I190" s="754"/>
      <c r="J190" s="754"/>
      <c r="K190" s="754"/>
      <c r="L190" s="754"/>
      <c r="M190" s="754"/>
      <c r="N190" s="754"/>
      <c r="O190" s="754"/>
      <c r="P190" s="754"/>
      <c r="Q190" s="754"/>
      <c r="R190" s="754"/>
      <c r="S190" s="754"/>
      <c r="T190" s="754"/>
      <c r="U190" s="754"/>
      <c r="V190" s="754"/>
      <c r="W190" s="754"/>
      <c r="X190" s="754"/>
      <c r="Y190" s="754"/>
      <c r="Z190" s="754"/>
      <c r="AA190" s="754"/>
    </row>
    <row r="191">
      <c r="A191" s="754"/>
      <c r="B191" s="754"/>
      <c r="C191" s="757"/>
      <c r="D191" s="757"/>
      <c r="E191" s="757"/>
      <c r="F191" s="754"/>
      <c r="G191" s="754"/>
      <c r="H191" s="754"/>
      <c r="I191" s="754"/>
      <c r="J191" s="754"/>
      <c r="K191" s="754"/>
      <c r="L191" s="754"/>
      <c r="M191" s="754"/>
      <c r="N191" s="754"/>
      <c r="O191" s="754"/>
      <c r="P191" s="754"/>
      <c r="Q191" s="754"/>
      <c r="R191" s="754"/>
      <c r="S191" s="754"/>
      <c r="T191" s="754"/>
      <c r="U191" s="754"/>
      <c r="V191" s="754"/>
      <c r="W191" s="754"/>
      <c r="X191" s="754"/>
      <c r="Y191" s="754"/>
      <c r="Z191" s="754"/>
      <c r="AA191" s="754"/>
    </row>
    <row r="192">
      <c r="A192" s="754"/>
      <c r="B192" s="754"/>
      <c r="C192" s="757"/>
      <c r="D192" s="757"/>
      <c r="E192" s="757"/>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row>
    <row r="193">
      <c r="A193" s="754"/>
      <c r="B193" s="754"/>
      <c r="C193" s="757"/>
      <c r="D193" s="757"/>
      <c r="E193" s="757"/>
      <c r="F193" s="754"/>
      <c r="G193" s="754"/>
      <c r="H193" s="754"/>
      <c r="I193" s="754"/>
      <c r="J193" s="754"/>
      <c r="K193" s="754"/>
      <c r="L193" s="754"/>
      <c r="M193" s="754"/>
      <c r="N193" s="754"/>
      <c r="O193" s="754"/>
      <c r="P193" s="754"/>
      <c r="Q193" s="754"/>
      <c r="R193" s="754"/>
      <c r="S193" s="754"/>
      <c r="T193" s="754"/>
      <c r="U193" s="754"/>
      <c r="V193" s="754"/>
      <c r="W193" s="754"/>
      <c r="X193" s="754"/>
      <c r="Y193" s="754"/>
      <c r="Z193" s="754"/>
      <c r="AA193" s="754"/>
    </row>
    <row r="194">
      <c r="A194" s="754"/>
      <c r="B194" s="754"/>
      <c r="C194" s="757"/>
      <c r="D194" s="757"/>
      <c r="E194" s="757"/>
      <c r="F194" s="754"/>
      <c r="G194" s="754"/>
      <c r="H194" s="754"/>
      <c r="I194" s="754"/>
      <c r="J194" s="754"/>
      <c r="K194" s="754"/>
      <c r="L194" s="754"/>
      <c r="M194" s="754"/>
      <c r="N194" s="754"/>
      <c r="O194" s="754"/>
      <c r="P194" s="754"/>
      <c r="Q194" s="754"/>
      <c r="R194" s="754"/>
      <c r="S194" s="754"/>
      <c r="T194" s="754"/>
      <c r="U194" s="754"/>
      <c r="V194" s="754"/>
      <c r="W194" s="754"/>
      <c r="X194" s="754"/>
      <c r="Y194" s="754"/>
      <c r="Z194" s="754"/>
      <c r="AA194" s="754"/>
    </row>
    <row r="195">
      <c r="A195" s="754"/>
      <c r="B195" s="754"/>
      <c r="C195" s="757"/>
      <c r="D195" s="757"/>
      <c r="E195" s="757"/>
      <c r="F195" s="754"/>
      <c r="G195" s="754"/>
      <c r="H195" s="754"/>
      <c r="I195" s="754"/>
      <c r="J195" s="754"/>
      <c r="K195" s="754"/>
      <c r="L195" s="754"/>
      <c r="M195" s="754"/>
      <c r="N195" s="754"/>
      <c r="O195" s="754"/>
      <c r="P195" s="754"/>
      <c r="Q195" s="754"/>
      <c r="R195" s="754"/>
      <c r="S195" s="754"/>
      <c r="T195" s="754"/>
      <c r="U195" s="754"/>
      <c r="V195" s="754"/>
      <c r="W195" s="754"/>
      <c r="X195" s="754"/>
      <c r="Y195" s="754"/>
      <c r="Z195" s="754"/>
      <c r="AA195" s="754"/>
    </row>
    <row r="196">
      <c r="A196" s="754"/>
      <c r="B196" s="754"/>
      <c r="C196" s="757"/>
      <c r="D196" s="757"/>
      <c r="E196" s="757"/>
      <c r="F196" s="754"/>
      <c r="G196" s="754"/>
      <c r="H196" s="754"/>
      <c r="I196" s="754"/>
      <c r="J196" s="754"/>
      <c r="K196" s="754"/>
      <c r="L196" s="754"/>
      <c r="M196" s="754"/>
      <c r="N196" s="754"/>
      <c r="O196" s="754"/>
      <c r="P196" s="754"/>
      <c r="Q196" s="754"/>
      <c r="R196" s="754"/>
      <c r="S196" s="754"/>
      <c r="T196" s="754"/>
      <c r="U196" s="754"/>
      <c r="V196" s="754"/>
      <c r="W196" s="754"/>
      <c r="X196" s="754"/>
      <c r="Y196" s="754"/>
      <c r="Z196" s="754"/>
      <c r="AA196" s="754"/>
    </row>
    <row r="197">
      <c r="A197" s="754"/>
      <c r="B197" s="754"/>
      <c r="C197" s="757"/>
      <c r="D197" s="757"/>
      <c r="E197" s="757"/>
      <c r="F197" s="754"/>
      <c r="G197" s="754"/>
      <c r="H197" s="754"/>
      <c r="I197" s="754"/>
      <c r="J197" s="754"/>
      <c r="K197" s="754"/>
      <c r="L197" s="754"/>
      <c r="M197" s="754"/>
      <c r="N197" s="754"/>
      <c r="O197" s="754"/>
      <c r="P197" s="754"/>
      <c r="Q197" s="754"/>
      <c r="R197" s="754"/>
      <c r="S197" s="754"/>
      <c r="T197" s="754"/>
      <c r="U197" s="754"/>
      <c r="V197" s="754"/>
      <c r="W197" s="754"/>
      <c r="X197" s="754"/>
      <c r="Y197" s="754"/>
      <c r="Z197" s="754"/>
      <c r="AA197" s="754"/>
    </row>
    <row r="198">
      <c r="A198" s="754"/>
      <c r="B198" s="754"/>
      <c r="C198" s="757"/>
      <c r="D198" s="757"/>
      <c r="E198" s="757"/>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row>
    <row r="199">
      <c r="A199" s="754"/>
      <c r="B199" s="754"/>
      <c r="C199" s="757"/>
      <c r="D199" s="757"/>
      <c r="E199" s="757"/>
      <c r="F199" s="754"/>
      <c r="G199" s="754"/>
      <c r="H199" s="754"/>
      <c r="I199" s="754"/>
      <c r="J199" s="754"/>
      <c r="K199" s="754"/>
      <c r="L199" s="754"/>
      <c r="M199" s="754"/>
      <c r="N199" s="754"/>
      <c r="O199" s="754"/>
      <c r="P199" s="754"/>
      <c r="Q199" s="754"/>
      <c r="R199" s="754"/>
      <c r="S199" s="754"/>
      <c r="T199" s="754"/>
      <c r="U199" s="754"/>
      <c r="V199" s="754"/>
      <c r="W199" s="754"/>
      <c r="X199" s="754"/>
      <c r="Y199" s="754"/>
      <c r="Z199" s="754"/>
      <c r="AA199" s="754"/>
    </row>
    <row r="200">
      <c r="A200" s="754"/>
      <c r="B200" s="754"/>
      <c r="C200" s="757"/>
      <c r="D200" s="757"/>
      <c r="E200" s="757"/>
      <c r="F200" s="754"/>
      <c r="G200" s="754"/>
      <c r="H200" s="754"/>
      <c r="I200" s="754"/>
      <c r="J200" s="754"/>
      <c r="K200" s="754"/>
      <c r="L200" s="754"/>
      <c r="M200" s="754"/>
      <c r="N200" s="754"/>
      <c r="O200" s="754"/>
      <c r="P200" s="754"/>
      <c r="Q200" s="754"/>
      <c r="R200" s="754"/>
      <c r="S200" s="754"/>
      <c r="T200" s="754"/>
      <c r="U200" s="754"/>
      <c r="V200" s="754"/>
      <c r="W200" s="754"/>
      <c r="X200" s="754"/>
      <c r="Y200" s="754"/>
      <c r="Z200" s="754"/>
      <c r="AA200" s="754"/>
    </row>
    <row r="201">
      <c r="A201" s="754"/>
      <c r="B201" s="754"/>
      <c r="C201" s="757"/>
      <c r="D201" s="757"/>
      <c r="E201" s="757"/>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row>
    <row r="202">
      <c r="A202" s="754"/>
      <c r="B202" s="754"/>
      <c r="C202" s="757"/>
      <c r="D202" s="757"/>
      <c r="E202" s="757"/>
      <c r="F202" s="754"/>
      <c r="G202" s="754"/>
      <c r="H202" s="754"/>
      <c r="I202" s="754"/>
      <c r="J202" s="754"/>
      <c r="K202" s="754"/>
      <c r="L202" s="754"/>
      <c r="M202" s="754"/>
      <c r="N202" s="754"/>
      <c r="O202" s="754"/>
      <c r="P202" s="754"/>
      <c r="Q202" s="754"/>
      <c r="R202" s="754"/>
      <c r="S202" s="754"/>
      <c r="T202" s="754"/>
      <c r="U202" s="754"/>
      <c r="V202" s="754"/>
      <c r="W202" s="754"/>
      <c r="X202" s="754"/>
      <c r="Y202" s="754"/>
      <c r="Z202" s="754"/>
      <c r="AA202" s="754"/>
    </row>
    <row r="203">
      <c r="A203" s="754"/>
      <c r="B203" s="754"/>
      <c r="C203" s="757"/>
      <c r="D203" s="757"/>
      <c r="E203" s="757"/>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row>
    <row r="204">
      <c r="A204" s="754"/>
      <c r="B204" s="754"/>
      <c r="C204" s="757"/>
      <c r="D204" s="757"/>
      <c r="E204" s="757"/>
      <c r="F204" s="754"/>
      <c r="G204" s="754"/>
      <c r="H204" s="754"/>
      <c r="I204" s="754"/>
      <c r="J204" s="754"/>
      <c r="K204" s="754"/>
      <c r="L204" s="754"/>
      <c r="M204" s="754"/>
      <c r="N204" s="754"/>
      <c r="O204" s="754"/>
      <c r="P204" s="754"/>
      <c r="Q204" s="754"/>
      <c r="R204" s="754"/>
      <c r="S204" s="754"/>
      <c r="T204" s="754"/>
      <c r="U204" s="754"/>
      <c r="V204" s="754"/>
      <c r="W204" s="754"/>
      <c r="X204" s="754"/>
      <c r="Y204" s="754"/>
      <c r="Z204" s="754"/>
      <c r="AA204" s="754"/>
    </row>
    <row r="205">
      <c r="A205" s="754"/>
      <c r="B205" s="754"/>
      <c r="C205" s="757"/>
      <c r="D205" s="757"/>
      <c r="E205" s="757"/>
      <c r="F205" s="754"/>
      <c r="G205" s="754"/>
      <c r="H205" s="754"/>
      <c r="I205" s="754"/>
      <c r="J205" s="754"/>
      <c r="K205" s="754"/>
      <c r="L205" s="754"/>
      <c r="M205" s="754"/>
      <c r="N205" s="754"/>
      <c r="O205" s="754"/>
      <c r="P205" s="754"/>
      <c r="Q205" s="754"/>
      <c r="R205" s="754"/>
      <c r="S205" s="754"/>
      <c r="T205" s="754"/>
      <c r="U205" s="754"/>
      <c r="V205" s="754"/>
      <c r="W205" s="754"/>
      <c r="X205" s="754"/>
      <c r="Y205" s="754"/>
      <c r="Z205" s="754"/>
      <c r="AA205" s="754"/>
    </row>
    <row r="206">
      <c r="A206" s="754"/>
      <c r="B206" s="754"/>
      <c r="C206" s="757"/>
      <c r="D206" s="757"/>
      <c r="E206" s="757"/>
      <c r="F206" s="754"/>
      <c r="G206" s="754"/>
      <c r="H206" s="754"/>
      <c r="I206" s="754"/>
      <c r="J206" s="754"/>
      <c r="K206" s="754"/>
      <c r="L206" s="754"/>
      <c r="M206" s="754"/>
      <c r="N206" s="754"/>
      <c r="O206" s="754"/>
      <c r="P206" s="754"/>
      <c r="Q206" s="754"/>
      <c r="R206" s="754"/>
      <c r="S206" s="754"/>
      <c r="T206" s="754"/>
      <c r="U206" s="754"/>
      <c r="V206" s="754"/>
      <c r="W206" s="754"/>
      <c r="X206" s="754"/>
      <c r="Y206" s="754"/>
      <c r="Z206" s="754"/>
      <c r="AA206" s="754"/>
    </row>
    <row r="207">
      <c r="A207" s="754"/>
      <c r="B207" s="754"/>
      <c r="C207" s="757"/>
      <c r="D207" s="757"/>
      <c r="E207" s="757"/>
      <c r="F207" s="754"/>
      <c r="G207" s="754"/>
      <c r="H207" s="754"/>
      <c r="I207" s="754"/>
      <c r="J207" s="754"/>
      <c r="K207" s="754"/>
      <c r="L207" s="754"/>
      <c r="M207" s="754"/>
      <c r="N207" s="754"/>
      <c r="O207" s="754"/>
      <c r="P207" s="754"/>
      <c r="Q207" s="754"/>
      <c r="R207" s="754"/>
      <c r="S207" s="754"/>
      <c r="T207" s="754"/>
      <c r="U207" s="754"/>
      <c r="V207" s="754"/>
      <c r="W207" s="754"/>
      <c r="X207" s="754"/>
      <c r="Y207" s="754"/>
      <c r="Z207" s="754"/>
      <c r="AA207" s="754"/>
    </row>
    <row r="208">
      <c r="A208" s="754"/>
      <c r="B208" s="754"/>
      <c r="C208" s="757"/>
      <c r="D208" s="757"/>
      <c r="E208" s="757"/>
      <c r="F208" s="754"/>
      <c r="G208" s="754"/>
      <c r="H208" s="754"/>
      <c r="I208" s="754"/>
      <c r="J208" s="754"/>
      <c r="K208" s="754"/>
      <c r="L208" s="754"/>
      <c r="M208" s="754"/>
      <c r="N208" s="754"/>
      <c r="O208" s="754"/>
      <c r="P208" s="754"/>
      <c r="Q208" s="754"/>
      <c r="R208" s="754"/>
      <c r="S208" s="754"/>
      <c r="T208" s="754"/>
      <c r="U208" s="754"/>
      <c r="V208" s="754"/>
      <c r="W208" s="754"/>
      <c r="X208" s="754"/>
      <c r="Y208" s="754"/>
      <c r="Z208" s="754"/>
      <c r="AA208" s="754"/>
    </row>
    <row r="209">
      <c r="A209" s="754"/>
      <c r="B209" s="754"/>
      <c r="C209" s="757"/>
      <c r="D209" s="757"/>
      <c r="E209" s="757"/>
      <c r="F209" s="754"/>
      <c r="G209" s="754"/>
      <c r="H209" s="754"/>
      <c r="I209" s="754"/>
      <c r="J209" s="754"/>
      <c r="K209" s="754"/>
      <c r="L209" s="754"/>
      <c r="M209" s="754"/>
      <c r="N209" s="754"/>
      <c r="O209" s="754"/>
      <c r="P209" s="754"/>
      <c r="Q209" s="754"/>
      <c r="R209" s="754"/>
      <c r="S209" s="754"/>
      <c r="T209" s="754"/>
      <c r="U209" s="754"/>
      <c r="V209" s="754"/>
      <c r="W209" s="754"/>
      <c r="X209" s="754"/>
      <c r="Y209" s="754"/>
      <c r="Z209" s="754"/>
      <c r="AA209" s="754"/>
    </row>
    <row r="210">
      <c r="A210" s="754"/>
      <c r="B210" s="754"/>
      <c r="C210" s="757"/>
      <c r="D210" s="757"/>
      <c r="E210" s="757"/>
      <c r="F210" s="754"/>
      <c r="G210" s="754"/>
      <c r="H210" s="754"/>
      <c r="I210" s="754"/>
      <c r="J210" s="754"/>
      <c r="K210" s="754"/>
      <c r="L210" s="754"/>
      <c r="M210" s="754"/>
      <c r="N210" s="754"/>
      <c r="O210" s="754"/>
      <c r="P210" s="754"/>
      <c r="Q210" s="754"/>
      <c r="R210" s="754"/>
      <c r="S210" s="754"/>
      <c r="T210" s="754"/>
      <c r="U210" s="754"/>
      <c r="V210" s="754"/>
      <c r="W210" s="754"/>
      <c r="X210" s="754"/>
      <c r="Y210" s="754"/>
      <c r="Z210" s="754"/>
      <c r="AA210" s="754"/>
    </row>
    <row r="211">
      <c r="A211" s="754"/>
      <c r="B211" s="754"/>
      <c r="C211" s="757"/>
      <c r="D211" s="757"/>
      <c r="E211" s="757"/>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row>
    <row r="212">
      <c r="A212" s="754"/>
      <c r="B212" s="754"/>
      <c r="C212" s="757"/>
      <c r="D212" s="757"/>
      <c r="E212" s="757"/>
      <c r="F212" s="754"/>
      <c r="G212" s="754"/>
      <c r="H212" s="754"/>
      <c r="I212" s="754"/>
      <c r="J212" s="754"/>
      <c r="K212" s="754"/>
      <c r="L212" s="754"/>
      <c r="M212" s="754"/>
      <c r="N212" s="754"/>
      <c r="O212" s="754"/>
      <c r="P212" s="754"/>
      <c r="Q212" s="754"/>
      <c r="R212" s="754"/>
      <c r="S212" s="754"/>
      <c r="T212" s="754"/>
      <c r="U212" s="754"/>
      <c r="V212" s="754"/>
      <c r="W212" s="754"/>
      <c r="X212" s="754"/>
      <c r="Y212" s="754"/>
      <c r="Z212" s="754"/>
      <c r="AA212" s="754"/>
    </row>
    <row r="213">
      <c r="A213" s="754"/>
      <c r="B213" s="754"/>
      <c r="C213" s="757"/>
      <c r="D213" s="757"/>
      <c r="E213" s="757"/>
      <c r="F213" s="754"/>
      <c r="G213" s="754"/>
      <c r="H213" s="754"/>
      <c r="I213" s="754"/>
      <c r="J213" s="754"/>
      <c r="K213" s="754"/>
      <c r="L213" s="754"/>
      <c r="M213" s="754"/>
      <c r="N213" s="754"/>
      <c r="O213" s="754"/>
      <c r="P213" s="754"/>
      <c r="Q213" s="754"/>
      <c r="R213" s="754"/>
      <c r="S213" s="754"/>
      <c r="T213" s="754"/>
      <c r="U213" s="754"/>
      <c r="V213" s="754"/>
      <c r="W213" s="754"/>
      <c r="X213" s="754"/>
      <c r="Y213" s="754"/>
      <c r="Z213" s="754"/>
      <c r="AA213" s="754"/>
    </row>
    <row r="214">
      <c r="A214" s="754"/>
      <c r="B214" s="754"/>
      <c r="C214" s="757"/>
      <c r="D214" s="757"/>
      <c r="E214" s="757"/>
      <c r="F214" s="754"/>
      <c r="G214" s="754"/>
      <c r="H214" s="754"/>
      <c r="I214" s="754"/>
      <c r="J214" s="754"/>
      <c r="K214" s="754"/>
      <c r="L214" s="754"/>
      <c r="M214" s="754"/>
      <c r="N214" s="754"/>
      <c r="O214" s="754"/>
      <c r="P214" s="754"/>
      <c r="Q214" s="754"/>
      <c r="R214" s="754"/>
      <c r="S214" s="754"/>
      <c r="T214" s="754"/>
      <c r="U214" s="754"/>
      <c r="V214" s="754"/>
      <c r="W214" s="754"/>
      <c r="X214" s="754"/>
      <c r="Y214" s="754"/>
      <c r="Z214" s="754"/>
      <c r="AA214" s="754"/>
    </row>
    <row r="215">
      <c r="A215" s="754"/>
      <c r="B215" s="754"/>
      <c r="C215" s="757"/>
      <c r="D215" s="757"/>
      <c r="E215" s="757"/>
      <c r="F215" s="754"/>
      <c r="G215" s="754"/>
      <c r="H215" s="754"/>
      <c r="I215" s="754"/>
      <c r="J215" s="754"/>
      <c r="K215" s="754"/>
      <c r="L215" s="754"/>
      <c r="M215" s="754"/>
      <c r="N215" s="754"/>
      <c r="O215" s="754"/>
      <c r="P215" s="754"/>
      <c r="Q215" s="754"/>
      <c r="R215" s="754"/>
      <c r="S215" s="754"/>
      <c r="T215" s="754"/>
      <c r="U215" s="754"/>
      <c r="V215" s="754"/>
      <c r="W215" s="754"/>
      <c r="X215" s="754"/>
      <c r="Y215" s="754"/>
      <c r="Z215" s="754"/>
      <c r="AA215" s="754"/>
    </row>
    <row r="216">
      <c r="A216" s="754"/>
      <c r="B216" s="754"/>
      <c r="C216" s="757"/>
      <c r="D216" s="757"/>
      <c r="E216" s="757"/>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row>
    <row r="217">
      <c r="A217" s="754"/>
      <c r="B217" s="754"/>
      <c r="C217" s="757"/>
      <c r="D217" s="757"/>
      <c r="E217" s="757"/>
      <c r="F217" s="754"/>
      <c r="G217" s="754"/>
      <c r="H217" s="754"/>
      <c r="I217" s="754"/>
      <c r="J217" s="754"/>
      <c r="K217" s="754"/>
      <c r="L217" s="754"/>
      <c r="M217" s="754"/>
      <c r="N217" s="754"/>
      <c r="O217" s="754"/>
      <c r="P217" s="754"/>
      <c r="Q217" s="754"/>
      <c r="R217" s="754"/>
      <c r="S217" s="754"/>
      <c r="T217" s="754"/>
      <c r="U217" s="754"/>
      <c r="V217" s="754"/>
      <c r="W217" s="754"/>
      <c r="X217" s="754"/>
      <c r="Y217" s="754"/>
      <c r="Z217" s="754"/>
      <c r="AA217" s="754"/>
    </row>
    <row r="218">
      <c r="A218" s="754"/>
      <c r="B218" s="754"/>
      <c r="C218" s="757"/>
      <c r="D218" s="757"/>
      <c r="E218" s="757"/>
      <c r="F218" s="754"/>
      <c r="G218" s="754"/>
      <c r="H218" s="754"/>
      <c r="I218" s="754"/>
      <c r="J218" s="754"/>
      <c r="K218" s="754"/>
      <c r="L218" s="754"/>
      <c r="M218" s="754"/>
      <c r="N218" s="754"/>
      <c r="O218" s="754"/>
      <c r="P218" s="754"/>
      <c r="Q218" s="754"/>
      <c r="R218" s="754"/>
      <c r="S218" s="754"/>
      <c r="T218" s="754"/>
      <c r="U218" s="754"/>
      <c r="V218" s="754"/>
      <c r="W218" s="754"/>
      <c r="X218" s="754"/>
      <c r="Y218" s="754"/>
      <c r="Z218" s="754"/>
      <c r="AA218" s="754"/>
    </row>
    <row r="219">
      <c r="A219" s="754"/>
      <c r="B219" s="754"/>
      <c r="C219" s="757"/>
      <c r="D219" s="757"/>
      <c r="E219" s="757"/>
      <c r="F219" s="754"/>
      <c r="G219" s="754"/>
      <c r="H219" s="754"/>
      <c r="I219" s="754"/>
      <c r="J219" s="754"/>
      <c r="K219" s="754"/>
      <c r="L219" s="754"/>
      <c r="M219" s="754"/>
      <c r="N219" s="754"/>
      <c r="O219" s="754"/>
      <c r="P219" s="754"/>
      <c r="Q219" s="754"/>
      <c r="R219" s="754"/>
      <c r="S219" s="754"/>
      <c r="T219" s="754"/>
      <c r="U219" s="754"/>
      <c r="V219" s="754"/>
      <c r="W219" s="754"/>
      <c r="X219" s="754"/>
      <c r="Y219" s="754"/>
      <c r="Z219" s="754"/>
      <c r="AA219" s="754"/>
    </row>
    <row r="220">
      <c r="A220" s="754"/>
      <c r="B220" s="754"/>
      <c r="C220" s="757"/>
      <c r="D220" s="757"/>
      <c r="E220" s="757"/>
      <c r="F220" s="754"/>
      <c r="G220" s="754"/>
      <c r="H220" s="754"/>
      <c r="I220" s="754"/>
      <c r="J220" s="754"/>
      <c r="K220" s="754"/>
      <c r="L220" s="754"/>
      <c r="M220" s="754"/>
      <c r="N220" s="754"/>
      <c r="O220" s="754"/>
      <c r="P220" s="754"/>
      <c r="Q220" s="754"/>
      <c r="R220" s="754"/>
      <c r="S220" s="754"/>
      <c r="T220" s="754"/>
      <c r="U220" s="754"/>
      <c r="V220" s="754"/>
      <c r="W220" s="754"/>
      <c r="X220" s="754"/>
      <c r="Y220" s="754"/>
      <c r="Z220" s="754"/>
      <c r="AA220" s="754"/>
    </row>
    <row r="221">
      <c r="A221" s="754"/>
      <c r="B221" s="754"/>
      <c r="C221" s="757"/>
      <c r="D221" s="757"/>
      <c r="E221" s="757"/>
      <c r="F221" s="754"/>
      <c r="G221" s="754"/>
      <c r="H221" s="754"/>
      <c r="I221" s="754"/>
      <c r="J221" s="754"/>
      <c r="K221" s="754"/>
      <c r="L221" s="754"/>
      <c r="M221" s="754"/>
      <c r="N221" s="754"/>
      <c r="O221" s="754"/>
      <c r="P221" s="754"/>
      <c r="Q221" s="754"/>
      <c r="R221" s="754"/>
      <c r="S221" s="754"/>
      <c r="T221" s="754"/>
      <c r="U221" s="754"/>
      <c r="V221" s="754"/>
      <c r="W221" s="754"/>
      <c r="X221" s="754"/>
      <c r="Y221" s="754"/>
      <c r="Z221" s="754"/>
      <c r="AA221" s="754"/>
    </row>
    <row r="222">
      <c r="A222" s="754"/>
      <c r="B222" s="754"/>
      <c r="C222" s="757"/>
      <c r="D222" s="757"/>
      <c r="E222" s="757"/>
      <c r="F222" s="754"/>
      <c r="G222" s="754"/>
      <c r="H222" s="754"/>
      <c r="I222" s="754"/>
      <c r="J222" s="754"/>
      <c r="K222" s="754"/>
      <c r="L222" s="754"/>
      <c r="M222" s="754"/>
      <c r="N222" s="754"/>
      <c r="O222" s="754"/>
      <c r="P222" s="754"/>
      <c r="Q222" s="754"/>
      <c r="R222" s="754"/>
      <c r="S222" s="754"/>
      <c r="T222" s="754"/>
      <c r="U222" s="754"/>
      <c r="V222" s="754"/>
      <c r="W222" s="754"/>
      <c r="X222" s="754"/>
      <c r="Y222" s="754"/>
      <c r="Z222" s="754"/>
      <c r="AA222" s="754"/>
    </row>
    <row r="223">
      <c r="A223" s="754"/>
      <c r="B223" s="754"/>
      <c r="C223" s="757"/>
      <c r="D223" s="757"/>
      <c r="E223" s="757"/>
      <c r="F223" s="754"/>
      <c r="G223" s="754"/>
      <c r="H223" s="754"/>
      <c r="I223" s="754"/>
      <c r="J223" s="754"/>
      <c r="K223" s="754"/>
      <c r="L223" s="754"/>
      <c r="M223" s="754"/>
      <c r="N223" s="754"/>
      <c r="O223" s="754"/>
      <c r="P223" s="754"/>
      <c r="Q223" s="754"/>
      <c r="R223" s="754"/>
      <c r="S223" s="754"/>
      <c r="T223" s="754"/>
      <c r="U223" s="754"/>
      <c r="V223" s="754"/>
      <c r="W223" s="754"/>
      <c r="X223" s="754"/>
      <c r="Y223" s="754"/>
      <c r="Z223" s="754"/>
      <c r="AA223" s="754"/>
    </row>
    <row r="224">
      <c r="A224" s="754"/>
      <c r="B224" s="754"/>
      <c r="C224" s="757"/>
      <c r="D224" s="757"/>
      <c r="E224" s="757"/>
      <c r="F224" s="754"/>
      <c r="G224" s="754"/>
      <c r="H224" s="754"/>
      <c r="I224" s="754"/>
      <c r="J224" s="754"/>
      <c r="K224" s="754"/>
      <c r="L224" s="754"/>
      <c r="M224" s="754"/>
      <c r="N224" s="754"/>
      <c r="O224" s="754"/>
      <c r="P224" s="754"/>
      <c r="Q224" s="754"/>
      <c r="R224" s="754"/>
      <c r="S224" s="754"/>
      <c r="T224" s="754"/>
      <c r="U224" s="754"/>
      <c r="V224" s="754"/>
      <c r="W224" s="754"/>
      <c r="X224" s="754"/>
      <c r="Y224" s="754"/>
      <c r="Z224" s="754"/>
      <c r="AA224" s="754"/>
    </row>
    <row r="225">
      <c r="A225" s="754"/>
      <c r="B225" s="754"/>
      <c r="C225" s="757"/>
      <c r="D225" s="757"/>
      <c r="E225" s="757"/>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row>
    <row r="226">
      <c r="A226" s="754"/>
      <c r="B226" s="754"/>
      <c r="C226" s="757"/>
      <c r="D226" s="757"/>
      <c r="E226" s="757"/>
      <c r="F226" s="754"/>
      <c r="G226" s="754"/>
      <c r="H226" s="754"/>
      <c r="I226" s="754"/>
      <c r="J226" s="754"/>
      <c r="K226" s="754"/>
      <c r="L226" s="754"/>
      <c r="M226" s="754"/>
      <c r="N226" s="754"/>
      <c r="O226" s="754"/>
      <c r="P226" s="754"/>
      <c r="Q226" s="754"/>
      <c r="R226" s="754"/>
      <c r="S226" s="754"/>
      <c r="T226" s="754"/>
      <c r="U226" s="754"/>
      <c r="V226" s="754"/>
      <c r="W226" s="754"/>
      <c r="X226" s="754"/>
      <c r="Y226" s="754"/>
      <c r="Z226" s="754"/>
      <c r="AA226" s="754"/>
    </row>
    <row r="227">
      <c r="A227" s="754"/>
      <c r="B227" s="754"/>
      <c r="C227" s="757"/>
      <c r="D227" s="757"/>
      <c r="E227" s="757"/>
      <c r="F227" s="754"/>
      <c r="G227" s="754"/>
      <c r="H227" s="754"/>
      <c r="I227" s="754"/>
      <c r="J227" s="754"/>
      <c r="K227" s="754"/>
      <c r="L227" s="754"/>
      <c r="M227" s="754"/>
      <c r="N227" s="754"/>
      <c r="O227" s="754"/>
      <c r="P227" s="754"/>
      <c r="Q227" s="754"/>
      <c r="R227" s="754"/>
      <c r="S227" s="754"/>
      <c r="T227" s="754"/>
      <c r="U227" s="754"/>
      <c r="V227" s="754"/>
      <c r="W227" s="754"/>
      <c r="X227" s="754"/>
      <c r="Y227" s="754"/>
      <c r="Z227" s="754"/>
      <c r="AA227" s="754"/>
    </row>
    <row r="228">
      <c r="A228" s="754"/>
      <c r="B228" s="754"/>
      <c r="C228" s="757"/>
      <c r="D228" s="757"/>
      <c r="E228" s="757"/>
      <c r="F228" s="754"/>
      <c r="G228" s="754"/>
      <c r="H228" s="754"/>
      <c r="I228" s="754"/>
      <c r="J228" s="754"/>
      <c r="K228" s="754"/>
      <c r="L228" s="754"/>
      <c r="M228" s="754"/>
      <c r="N228" s="754"/>
      <c r="O228" s="754"/>
      <c r="P228" s="754"/>
      <c r="Q228" s="754"/>
      <c r="R228" s="754"/>
      <c r="S228" s="754"/>
      <c r="T228" s="754"/>
      <c r="U228" s="754"/>
      <c r="V228" s="754"/>
      <c r="W228" s="754"/>
      <c r="X228" s="754"/>
      <c r="Y228" s="754"/>
      <c r="Z228" s="754"/>
      <c r="AA228" s="754"/>
    </row>
    <row r="229">
      <c r="A229" s="754"/>
      <c r="B229" s="754"/>
      <c r="C229" s="757"/>
      <c r="D229" s="757"/>
      <c r="E229" s="757"/>
      <c r="F229" s="754"/>
      <c r="G229" s="754"/>
      <c r="H229" s="754"/>
      <c r="I229" s="754"/>
      <c r="J229" s="754"/>
      <c r="K229" s="754"/>
      <c r="L229" s="754"/>
      <c r="M229" s="754"/>
      <c r="N229" s="754"/>
      <c r="O229" s="754"/>
      <c r="P229" s="754"/>
      <c r="Q229" s="754"/>
      <c r="R229" s="754"/>
      <c r="S229" s="754"/>
      <c r="T229" s="754"/>
      <c r="U229" s="754"/>
      <c r="V229" s="754"/>
      <c r="W229" s="754"/>
      <c r="X229" s="754"/>
      <c r="Y229" s="754"/>
      <c r="Z229" s="754"/>
      <c r="AA229" s="754"/>
    </row>
    <row r="230">
      <c r="A230" s="754"/>
      <c r="B230" s="754"/>
      <c r="C230" s="757"/>
      <c r="D230" s="757"/>
      <c r="E230" s="757"/>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row>
    <row r="231">
      <c r="A231" s="754"/>
      <c r="B231" s="754"/>
      <c r="C231" s="757"/>
      <c r="D231" s="757"/>
      <c r="E231" s="757"/>
      <c r="F231" s="754"/>
      <c r="G231" s="754"/>
      <c r="H231" s="754"/>
      <c r="I231" s="754"/>
      <c r="J231" s="754"/>
      <c r="K231" s="754"/>
      <c r="L231" s="754"/>
      <c r="M231" s="754"/>
      <c r="N231" s="754"/>
      <c r="O231" s="754"/>
      <c r="P231" s="754"/>
      <c r="Q231" s="754"/>
      <c r="R231" s="754"/>
      <c r="S231" s="754"/>
      <c r="T231" s="754"/>
      <c r="U231" s="754"/>
      <c r="V231" s="754"/>
      <c r="W231" s="754"/>
      <c r="X231" s="754"/>
      <c r="Y231" s="754"/>
      <c r="Z231" s="754"/>
      <c r="AA231" s="754"/>
    </row>
    <row r="232">
      <c r="A232" s="754"/>
      <c r="B232" s="754"/>
      <c r="C232" s="757"/>
      <c r="D232" s="757"/>
      <c r="E232" s="757"/>
      <c r="F232" s="754"/>
      <c r="G232" s="754"/>
      <c r="H232" s="754"/>
      <c r="I232" s="754"/>
      <c r="J232" s="754"/>
      <c r="K232" s="754"/>
      <c r="L232" s="754"/>
      <c r="M232" s="754"/>
      <c r="N232" s="754"/>
      <c r="O232" s="754"/>
      <c r="P232" s="754"/>
      <c r="Q232" s="754"/>
      <c r="R232" s="754"/>
      <c r="S232" s="754"/>
      <c r="T232" s="754"/>
      <c r="U232" s="754"/>
      <c r="V232" s="754"/>
      <c r="W232" s="754"/>
      <c r="X232" s="754"/>
      <c r="Y232" s="754"/>
      <c r="Z232" s="754"/>
      <c r="AA232" s="754"/>
    </row>
    <row r="233">
      <c r="A233" s="754"/>
      <c r="B233" s="754"/>
      <c r="C233" s="757"/>
      <c r="D233" s="757"/>
      <c r="E233" s="757"/>
      <c r="F233" s="754"/>
      <c r="G233" s="754"/>
      <c r="H233" s="754"/>
      <c r="I233" s="754"/>
      <c r="J233" s="754"/>
      <c r="K233" s="754"/>
      <c r="L233" s="754"/>
      <c r="M233" s="754"/>
      <c r="N233" s="754"/>
      <c r="O233" s="754"/>
      <c r="P233" s="754"/>
      <c r="Q233" s="754"/>
      <c r="R233" s="754"/>
      <c r="S233" s="754"/>
      <c r="T233" s="754"/>
      <c r="U233" s="754"/>
      <c r="V233" s="754"/>
      <c r="W233" s="754"/>
      <c r="X233" s="754"/>
      <c r="Y233" s="754"/>
      <c r="Z233" s="754"/>
      <c r="AA233" s="754"/>
    </row>
    <row r="234">
      <c r="A234" s="754"/>
      <c r="B234" s="754"/>
      <c r="C234" s="757"/>
      <c r="D234" s="757"/>
      <c r="E234" s="757"/>
      <c r="F234" s="754"/>
      <c r="G234" s="754"/>
      <c r="H234" s="754"/>
      <c r="I234" s="754"/>
      <c r="J234" s="754"/>
      <c r="K234" s="754"/>
      <c r="L234" s="754"/>
      <c r="M234" s="754"/>
      <c r="N234" s="754"/>
      <c r="O234" s="754"/>
      <c r="P234" s="754"/>
      <c r="Q234" s="754"/>
      <c r="R234" s="754"/>
      <c r="S234" s="754"/>
      <c r="T234" s="754"/>
      <c r="U234" s="754"/>
      <c r="V234" s="754"/>
      <c r="W234" s="754"/>
      <c r="X234" s="754"/>
      <c r="Y234" s="754"/>
      <c r="Z234" s="754"/>
      <c r="AA234" s="754"/>
    </row>
    <row r="235">
      <c r="A235" s="754"/>
      <c r="B235" s="754"/>
      <c r="C235" s="757"/>
      <c r="D235" s="757"/>
      <c r="E235" s="757"/>
      <c r="F235" s="754"/>
      <c r="G235" s="754"/>
      <c r="H235" s="754"/>
      <c r="I235" s="754"/>
      <c r="J235" s="754"/>
      <c r="K235" s="754"/>
      <c r="L235" s="754"/>
      <c r="M235" s="754"/>
      <c r="N235" s="754"/>
      <c r="O235" s="754"/>
      <c r="P235" s="754"/>
      <c r="Q235" s="754"/>
      <c r="R235" s="754"/>
      <c r="S235" s="754"/>
      <c r="T235" s="754"/>
      <c r="U235" s="754"/>
      <c r="V235" s="754"/>
      <c r="W235" s="754"/>
      <c r="X235" s="754"/>
      <c r="Y235" s="754"/>
      <c r="Z235" s="754"/>
      <c r="AA235" s="754"/>
    </row>
    <row r="236">
      <c r="A236" s="754"/>
      <c r="B236" s="754"/>
      <c r="C236" s="757"/>
      <c r="D236" s="757"/>
      <c r="E236" s="757"/>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row>
    <row r="237">
      <c r="A237" s="754"/>
      <c r="B237" s="754"/>
      <c r="C237" s="757"/>
      <c r="D237" s="757"/>
      <c r="E237" s="757"/>
      <c r="F237" s="754"/>
      <c r="G237" s="754"/>
      <c r="H237" s="754"/>
      <c r="I237" s="754"/>
      <c r="J237" s="754"/>
      <c r="K237" s="754"/>
      <c r="L237" s="754"/>
      <c r="M237" s="754"/>
      <c r="N237" s="754"/>
      <c r="O237" s="754"/>
      <c r="P237" s="754"/>
      <c r="Q237" s="754"/>
      <c r="R237" s="754"/>
      <c r="S237" s="754"/>
      <c r="T237" s="754"/>
      <c r="U237" s="754"/>
      <c r="V237" s="754"/>
      <c r="W237" s="754"/>
      <c r="X237" s="754"/>
      <c r="Y237" s="754"/>
      <c r="Z237" s="754"/>
      <c r="AA237" s="754"/>
    </row>
    <row r="238">
      <c r="A238" s="754"/>
      <c r="B238" s="754"/>
      <c r="C238" s="757"/>
      <c r="D238" s="757"/>
      <c r="E238" s="757"/>
      <c r="F238" s="754"/>
      <c r="G238" s="754"/>
      <c r="H238" s="754"/>
      <c r="I238" s="754"/>
      <c r="J238" s="754"/>
      <c r="K238" s="754"/>
      <c r="L238" s="754"/>
      <c r="M238" s="754"/>
      <c r="N238" s="754"/>
      <c r="O238" s="754"/>
      <c r="P238" s="754"/>
      <c r="Q238" s="754"/>
      <c r="R238" s="754"/>
      <c r="S238" s="754"/>
      <c r="T238" s="754"/>
      <c r="U238" s="754"/>
      <c r="V238" s="754"/>
      <c r="W238" s="754"/>
      <c r="X238" s="754"/>
      <c r="Y238" s="754"/>
      <c r="Z238" s="754"/>
      <c r="AA238" s="754"/>
    </row>
    <row r="239">
      <c r="A239" s="754"/>
      <c r="B239" s="754"/>
      <c r="C239" s="757"/>
      <c r="D239" s="757"/>
      <c r="E239" s="757"/>
      <c r="F239" s="754"/>
      <c r="G239" s="754"/>
      <c r="H239" s="754"/>
      <c r="I239" s="754"/>
      <c r="J239" s="754"/>
      <c r="K239" s="754"/>
      <c r="L239" s="754"/>
      <c r="M239" s="754"/>
      <c r="N239" s="754"/>
      <c r="O239" s="754"/>
      <c r="P239" s="754"/>
      <c r="Q239" s="754"/>
      <c r="R239" s="754"/>
      <c r="S239" s="754"/>
      <c r="T239" s="754"/>
      <c r="U239" s="754"/>
      <c r="V239" s="754"/>
      <c r="W239" s="754"/>
      <c r="X239" s="754"/>
      <c r="Y239" s="754"/>
      <c r="Z239" s="754"/>
      <c r="AA239" s="754"/>
    </row>
    <row r="240">
      <c r="A240" s="754"/>
      <c r="B240" s="754"/>
      <c r="C240" s="757"/>
      <c r="D240" s="757"/>
      <c r="E240" s="757"/>
      <c r="F240" s="754"/>
      <c r="G240" s="754"/>
      <c r="H240" s="754"/>
      <c r="I240" s="754"/>
      <c r="J240" s="754"/>
      <c r="K240" s="754"/>
      <c r="L240" s="754"/>
      <c r="M240" s="754"/>
      <c r="N240" s="754"/>
      <c r="O240" s="754"/>
      <c r="P240" s="754"/>
      <c r="Q240" s="754"/>
      <c r="R240" s="754"/>
      <c r="S240" s="754"/>
      <c r="T240" s="754"/>
      <c r="U240" s="754"/>
      <c r="V240" s="754"/>
      <c r="W240" s="754"/>
      <c r="X240" s="754"/>
      <c r="Y240" s="754"/>
      <c r="Z240" s="754"/>
      <c r="AA240" s="754"/>
    </row>
    <row r="241">
      <c r="A241" s="754"/>
      <c r="B241" s="754"/>
      <c r="C241" s="757"/>
      <c r="D241" s="757"/>
      <c r="E241" s="757"/>
      <c r="F241" s="754"/>
      <c r="G241" s="754"/>
      <c r="H241" s="754"/>
      <c r="I241" s="754"/>
      <c r="J241" s="754"/>
      <c r="K241" s="754"/>
      <c r="L241" s="754"/>
      <c r="M241" s="754"/>
      <c r="N241" s="754"/>
      <c r="O241" s="754"/>
      <c r="P241" s="754"/>
      <c r="Q241" s="754"/>
      <c r="R241" s="754"/>
      <c r="S241" s="754"/>
      <c r="T241" s="754"/>
      <c r="U241" s="754"/>
      <c r="V241" s="754"/>
      <c r="W241" s="754"/>
      <c r="X241" s="754"/>
      <c r="Y241" s="754"/>
      <c r="Z241" s="754"/>
      <c r="AA241" s="754"/>
    </row>
    <row r="242">
      <c r="A242" s="754"/>
      <c r="B242" s="754"/>
      <c r="C242" s="757"/>
      <c r="D242" s="757"/>
      <c r="E242" s="757"/>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row>
    <row r="243">
      <c r="A243" s="754"/>
      <c r="B243" s="754"/>
      <c r="C243" s="757"/>
      <c r="D243" s="757"/>
      <c r="E243" s="757"/>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row>
    <row r="244">
      <c r="A244" s="754"/>
      <c r="B244" s="754"/>
      <c r="C244" s="757"/>
      <c r="D244" s="757"/>
      <c r="E244" s="757"/>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row>
    <row r="245">
      <c r="A245" s="754"/>
      <c r="B245" s="754"/>
      <c r="C245" s="757"/>
      <c r="D245" s="757"/>
      <c r="E245" s="757"/>
      <c r="F245" s="754"/>
      <c r="G245" s="754"/>
      <c r="H245" s="754"/>
      <c r="I245" s="754"/>
      <c r="J245" s="754"/>
      <c r="K245" s="754"/>
      <c r="L245" s="754"/>
      <c r="M245" s="754"/>
      <c r="N245" s="754"/>
      <c r="O245" s="754"/>
      <c r="P245" s="754"/>
      <c r="Q245" s="754"/>
      <c r="R245" s="754"/>
      <c r="S245" s="754"/>
      <c r="T245" s="754"/>
      <c r="U245" s="754"/>
      <c r="V245" s="754"/>
      <c r="W245" s="754"/>
      <c r="X245" s="754"/>
      <c r="Y245" s="754"/>
      <c r="Z245" s="754"/>
      <c r="AA245" s="754"/>
    </row>
    <row r="246">
      <c r="A246" s="754"/>
      <c r="B246" s="754"/>
      <c r="C246" s="757"/>
      <c r="D246" s="757"/>
      <c r="E246" s="757"/>
      <c r="F246" s="754"/>
      <c r="G246" s="754"/>
      <c r="H246" s="754"/>
      <c r="I246" s="754"/>
      <c r="J246" s="754"/>
      <c r="K246" s="754"/>
      <c r="L246" s="754"/>
      <c r="M246" s="754"/>
      <c r="N246" s="754"/>
      <c r="O246" s="754"/>
      <c r="P246" s="754"/>
      <c r="Q246" s="754"/>
      <c r="R246" s="754"/>
      <c r="S246" s="754"/>
      <c r="T246" s="754"/>
      <c r="U246" s="754"/>
      <c r="V246" s="754"/>
      <c r="W246" s="754"/>
      <c r="X246" s="754"/>
      <c r="Y246" s="754"/>
      <c r="Z246" s="754"/>
      <c r="AA246" s="754"/>
    </row>
    <row r="247">
      <c r="A247" s="754"/>
      <c r="B247" s="754"/>
      <c r="C247" s="757"/>
      <c r="D247" s="757"/>
      <c r="E247" s="757"/>
      <c r="F247" s="754"/>
      <c r="G247" s="754"/>
      <c r="H247" s="754"/>
      <c r="I247" s="754"/>
      <c r="J247" s="754"/>
      <c r="K247" s="754"/>
      <c r="L247" s="754"/>
      <c r="M247" s="754"/>
      <c r="N247" s="754"/>
      <c r="O247" s="754"/>
      <c r="P247" s="754"/>
      <c r="Q247" s="754"/>
      <c r="R247" s="754"/>
      <c r="S247" s="754"/>
      <c r="T247" s="754"/>
      <c r="U247" s="754"/>
      <c r="V247" s="754"/>
      <c r="W247" s="754"/>
      <c r="X247" s="754"/>
      <c r="Y247" s="754"/>
      <c r="Z247" s="754"/>
      <c r="AA247" s="754"/>
    </row>
    <row r="248">
      <c r="A248" s="754"/>
      <c r="B248" s="754"/>
      <c r="C248" s="757"/>
      <c r="D248" s="757"/>
      <c r="E248" s="757"/>
      <c r="F248" s="754"/>
      <c r="G248" s="754"/>
      <c r="H248" s="754"/>
      <c r="I248" s="754"/>
      <c r="J248" s="754"/>
      <c r="K248" s="754"/>
      <c r="L248" s="754"/>
      <c r="M248" s="754"/>
      <c r="N248" s="754"/>
      <c r="O248" s="754"/>
      <c r="P248" s="754"/>
      <c r="Q248" s="754"/>
      <c r="R248" s="754"/>
      <c r="S248" s="754"/>
      <c r="T248" s="754"/>
      <c r="U248" s="754"/>
      <c r="V248" s="754"/>
      <c r="W248" s="754"/>
      <c r="X248" s="754"/>
      <c r="Y248" s="754"/>
      <c r="Z248" s="754"/>
      <c r="AA248" s="754"/>
    </row>
    <row r="249">
      <c r="A249" s="754"/>
      <c r="B249" s="754"/>
      <c r="C249" s="757"/>
      <c r="D249" s="757"/>
      <c r="E249" s="757"/>
      <c r="F249" s="754"/>
      <c r="G249" s="754"/>
      <c r="H249" s="754"/>
      <c r="I249" s="754"/>
      <c r="J249" s="754"/>
      <c r="K249" s="754"/>
      <c r="L249" s="754"/>
      <c r="M249" s="754"/>
      <c r="N249" s="754"/>
      <c r="O249" s="754"/>
      <c r="P249" s="754"/>
      <c r="Q249" s="754"/>
      <c r="R249" s="754"/>
      <c r="S249" s="754"/>
      <c r="T249" s="754"/>
      <c r="U249" s="754"/>
      <c r="V249" s="754"/>
      <c r="W249" s="754"/>
      <c r="X249" s="754"/>
      <c r="Y249" s="754"/>
      <c r="Z249" s="754"/>
      <c r="AA249" s="754"/>
    </row>
    <row r="250">
      <c r="A250" s="754"/>
      <c r="B250" s="754"/>
      <c r="C250" s="757"/>
      <c r="D250" s="757"/>
      <c r="E250" s="757"/>
      <c r="F250" s="754"/>
      <c r="G250" s="754"/>
      <c r="H250" s="754"/>
      <c r="I250" s="754"/>
      <c r="J250" s="754"/>
      <c r="K250" s="754"/>
      <c r="L250" s="754"/>
      <c r="M250" s="754"/>
      <c r="N250" s="754"/>
      <c r="O250" s="754"/>
      <c r="P250" s="754"/>
      <c r="Q250" s="754"/>
      <c r="R250" s="754"/>
      <c r="S250" s="754"/>
      <c r="T250" s="754"/>
      <c r="U250" s="754"/>
      <c r="V250" s="754"/>
      <c r="W250" s="754"/>
      <c r="X250" s="754"/>
      <c r="Y250" s="754"/>
      <c r="Z250" s="754"/>
      <c r="AA250" s="754"/>
    </row>
    <row r="251">
      <c r="A251" s="754"/>
      <c r="B251" s="754"/>
      <c r="C251" s="757"/>
      <c r="D251" s="757"/>
      <c r="E251" s="757"/>
      <c r="F251" s="754"/>
      <c r="G251" s="754"/>
      <c r="H251" s="754"/>
      <c r="I251" s="754"/>
      <c r="J251" s="754"/>
      <c r="K251" s="754"/>
      <c r="L251" s="754"/>
      <c r="M251" s="754"/>
      <c r="N251" s="754"/>
      <c r="O251" s="754"/>
      <c r="P251" s="754"/>
      <c r="Q251" s="754"/>
      <c r="R251" s="754"/>
      <c r="S251" s="754"/>
      <c r="T251" s="754"/>
      <c r="U251" s="754"/>
      <c r="V251" s="754"/>
      <c r="W251" s="754"/>
      <c r="X251" s="754"/>
      <c r="Y251" s="754"/>
      <c r="Z251" s="754"/>
      <c r="AA251" s="754"/>
    </row>
    <row r="252">
      <c r="A252" s="754"/>
      <c r="B252" s="754"/>
      <c r="C252" s="757"/>
      <c r="D252" s="757"/>
      <c r="E252" s="757"/>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row>
    <row r="253">
      <c r="A253" s="754"/>
      <c r="B253" s="754"/>
      <c r="C253" s="757"/>
      <c r="D253" s="757"/>
      <c r="E253" s="757"/>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row>
    <row r="254">
      <c r="A254" s="754"/>
      <c r="B254" s="754"/>
      <c r="C254" s="757"/>
      <c r="D254" s="757"/>
      <c r="E254" s="757"/>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row>
    <row r="255">
      <c r="A255" s="754"/>
      <c r="B255" s="754"/>
      <c r="C255" s="757"/>
      <c r="D255" s="757"/>
      <c r="E255" s="757"/>
      <c r="F255" s="754"/>
      <c r="G255" s="754"/>
      <c r="H255" s="754"/>
      <c r="I255" s="754"/>
      <c r="J255" s="754"/>
      <c r="K255" s="754"/>
      <c r="L255" s="754"/>
      <c r="M255" s="754"/>
      <c r="N255" s="754"/>
      <c r="O255" s="754"/>
      <c r="P255" s="754"/>
      <c r="Q255" s="754"/>
      <c r="R255" s="754"/>
      <c r="S255" s="754"/>
      <c r="T255" s="754"/>
      <c r="U255" s="754"/>
      <c r="V255" s="754"/>
      <c r="W255" s="754"/>
      <c r="X255" s="754"/>
      <c r="Y255" s="754"/>
      <c r="Z255" s="754"/>
      <c r="AA255" s="754"/>
    </row>
    <row r="256">
      <c r="A256" s="754"/>
      <c r="B256" s="754"/>
      <c r="C256" s="757"/>
      <c r="D256" s="757"/>
      <c r="E256" s="757"/>
      <c r="F256" s="754"/>
      <c r="G256" s="754"/>
      <c r="H256" s="754"/>
      <c r="I256" s="754"/>
      <c r="J256" s="754"/>
      <c r="K256" s="754"/>
      <c r="L256" s="754"/>
      <c r="M256" s="754"/>
      <c r="N256" s="754"/>
      <c r="O256" s="754"/>
      <c r="P256" s="754"/>
      <c r="Q256" s="754"/>
      <c r="R256" s="754"/>
      <c r="S256" s="754"/>
      <c r="T256" s="754"/>
      <c r="U256" s="754"/>
      <c r="V256" s="754"/>
      <c r="W256" s="754"/>
      <c r="X256" s="754"/>
      <c r="Y256" s="754"/>
      <c r="Z256" s="754"/>
      <c r="AA256" s="754"/>
    </row>
    <row r="257">
      <c r="A257" s="754"/>
      <c r="B257" s="754"/>
      <c r="C257" s="757"/>
      <c r="D257" s="757"/>
      <c r="E257" s="757"/>
      <c r="F257" s="754"/>
      <c r="G257" s="754"/>
      <c r="H257" s="754"/>
      <c r="I257" s="754"/>
      <c r="J257" s="754"/>
      <c r="K257" s="754"/>
      <c r="L257" s="754"/>
      <c r="M257" s="754"/>
      <c r="N257" s="754"/>
      <c r="O257" s="754"/>
      <c r="P257" s="754"/>
      <c r="Q257" s="754"/>
      <c r="R257" s="754"/>
      <c r="S257" s="754"/>
      <c r="T257" s="754"/>
      <c r="U257" s="754"/>
      <c r="V257" s="754"/>
      <c r="W257" s="754"/>
      <c r="X257" s="754"/>
      <c r="Y257" s="754"/>
      <c r="Z257" s="754"/>
      <c r="AA257" s="754"/>
    </row>
    <row r="258">
      <c r="A258" s="754"/>
      <c r="B258" s="754"/>
      <c r="C258" s="757"/>
      <c r="D258" s="757"/>
      <c r="E258" s="757"/>
      <c r="F258" s="754"/>
      <c r="G258" s="754"/>
      <c r="H258" s="754"/>
      <c r="I258" s="754"/>
      <c r="J258" s="754"/>
      <c r="K258" s="754"/>
      <c r="L258" s="754"/>
      <c r="M258" s="754"/>
      <c r="N258" s="754"/>
      <c r="O258" s="754"/>
      <c r="P258" s="754"/>
      <c r="Q258" s="754"/>
      <c r="R258" s="754"/>
      <c r="S258" s="754"/>
      <c r="T258" s="754"/>
      <c r="U258" s="754"/>
      <c r="V258" s="754"/>
      <c r="W258" s="754"/>
      <c r="X258" s="754"/>
      <c r="Y258" s="754"/>
      <c r="Z258" s="754"/>
      <c r="AA258" s="754"/>
    </row>
    <row r="259">
      <c r="A259" s="754"/>
      <c r="B259" s="754"/>
      <c r="C259" s="757"/>
      <c r="D259" s="757"/>
      <c r="E259" s="757"/>
      <c r="F259" s="754"/>
      <c r="G259" s="754"/>
      <c r="H259" s="754"/>
      <c r="I259" s="754"/>
      <c r="J259" s="754"/>
      <c r="K259" s="754"/>
      <c r="L259" s="754"/>
      <c r="M259" s="754"/>
      <c r="N259" s="754"/>
      <c r="O259" s="754"/>
      <c r="P259" s="754"/>
      <c r="Q259" s="754"/>
      <c r="R259" s="754"/>
      <c r="S259" s="754"/>
      <c r="T259" s="754"/>
      <c r="U259" s="754"/>
      <c r="V259" s="754"/>
      <c r="W259" s="754"/>
      <c r="X259" s="754"/>
      <c r="Y259" s="754"/>
      <c r="Z259" s="754"/>
      <c r="AA259" s="754"/>
    </row>
    <row r="260">
      <c r="A260" s="754"/>
      <c r="B260" s="754"/>
      <c r="C260" s="757"/>
      <c r="D260" s="757"/>
      <c r="E260" s="757"/>
      <c r="F260" s="754"/>
      <c r="G260" s="754"/>
      <c r="H260" s="754"/>
      <c r="I260" s="754"/>
      <c r="J260" s="754"/>
      <c r="K260" s="754"/>
      <c r="L260" s="754"/>
      <c r="M260" s="754"/>
      <c r="N260" s="754"/>
      <c r="O260" s="754"/>
      <c r="P260" s="754"/>
      <c r="Q260" s="754"/>
      <c r="R260" s="754"/>
      <c r="S260" s="754"/>
      <c r="T260" s="754"/>
      <c r="U260" s="754"/>
      <c r="V260" s="754"/>
      <c r="W260" s="754"/>
      <c r="X260" s="754"/>
      <c r="Y260" s="754"/>
      <c r="Z260" s="754"/>
      <c r="AA260" s="754"/>
    </row>
    <row r="261">
      <c r="A261" s="754"/>
      <c r="B261" s="754"/>
      <c r="C261" s="757"/>
      <c r="D261" s="757"/>
      <c r="E261" s="757"/>
      <c r="F261" s="754"/>
      <c r="G261" s="754"/>
      <c r="H261" s="754"/>
      <c r="I261" s="754"/>
      <c r="J261" s="754"/>
      <c r="K261" s="754"/>
      <c r="L261" s="754"/>
      <c r="M261" s="754"/>
      <c r="N261" s="754"/>
      <c r="O261" s="754"/>
      <c r="P261" s="754"/>
      <c r="Q261" s="754"/>
      <c r="R261" s="754"/>
      <c r="S261" s="754"/>
      <c r="T261" s="754"/>
      <c r="U261" s="754"/>
      <c r="V261" s="754"/>
      <c r="W261" s="754"/>
      <c r="X261" s="754"/>
      <c r="Y261" s="754"/>
      <c r="Z261" s="754"/>
      <c r="AA261" s="754"/>
    </row>
    <row r="262">
      <c r="A262" s="754"/>
      <c r="B262" s="754"/>
      <c r="C262" s="757"/>
      <c r="D262" s="757"/>
      <c r="E262" s="757"/>
      <c r="F262" s="754"/>
      <c r="G262" s="754"/>
      <c r="H262" s="754"/>
      <c r="I262" s="754"/>
      <c r="J262" s="754"/>
      <c r="K262" s="754"/>
      <c r="L262" s="754"/>
      <c r="M262" s="754"/>
      <c r="N262" s="754"/>
      <c r="O262" s="754"/>
      <c r="P262" s="754"/>
      <c r="Q262" s="754"/>
      <c r="R262" s="754"/>
      <c r="S262" s="754"/>
      <c r="T262" s="754"/>
      <c r="U262" s="754"/>
      <c r="V262" s="754"/>
      <c r="W262" s="754"/>
      <c r="X262" s="754"/>
      <c r="Y262" s="754"/>
      <c r="Z262" s="754"/>
      <c r="AA262" s="754"/>
    </row>
    <row r="263">
      <c r="A263" s="754"/>
      <c r="B263" s="754"/>
      <c r="C263" s="757"/>
      <c r="D263" s="757"/>
      <c r="E263" s="757"/>
      <c r="F263" s="754"/>
      <c r="G263" s="754"/>
      <c r="H263" s="754"/>
      <c r="I263" s="754"/>
      <c r="J263" s="754"/>
      <c r="K263" s="754"/>
      <c r="L263" s="754"/>
      <c r="M263" s="754"/>
      <c r="N263" s="754"/>
      <c r="O263" s="754"/>
      <c r="P263" s="754"/>
      <c r="Q263" s="754"/>
      <c r="R263" s="754"/>
      <c r="S263" s="754"/>
      <c r="T263" s="754"/>
      <c r="U263" s="754"/>
      <c r="V263" s="754"/>
      <c r="W263" s="754"/>
      <c r="X263" s="754"/>
      <c r="Y263" s="754"/>
      <c r="Z263" s="754"/>
      <c r="AA263" s="754"/>
    </row>
    <row r="264">
      <c r="A264" s="754"/>
      <c r="B264" s="754"/>
      <c r="C264" s="757"/>
      <c r="D264" s="757"/>
      <c r="E264" s="757"/>
      <c r="F264" s="754"/>
      <c r="G264" s="754"/>
      <c r="H264" s="754"/>
      <c r="I264" s="754"/>
      <c r="J264" s="754"/>
      <c r="K264" s="754"/>
      <c r="L264" s="754"/>
      <c r="M264" s="754"/>
      <c r="N264" s="754"/>
      <c r="O264" s="754"/>
      <c r="P264" s="754"/>
      <c r="Q264" s="754"/>
      <c r="R264" s="754"/>
      <c r="S264" s="754"/>
      <c r="T264" s="754"/>
      <c r="U264" s="754"/>
      <c r="V264" s="754"/>
      <c r="W264" s="754"/>
      <c r="X264" s="754"/>
      <c r="Y264" s="754"/>
      <c r="Z264" s="754"/>
      <c r="AA264" s="754"/>
    </row>
    <row r="265">
      <c r="A265" s="754"/>
      <c r="B265" s="754"/>
      <c r="C265" s="757"/>
      <c r="D265" s="757"/>
      <c r="E265" s="757"/>
      <c r="F265" s="754"/>
      <c r="G265" s="754"/>
      <c r="H265" s="754"/>
      <c r="I265" s="754"/>
      <c r="J265" s="754"/>
      <c r="K265" s="754"/>
      <c r="L265" s="754"/>
      <c r="M265" s="754"/>
      <c r="N265" s="754"/>
      <c r="O265" s="754"/>
      <c r="P265" s="754"/>
      <c r="Q265" s="754"/>
      <c r="R265" s="754"/>
      <c r="S265" s="754"/>
      <c r="T265" s="754"/>
      <c r="U265" s="754"/>
      <c r="V265" s="754"/>
      <c r="W265" s="754"/>
      <c r="X265" s="754"/>
      <c r="Y265" s="754"/>
      <c r="Z265" s="754"/>
      <c r="AA265" s="754"/>
    </row>
    <row r="266">
      <c r="A266" s="754"/>
      <c r="B266" s="754"/>
      <c r="C266" s="757"/>
      <c r="D266" s="757"/>
      <c r="E266" s="757"/>
      <c r="F266" s="754"/>
      <c r="G266" s="754"/>
      <c r="H266" s="754"/>
      <c r="I266" s="754"/>
      <c r="J266" s="754"/>
      <c r="K266" s="754"/>
      <c r="L266" s="754"/>
      <c r="M266" s="754"/>
      <c r="N266" s="754"/>
      <c r="O266" s="754"/>
      <c r="P266" s="754"/>
      <c r="Q266" s="754"/>
      <c r="R266" s="754"/>
      <c r="S266" s="754"/>
      <c r="T266" s="754"/>
      <c r="U266" s="754"/>
      <c r="V266" s="754"/>
      <c r="W266" s="754"/>
      <c r="X266" s="754"/>
      <c r="Y266" s="754"/>
      <c r="Z266" s="754"/>
      <c r="AA266" s="754"/>
    </row>
    <row r="267">
      <c r="A267" s="754"/>
      <c r="B267" s="754"/>
      <c r="C267" s="757"/>
      <c r="D267" s="757"/>
      <c r="E267" s="757"/>
      <c r="F267" s="754"/>
      <c r="G267" s="754"/>
      <c r="H267" s="754"/>
      <c r="I267" s="754"/>
      <c r="J267" s="754"/>
      <c r="K267" s="754"/>
      <c r="L267" s="754"/>
      <c r="M267" s="754"/>
      <c r="N267" s="754"/>
      <c r="O267" s="754"/>
      <c r="P267" s="754"/>
      <c r="Q267" s="754"/>
      <c r="R267" s="754"/>
      <c r="S267" s="754"/>
      <c r="T267" s="754"/>
      <c r="U267" s="754"/>
      <c r="V267" s="754"/>
      <c r="W267" s="754"/>
      <c r="X267" s="754"/>
      <c r="Y267" s="754"/>
      <c r="Z267" s="754"/>
      <c r="AA267" s="754"/>
    </row>
    <row r="268">
      <c r="A268" s="754"/>
      <c r="B268" s="754"/>
      <c r="C268" s="757"/>
      <c r="D268" s="757"/>
      <c r="E268" s="757"/>
      <c r="F268" s="754"/>
      <c r="G268" s="754"/>
      <c r="H268" s="754"/>
      <c r="I268" s="754"/>
      <c r="J268" s="754"/>
      <c r="K268" s="754"/>
      <c r="L268" s="754"/>
      <c r="M268" s="754"/>
      <c r="N268" s="754"/>
      <c r="O268" s="754"/>
      <c r="P268" s="754"/>
      <c r="Q268" s="754"/>
      <c r="R268" s="754"/>
      <c r="S268" s="754"/>
      <c r="T268" s="754"/>
      <c r="U268" s="754"/>
      <c r="V268" s="754"/>
      <c r="W268" s="754"/>
      <c r="X268" s="754"/>
      <c r="Y268" s="754"/>
      <c r="Z268" s="754"/>
      <c r="AA268" s="754"/>
    </row>
    <row r="269">
      <c r="A269" s="754"/>
      <c r="B269" s="754"/>
      <c r="C269" s="757"/>
      <c r="D269" s="757"/>
      <c r="E269" s="757"/>
      <c r="F269" s="754"/>
      <c r="G269" s="754"/>
      <c r="H269" s="754"/>
      <c r="I269" s="754"/>
      <c r="J269" s="754"/>
      <c r="K269" s="754"/>
      <c r="L269" s="754"/>
      <c r="M269" s="754"/>
      <c r="N269" s="754"/>
      <c r="O269" s="754"/>
      <c r="P269" s="754"/>
      <c r="Q269" s="754"/>
      <c r="R269" s="754"/>
      <c r="S269" s="754"/>
      <c r="T269" s="754"/>
      <c r="U269" s="754"/>
      <c r="V269" s="754"/>
      <c r="W269" s="754"/>
      <c r="X269" s="754"/>
      <c r="Y269" s="754"/>
      <c r="Z269" s="754"/>
      <c r="AA269" s="754"/>
    </row>
    <row r="270">
      <c r="A270" s="754"/>
      <c r="B270" s="754"/>
      <c r="C270" s="757"/>
      <c r="D270" s="757"/>
      <c r="E270" s="757"/>
      <c r="F270" s="754"/>
      <c r="G270" s="754"/>
      <c r="H270" s="754"/>
      <c r="I270" s="754"/>
      <c r="J270" s="754"/>
      <c r="K270" s="754"/>
      <c r="L270" s="754"/>
      <c r="M270" s="754"/>
      <c r="N270" s="754"/>
      <c r="O270" s="754"/>
      <c r="P270" s="754"/>
      <c r="Q270" s="754"/>
      <c r="R270" s="754"/>
      <c r="S270" s="754"/>
      <c r="T270" s="754"/>
      <c r="U270" s="754"/>
      <c r="V270" s="754"/>
      <c r="W270" s="754"/>
      <c r="X270" s="754"/>
      <c r="Y270" s="754"/>
      <c r="Z270" s="754"/>
      <c r="AA270" s="754"/>
    </row>
    <row r="271">
      <c r="A271" s="754"/>
      <c r="B271" s="754"/>
      <c r="C271" s="757"/>
      <c r="D271" s="757"/>
      <c r="E271" s="757"/>
      <c r="F271" s="754"/>
      <c r="G271" s="754"/>
      <c r="H271" s="754"/>
      <c r="I271" s="754"/>
      <c r="J271" s="754"/>
      <c r="K271" s="754"/>
      <c r="L271" s="754"/>
      <c r="M271" s="754"/>
      <c r="N271" s="754"/>
      <c r="O271" s="754"/>
      <c r="P271" s="754"/>
      <c r="Q271" s="754"/>
      <c r="R271" s="754"/>
      <c r="S271" s="754"/>
      <c r="T271" s="754"/>
      <c r="U271" s="754"/>
      <c r="V271" s="754"/>
      <c r="W271" s="754"/>
      <c r="X271" s="754"/>
      <c r="Y271" s="754"/>
      <c r="Z271" s="754"/>
      <c r="AA271" s="754"/>
    </row>
    <row r="272">
      <c r="A272" s="754"/>
      <c r="B272" s="754"/>
      <c r="C272" s="757"/>
      <c r="D272" s="757"/>
      <c r="E272" s="757"/>
      <c r="F272" s="754"/>
      <c r="G272" s="754"/>
      <c r="H272" s="754"/>
      <c r="I272" s="754"/>
      <c r="J272" s="754"/>
      <c r="K272" s="754"/>
      <c r="L272" s="754"/>
      <c r="M272" s="754"/>
      <c r="N272" s="754"/>
      <c r="O272" s="754"/>
      <c r="P272" s="754"/>
      <c r="Q272" s="754"/>
      <c r="R272" s="754"/>
      <c r="S272" s="754"/>
      <c r="T272" s="754"/>
      <c r="U272" s="754"/>
      <c r="V272" s="754"/>
      <c r="W272" s="754"/>
      <c r="X272" s="754"/>
      <c r="Y272" s="754"/>
      <c r="Z272" s="754"/>
      <c r="AA272" s="754"/>
    </row>
    <row r="273">
      <c r="A273" s="754"/>
      <c r="B273" s="754"/>
      <c r="C273" s="757"/>
      <c r="D273" s="757"/>
      <c r="E273" s="757"/>
      <c r="F273" s="754"/>
      <c r="G273" s="754"/>
      <c r="H273" s="754"/>
      <c r="I273" s="754"/>
      <c r="J273" s="754"/>
      <c r="K273" s="754"/>
      <c r="L273" s="754"/>
      <c r="M273" s="754"/>
      <c r="N273" s="754"/>
      <c r="O273" s="754"/>
      <c r="P273" s="754"/>
      <c r="Q273" s="754"/>
      <c r="R273" s="754"/>
      <c r="S273" s="754"/>
      <c r="T273" s="754"/>
      <c r="U273" s="754"/>
      <c r="V273" s="754"/>
      <c r="W273" s="754"/>
      <c r="X273" s="754"/>
      <c r="Y273" s="754"/>
      <c r="Z273" s="754"/>
      <c r="AA273" s="754"/>
    </row>
    <row r="274">
      <c r="A274" s="754"/>
      <c r="B274" s="754"/>
      <c r="C274" s="757"/>
      <c r="D274" s="757"/>
      <c r="E274" s="757"/>
      <c r="F274" s="754"/>
      <c r="G274" s="754"/>
      <c r="H274" s="754"/>
      <c r="I274" s="754"/>
      <c r="J274" s="754"/>
      <c r="K274" s="754"/>
      <c r="L274" s="754"/>
      <c r="M274" s="754"/>
      <c r="N274" s="754"/>
      <c r="O274" s="754"/>
      <c r="P274" s="754"/>
      <c r="Q274" s="754"/>
      <c r="R274" s="754"/>
      <c r="S274" s="754"/>
      <c r="T274" s="754"/>
      <c r="U274" s="754"/>
      <c r="V274" s="754"/>
      <c r="W274" s="754"/>
      <c r="X274" s="754"/>
      <c r="Y274" s="754"/>
      <c r="Z274" s="754"/>
      <c r="AA274" s="754"/>
    </row>
    <row r="275">
      <c r="A275" s="754"/>
      <c r="B275" s="754"/>
      <c r="C275" s="757"/>
      <c r="D275" s="757"/>
      <c r="E275" s="757"/>
      <c r="F275" s="754"/>
      <c r="G275" s="754"/>
      <c r="H275" s="754"/>
      <c r="I275" s="754"/>
      <c r="J275" s="754"/>
      <c r="K275" s="754"/>
      <c r="L275" s="754"/>
      <c r="M275" s="754"/>
      <c r="N275" s="754"/>
      <c r="O275" s="754"/>
      <c r="P275" s="754"/>
      <c r="Q275" s="754"/>
      <c r="R275" s="754"/>
      <c r="S275" s="754"/>
      <c r="T275" s="754"/>
      <c r="U275" s="754"/>
      <c r="V275" s="754"/>
      <c r="W275" s="754"/>
      <c r="X275" s="754"/>
      <c r="Y275" s="754"/>
      <c r="Z275" s="754"/>
      <c r="AA275" s="754"/>
    </row>
    <row r="276">
      <c r="A276" s="754"/>
      <c r="B276" s="754"/>
      <c r="C276" s="757"/>
      <c r="D276" s="757"/>
      <c r="E276" s="757"/>
      <c r="F276" s="754"/>
      <c r="G276" s="754"/>
      <c r="H276" s="754"/>
      <c r="I276" s="754"/>
      <c r="J276" s="754"/>
      <c r="K276" s="754"/>
      <c r="L276" s="754"/>
      <c r="M276" s="754"/>
      <c r="N276" s="754"/>
      <c r="O276" s="754"/>
      <c r="P276" s="754"/>
      <c r="Q276" s="754"/>
      <c r="R276" s="754"/>
      <c r="S276" s="754"/>
      <c r="T276" s="754"/>
      <c r="U276" s="754"/>
      <c r="V276" s="754"/>
      <c r="W276" s="754"/>
      <c r="X276" s="754"/>
      <c r="Y276" s="754"/>
      <c r="Z276" s="754"/>
      <c r="AA276" s="754"/>
    </row>
    <row r="277">
      <c r="A277" s="754"/>
      <c r="B277" s="754"/>
      <c r="C277" s="757"/>
      <c r="D277" s="757"/>
      <c r="E277" s="757"/>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row>
    <row r="278">
      <c r="A278" s="754"/>
      <c r="B278" s="754"/>
      <c r="C278" s="757"/>
      <c r="D278" s="757"/>
      <c r="E278" s="757"/>
      <c r="F278" s="754"/>
      <c r="G278" s="754"/>
      <c r="H278" s="754"/>
      <c r="I278" s="754"/>
      <c r="J278" s="754"/>
      <c r="K278" s="754"/>
      <c r="L278" s="754"/>
      <c r="M278" s="754"/>
      <c r="N278" s="754"/>
      <c r="O278" s="754"/>
      <c r="P278" s="754"/>
      <c r="Q278" s="754"/>
      <c r="R278" s="754"/>
      <c r="S278" s="754"/>
      <c r="T278" s="754"/>
      <c r="U278" s="754"/>
      <c r="V278" s="754"/>
      <c r="W278" s="754"/>
      <c r="X278" s="754"/>
      <c r="Y278" s="754"/>
      <c r="Z278" s="754"/>
      <c r="AA278" s="754"/>
    </row>
    <row r="279">
      <c r="A279" s="754"/>
      <c r="B279" s="754"/>
      <c r="C279" s="757"/>
      <c r="D279" s="757"/>
      <c r="E279" s="757"/>
      <c r="F279" s="754"/>
      <c r="G279" s="754"/>
      <c r="H279" s="754"/>
      <c r="I279" s="754"/>
      <c r="J279" s="754"/>
      <c r="K279" s="754"/>
      <c r="L279" s="754"/>
      <c r="M279" s="754"/>
      <c r="N279" s="754"/>
      <c r="O279" s="754"/>
      <c r="P279" s="754"/>
      <c r="Q279" s="754"/>
      <c r="R279" s="754"/>
      <c r="S279" s="754"/>
      <c r="T279" s="754"/>
      <c r="U279" s="754"/>
      <c r="V279" s="754"/>
      <c r="W279" s="754"/>
      <c r="X279" s="754"/>
      <c r="Y279" s="754"/>
      <c r="Z279" s="754"/>
      <c r="AA279" s="754"/>
    </row>
    <row r="280">
      <c r="A280" s="754"/>
      <c r="B280" s="754"/>
      <c r="C280" s="757"/>
      <c r="D280" s="757"/>
      <c r="E280" s="757"/>
      <c r="F280" s="754"/>
      <c r="G280" s="754"/>
      <c r="H280" s="754"/>
      <c r="I280" s="754"/>
      <c r="J280" s="754"/>
      <c r="K280" s="754"/>
      <c r="L280" s="754"/>
      <c r="M280" s="754"/>
      <c r="N280" s="754"/>
      <c r="O280" s="754"/>
      <c r="P280" s="754"/>
      <c r="Q280" s="754"/>
      <c r="R280" s="754"/>
      <c r="S280" s="754"/>
      <c r="T280" s="754"/>
      <c r="U280" s="754"/>
      <c r="V280" s="754"/>
      <c r="W280" s="754"/>
      <c r="X280" s="754"/>
      <c r="Y280" s="754"/>
      <c r="Z280" s="754"/>
      <c r="AA280" s="754"/>
    </row>
    <row r="281">
      <c r="A281" s="754"/>
      <c r="B281" s="754"/>
      <c r="C281" s="757"/>
      <c r="D281" s="757"/>
      <c r="E281" s="757"/>
      <c r="F281" s="754"/>
      <c r="G281" s="754"/>
      <c r="H281" s="754"/>
      <c r="I281" s="754"/>
      <c r="J281" s="754"/>
      <c r="K281" s="754"/>
      <c r="L281" s="754"/>
      <c r="M281" s="754"/>
      <c r="N281" s="754"/>
      <c r="O281" s="754"/>
      <c r="P281" s="754"/>
      <c r="Q281" s="754"/>
      <c r="R281" s="754"/>
      <c r="S281" s="754"/>
      <c r="T281" s="754"/>
      <c r="U281" s="754"/>
      <c r="V281" s="754"/>
      <c r="W281" s="754"/>
      <c r="X281" s="754"/>
      <c r="Y281" s="754"/>
      <c r="Z281" s="754"/>
      <c r="AA281" s="754"/>
    </row>
    <row r="282">
      <c r="A282" s="754"/>
      <c r="B282" s="754"/>
      <c r="C282" s="757"/>
      <c r="D282" s="757"/>
      <c r="E282" s="757"/>
      <c r="F282" s="754"/>
      <c r="G282" s="754"/>
      <c r="H282" s="754"/>
      <c r="I282" s="754"/>
      <c r="J282" s="754"/>
      <c r="K282" s="754"/>
      <c r="L282" s="754"/>
      <c r="M282" s="754"/>
      <c r="N282" s="754"/>
      <c r="O282" s="754"/>
      <c r="P282" s="754"/>
      <c r="Q282" s="754"/>
      <c r="R282" s="754"/>
      <c r="S282" s="754"/>
      <c r="T282" s="754"/>
      <c r="U282" s="754"/>
      <c r="V282" s="754"/>
      <c r="W282" s="754"/>
      <c r="X282" s="754"/>
      <c r="Y282" s="754"/>
      <c r="Z282" s="754"/>
      <c r="AA282" s="754"/>
    </row>
    <row r="283">
      <c r="A283" s="754"/>
      <c r="B283" s="754"/>
      <c r="C283" s="757"/>
      <c r="D283" s="757"/>
      <c r="E283" s="757"/>
      <c r="F283" s="754"/>
      <c r="G283" s="754"/>
      <c r="H283" s="754"/>
      <c r="I283" s="754"/>
      <c r="J283" s="754"/>
      <c r="K283" s="754"/>
      <c r="L283" s="754"/>
      <c r="M283" s="754"/>
      <c r="N283" s="754"/>
      <c r="O283" s="754"/>
      <c r="P283" s="754"/>
      <c r="Q283" s="754"/>
      <c r="R283" s="754"/>
      <c r="S283" s="754"/>
      <c r="T283" s="754"/>
      <c r="U283" s="754"/>
      <c r="V283" s="754"/>
      <c r="W283" s="754"/>
      <c r="X283" s="754"/>
      <c r="Y283" s="754"/>
      <c r="Z283" s="754"/>
      <c r="AA283" s="754"/>
    </row>
    <row r="284">
      <c r="A284" s="754"/>
      <c r="B284" s="754"/>
      <c r="C284" s="757"/>
      <c r="D284" s="757"/>
      <c r="E284" s="757"/>
      <c r="F284" s="754"/>
      <c r="G284" s="754"/>
      <c r="H284" s="754"/>
      <c r="I284" s="754"/>
      <c r="J284" s="754"/>
      <c r="K284" s="754"/>
      <c r="L284" s="754"/>
      <c r="M284" s="754"/>
      <c r="N284" s="754"/>
      <c r="O284" s="754"/>
      <c r="P284" s="754"/>
      <c r="Q284" s="754"/>
      <c r="R284" s="754"/>
      <c r="S284" s="754"/>
      <c r="T284" s="754"/>
      <c r="U284" s="754"/>
      <c r="V284" s="754"/>
      <c r="W284" s="754"/>
      <c r="X284" s="754"/>
      <c r="Y284" s="754"/>
      <c r="Z284" s="754"/>
      <c r="AA284" s="754"/>
    </row>
    <row r="285">
      <c r="A285" s="754"/>
      <c r="B285" s="754"/>
      <c r="C285" s="757"/>
      <c r="D285" s="757"/>
      <c r="E285" s="757"/>
      <c r="F285" s="754"/>
      <c r="G285" s="754"/>
      <c r="H285" s="754"/>
      <c r="I285" s="754"/>
      <c r="J285" s="754"/>
      <c r="K285" s="754"/>
      <c r="L285" s="754"/>
      <c r="M285" s="754"/>
      <c r="N285" s="754"/>
      <c r="O285" s="754"/>
      <c r="P285" s="754"/>
      <c r="Q285" s="754"/>
      <c r="R285" s="754"/>
      <c r="S285" s="754"/>
      <c r="T285" s="754"/>
      <c r="U285" s="754"/>
      <c r="V285" s="754"/>
      <c r="W285" s="754"/>
      <c r="X285" s="754"/>
      <c r="Y285" s="754"/>
      <c r="Z285" s="754"/>
      <c r="AA285" s="754"/>
    </row>
    <row r="286">
      <c r="A286" s="754"/>
      <c r="B286" s="754"/>
      <c r="C286" s="757"/>
      <c r="D286" s="757"/>
      <c r="E286" s="757"/>
      <c r="F286" s="754"/>
      <c r="G286" s="754"/>
      <c r="H286" s="754"/>
      <c r="I286" s="754"/>
      <c r="J286" s="754"/>
      <c r="K286" s="754"/>
      <c r="L286" s="754"/>
      <c r="M286" s="754"/>
      <c r="N286" s="754"/>
      <c r="O286" s="754"/>
      <c r="P286" s="754"/>
      <c r="Q286" s="754"/>
      <c r="R286" s="754"/>
      <c r="S286" s="754"/>
      <c r="T286" s="754"/>
      <c r="U286" s="754"/>
      <c r="V286" s="754"/>
      <c r="W286" s="754"/>
      <c r="X286" s="754"/>
      <c r="Y286" s="754"/>
      <c r="Z286" s="754"/>
      <c r="AA286" s="754"/>
    </row>
    <row r="287">
      <c r="A287" s="754"/>
      <c r="B287" s="754"/>
      <c r="C287" s="757"/>
      <c r="D287" s="757"/>
      <c r="E287" s="757"/>
      <c r="F287" s="754"/>
      <c r="G287" s="754"/>
      <c r="H287" s="754"/>
      <c r="I287" s="754"/>
      <c r="J287" s="754"/>
      <c r="K287" s="754"/>
      <c r="L287" s="754"/>
      <c r="M287" s="754"/>
      <c r="N287" s="754"/>
      <c r="O287" s="754"/>
      <c r="P287" s="754"/>
      <c r="Q287" s="754"/>
      <c r="R287" s="754"/>
      <c r="S287" s="754"/>
      <c r="T287" s="754"/>
      <c r="U287" s="754"/>
      <c r="V287" s="754"/>
      <c r="W287" s="754"/>
      <c r="X287" s="754"/>
      <c r="Y287" s="754"/>
      <c r="Z287" s="754"/>
      <c r="AA287" s="754"/>
    </row>
    <row r="288">
      <c r="A288" s="754"/>
      <c r="B288" s="754"/>
      <c r="C288" s="757"/>
      <c r="D288" s="757"/>
      <c r="E288" s="757"/>
      <c r="F288" s="754"/>
      <c r="G288" s="754"/>
      <c r="H288" s="754"/>
      <c r="I288" s="754"/>
      <c r="J288" s="754"/>
      <c r="K288" s="754"/>
      <c r="L288" s="754"/>
      <c r="M288" s="754"/>
      <c r="N288" s="754"/>
      <c r="O288" s="754"/>
      <c r="P288" s="754"/>
      <c r="Q288" s="754"/>
      <c r="R288" s="754"/>
      <c r="S288" s="754"/>
      <c r="T288" s="754"/>
      <c r="U288" s="754"/>
      <c r="V288" s="754"/>
      <c r="W288" s="754"/>
      <c r="X288" s="754"/>
      <c r="Y288" s="754"/>
      <c r="Z288" s="754"/>
      <c r="AA288" s="754"/>
    </row>
    <row r="289">
      <c r="A289" s="754"/>
      <c r="B289" s="754"/>
      <c r="C289" s="757"/>
      <c r="D289" s="757"/>
      <c r="E289" s="757"/>
      <c r="F289" s="754"/>
      <c r="G289" s="754"/>
      <c r="H289" s="754"/>
      <c r="I289" s="754"/>
      <c r="J289" s="754"/>
      <c r="K289" s="754"/>
      <c r="L289" s="754"/>
      <c r="M289" s="754"/>
      <c r="N289" s="754"/>
      <c r="O289" s="754"/>
      <c r="P289" s="754"/>
      <c r="Q289" s="754"/>
      <c r="R289" s="754"/>
      <c r="S289" s="754"/>
      <c r="T289" s="754"/>
      <c r="U289" s="754"/>
      <c r="V289" s="754"/>
      <c r="W289" s="754"/>
      <c r="X289" s="754"/>
      <c r="Y289" s="754"/>
      <c r="Z289" s="754"/>
      <c r="AA289" s="754"/>
    </row>
    <row r="290">
      <c r="A290" s="754"/>
      <c r="B290" s="754"/>
      <c r="C290" s="757"/>
      <c r="D290" s="757"/>
      <c r="E290" s="757"/>
      <c r="F290" s="754"/>
      <c r="G290" s="754"/>
      <c r="H290" s="754"/>
      <c r="I290" s="754"/>
      <c r="J290" s="754"/>
      <c r="K290" s="754"/>
      <c r="L290" s="754"/>
      <c r="M290" s="754"/>
      <c r="N290" s="754"/>
      <c r="O290" s="754"/>
      <c r="P290" s="754"/>
      <c r="Q290" s="754"/>
      <c r="R290" s="754"/>
      <c r="S290" s="754"/>
      <c r="T290" s="754"/>
      <c r="U290" s="754"/>
      <c r="V290" s="754"/>
      <c r="W290" s="754"/>
      <c r="X290" s="754"/>
      <c r="Y290" s="754"/>
      <c r="Z290" s="754"/>
      <c r="AA290" s="754"/>
    </row>
    <row r="291">
      <c r="A291" s="754"/>
      <c r="B291" s="754"/>
      <c r="C291" s="757"/>
      <c r="D291" s="757"/>
      <c r="E291" s="757"/>
      <c r="F291" s="754"/>
      <c r="G291" s="754"/>
      <c r="H291" s="754"/>
      <c r="I291" s="754"/>
      <c r="J291" s="754"/>
      <c r="K291" s="754"/>
      <c r="L291" s="754"/>
      <c r="M291" s="754"/>
      <c r="N291" s="754"/>
      <c r="O291" s="754"/>
      <c r="P291" s="754"/>
      <c r="Q291" s="754"/>
      <c r="R291" s="754"/>
      <c r="S291" s="754"/>
      <c r="T291" s="754"/>
      <c r="U291" s="754"/>
      <c r="V291" s="754"/>
      <c r="W291" s="754"/>
      <c r="X291" s="754"/>
      <c r="Y291" s="754"/>
      <c r="Z291" s="754"/>
      <c r="AA291" s="754"/>
    </row>
    <row r="292">
      <c r="A292" s="754"/>
      <c r="B292" s="754"/>
      <c r="C292" s="757"/>
      <c r="D292" s="757"/>
      <c r="E292" s="757"/>
      <c r="F292" s="754"/>
      <c r="G292" s="754"/>
      <c r="H292" s="754"/>
      <c r="I292" s="754"/>
      <c r="J292" s="754"/>
      <c r="K292" s="754"/>
      <c r="L292" s="754"/>
      <c r="M292" s="754"/>
      <c r="N292" s="754"/>
      <c r="O292" s="754"/>
      <c r="P292" s="754"/>
      <c r="Q292" s="754"/>
      <c r="R292" s="754"/>
      <c r="S292" s="754"/>
      <c r="T292" s="754"/>
      <c r="U292" s="754"/>
      <c r="V292" s="754"/>
      <c r="W292" s="754"/>
      <c r="X292" s="754"/>
      <c r="Y292" s="754"/>
      <c r="Z292" s="754"/>
      <c r="AA292" s="754"/>
    </row>
    <row r="293">
      <c r="A293" s="754"/>
      <c r="B293" s="754"/>
      <c r="C293" s="757"/>
      <c r="D293" s="757"/>
      <c r="E293" s="757"/>
      <c r="F293" s="754"/>
      <c r="G293" s="754"/>
      <c r="H293" s="754"/>
      <c r="I293" s="754"/>
      <c r="J293" s="754"/>
      <c r="K293" s="754"/>
      <c r="L293" s="754"/>
      <c r="M293" s="754"/>
      <c r="N293" s="754"/>
      <c r="O293" s="754"/>
      <c r="P293" s="754"/>
      <c r="Q293" s="754"/>
      <c r="R293" s="754"/>
      <c r="S293" s="754"/>
      <c r="T293" s="754"/>
      <c r="U293" s="754"/>
      <c r="V293" s="754"/>
      <c r="W293" s="754"/>
      <c r="X293" s="754"/>
      <c r="Y293" s="754"/>
      <c r="Z293" s="754"/>
      <c r="AA293" s="754"/>
    </row>
    <row r="294">
      <c r="A294" s="754"/>
      <c r="B294" s="754"/>
      <c r="C294" s="757"/>
      <c r="D294" s="757"/>
      <c r="E294" s="757"/>
      <c r="F294" s="754"/>
      <c r="G294" s="754"/>
      <c r="H294" s="754"/>
      <c r="I294" s="754"/>
      <c r="J294" s="754"/>
      <c r="K294" s="754"/>
      <c r="L294" s="754"/>
      <c r="M294" s="754"/>
      <c r="N294" s="754"/>
      <c r="O294" s="754"/>
      <c r="P294" s="754"/>
      <c r="Q294" s="754"/>
      <c r="R294" s="754"/>
      <c r="S294" s="754"/>
      <c r="T294" s="754"/>
      <c r="U294" s="754"/>
      <c r="V294" s="754"/>
      <c r="W294" s="754"/>
      <c r="X294" s="754"/>
      <c r="Y294" s="754"/>
      <c r="Z294" s="754"/>
      <c r="AA294" s="754"/>
    </row>
    <row r="295">
      <c r="A295" s="754"/>
      <c r="B295" s="754"/>
      <c r="C295" s="757"/>
      <c r="D295" s="757"/>
      <c r="E295" s="757"/>
      <c r="F295" s="754"/>
      <c r="G295" s="754"/>
      <c r="H295" s="754"/>
      <c r="I295" s="754"/>
      <c r="J295" s="754"/>
      <c r="K295" s="754"/>
      <c r="L295" s="754"/>
      <c r="M295" s="754"/>
      <c r="N295" s="754"/>
      <c r="O295" s="754"/>
      <c r="P295" s="754"/>
      <c r="Q295" s="754"/>
      <c r="R295" s="754"/>
      <c r="S295" s="754"/>
      <c r="T295" s="754"/>
      <c r="U295" s="754"/>
      <c r="V295" s="754"/>
      <c r="W295" s="754"/>
      <c r="X295" s="754"/>
      <c r="Y295" s="754"/>
      <c r="Z295" s="754"/>
      <c r="AA295" s="754"/>
    </row>
    <row r="296">
      <c r="A296" s="754"/>
      <c r="B296" s="754"/>
      <c r="C296" s="757"/>
      <c r="D296" s="757"/>
      <c r="E296" s="757"/>
      <c r="F296" s="754"/>
      <c r="G296" s="754"/>
      <c r="H296" s="754"/>
      <c r="I296" s="754"/>
      <c r="J296" s="754"/>
      <c r="K296" s="754"/>
      <c r="L296" s="754"/>
      <c r="M296" s="754"/>
      <c r="N296" s="754"/>
      <c r="O296" s="754"/>
      <c r="P296" s="754"/>
      <c r="Q296" s="754"/>
      <c r="R296" s="754"/>
      <c r="S296" s="754"/>
      <c r="T296" s="754"/>
      <c r="U296" s="754"/>
      <c r="V296" s="754"/>
      <c r="W296" s="754"/>
      <c r="X296" s="754"/>
      <c r="Y296" s="754"/>
      <c r="Z296" s="754"/>
      <c r="AA296" s="754"/>
    </row>
    <row r="297">
      <c r="A297" s="754"/>
      <c r="B297" s="754"/>
      <c r="C297" s="757"/>
      <c r="D297" s="757"/>
      <c r="E297" s="757"/>
      <c r="F297" s="754"/>
      <c r="G297" s="754"/>
      <c r="H297" s="754"/>
      <c r="I297" s="754"/>
      <c r="J297" s="754"/>
      <c r="K297" s="754"/>
      <c r="L297" s="754"/>
      <c r="M297" s="754"/>
      <c r="N297" s="754"/>
      <c r="O297" s="754"/>
      <c r="P297" s="754"/>
      <c r="Q297" s="754"/>
      <c r="R297" s="754"/>
      <c r="S297" s="754"/>
      <c r="T297" s="754"/>
      <c r="U297" s="754"/>
      <c r="V297" s="754"/>
      <c r="W297" s="754"/>
      <c r="X297" s="754"/>
      <c r="Y297" s="754"/>
      <c r="Z297" s="754"/>
      <c r="AA297" s="754"/>
    </row>
    <row r="298">
      <c r="A298" s="754"/>
      <c r="B298" s="754"/>
      <c r="C298" s="757"/>
      <c r="D298" s="757"/>
      <c r="E298" s="757"/>
      <c r="F298" s="754"/>
      <c r="G298" s="754"/>
      <c r="H298" s="754"/>
      <c r="I298" s="754"/>
      <c r="J298" s="754"/>
      <c r="K298" s="754"/>
      <c r="L298" s="754"/>
      <c r="M298" s="754"/>
      <c r="N298" s="754"/>
      <c r="O298" s="754"/>
      <c r="P298" s="754"/>
      <c r="Q298" s="754"/>
      <c r="R298" s="754"/>
      <c r="S298" s="754"/>
      <c r="T298" s="754"/>
      <c r="U298" s="754"/>
      <c r="V298" s="754"/>
      <c r="W298" s="754"/>
      <c r="X298" s="754"/>
      <c r="Y298" s="754"/>
      <c r="Z298" s="754"/>
      <c r="AA298" s="754"/>
    </row>
    <row r="299">
      <c r="A299" s="754"/>
      <c r="B299" s="754"/>
      <c r="C299" s="757"/>
      <c r="D299" s="757"/>
      <c r="E299" s="757"/>
      <c r="F299" s="754"/>
      <c r="G299" s="754"/>
      <c r="H299" s="754"/>
      <c r="I299" s="754"/>
      <c r="J299" s="754"/>
      <c r="K299" s="754"/>
      <c r="L299" s="754"/>
      <c r="M299" s="754"/>
      <c r="N299" s="754"/>
      <c r="O299" s="754"/>
      <c r="P299" s="754"/>
      <c r="Q299" s="754"/>
      <c r="R299" s="754"/>
      <c r="S299" s="754"/>
      <c r="T299" s="754"/>
      <c r="U299" s="754"/>
      <c r="V299" s="754"/>
      <c r="W299" s="754"/>
      <c r="X299" s="754"/>
      <c r="Y299" s="754"/>
      <c r="Z299" s="754"/>
      <c r="AA299" s="754"/>
    </row>
    <row r="300">
      <c r="A300" s="754"/>
      <c r="B300" s="754"/>
      <c r="C300" s="757"/>
      <c r="D300" s="757"/>
      <c r="E300" s="757"/>
      <c r="F300" s="754"/>
      <c r="G300" s="754"/>
      <c r="H300" s="754"/>
      <c r="I300" s="754"/>
      <c r="J300" s="754"/>
      <c r="K300" s="754"/>
      <c r="L300" s="754"/>
      <c r="M300" s="754"/>
      <c r="N300" s="754"/>
      <c r="O300" s="754"/>
      <c r="P300" s="754"/>
      <c r="Q300" s="754"/>
      <c r="R300" s="754"/>
      <c r="S300" s="754"/>
      <c r="T300" s="754"/>
      <c r="U300" s="754"/>
      <c r="V300" s="754"/>
      <c r="W300" s="754"/>
      <c r="X300" s="754"/>
      <c r="Y300" s="754"/>
      <c r="Z300" s="754"/>
      <c r="AA300" s="754"/>
    </row>
    <row r="301">
      <c r="A301" s="754"/>
      <c r="B301" s="754"/>
      <c r="C301" s="757"/>
      <c r="D301" s="757"/>
      <c r="E301" s="757"/>
      <c r="F301" s="754"/>
      <c r="G301" s="754"/>
      <c r="H301" s="754"/>
      <c r="I301" s="754"/>
      <c r="J301" s="754"/>
      <c r="K301" s="754"/>
      <c r="L301" s="754"/>
      <c r="M301" s="754"/>
      <c r="N301" s="754"/>
      <c r="O301" s="754"/>
      <c r="P301" s="754"/>
      <c r="Q301" s="754"/>
      <c r="R301" s="754"/>
      <c r="S301" s="754"/>
      <c r="T301" s="754"/>
      <c r="U301" s="754"/>
      <c r="V301" s="754"/>
      <c r="W301" s="754"/>
      <c r="X301" s="754"/>
      <c r="Y301" s="754"/>
      <c r="Z301" s="754"/>
      <c r="AA301" s="754"/>
    </row>
    <row r="302">
      <c r="A302" s="754"/>
      <c r="B302" s="754"/>
      <c r="C302" s="757"/>
      <c r="D302" s="757"/>
      <c r="E302" s="757"/>
      <c r="F302" s="754"/>
      <c r="G302" s="754"/>
      <c r="H302" s="754"/>
      <c r="I302" s="754"/>
      <c r="J302" s="754"/>
      <c r="K302" s="754"/>
      <c r="L302" s="754"/>
      <c r="M302" s="754"/>
      <c r="N302" s="754"/>
      <c r="O302" s="754"/>
      <c r="P302" s="754"/>
      <c r="Q302" s="754"/>
      <c r="R302" s="754"/>
      <c r="S302" s="754"/>
      <c r="T302" s="754"/>
      <c r="U302" s="754"/>
      <c r="V302" s="754"/>
      <c r="W302" s="754"/>
      <c r="X302" s="754"/>
      <c r="Y302" s="754"/>
      <c r="Z302" s="754"/>
      <c r="AA302" s="754"/>
    </row>
    <row r="303">
      <c r="A303" s="754"/>
      <c r="B303" s="754"/>
      <c r="C303" s="757"/>
      <c r="D303" s="757"/>
      <c r="E303" s="757"/>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row>
    <row r="304">
      <c r="A304" s="754"/>
      <c r="B304" s="754"/>
      <c r="C304" s="757"/>
      <c r="D304" s="757"/>
      <c r="E304" s="757"/>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row>
    <row r="305">
      <c r="A305" s="754"/>
      <c r="B305" s="754"/>
      <c r="C305" s="757"/>
      <c r="D305" s="757"/>
      <c r="E305" s="757"/>
      <c r="F305" s="754"/>
      <c r="G305" s="754"/>
      <c r="H305" s="754"/>
      <c r="I305" s="754"/>
      <c r="J305" s="754"/>
      <c r="K305" s="754"/>
      <c r="L305" s="754"/>
      <c r="M305" s="754"/>
      <c r="N305" s="754"/>
      <c r="O305" s="754"/>
      <c r="P305" s="754"/>
      <c r="Q305" s="754"/>
      <c r="R305" s="754"/>
      <c r="S305" s="754"/>
      <c r="T305" s="754"/>
      <c r="U305" s="754"/>
      <c r="V305" s="754"/>
      <c r="W305" s="754"/>
      <c r="X305" s="754"/>
      <c r="Y305" s="754"/>
      <c r="Z305" s="754"/>
      <c r="AA305" s="754"/>
    </row>
    <row r="306">
      <c r="A306" s="754"/>
      <c r="B306" s="754"/>
      <c r="C306" s="757"/>
      <c r="D306" s="757"/>
      <c r="E306" s="757"/>
      <c r="F306" s="754"/>
      <c r="G306" s="754"/>
      <c r="H306" s="754"/>
      <c r="I306" s="754"/>
      <c r="J306" s="754"/>
      <c r="K306" s="754"/>
      <c r="L306" s="754"/>
      <c r="M306" s="754"/>
      <c r="N306" s="754"/>
      <c r="O306" s="754"/>
      <c r="P306" s="754"/>
      <c r="Q306" s="754"/>
      <c r="R306" s="754"/>
      <c r="S306" s="754"/>
      <c r="T306" s="754"/>
      <c r="U306" s="754"/>
      <c r="V306" s="754"/>
      <c r="W306" s="754"/>
      <c r="X306" s="754"/>
      <c r="Y306" s="754"/>
      <c r="Z306" s="754"/>
      <c r="AA306" s="754"/>
    </row>
    <row r="307">
      <c r="A307" s="754"/>
      <c r="B307" s="754"/>
      <c r="C307" s="757"/>
      <c r="D307" s="757"/>
      <c r="E307" s="757"/>
      <c r="F307" s="754"/>
      <c r="G307" s="754"/>
      <c r="H307" s="754"/>
      <c r="I307" s="754"/>
      <c r="J307" s="754"/>
      <c r="K307" s="754"/>
      <c r="L307" s="754"/>
      <c r="M307" s="754"/>
      <c r="N307" s="754"/>
      <c r="O307" s="754"/>
      <c r="P307" s="754"/>
      <c r="Q307" s="754"/>
      <c r="R307" s="754"/>
      <c r="S307" s="754"/>
      <c r="T307" s="754"/>
      <c r="U307" s="754"/>
      <c r="V307" s="754"/>
      <c r="W307" s="754"/>
      <c r="X307" s="754"/>
      <c r="Y307" s="754"/>
      <c r="Z307" s="754"/>
      <c r="AA307" s="754"/>
    </row>
    <row r="308">
      <c r="A308" s="754"/>
      <c r="B308" s="754"/>
      <c r="C308" s="757"/>
      <c r="D308" s="757"/>
      <c r="E308" s="757"/>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row>
    <row r="309">
      <c r="A309" s="754"/>
      <c r="B309" s="754"/>
      <c r="C309" s="757"/>
      <c r="D309" s="757"/>
      <c r="E309" s="757"/>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row>
    <row r="310">
      <c r="A310" s="754"/>
      <c r="B310" s="754"/>
      <c r="C310" s="757"/>
      <c r="D310" s="757"/>
      <c r="E310" s="757"/>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row>
    <row r="311">
      <c r="A311" s="754"/>
      <c r="B311" s="754"/>
      <c r="C311" s="757"/>
      <c r="D311" s="757"/>
      <c r="E311" s="757"/>
      <c r="F311" s="754"/>
      <c r="G311" s="754"/>
      <c r="H311" s="754"/>
      <c r="I311" s="754"/>
      <c r="J311" s="754"/>
      <c r="K311" s="754"/>
      <c r="L311" s="754"/>
      <c r="M311" s="754"/>
      <c r="N311" s="754"/>
      <c r="O311" s="754"/>
      <c r="P311" s="754"/>
      <c r="Q311" s="754"/>
      <c r="R311" s="754"/>
      <c r="S311" s="754"/>
      <c r="T311" s="754"/>
      <c r="U311" s="754"/>
      <c r="V311" s="754"/>
      <c r="W311" s="754"/>
      <c r="X311" s="754"/>
      <c r="Y311" s="754"/>
      <c r="Z311" s="754"/>
      <c r="AA311" s="754"/>
    </row>
    <row r="312">
      <c r="A312" s="754"/>
      <c r="B312" s="754"/>
      <c r="C312" s="757"/>
      <c r="D312" s="757"/>
      <c r="E312" s="757"/>
      <c r="F312" s="754"/>
      <c r="G312" s="754"/>
      <c r="H312" s="754"/>
      <c r="I312" s="754"/>
      <c r="J312" s="754"/>
      <c r="K312" s="754"/>
      <c r="L312" s="754"/>
      <c r="M312" s="754"/>
      <c r="N312" s="754"/>
      <c r="O312" s="754"/>
      <c r="P312" s="754"/>
      <c r="Q312" s="754"/>
      <c r="R312" s="754"/>
      <c r="S312" s="754"/>
      <c r="T312" s="754"/>
      <c r="U312" s="754"/>
      <c r="V312" s="754"/>
      <c r="W312" s="754"/>
      <c r="X312" s="754"/>
      <c r="Y312" s="754"/>
      <c r="Z312" s="754"/>
      <c r="AA312" s="754"/>
    </row>
    <row r="313">
      <c r="A313" s="754"/>
      <c r="B313" s="754"/>
      <c r="C313" s="757"/>
      <c r="D313" s="757"/>
      <c r="E313" s="757"/>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row>
    <row r="314">
      <c r="A314" s="754"/>
      <c r="B314" s="754"/>
      <c r="C314" s="757"/>
      <c r="D314" s="757"/>
      <c r="E314" s="757"/>
      <c r="F314" s="754"/>
      <c r="G314" s="754"/>
      <c r="H314" s="754"/>
      <c r="I314" s="754"/>
      <c r="J314" s="754"/>
      <c r="K314" s="754"/>
      <c r="L314" s="754"/>
      <c r="M314" s="754"/>
      <c r="N314" s="754"/>
      <c r="O314" s="754"/>
      <c r="P314" s="754"/>
      <c r="Q314" s="754"/>
      <c r="R314" s="754"/>
      <c r="S314" s="754"/>
      <c r="T314" s="754"/>
      <c r="U314" s="754"/>
      <c r="V314" s="754"/>
      <c r="W314" s="754"/>
      <c r="X314" s="754"/>
      <c r="Y314" s="754"/>
      <c r="Z314" s="754"/>
      <c r="AA314" s="754"/>
    </row>
    <row r="315">
      <c r="A315" s="754"/>
      <c r="B315" s="754"/>
      <c r="C315" s="757"/>
      <c r="D315" s="757"/>
      <c r="E315" s="757"/>
      <c r="F315" s="754"/>
      <c r="G315" s="754"/>
      <c r="H315" s="754"/>
      <c r="I315" s="754"/>
      <c r="J315" s="754"/>
      <c r="K315" s="754"/>
      <c r="L315" s="754"/>
      <c r="M315" s="754"/>
      <c r="N315" s="754"/>
      <c r="O315" s="754"/>
      <c r="P315" s="754"/>
      <c r="Q315" s="754"/>
      <c r="R315" s="754"/>
      <c r="S315" s="754"/>
      <c r="T315" s="754"/>
      <c r="U315" s="754"/>
      <c r="V315" s="754"/>
      <c r="W315" s="754"/>
      <c r="X315" s="754"/>
      <c r="Y315" s="754"/>
      <c r="Z315" s="754"/>
      <c r="AA315" s="754"/>
    </row>
    <row r="316">
      <c r="A316" s="754"/>
      <c r="B316" s="754"/>
      <c r="C316" s="757"/>
      <c r="D316" s="757"/>
      <c r="E316" s="757"/>
      <c r="F316" s="754"/>
      <c r="G316" s="754"/>
      <c r="H316" s="754"/>
      <c r="I316" s="754"/>
      <c r="J316" s="754"/>
      <c r="K316" s="754"/>
      <c r="L316" s="754"/>
      <c r="M316" s="754"/>
      <c r="N316" s="754"/>
      <c r="O316" s="754"/>
      <c r="P316" s="754"/>
      <c r="Q316" s="754"/>
      <c r="R316" s="754"/>
      <c r="S316" s="754"/>
      <c r="T316" s="754"/>
      <c r="U316" s="754"/>
      <c r="V316" s="754"/>
      <c r="W316" s="754"/>
      <c r="X316" s="754"/>
      <c r="Y316" s="754"/>
      <c r="Z316" s="754"/>
      <c r="AA316" s="754"/>
    </row>
    <row r="317">
      <c r="A317" s="754"/>
      <c r="B317" s="754"/>
      <c r="C317" s="757"/>
      <c r="D317" s="757"/>
      <c r="E317" s="757"/>
      <c r="F317" s="754"/>
      <c r="G317" s="754"/>
      <c r="H317" s="754"/>
      <c r="I317" s="754"/>
      <c r="J317" s="754"/>
      <c r="K317" s="754"/>
      <c r="L317" s="754"/>
      <c r="M317" s="754"/>
      <c r="N317" s="754"/>
      <c r="O317" s="754"/>
      <c r="P317" s="754"/>
      <c r="Q317" s="754"/>
      <c r="R317" s="754"/>
      <c r="S317" s="754"/>
      <c r="T317" s="754"/>
      <c r="U317" s="754"/>
      <c r="V317" s="754"/>
      <c r="W317" s="754"/>
      <c r="X317" s="754"/>
      <c r="Y317" s="754"/>
      <c r="Z317" s="754"/>
      <c r="AA317" s="754"/>
    </row>
    <row r="318">
      <c r="A318" s="754"/>
      <c r="B318" s="754"/>
      <c r="C318" s="757"/>
      <c r="D318" s="757"/>
      <c r="E318" s="757"/>
      <c r="F318" s="754"/>
      <c r="G318" s="754"/>
      <c r="H318" s="754"/>
      <c r="I318" s="754"/>
      <c r="J318" s="754"/>
      <c r="K318" s="754"/>
      <c r="L318" s="754"/>
      <c r="M318" s="754"/>
      <c r="N318" s="754"/>
      <c r="O318" s="754"/>
      <c r="P318" s="754"/>
      <c r="Q318" s="754"/>
      <c r="R318" s="754"/>
      <c r="S318" s="754"/>
      <c r="T318" s="754"/>
      <c r="U318" s="754"/>
      <c r="V318" s="754"/>
      <c r="W318" s="754"/>
      <c r="X318" s="754"/>
      <c r="Y318" s="754"/>
      <c r="Z318" s="754"/>
      <c r="AA318" s="754"/>
    </row>
    <row r="319">
      <c r="A319" s="754"/>
      <c r="B319" s="754"/>
      <c r="C319" s="757"/>
      <c r="D319" s="757"/>
      <c r="E319" s="757"/>
      <c r="F319" s="754"/>
      <c r="G319" s="754"/>
      <c r="H319" s="754"/>
      <c r="I319" s="754"/>
      <c r="J319" s="754"/>
      <c r="K319" s="754"/>
      <c r="L319" s="754"/>
      <c r="M319" s="754"/>
      <c r="N319" s="754"/>
      <c r="O319" s="754"/>
      <c r="P319" s="754"/>
      <c r="Q319" s="754"/>
      <c r="R319" s="754"/>
      <c r="S319" s="754"/>
      <c r="T319" s="754"/>
      <c r="U319" s="754"/>
      <c r="V319" s="754"/>
      <c r="W319" s="754"/>
      <c r="X319" s="754"/>
      <c r="Y319" s="754"/>
      <c r="Z319" s="754"/>
      <c r="AA319" s="754"/>
    </row>
    <row r="320">
      <c r="A320" s="754"/>
      <c r="B320" s="754"/>
      <c r="C320" s="757"/>
      <c r="D320" s="757"/>
      <c r="E320" s="757"/>
      <c r="F320" s="754"/>
      <c r="G320" s="754"/>
      <c r="H320" s="754"/>
      <c r="I320" s="754"/>
      <c r="J320" s="754"/>
      <c r="K320" s="754"/>
      <c r="L320" s="754"/>
      <c r="M320" s="754"/>
      <c r="N320" s="754"/>
      <c r="O320" s="754"/>
      <c r="P320" s="754"/>
      <c r="Q320" s="754"/>
      <c r="R320" s="754"/>
      <c r="S320" s="754"/>
      <c r="T320" s="754"/>
      <c r="U320" s="754"/>
      <c r="V320" s="754"/>
      <c r="W320" s="754"/>
      <c r="X320" s="754"/>
      <c r="Y320" s="754"/>
      <c r="Z320" s="754"/>
      <c r="AA320" s="754"/>
    </row>
    <row r="321">
      <c r="A321" s="754"/>
      <c r="B321" s="754"/>
      <c r="C321" s="757"/>
      <c r="D321" s="757"/>
      <c r="E321" s="757"/>
      <c r="F321" s="754"/>
      <c r="G321" s="754"/>
      <c r="H321" s="754"/>
      <c r="I321" s="754"/>
      <c r="J321" s="754"/>
      <c r="K321" s="754"/>
      <c r="L321" s="754"/>
      <c r="M321" s="754"/>
      <c r="N321" s="754"/>
      <c r="O321" s="754"/>
      <c r="P321" s="754"/>
      <c r="Q321" s="754"/>
      <c r="R321" s="754"/>
      <c r="S321" s="754"/>
      <c r="T321" s="754"/>
      <c r="U321" s="754"/>
      <c r="V321" s="754"/>
      <c r="W321" s="754"/>
      <c r="X321" s="754"/>
      <c r="Y321" s="754"/>
      <c r="Z321" s="754"/>
      <c r="AA321" s="754"/>
    </row>
    <row r="322">
      <c r="A322" s="754"/>
      <c r="B322" s="754"/>
      <c r="C322" s="757"/>
      <c r="D322" s="757"/>
      <c r="E322" s="757"/>
      <c r="F322" s="754"/>
      <c r="G322" s="754"/>
      <c r="H322" s="754"/>
      <c r="I322" s="754"/>
      <c r="J322" s="754"/>
      <c r="K322" s="754"/>
      <c r="L322" s="754"/>
      <c r="M322" s="754"/>
      <c r="N322" s="754"/>
      <c r="O322" s="754"/>
      <c r="P322" s="754"/>
      <c r="Q322" s="754"/>
      <c r="R322" s="754"/>
      <c r="S322" s="754"/>
      <c r="T322" s="754"/>
      <c r="U322" s="754"/>
      <c r="V322" s="754"/>
      <c r="W322" s="754"/>
      <c r="X322" s="754"/>
      <c r="Y322" s="754"/>
      <c r="Z322" s="754"/>
      <c r="AA322" s="754"/>
    </row>
    <row r="323">
      <c r="A323" s="754"/>
      <c r="B323" s="754"/>
      <c r="C323" s="757"/>
      <c r="D323" s="757"/>
      <c r="E323" s="757"/>
      <c r="F323" s="754"/>
      <c r="G323" s="754"/>
      <c r="H323" s="754"/>
      <c r="I323" s="754"/>
      <c r="J323" s="754"/>
      <c r="K323" s="754"/>
      <c r="L323" s="754"/>
      <c r="M323" s="754"/>
      <c r="N323" s="754"/>
      <c r="O323" s="754"/>
      <c r="P323" s="754"/>
      <c r="Q323" s="754"/>
      <c r="R323" s="754"/>
      <c r="S323" s="754"/>
      <c r="T323" s="754"/>
      <c r="U323" s="754"/>
      <c r="V323" s="754"/>
      <c r="W323" s="754"/>
      <c r="X323" s="754"/>
      <c r="Y323" s="754"/>
      <c r="Z323" s="754"/>
      <c r="AA323" s="754"/>
    </row>
    <row r="324">
      <c r="A324" s="754"/>
      <c r="B324" s="754"/>
      <c r="C324" s="757"/>
      <c r="D324" s="757"/>
      <c r="E324" s="757"/>
      <c r="F324" s="754"/>
      <c r="G324" s="754"/>
      <c r="H324" s="754"/>
      <c r="I324" s="754"/>
      <c r="J324" s="754"/>
      <c r="K324" s="754"/>
      <c r="L324" s="754"/>
      <c r="M324" s="754"/>
      <c r="N324" s="754"/>
      <c r="O324" s="754"/>
      <c r="P324" s="754"/>
      <c r="Q324" s="754"/>
      <c r="R324" s="754"/>
      <c r="S324" s="754"/>
      <c r="T324" s="754"/>
      <c r="U324" s="754"/>
      <c r="V324" s="754"/>
      <c r="W324" s="754"/>
      <c r="X324" s="754"/>
      <c r="Y324" s="754"/>
      <c r="Z324" s="754"/>
      <c r="AA324" s="754"/>
    </row>
    <row r="325">
      <c r="A325" s="754"/>
      <c r="B325" s="754"/>
      <c r="C325" s="757"/>
      <c r="D325" s="757"/>
      <c r="E325" s="757"/>
      <c r="F325" s="754"/>
      <c r="G325" s="754"/>
      <c r="H325" s="754"/>
      <c r="I325" s="754"/>
      <c r="J325" s="754"/>
      <c r="K325" s="754"/>
      <c r="L325" s="754"/>
      <c r="M325" s="754"/>
      <c r="N325" s="754"/>
      <c r="O325" s="754"/>
      <c r="P325" s="754"/>
      <c r="Q325" s="754"/>
      <c r="R325" s="754"/>
      <c r="S325" s="754"/>
      <c r="T325" s="754"/>
      <c r="U325" s="754"/>
      <c r="V325" s="754"/>
      <c r="W325" s="754"/>
      <c r="X325" s="754"/>
      <c r="Y325" s="754"/>
      <c r="Z325" s="754"/>
      <c r="AA325" s="754"/>
    </row>
    <row r="326">
      <c r="A326" s="754"/>
      <c r="B326" s="754"/>
      <c r="C326" s="757"/>
      <c r="D326" s="757"/>
      <c r="E326" s="757"/>
      <c r="F326" s="754"/>
      <c r="G326" s="754"/>
      <c r="H326" s="754"/>
      <c r="I326" s="754"/>
      <c r="J326" s="754"/>
      <c r="K326" s="754"/>
      <c r="L326" s="754"/>
      <c r="M326" s="754"/>
      <c r="N326" s="754"/>
      <c r="O326" s="754"/>
      <c r="P326" s="754"/>
      <c r="Q326" s="754"/>
      <c r="R326" s="754"/>
      <c r="S326" s="754"/>
      <c r="T326" s="754"/>
      <c r="U326" s="754"/>
      <c r="V326" s="754"/>
      <c r="W326" s="754"/>
      <c r="X326" s="754"/>
      <c r="Y326" s="754"/>
      <c r="Z326" s="754"/>
      <c r="AA326" s="754"/>
    </row>
    <row r="327">
      <c r="A327" s="754"/>
      <c r="B327" s="754"/>
      <c r="C327" s="757"/>
      <c r="D327" s="757"/>
      <c r="E327" s="757"/>
      <c r="F327" s="754"/>
      <c r="G327" s="754"/>
      <c r="H327" s="754"/>
      <c r="I327" s="754"/>
      <c r="J327" s="754"/>
      <c r="K327" s="754"/>
      <c r="L327" s="754"/>
      <c r="M327" s="754"/>
      <c r="N327" s="754"/>
      <c r="O327" s="754"/>
      <c r="P327" s="754"/>
      <c r="Q327" s="754"/>
      <c r="R327" s="754"/>
      <c r="S327" s="754"/>
      <c r="T327" s="754"/>
      <c r="U327" s="754"/>
      <c r="V327" s="754"/>
      <c r="W327" s="754"/>
      <c r="X327" s="754"/>
      <c r="Y327" s="754"/>
      <c r="Z327" s="754"/>
      <c r="AA327" s="754"/>
    </row>
    <row r="328">
      <c r="A328" s="754"/>
      <c r="B328" s="754"/>
      <c r="C328" s="757"/>
      <c r="D328" s="757"/>
      <c r="E328" s="757"/>
      <c r="F328" s="754"/>
      <c r="G328" s="754"/>
      <c r="H328" s="754"/>
      <c r="I328" s="754"/>
      <c r="J328" s="754"/>
      <c r="K328" s="754"/>
      <c r="L328" s="754"/>
      <c r="M328" s="754"/>
      <c r="N328" s="754"/>
      <c r="O328" s="754"/>
      <c r="P328" s="754"/>
      <c r="Q328" s="754"/>
      <c r="R328" s="754"/>
      <c r="S328" s="754"/>
      <c r="T328" s="754"/>
      <c r="U328" s="754"/>
      <c r="V328" s="754"/>
      <c r="W328" s="754"/>
      <c r="X328" s="754"/>
      <c r="Y328" s="754"/>
      <c r="Z328" s="754"/>
      <c r="AA328" s="754"/>
    </row>
    <row r="329">
      <c r="A329" s="754"/>
      <c r="B329" s="754"/>
      <c r="C329" s="757"/>
      <c r="D329" s="757"/>
      <c r="E329" s="757"/>
      <c r="F329" s="754"/>
      <c r="G329" s="754"/>
      <c r="H329" s="754"/>
      <c r="I329" s="754"/>
      <c r="J329" s="754"/>
      <c r="K329" s="754"/>
      <c r="L329" s="754"/>
      <c r="M329" s="754"/>
      <c r="N329" s="754"/>
      <c r="O329" s="754"/>
      <c r="P329" s="754"/>
      <c r="Q329" s="754"/>
      <c r="R329" s="754"/>
      <c r="S329" s="754"/>
      <c r="T329" s="754"/>
      <c r="U329" s="754"/>
      <c r="V329" s="754"/>
      <c r="W329" s="754"/>
      <c r="X329" s="754"/>
      <c r="Y329" s="754"/>
      <c r="Z329" s="754"/>
      <c r="AA329" s="754"/>
    </row>
    <row r="330">
      <c r="A330" s="754"/>
      <c r="B330" s="754"/>
      <c r="C330" s="757"/>
      <c r="D330" s="757"/>
      <c r="E330" s="757"/>
      <c r="F330" s="754"/>
      <c r="G330" s="754"/>
      <c r="H330" s="754"/>
      <c r="I330" s="754"/>
      <c r="J330" s="754"/>
      <c r="K330" s="754"/>
      <c r="L330" s="754"/>
      <c r="M330" s="754"/>
      <c r="N330" s="754"/>
      <c r="O330" s="754"/>
      <c r="P330" s="754"/>
      <c r="Q330" s="754"/>
      <c r="R330" s="754"/>
      <c r="S330" s="754"/>
      <c r="T330" s="754"/>
      <c r="U330" s="754"/>
      <c r="V330" s="754"/>
      <c r="W330" s="754"/>
      <c r="X330" s="754"/>
      <c r="Y330" s="754"/>
      <c r="Z330" s="754"/>
      <c r="AA330" s="754"/>
    </row>
    <row r="331">
      <c r="A331" s="754"/>
      <c r="B331" s="754"/>
      <c r="C331" s="757"/>
      <c r="D331" s="757"/>
      <c r="E331" s="757"/>
      <c r="F331" s="754"/>
      <c r="G331" s="754"/>
      <c r="H331" s="754"/>
      <c r="I331" s="754"/>
      <c r="J331" s="754"/>
      <c r="K331" s="754"/>
      <c r="L331" s="754"/>
      <c r="M331" s="754"/>
      <c r="N331" s="754"/>
      <c r="O331" s="754"/>
      <c r="P331" s="754"/>
      <c r="Q331" s="754"/>
      <c r="R331" s="754"/>
      <c r="S331" s="754"/>
      <c r="T331" s="754"/>
      <c r="U331" s="754"/>
      <c r="V331" s="754"/>
      <c r="W331" s="754"/>
      <c r="X331" s="754"/>
      <c r="Y331" s="754"/>
      <c r="Z331" s="754"/>
      <c r="AA331" s="754"/>
    </row>
    <row r="332">
      <c r="A332" s="754"/>
      <c r="B332" s="754"/>
      <c r="C332" s="757"/>
      <c r="D332" s="757"/>
      <c r="E332" s="757"/>
      <c r="F332" s="754"/>
      <c r="G332" s="754"/>
      <c r="H332" s="754"/>
      <c r="I332" s="754"/>
      <c r="J332" s="754"/>
      <c r="K332" s="754"/>
      <c r="L332" s="754"/>
      <c r="M332" s="754"/>
      <c r="N332" s="754"/>
      <c r="O332" s="754"/>
      <c r="P332" s="754"/>
      <c r="Q332" s="754"/>
      <c r="R332" s="754"/>
      <c r="S332" s="754"/>
      <c r="T332" s="754"/>
      <c r="U332" s="754"/>
      <c r="V332" s="754"/>
      <c r="W332" s="754"/>
      <c r="X332" s="754"/>
      <c r="Y332" s="754"/>
      <c r="Z332" s="754"/>
      <c r="AA332" s="754"/>
    </row>
    <row r="333">
      <c r="A333" s="754"/>
      <c r="B333" s="754"/>
      <c r="C333" s="757"/>
      <c r="D333" s="757"/>
      <c r="E333" s="757"/>
      <c r="F333" s="754"/>
      <c r="G333" s="754"/>
      <c r="H333" s="754"/>
      <c r="I333" s="754"/>
      <c r="J333" s="754"/>
      <c r="K333" s="754"/>
      <c r="L333" s="754"/>
      <c r="M333" s="754"/>
      <c r="N333" s="754"/>
      <c r="O333" s="754"/>
      <c r="P333" s="754"/>
      <c r="Q333" s="754"/>
      <c r="R333" s="754"/>
      <c r="S333" s="754"/>
      <c r="T333" s="754"/>
      <c r="U333" s="754"/>
      <c r="V333" s="754"/>
      <c r="W333" s="754"/>
      <c r="X333" s="754"/>
      <c r="Y333" s="754"/>
      <c r="Z333" s="754"/>
      <c r="AA333" s="754"/>
    </row>
    <row r="334">
      <c r="A334" s="754"/>
      <c r="B334" s="754"/>
      <c r="C334" s="757"/>
      <c r="D334" s="757"/>
      <c r="E334" s="757"/>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row>
    <row r="335">
      <c r="A335" s="754"/>
      <c r="B335" s="754"/>
      <c r="C335" s="757"/>
      <c r="D335" s="757"/>
      <c r="E335" s="757"/>
      <c r="F335" s="754"/>
      <c r="G335" s="754"/>
      <c r="H335" s="754"/>
      <c r="I335" s="754"/>
      <c r="J335" s="754"/>
      <c r="K335" s="754"/>
      <c r="L335" s="754"/>
      <c r="M335" s="754"/>
      <c r="N335" s="754"/>
      <c r="O335" s="754"/>
      <c r="P335" s="754"/>
      <c r="Q335" s="754"/>
      <c r="R335" s="754"/>
      <c r="S335" s="754"/>
      <c r="T335" s="754"/>
      <c r="U335" s="754"/>
      <c r="V335" s="754"/>
      <c r="W335" s="754"/>
      <c r="X335" s="754"/>
      <c r="Y335" s="754"/>
      <c r="Z335" s="754"/>
      <c r="AA335" s="754"/>
    </row>
    <row r="336">
      <c r="A336" s="754"/>
      <c r="B336" s="754"/>
      <c r="C336" s="757"/>
      <c r="D336" s="757"/>
      <c r="E336" s="757"/>
      <c r="F336" s="754"/>
      <c r="G336" s="754"/>
      <c r="H336" s="754"/>
      <c r="I336" s="754"/>
      <c r="J336" s="754"/>
      <c r="K336" s="754"/>
      <c r="L336" s="754"/>
      <c r="M336" s="754"/>
      <c r="N336" s="754"/>
      <c r="O336" s="754"/>
      <c r="P336" s="754"/>
      <c r="Q336" s="754"/>
      <c r="R336" s="754"/>
      <c r="S336" s="754"/>
      <c r="T336" s="754"/>
      <c r="U336" s="754"/>
      <c r="V336" s="754"/>
      <c r="W336" s="754"/>
      <c r="X336" s="754"/>
      <c r="Y336" s="754"/>
      <c r="Z336" s="754"/>
      <c r="AA336" s="754"/>
    </row>
    <row r="337">
      <c r="A337" s="754"/>
      <c r="B337" s="754"/>
      <c r="C337" s="757"/>
      <c r="D337" s="757"/>
      <c r="E337" s="757"/>
      <c r="F337" s="754"/>
      <c r="G337" s="754"/>
      <c r="H337" s="754"/>
      <c r="I337" s="754"/>
      <c r="J337" s="754"/>
      <c r="K337" s="754"/>
      <c r="L337" s="754"/>
      <c r="M337" s="754"/>
      <c r="N337" s="754"/>
      <c r="O337" s="754"/>
      <c r="P337" s="754"/>
      <c r="Q337" s="754"/>
      <c r="R337" s="754"/>
      <c r="S337" s="754"/>
      <c r="T337" s="754"/>
      <c r="U337" s="754"/>
      <c r="V337" s="754"/>
      <c r="W337" s="754"/>
      <c r="X337" s="754"/>
      <c r="Y337" s="754"/>
      <c r="Z337" s="754"/>
      <c r="AA337" s="754"/>
    </row>
    <row r="338">
      <c r="A338" s="754"/>
      <c r="B338" s="754"/>
      <c r="C338" s="757"/>
      <c r="D338" s="757"/>
      <c r="E338" s="757"/>
      <c r="F338" s="754"/>
      <c r="G338" s="754"/>
      <c r="H338" s="754"/>
      <c r="I338" s="754"/>
      <c r="J338" s="754"/>
      <c r="K338" s="754"/>
      <c r="L338" s="754"/>
      <c r="M338" s="754"/>
      <c r="N338" s="754"/>
      <c r="O338" s="754"/>
      <c r="P338" s="754"/>
      <c r="Q338" s="754"/>
      <c r="R338" s="754"/>
      <c r="S338" s="754"/>
      <c r="T338" s="754"/>
      <c r="U338" s="754"/>
      <c r="V338" s="754"/>
      <c r="W338" s="754"/>
      <c r="X338" s="754"/>
      <c r="Y338" s="754"/>
      <c r="Z338" s="754"/>
      <c r="AA338" s="754"/>
    </row>
    <row r="339">
      <c r="A339" s="754"/>
      <c r="B339" s="754"/>
      <c r="C339" s="757"/>
      <c r="D339" s="757"/>
      <c r="E339" s="757"/>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row>
    <row r="340">
      <c r="A340" s="754"/>
      <c r="B340" s="754"/>
      <c r="C340" s="757"/>
      <c r="D340" s="757"/>
      <c r="E340" s="757"/>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row>
    <row r="341">
      <c r="A341" s="754"/>
      <c r="B341" s="754"/>
      <c r="C341" s="757"/>
      <c r="D341" s="757"/>
      <c r="E341" s="757"/>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row>
    <row r="342">
      <c r="A342" s="754"/>
      <c r="B342" s="754"/>
      <c r="C342" s="757"/>
      <c r="D342" s="757"/>
      <c r="E342" s="757"/>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row>
    <row r="343">
      <c r="A343" s="754"/>
      <c r="B343" s="754"/>
      <c r="C343" s="757"/>
      <c r="D343" s="757"/>
      <c r="E343" s="757"/>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row>
    <row r="344">
      <c r="A344" s="754"/>
      <c r="B344" s="754"/>
      <c r="C344" s="757"/>
      <c r="D344" s="757"/>
      <c r="E344" s="757"/>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row>
    <row r="345">
      <c r="A345" s="754"/>
      <c r="B345" s="754"/>
      <c r="C345" s="757"/>
      <c r="D345" s="757"/>
      <c r="E345" s="757"/>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row>
    <row r="346">
      <c r="A346" s="754"/>
      <c r="B346" s="754"/>
      <c r="C346" s="757"/>
      <c r="D346" s="757"/>
      <c r="E346" s="757"/>
      <c r="F346" s="754"/>
      <c r="G346" s="754"/>
      <c r="H346" s="754"/>
      <c r="I346" s="754"/>
      <c r="J346" s="754"/>
      <c r="K346" s="754"/>
      <c r="L346" s="754"/>
      <c r="M346" s="754"/>
      <c r="N346" s="754"/>
      <c r="O346" s="754"/>
      <c r="P346" s="754"/>
      <c r="Q346" s="754"/>
      <c r="R346" s="754"/>
      <c r="S346" s="754"/>
      <c r="T346" s="754"/>
      <c r="U346" s="754"/>
      <c r="V346" s="754"/>
      <c r="W346" s="754"/>
      <c r="X346" s="754"/>
      <c r="Y346" s="754"/>
      <c r="Z346" s="754"/>
      <c r="AA346" s="754"/>
    </row>
    <row r="347">
      <c r="A347" s="754"/>
      <c r="B347" s="754"/>
      <c r="C347" s="757"/>
      <c r="D347" s="757"/>
      <c r="E347" s="757"/>
      <c r="F347" s="754"/>
      <c r="G347" s="754"/>
      <c r="H347" s="754"/>
      <c r="I347" s="754"/>
      <c r="J347" s="754"/>
      <c r="K347" s="754"/>
      <c r="L347" s="754"/>
      <c r="M347" s="754"/>
      <c r="N347" s="754"/>
      <c r="O347" s="754"/>
      <c r="P347" s="754"/>
      <c r="Q347" s="754"/>
      <c r="R347" s="754"/>
      <c r="S347" s="754"/>
      <c r="T347" s="754"/>
      <c r="U347" s="754"/>
      <c r="V347" s="754"/>
      <c r="W347" s="754"/>
      <c r="X347" s="754"/>
      <c r="Y347" s="754"/>
      <c r="Z347" s="754"/>
      <c r="AA347" s="754"/>
    </row>
    <row r="348">
      <c r="A348" s="754"/>
      <c r="B348" s="754"/>
      <c r="C348" s="757"/>
      <c r="D348" s="757"/>
      <c r="E348" s="757"/>
      <c r="F348" s="754"/>
      <c r="G348" s="754"/>
      <c r="H348" s="754"/>
      <c r="I348" s="754"/>
      <c r="J348" s="754"/>
      <c r="K348" s="754"/>
      <c r="L348" s="754"/>
      <c r="M348" s="754"/>
      <c r="N348" s="754"/>
      <c r="O348" s="754"/>
      <c r="P348" s="754"/>
      <c r="Q348" s="754"/>
      <c r="R348" s="754"/>
      <c r="S348" s="754"/>
      <c r="T348" s="754"/>
      <c r="U348" s="754"/>
      <c r="V348" s="754"/>
      <c r="W348" s="754"/>
      <c r="X348" s="754"/>
      <c r="Y348" s="754"/>
      <c r="Z348" s="754"/>
      <c r="AA348" s="754"/>
    </row>
    <row r="349">
      <c r="A349" s="754"/>
      <c r="B349" s="754"/>
      <c r="C349" s="757"/>
      <c r="D349" s="757"/>
      <c r="E349" s="757"/>
      <c r="F349" s="754"/>
      <c r="G349" s="754"/>
      <c r="H349" s="754"/>
      <c r="I349" s="754"/>
      <c r="J349" s="754"/>
      <c r="K349" s="754"/>
      <c r="L349" s="754"/>
      <c r="M349" s="754"/>
      <c r="N349" s="754"/>
      <c r="O349" s="754"/>
      <c r="P349" s="754"/>
      <c r="Q349" s="754"/>
      <c r="R349" s="754"/>
      <c r="S349" s="754"/>
      <c r="T349" s="754"/>
      <c r="U349" s="754"/>
      <c r="V349" s="754"/>
      <c r="W349" s="754"/>
      <c r="X349" s="754"/>
      <c r="Y349" s="754"/>
      <c r="Z349" s="754"/>
      <c r="AA349" s="754"/>
    </row>
    <row r="350">
      <c r="A350" s="754"/>
      <c r="B350" s="754"/>
      <c r="C350" s="757"/>
      <c r="D350" s="757"/>
      <c r="E350" s="757"/>
      <c r="F350" s="754"/>
      <c r="G350" s="754"/>
      <c r="H350" s="754"/>
      <c r="I350" s="754"/>
      <c r="J350" s="754"/>
      <c r="K350" s="754"/>
      <c r="L350" s="754"/>
      <c r="M350" s="754"/>
      <c r="N350" s="754"/>
      <c r="O350" s="754"/>
      <c r="P350" s="754"/>
      <c r="Q350" s="754"/>
      <c r="R350" s="754"/>
      <c r="S350" s="754"/>
      <c r="T350" s="754"/>
      <c r="U350" s="754"/>
      <c r="V350" s="754"/>
      <c r="W350" s="754"/>
      <c r="X350" s="754"/>
      <c r="Y350" s="754"/>
      <c r="Z350" s="754"/>
      <c r="AA350" s="754"/>
    </row>
    <row r="351">
      <c r="A351" s="754"/>
      <c r="B351" s="754"/>
      <c r="C351" s="757"/>
      <c r="D351" s="757"/>
      <c r="E351" s="757"/>
      <c r="F351" s="754"/>
      <c r="G351" s="754"/>
      <c r="H351" s="754"/>
      <c r="I351" s="754"/>
      <c r="J351" s="754"/>
      <c r="K351" s="754"/>
      <c r="L351" s="754"/>
      <c r="M351" s="754"/>
      <c r="N351" s="754"/>
      <c r="O351" s="754"/>
      <c r="P351" s="754"/>
      <c r="Q351" s="754"/>
      <c r="R351" s="754"/>
      <c r="S351" s="754"/>
      <c r="T351" s="754"/>
      <c r="U351" s="754"/>
      <c r="V351" s="754"/>
      <c r="W351" s="754"/>
      <c r="X351" s="754"/>
      <c r="Y351" s="754"/>
      <c r="Z351" s="754"/>
      <c r="AA351" s="754"/>
    </row>
    <row r="352">
      <c r="A352" s="754"/>
      <c r="B352" s="754"/>
      <c r="C352" s="757"/>
      <c r="D352" s="757"/>
      <c r="E352" s="757"/>
      <c r="F352" s="754"/>
      <c r="G352" s="754"/>
      <c r="H352" s="754"/>
      <c r="I352" s="754"/>
      <c r="J352" s="754"/>
      <c r="K352" s="754"/>
      <c r="L352" s="754"/>
      <c r="M352" s="754"/>
      <c r="N352" s="754"/>
      <c r="O352" s="754"/>
      <c r="P352" s="754"/>
      <c r="Q352" s="754"/>
      <c r="R352" s="754"/>
      <c r="S352" s="754"/>
      <c r="T352" s="754"/>
      <c r="U352" s="754"/>
      <c r="V352" s="754"/>
      <c r="W352" s="754"/>
      <c r="X352" s="754"/>
      <c r="Y352" s="754"/>
      <c r="Z352" s="754"/>
      <c r="AA352" s="754"/>
    </row>
    <row r="353">
      <c r="A353" s="754"/>
      <c r="B353" s="754"/>
      <c r="C353" s="757"/>
      <c r="D353" s="757"/>
      <c r="E353" s="757"/>
      <c r="F353" s="754"/>
      <c r="G353" s="754"/>
      <c r="H353" s="754"/>
      <c r="I353" s="754"/>
      <c r="J353" s="754"/>
      <c r="K353" s="754"/>
      <c r="L353" s="754"/>
      <c r="M353" s="754"/>
      <c r="N353" s="754"/>
      <c r="O353" s="754"/>
      <c r="P353" s="754"/>
      <c r="Q353" s="754"/>
      <c r="R353" s="754"/>
      <c r="S353" s="754"/>
      <c r="T353" s="754"/>
      <c r="U353" s="754"/>
      <c r="V353" s="754"/>
      <c r="W353" s="754"/>
      <c r="X353" s="754"/>
      <c r="Y353" s="754"/>
      <c r="Z353" s="754"/>
      <c r="AA353" s="754"/>
    </row>
    <row r="354">
      <c r="A354" s="754"/>
      <c r="B354" s="754"/>
      <c r="C354" s="757"/>
      <c r="D354" s="757"/>
      <c r="E354" s="757"/>
      <c r="F354" s="754"/>
      <c r="G354" s="754"/>
      <c r="H354" s="754"/>
      <c r="I354" s="754"/>
      <c r="J354" s="754"/>
      <c r="K354" s="754"/>
      <c r="L354" s="754"/>
      <c r="M354" s="754"/>
      <c r="N354" s="754"/>
      <c r="O354" s="754"/>
      <c r="P354" s="754"/>
      <c r="Q354" s="754"/>
      <c r="R354" s="754"/>
      <c r="S354" s="754"/>
      <c r="T354" s="754"/>
      <c r="U354" s="754"/>
      <c r="V354" s="754"/>
      <c r="W354" s="754"/>
      <c r="X354" s="754"/>
      <c r="Y354" s="754"/>
      <c r="Z354" s="754"/>
      <c r="AA354" s="754"/>
    </row>
    <row r="355">
      <c r="A355" s="754"/>
      <c r="B355" s="754"/>
      <c r="C355" s="757"/>
      <c r="D355" s="757"/>
      <c r="E355" s="757"/>
      <c r="F355" s="754"/>
      <c r="G355" s="754"/>
      <c r="H355" s="754"/>
      <c r="I355" s="754"/>
      <c r="J355" s="754"/>
      <c r="K355" s="754"/>
      <c r="L355" s="754"/>
      <c r="M355" s="754"/>
      <c r="N355" s="754"/>
      <c r="O355" s="754"/>
      <c r="P355" s="754"/>
      <c r="Q355" s="754"/>
      <c r="R355" s="754"/>
      <c r="S355" s="754"/>
      <c r="T355" s="754"/>
      <c r="U355" s="754"/>
      <c r="V355" s="754"/>
      <c r="W355" s="754"/>
      <c r="X355" s="754"/>
      <c r="Y355" s="754"/>
      <c r="Z355" s="754"/>
      <c r="AA355" s="754"/>
    </row>
    <row r="356">
      <c r="A356" s="754"/>
      <c r="B356" s="754"/>
      <c r="C356" s="757"/>
      <c r="D356" s="757"/>
      <c r="E356" s="757"/>
      <c r="F356" s="754"/>
      <c r="G356" s="754"/>
      <c r="H356" s="754"/>
      <c r="I356" s="754"/>
      <c r="J356" s="754"/>
      <c r="K356" s="754"/>
      <c r="L356" s="754"/>
      <c r="M356" s="754"/>
      <c r="N356" s="754"/>
      <c r="O356" s="754"/>
      <c r="P356" s="754"/>
      <c r="Q356" s="754"/>
      <c r="R356" s="754"/>
      <c r="S356" s="754"/>
      <c r="T356" s="754"/>
      <c r="U356" s="754"/>
      <c r="V356" s="754"/>
      <c r="W356" s="754"/>
      <c r="X356" s="754"/>
      <c r="Y356" s="754"/>
      <c r="Z356" s="754"/>
      <c r="AA356" s="754"/>
    </row>
    <row r="357">
      <c r="A357" s="754"/>
      <c r="B357" s="754"/>
      <c r="C357" s="757"/>
      <c r="D357" s="757"/>
      <c r="E357" s="757"/>
      <c r="F357" s="754"/>
      <c r="G357" s="754"/>
      <c r="H357" s="754"/>
      <c r="I357" s="754"/>
      <c r="J357" s="754"/>
      <c r="K357" s="754"/>
      <c r="L357" s="754"/>
      <c r="M357" s="754"/>
      <c r="N357" s="754"/>
      <c r="O357" s="754"/>
      <c r="P357" s="754"/>
      <c r="Q357" s="754"/>
      <c r="R357" s="754"/>
      <c r="S357" s="754"/>
      <c r="T357" s="754"/>
      <c r="U357" s="754"/>
      <c r="V357" s="754"/>
      <c r="W357" s="754"/>
      <c r="X357" s="754"/>
      <c r="Y357" s="754"/>
      <c r="Z357" s="754"/>
      <c r="AA357" s="754"/>
    </row>
    <row r="358">
      <c r="A358" s="754"/>
      <c r="B358" s="754"/>
      <c r="C358" s="757"/>
      <c r="D358" s="757"/>
      <c r="E358" s="757"/>
      <c r="F358" s="754"/>
      <c r="G358" s="754"/>
      <c r="H358" s="754"/>
      <c r="I358" s="754"/>
      <c r="J358" s="754"/>
      <c r="K358" s="754"/>
      <c r="L358" s="754"/>
      <c r="M358" s="754"/>
      <c r="N358" s="754"/>
      <c r="O358" s="754"/>
      <c r="P358" s="754"/>
      <c r="Q358" s="754"/>
      <c r="R358" s="754"/>
      <c r="S358" s="754"/>
      <c r="T358" s="754"/>
      <c r="U358" s="754"/>
      <c r="V358" s="754"/>
      <c r="W358" s="754"/>
      <c r="X358" s="754"/>
      <c r="Y358" s="754"/>
      <c r="Z358" s="754"/>
      <c r="AA358" s="754"/>
    </row>
    <row r="359">
      <c r="A359" s="754"/>
      <c r="B359" s="754"/>
      <c r="C359" s="757"/>
      <c r="D359" s="757"/>
      <c r="E359" s="757"/>
      <c r="F359" s="754"/>
      <c r="G359" s="754"/>
      <c r="H359" s="754"/>
      <c r="I359" s="754"/>
      <c r="J359" s="754"/>
      <c r="K359" s="754"/>
      <c r="L359" s="754"/>
      <c r="M359" s="754"/>
      <c r="N359" s="754"/>
      <c r="O359" s="754"/>
      <c r="P359" s="754"/>
      <c r="Q359" s="754"/>
      <c r="R359" s="754"/>
      <c r="S359" s="754"/>
      <c r="T359" s="754"/>
      <c r="U359" s="754"/>
      <c r="V359" s="754"/>
      <c r="W359" s="754"/>
      <c r="X359" s="754"/>
      <c r="Y359" s="754"/>
      <c r="Z359" s="754"/>
      <c r="AA359" s="754"/>
    </row>
    <row r="360">
      <c r="A360" s="754"/>
      <c r="B360" s="754"/>
      <c r="C360" s="757"/>
      <c r="D360" s="757"/>
      <c r="E360" s="757"/>
      <c r="F360" s="754"/>
      <c r="G360" s="754"/>
      <c r="H360" s="754"/>
      <c r="I360" s="754"/>
      <c r="J360" s="754"/>
      <c r="K360" s="754"/>
      <c r="L360" s="754"/>
      <c r="M360" s="754"/>
      <c r="N360" s="754"/>
      <c r="O360" s="754"/>
      <c r="P360" s="754"/>
      <c r="Q360" s="754"/>
      <c r="R360" s="754"/>
      <c r="S360" s="754"/>
      <c r="T360" s="754"/>
      <c r="U360" s="754"/>
      <c r="V360" s="754"/>
      <c r="W360" s="754"/>
      <c r="X360" s="754"/>
      <c r="Y360" s="754"/>
      <c r="Z360" s="754"/>
      <c r="AA360" s="754"/>
    </row>
    <row r="361">
      <c r="A361" s="754"/>
      <c r="B361" s="754"/>
      <c r="C361" s="757"/>
      <c r="D361" s="757"/>
      <c r="E361" s="757"/>
      <c r="F361" s="754"/>
      <c r="G361" s="754"/>
      <c r="H361" s="754"/>
      <c r="I361" s="754"/>
      <c r="J361" s="754"/>
      <c r="K361" s="754"/>
      <c r="L361" s="754"/>
      <c r="M361" s="754"/>
      <c r="N361" s="754"/>
      <c r="O361" s="754"/>
      <c r="P361" s="754"/>
      <c r="Q361" s="754"/>
      <c r="R361" s="754"/>
      <c r="S361" s="754"/>
      <c r="T361" s="754"/>
      <c r="U361" s="754"/>
      <c r="V361" s="754"/>
      <c r="W361" s="754"/>
      <c r="X361" s="754"/>
      <c r="Y361" s="754"/>
      <c r="Z361" s="754"/>
      <c r="AA361" s="754"/>
    </row>
    <row r="362">
      <c r="A362" s="754"/>
      <c r="B362" s="754"/>
      <c r="C362" s="757"/>
      <c r="D362" s="757"/>
      <c r="E362" s="757"/>
      <c r="F362" s="754"/>
      <c r="G362" s="754"/>
      <c r="H362" s="754"/>
      <c r="I362" s="754"/>
      <c r="J362" s="754"/>
      <c r="K362" s="754"/>
      <c r="L362" s="754"/>
      <c r="M362" s="754"/>
      <c r="N362" s="754"/>
      <c r="O362" s="754"/>
      <c r="P362" s="754"/>
      <c r="Q362" s="754"/>
      <c r="R362" s="754"/>
      <c r="S362" s="754"/>
      <c r="T362" s="754"/>
      <c r="U362" s="754"/>
      <c r="V362" s="754"/>
      <c r="W362" s="754"/>
      <c r="X362" s="754"/>
      <c r="Y362" s="754"/>
      <c r="Z362" s="754"/>
      <c r="AA362" s="754"/>
    </row>
    <row r="363">
      <c r="A363" s="754"/>
      <c r="B363" s="754"/>
      <c r="C363" s="757"/>
      <c r="D363" s="757"/>
      <c r="E363" s="757"/>
      <c r="F363" s="754"/>
      <c r="G363" s="754"/>
      <c r="H363" s="754"/>
      <c r="I363" s="754"/>
      <c r="J363" s="754"/>
      <c r="K363" s="754"/>
      <c r="L363" s="754"/>
      <c r="M363" s="754"/>
      <c r="N363" s="754"/>
      <c r="O363" s="754"/>
      <c r="P363" s="754"/>
      <c r="Q363" s="754"/>
      <c r="R363" s="754"/>
      <c r="S363" s="754"/>
      <c r="T363" s="754"/>
      <c r="U363" s="754"/>
      <c r="V363" s="754"/>
      <c r="W363" s="754"/>
      <c r="X363" s="754"/>
      <c r="Y363" s="754"/>
      <c r="Z363" s="754"/>
      <c r="AA363" s="754"/>
    </row>
    <row r="364">
      <c r="A364" s="754"/>
      <c r="B364" s="754"/>
      <c r="C364" s="757"/>
      <c r="D364" s="757"/>
      <c r="E364" s="757"/>
      <c r="F364" s="754"/>
      <c r="G364" s="754"/>
      <c r="H364" s="754"/>
      <c r="I364" s="754"/>
      <c r="J364" s="754"/>
      <c r="K364" s="754"/>
      <c r="L364" s="754"/>
      <c r="M364" s="754"/>
      <c r="N364" s="754"/>
      <c r="O364" s="754"/>
      <c r="P364" s="754"/>
      <c r="Q364" s="754"/>
      <c r="R364" s="754"/>
      <c r="S364" s="754"/>
      <c r="T364" s="754"/>
      <c r="U364" s="754"/>
      <c r="V364" s="754"/>
      <c r="W364" s="754"/>
      <c r="X364" s="754"/>
      <c r="Y364" s="754"/>
      <c r="Z364" s="754"/>
      <c r="AA364" s="754"/>
    </row>
    <row r="365">
      <c r="A365" s="754"/>
      <c r="B365" s="754"/>
      <c r="C365" s="757"/>
      <c r="D365" s="757"/>
      <c r="E365" s="757"/>
      <c r="F365" s="754"/>
      <c r="G365" s="754"/>
      <c r="H365" s="754"/>
      <c r="I365" s="754"/>
      <c r="J365" s="754"/>
      <c r="K365" s="754"/>
      <c r="L365" s="754"/>
      <c r="M365" s="754"/>
      <c r="N365" s="754"/>
      <c r="O365" s="754"/>
      <c r="P365" s="754"/>
      <c r="Q365" s="754"/>
      <c r="R365" s="754"/>
      <c r="S365" s="754"/>
      <c r="T365" s="754"/>
      <c r="U365" s="754"/>
      <c r="V365" s="754"/>
      <c r="W365" s="754"/>
      <c r="X365" s="754"/>
      <c r="Y365" s="754"/>
      <c r="Z365" s="754"/>
      <c r="AA365" s="754"/>
    </row>
    <row r="366">
      <c r="A366" s="754"/>
      <c r="B366" s="754"/>
      <c r="C366" s="757"/>
      <c r="D366" s="757"/>
      <c r="E366" s="757"/>
      <c r="F366" s="754"/>
      <c r="G366" s="754"/>
      <c r="H366" s="754"/>
      <c r="I366" s="754"/>
      <c r="J366" s="754"/>
      <c r="K366" s="754"/>
      <c r="L366" s="754"/>
      <c r="M366" s="754"/>
      <c r="N366" s="754"/>
      <c r="O366" s="754"/>
      <c r="P366" s="754"/>
      <c r="Q366" s="754"/>
      <c r="R366" s="754"/>
      <c r="S366" s="754"/>
      <c r="T366" s="754"/>
      <c r="U366" s="754"/>
      <c r="V366" s="754"/>
      <c r="W366" s="754"/>
      <c r="X366" s="754"/>
      <c r="Y366" s="754"/>
      <c r="Z366" s="754"/>
      <c r="AA366" s="754"/>
    </row>
    <row r="367">
      <c r="A367" s="754"/>
      <c r="B367" s="754"/>
      <c r="C367" s="757"/>
      <c r="D367" s="757"/>
      <c r="E367" s="757"/>
      <c r="F367" s="754"/>
      <c r="G367" s="754"/>
      <c r="H367" s="754"/>
      <c r="I367" s="754"/>
      <c r="J367" s="754"/>
      <c r="K367" s="754"/>
      <c r="L367" s="754"/>
      <c r="M367" s="754"/>
      <c r="N367" s="754"/>
      <c r="O367" s="754"/>
      <c r="P367" s="754"/>
      <c r="Q367" s="754"/>
      <c r="R367" s="754"/>
      <c r="S367" s="754"/>
      <c r="T367" s="754"/>
      <c r="U367" s="754"/>
      <c r="V367" s="754"/>
      <c r="W367" s="754"/>
      <c r="X367" s="754"/>
      <c r="Y367" s="754"/>
      <c r="Z367" s="754"/>
      <c r="AA367" s="754"/>
    </row>
    <row r="368">
      <c r="A368" s="754"/>
      <c r="B368" s="754"/>
      <c r="C368" s="757"/>
      <c r="D368" s="757"/>
      <c r="E368" s="757"/>
      <c r="F368" s="754"/>
      <c r="G368" s="754"/>
      <c r="H368" s="754"/>
      <c r="I368" s="754"/>
      <c r="J368" s="754"/>
      <c r="K368" s="754"/>
      <c r="L368" s="754"/>
      <c r="M368" s="754"/>
      <c r="N368" s="754"/>
      <c r="O368" s="754"/>
      <c r="P368" s="754"/>
      <c r="Q368" s="754"/>
      <c r="R368" s="754"/>
      <c r="S368" s="754"/>
      <c r="T368" s="754"/>
      <c r="U368" s="754"/>
      <c r="V368" s="754"/>
      <c r="W368" s="754"/>
      <c r="X368" s="754"/>
      <c r="Y368" s="754"/>
      <c r="Z368" s="754"/>
      <c r="AA368" s="754"/>
    </row>
    <row r="369">
      <c r="A369" s="754"/>
      <c r="B369" s="754"/>
      <c r="C369" s="757"/>
      <c r="D369" s="757"/>
      <c r="E369" s="757"/>
      <c r="F369" s="754"/>
      <c r="G369" s="754"/>
      <c r="H369" s="754"/>
      <c r="I369" s="754"/>
      <c r="J369" s="754"/>
      <c r="K369" s="754"/>
      <c r="L369" s="754"/>
      <c r="M369" s="754"/>
      <c r="N369" s="754"/>
      <c r="O369" s="754"/>
      <c r="P369" s="754"/>
      <c r="Q369" s="754"/>
      <c r="R369" s="754"/>
      <c r="S369" s="754"/>
      <c r="T369" s="754"/>
      <c r="U369" s="754"/>
      <c r="V369" s="754"/>
      <c r="W369" s="754"/>
      <c r="X369" s="754"/>
      <c r="Y369" s="754"/>
      <c r="Z369" s="754"/>
      <c r="AA369" s="754"/>
    </row>
    <row r="370">
      <c r="A370" s="754"/>
      <c r="B370" s="754"/>
      <c r="C370" s="757"/>
      <c r="D370" s="757"/>
      <c r="E370" s="757"/>
      <c r="F370" s="754"/>
      <c r="G370" s="754"/>
      <c r="H370" s="754"/>
      <c r="I370" s="754"/>
      <c r="J370" s="754"/>
      <c r="K370" s="754"/>
      <c r="L370" s="754"/>
      <c r="M370" s="754"/>
      <c r="N370" s="754"/>
      <c r="O370" s="754"/>
      <c r="P370" s="754"/>
      <c r="Q370" s="754"/>
      <c r="R370" s="754"/>
      <c r="S370" s="754"/>
      <c r="T370" s="754"/>
      <c r="U370" s="754"/>
      <c r="V370" s="754"/>
      <c r="W370" s="754"/>
      <c r="X370" s="754"/>
      <c r="Y370" s="754"/>
      <c r="Z370" s="754"/>
      <c r="AA370" s="754"/>
    </row>
    <row r="371">
      <c r="A371" s="754"/>
      <c r="B371" s="754"/>
      <c r="C371" s="757"/>
      <c r="D371" s="757"/>
      <c r="E371" s="757"/>
      <c r="F371" s="754"/>
      <c r="G371" s="754"/>
      <c r="H371" s="754"/>
      <c r="I371" s="754"/>
      <c r="J371" s="754"/>
      <c r="K371" s="754"/>
      <c r="L371" s="754"/>
      <c r="M371" s="754"/>
      <c r="N371" s="754"/>
      <c r="O371" s="754"/>
      <c r="P371" s="754"/>
      <c r="Q371" s="754"/>
      <c r="R371" s="754"/>
      <c r="S371" s="754"/>
      <c r="T371" s="754"/>
      <c r="U371" s="754"/>
      <c r="V371" s="754"/>
      <c r="W371" s="754"/>
      <c r="X371" s="754"/>
      <c r="Y371" s="754"/>
      <c r="Z371" s="754"/>
      <c r="AA371" s="754"/>
    </row>
    <row r="372">
      <c r="A372" s="754"/>
      <c r="B372" s="754"/>
      <c r="C372" s="757"/>
      <c r="D372" s="757"/>
      <c r="E372" s="757"/>
      <c r="F372" s="754"/>
      <c r="G372" s="754"/>
      <c r="H372" s="754"/>
      <c r="I372" s="754"/>
      <c r="J372" s="754"/>
      <c r="K372" s="754"/>
      <c r="L372" s="754"/>
      <c r="M372" s="754"/>
      <c r="N372" s="754"/>
      <c r="O372" s="754"/>
      <c r="P372" s="754"/>
      <c r="Q372" s="754"/>
      <c r="R372" s="754"/>
      <c r="S372" s="754"/>
      <c r="T372" s="754"/>
      <c r="U372" s="754"/>
      <c r="V372" s="754"/>
      <c r="W372" s="754"/>
      <c r="X372" s="754"/>
      <c r="Y372" s="754"/>
      <c r="Z372" s="754"/>
      <c r="AA372" s="754"/>
    </row>
    <row r="373">
      <c r="A373" s="754"/>
      <c r="B373" s="754"/>
      <c r="C373" s="757"/>
      <c r="D373" s="757"/>
      <c r="E373" s="757"/>
      <c r="F373" s="754"/>
      <c r="G373" s="754"/>
      <c r="H373" s="754"/>
      <c r="I373" s="754"/>
      <c r="J373" s="754"/>
      <c r="K373" s="754"/>
      <c r="L373" s="754"/>
      <c r="M373" s="754"/>
      <c r="N373" s="754"/>
      <c r="O373" s="754"/>
      <c r="P373" s="754"/>
      <c r="Q373" s="754"/>
      <c r="R373" s="754"/>
      <c r="S373" s="754"/>
      <c r="T373" s="754"/>
      <c r="U373" s="754"/>
      <c r="V373" s="754"/>
      <c r="W373" s="754"/>
      <c r="X373" s="754"/>
      <c r="Y373" s="754"/>
      <c r="Z373" s="754"/>
      <c r="AA373" s="754"/>
    </row>
    <row r="374">
      <c r="A374" s="754"/>
      <c r="B374" s="754"/>
      <c r="C374" s="757"/>
      <c r="D374" s="757"/>
      <c r="E374" s="757"/>
      <c r="F374" s="754"/>
      <c r="G374" s="754"/>
      <c r="H374" s="754"/>
      <c r="I374" s="754"/>
      <c r="J374" s="754"/>
      <c r="K374" s="754"/>
      <c r="L374" s="754"/>
      <c r="M374" s="754"/>
      <c r="N374" s="754"/>
      <c r="O374" s="754"/>
      <c r="P374" s="754"/>
      <c r="Q374" s="754"/>
      <c r="R374" s="754"/>
      <c r="S374" s="754"/>
      <c r="T374" s="754"/>
      <c r="U374" s="754"/>
      <c r="V374" s="754"/>
      <c r="W374" s="754"/>
      <c r="X374" s="754"/>
      <c r="Y374" s="754"/>
      <c r="Z374" s="754"/>
      <c r="AA374" s="754"/>
    </row>
    <row r="375">
      <c r="A375" s="754"/>
      <c r="B375" s="754"/>
      <c r="C375" s="757"/>
      <c r="D375" s="757"/>
      <c r="E375" s="757"/>
      <c r="F375" s="754"/>
      <c r="G375" s="754"/>
      <c r="H375" s="754"/>
      <c r="I375" s="754"/>
      <c r="J375" s="754"/>
      <c r="K375" s="754"/>
      <c r="L375" s="754"/>
      <c r="M375" s="754"/>
      <c r="N375" s="754"/>
      <c r="O375" s="754"/>
      <c r="P375" s="754"/>
      <c r="Q375" s="754"/>
      <c r="R375" s="754"/>
      <c r="S375" s="754"/>
      <c r="T375" s="754"/>
      <c r="U375" s="754"/>
      <c r="V375" s="754"/>
      <c r="W375" s="754"/>
      <c r="X375" s="754"/>
      <c r="Y375" s="754"/>
      <c r="Z375" s="754"/>
      <c r="AA375" s="754"/>
    </row>
    <row r="376">
      <c r="A376" s="754"/>
      <c r="B376" s="754"/>
      <c r="C376" s="757"/>
      <c r="D376" s="757"/>
      <c r="E376" s="757"/>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row>
    <row r="377">
      <c r="A377" s="754"/>
      <c r="B377" s="754"/>
      <c r="C377" s="757"/>
      <c r="D377" s="757"/>
      <c r="E377" s="757"/>
      <c r="F377" s="754"/>
      <c r="G377" s="754"/>
      <c r="H377" s="754"/>
      <c r="I377" s="754"/>
      <c r="J377" s="754"/>
      <c r="K377" s="754"/>
      <c r="L377" s="754"/>
      <c r="M377" s="754"/>
      <c r="N377" s="754"/>
      <c r="O377" s="754"/>
      <c r="P377" s="754"/>
      <c r="Q377" s="754"/>
      <c r="R377" s="754"/>
      <c r="S377" s="754"/>
      <c r="T377" s="754"/>
      <c r="U377" s="754"/>
      <c r="V377" s="754"/>
      <c r="W377" s="754"/>
      <c r="X377" s="754"/>
      <c r="Y377" s="754"/>
      <c r="Z377" s="754"/>
      <c r="AA377" s="754"/>
    </row>
    <row r="378">
      <c r="A378" s="754"/>
      <c r="B378" s="754"/>
      <c r="C378" s="757"/>
      <c r="D378" s="757"/>
      <c r="E378" s="757"/>
      <c r="F378" s="754"/>
      <c r="G378" s="754"/>
      <c r="H378" s="754"/>
      <c r="I378" s="754"/>
      <c r="J378" s="754"/>
      <c r="K378" s="754"/>
      <c r="L378" s="754"/>
      <c r="M378" s="754"/>
      <c r="N378" s="754"/>
      <c r="O378" s="754"/>
      <c r="P378" s="754"/>
      <c r="Q378" s="754"/>
      <c r="R378" s="754"/>
      <c r="S378" s="754"/>
      <c r="T378" s="754"/>
      <c r="U378" s="754"/>
      <c r="V378" s="754"/>
      <c r="W378" s="754"/>
      <c r="X378" s="754"/>
      <c r="Y378" s="754"/>
      <c r="Z378" s="754"/>
      <c r="AA378" s="754"/>
    </row>
    <row r="379">
      <c r="A379" s="754"/>
      <c r="B379" s="754"/>
      <c r="C379" s="757"/>
      <c r="D379" s="757"/>
      <c r="E379" s="757"/>
      <c r="F379" s="754"/>
      <c r="G379" s="754"/>
      <c r="H379" s="754"/>
      <c r="I379" s="754"/>
      <c r="J379" s="754"/>
      <c r="K379" s="754"/>
      <c r="L379" s="754"/>
      <c r="M379" s="754"/>
      <c r="N379" s="754"/>
      <c r="O379" s="754"/>
      <c r="P379" s="754"/>
      <c r="Q379" s="754"/>
      <c r="R379" s="754"/>
      <c r="S379" s="754"/>
      <c r="T379" s="754"/>
      <c r="U379" s="754"/>
      <c r="V379" s="754"/>
      <c r="W379" s="754"/>
      <c r="X379" s="754"/>
      <c r="Y379" s="754"/>
      <c r="Z379" s="754"/>
      <c r="AA379" s="754"/>
    </row>
    <row r="380">
      <c r="A380" s="754"/>
      <c r="B380" s="754"/>
      <c r="C380" s="757"/>
      <c r="D380" s="757"/>
      <c r="E380" s="757"/>
      <c r="F380" s="754"/>
      <c r="G380" s="754"/>
      <c r="H380" s="754"/>
      <c r="I380" s="754"/>
      <c r="J380" s="754"/>
      <c r="K380" s="754"/>
      <c r="L380" s="754"/>
      <c r="M380" s="754"/>
      <c r="N380" s="754"/>
      <c r="O380" s="754"/>
      <c r="P380" s="754"/>
      <c r="Q380" s="754"/>
      <c r="R380" s="754"/>
      <c r="S380" s="754"/>
      <c r="T380" s="754"/>
      <c r="U380" s="754"/>
      <c r="V380" s="754"/>
      <c r="W380" s="754"/>
      <c r="X380" s="754"/>
      <c r="Y380" s="754"/>
      <c r="Z380" s="754"/>
      <c r="AA380" s="754"/>
    </row>
    <row r="381">
      <c r="A381" s="754"/>
      <c r="B381" s="754"/>
      <c r="C381" s="757"/>
      <c r="D381" s="757"/>
      <c r="E381" s="757"/>
      <c r="F381" s="754"/>
      <c r="G381" s="754"/>
      <c r="H381" s="754"/>
      <c r="I381" s="754"/>
      <c r="J381" s="754"/>
      <c r="K381" s="754"/>
      <c r="L381" s="754"/>
      <c r="M381" s="754"/>
      <c r="N381" s="754"/>
      <c r="O381" s="754"/>
      <c r="P381" s="754"/>
      <c r="Q381" s="754"/>
      <c r="R381" s="754"/>
      <c r="S381" s="754"/>
      <c r="T381" s="754"/>
      <c r="U381" s="754"/>
      <c r="V381" s="754"/>
      <c r="W381" s="754"/>
      <c r="X381" s="754"/>
      <c r="Y381" s="754"/>
      <c r="Z381" s="754"/>
      <c r="AA381" s="754"/>
    </row>
    <row r="382">
      <c r="A382" s="754"/>
      <c r="B382" s="754"/>
      <c r="C382" s="757"/>
      <c r="D382" s="757"/>
      <c r="E382" s="757"/>
      <c r="F382" s="754"/>
      <c r="G382" s="754"/>
      <c r="H382" s="754"/>
      <c r="I382" s="754"/>
      <c r="J382" s="754"/>
      <c r="K382" s="754"/>
      <c r="L382" s="754"/>
      <c r="M382" s="754"/>
      <c r="N382" s="754"/>
      <c r="O382" s="754"/>
      <c r="P382" s="754"/>
      <c r="Q382" s="754"/>
      <c r="R382" s="754"/>
      <c r="S382" s="754"/>
      <c r="T382" s="754"/>
      <c r="U382" s="754"/>
      <c r="V382" s="754"/>
      <c r="W382" s="754"/>
      <c r="X382" s="754"/>
      <c r="Y382" s="754"/>
      <c r="Z382" s="754"/>
      <c r="AA382" s="754"/>
    </row>
    <row r="383">
      <c r="A383" s="754"/>
      <c r="B383" s="754"/>
      <c r="C383" s="757"/>
      <c r="D383" s="757"/>
      <c r="E383" s="757"/>
      <c r="F383" s="754"/>
      <c r="G383" s="754"/>
      <c r="H383" s="754"/>
      <c r="I383" s="754"/>
      <c r="J383" s="754"/>
      <c r="K383" s="754"/>
      <c r="L383" s="754"/>
      <c r="M383" s="754"/>
      <c r="N383" s="754"/>
      <c r="O383" s="754"/>
      <c r="P383" s="754"/>
      <c r="Q383" s="754"/>
      <c r="R383" s="754"/>
      <c r="S383" s="754"/>
      <c r="T383" s="754"/>
      <c r="U383" s="754"/>
      <c r="V383" s="754"/>
      <c r="W383" s="754"/>
      <c r="X383" s="754"/>
      <c r="Y383" s="754"/>
      <c r="Z383" s="754"/>
      <c r="AA383" s="754"/>
    </row>
    <row r="384">
      <c r="A384" s="754"/>
      <c r="B384" s="754"/>
      <c r="C384" s="757"/>
      <c r="D384" s="757"/>
      <c r="E384" s="757"/>
      <c r="F384" s="754"/>
      <c r="G384" s="754"/>
      <c r="H384" s="754"/>
      <c r="I384" s="754"/>
      <c r="J384" s="754"/>
      <c r="K384" s="754"/>
      <c r="L384" s="754"/>
      <c r="M384" s="754"/>
      <c r="N384" s="754"/>
      <c r="O384" s="754"/>
      <c r="P384" s="754"/>
      <c r="Q384" s="754"/>
      <c r="R384" s="754"/>
      <c r="S384" s="754"/>
      <c r="T384" s="754"/>
      <c r="U384" s="754"/>
      <c r="V384" s="754"/>
      <c r="W384" s="754"/>
      <c r="X384" s="754"/>
      <c r="Y384" s="754"/>
      <c r="Z384" s="754"/>
      <c r="AA384" s="754"/>
    </row>
    <row r="385">
      <c r="A385" s="754"/>
      <c r="B385" s="754"/>
      <c r="C385" s="757"/>
      <c r="D385" s="757"/>
      <c r="E385" s="757"/>
      <c r="F385" s="754"/>
      <c r="G385" s="754"/>
      <c r="H385" s="754"/>
      <c r="I385" s="754"/>
      <c r="J385" s="754"/>
      <c r="K385" s="754"/>
      <c r="L385" s="754"/>
      <c r="M385" s="754"/>
      <c r="N385" s="754"/>
      <c r="O385" s="754"/>
      <c r="P385" s="754"/>
      <c r="Q385" s="754"/>
      <c r="R385" s="754"/>
      <c r="S385" s="754"/>
      <c r="T385" s="754"/>
      <c r="U385" s="754"/>
      <c r="V385" s="754"/>
      <c r="W385" s="754"/>
      <c r="X385" s="754"/>
      <c r="Y385" s="754"/>
      <c r="Z385" s="754"/>
      <c r="AA385" s="754"/>
    </row>
    <row r="386">
      <c r="A386" s="754"/>
      <c r="B386" s="754"/>
      <c r="C386" s="757"/>
      <c r="D386" s="757"/>
      <c r="E386" s="757"/>
      <c r="F386" s="754"/>
      <c r="G386" s="754"/>
      <c r="H386" s="754"/>
      <c r="I386" s="754"/>
      <c r="J386" s="754"/>
      <c r="K386" s="754"/>
      <c r="L386" s="754"/>
      <c r="M386" s="754"/>
      <c r="N386" s="754"/>
      <c r="O386" s="754"/>
      <c r="P386" s="754"/>
      <c r="Q386" s="754"/>
      <c r="R386" s="754"/>
      <c r="S386" s="754"/>
      <c r="T386" s="754"/>
      <c r="U386" s="754"/>
      <c r="V386" s="754"/>
      <c r="W386" s="754"/>
      <c r="X386" s="754"/>
      <c r="Y386" s="754"/>
      <c r="Z386" s="754"/>
      <c r="AA386" s="754"/>
    </row>
    <row r="387">
      <c r="A387" s="754"/>
      <c r="B387" s="754"/>
      <c r="C387" s="757"/>
      <c r="D387" s="757"/>
      <c r="E387" s="757"/>
      <c r="F387" s="754"/>
      <c r="G387" s="754"/>
      <c r="H387" s="754"/>
      <c r="I387" s="754"/>
      <c r="J387" s="754"/>
      <c r="K387" s="754"/>
      <c r="L387" s="754"/>
      <c r="M387" s="754"/>
      <c r="N387" s="754"/>
      <c r="O387" s="754"/>
      <c r="P387" s="754"/>
      <c r="Q387" s="754"/>
      <c r="R387" s="754"/>
      <c r="S387" s="754"/>
      <c r="T387" s="754"/>
      <c r="U387" s="754"/>
      <c r="V387" s="754"/>
      <c r="W387" s="754"/>
      <c r="X387" s="754"/>
      <c r="Y387" s="754"/>
      <c r="Z387" s="754"/>
      <c r="AA387" s="754"/>
    </row>
    <row r="388">
      <c r="A388" s="754"/>
      <c r="B388" s="754"/>
      <c r="C388" s="757"/>
      <c r="D388" s="757"/>
      <c r="E388" s="757"/>
      <c r="F388" s="754"/>
      <c r="G388" s="754"/>
      <c r="H388" s="754"/>
      <c r="I388" s="754"/>
      <c r="J388" s="754"/>
      <c r="K388" s="754"/>
      <c r="L388" s="754"/>
      <c r="M388" s="754"/>
      <c r="N388" s="754"/>
      <c r="O388" s="754"/>
      <c r="P388" s="754"/>
      <c r="Q388" s="754"/>
      <c r="R388" s="754"/>
      <c r="S388" s="754"/>
      <c r="T388" s="754"/>
      <c r="U388" s="754"/>
      <c r="V388" s="754"/>
      <c r="W388" s="754"/>
      <c r="X388" s="754"/>
      <c r="Y388" s="754"/>
      <c r="Z388" s="754"/>
      <c r="AA388" s="754"/>
    </row>
    <row r="389">
      <c r="A389" s="754"/>
      <c r="B389" s="754"/>
      <c r="C389" s="757"/>
      <c r="D389" s="757"/>
      <c r="E389" s="757"/>
      <c r="F389" s="754"/>
      <c r="G389" s="754"/>
      <c r="H389" s="754"/>
      <c r="I389" s="754"/>
      <c r="J389" s="754"/>
      <c r="K389" s="754"/>
      <c r="L389" s="754"/>
      <c r="M389" s="754"/>
      <c r="N389" s="754"/>
      <c r="O389" s="754"/>
      <c r="P389" s="754"/>
      <c r="Q389" s="754"/>
      <c r="R389" s="754"/>
      <c r="S389" s="754"/>
      <c r="T389" s="754"/>
      <c r="U389" s="754"/>
      <c r="V389" s="754"/>
      <c r="W389" s="754"/>
      <c r="X389" s="754"/>
      <c r="Y389" s="754"/>
      <c r="Z389" s="754"/>
      <c r="AA389" s="754"/>
    </row>
    <row r="390">
      <c r="A390" s="754"/>
      <c r="B390" s="754"/>
      <c r="C390" s="757"/>
      <c r="D390" s="757"/>
      <c r="E390" s="757"/>
      <c r="F390" s="754"/>
      <c r="G390" s="754"/>
      <c r="H390" s="754"/>
      <c r="I390" s="754"/>
      <c r="J390" s="754"/>
      <c r="K390" s="754"/>
      <c r="L390" s="754"/>
      <c r="M390" s="754"/>
      <c r="N390" s="754"/>
      <c r="O390" s="754"/>
      <c r="P390" s="754"/>
      <c r="Q390" s="754"/>
      <c r="R390" s="754"/>
      <c r="S390" s="754"/>
      <c r="T390" s="754"/>
      <c r="U390" s="754"/>
      <c r="V390" s="754"/>
      <c r="W390" s="754"/>
      <c r="X390" s="754"/>
      <c r="Y390" s="754"/>
      <c r="Z390" s="754"/>
      <c r="AA390" s="754"/>
    </row>
    <row r="391">
      <c r="A391" s="754"/>
      <c r="B391" s="754"/>
      <c r="C391" s="757"/>
      <c r="D391" s="757"/>
      <c r="E391" s="757"/>
      <c r="F391" s="754"/>
      <c r="G391" s="754"/>
      <c r="H391" s="754"/>
      <c r="I391" s="754"/>
      <c r="J391" s="754"/>
      <c r="K391" s="754"/>
      <c r="L391" s="754"/>
      <c r="M391" s="754"/>
      <c r="N391" s="754"/>
      <c r="O391" s="754"/>
      <c r="P391" s="754"/>
      <c r="Q391" s="754"/>
      <c r="R391" s="754"/>
      <c r="S391" s="754"/>
      <c r="T391" s="754"/>
      <c r="U391" s="754"/>
      <c r="V391" s="754"/>
      <c r="W391" s="754"/>
      <c r="X391" s="754"/>
      <c r="Y391" s="754"/>
      <c r="Z391" s="754"/>
      <c r="AA391" s="754"/>
    </row>
    <row r="392">
      <c r="A392" s="754"/>
      <c r="B392" s="754"/>
      <c r="C392" s="757"/>
      <c r="D392" s="757"/>
      <c r="E392" s="757"/>
      <c r="F392" s="754"/>
      <c r="G392" s="754"/>
      <c r="H392" s="754"/>
      <c r="I392" s="754"/>
      <c r="J392" s="754"/>
      <c r="K392" s="754"/>
      <c r="L392" s="754"/>
      <c r="M392" s="754"/>
      <c r="N392" s="754"/>
      <c r="O392" s="754"/>
      <c r="P392" s="754"/>
      <c r="Q392" s="754"/>
      <c r="R392" s="754"/>
      <c r="S392" s="754"/>
      <c r="T392" s="754"/>
      <c r="U392" s="754"/>
      <c r="V392" s="754"/>
      <c r="W392" s="754"/>
      <c r="X392" s="754"/>
      <c r="Y392" s="754"/>
      <c r="Z392" s="754"/>
      <c r="AA392" s="754"/>
    </row>
    <row r="393">
      <c r="A393" s="754"/>
      <c r="B393" s="754"/>
      <c r="C393" s="757"/>
      <c r="D393" s="757"/>
      <c r="E393" s="757"/>
      <c r="F393" s="754"/>
      <c r="G393" s="754"/>
      <c r="H393" s="754"/>
      <c r="I393" s="754"/>
      <c r="J393" s="754"/>
      <c r="K393" s="754"/>
      <c r="L393" s="754"/>
      <c r="M393" s="754"/>
      <c r="N393" s="754"/>
      <c r="O393" s="754"/>
      <c r="P393" s="754"/>
      <c r="Q393" s="754"/>
      <c r="R393" s="754"/>
      <c r="S393" s="754"/>
      <c r="T393" s="754"/>
      <c r="U393" s="754"/>
      <c r="V393" s="754"/>
      <c r="W393" s="754"/>
      <c r="X393" s="754"/>
      <c r="Y393" s="754"/>
      <c r="Z393" s="754"/>
      <c r="AA393" s="754"/>
    </row>
    <row r="394">
      <c r="A394" s="754"/>
      <c r="B394" s="754"/>
      <c r="C394" s="757"/>
      <c r="D394" s="757"/>
      <c r="E394" s="757"/>
      <c r="F394" s="754"/>
      <c r="G394" s="754"/>
      <c r="H394" s="754"/>
      <c r="I394" s="754"/>
      <c r="J394" s="754"/>
      <c r="K394" s="754"/>
      <c r="L394" s="754"/>
      <c r="M394" s="754"/>
      <c r="N394" s="754"/>
      <c r="O394" s="754"/>
      <c r="P394" s="754"/>
      <c r="Q394" s="754"/>
      <c r="R394" s="754"/>
      <c r="S394" s="754"/>
      <c r="T394" s="754"/>
      <c r="U394" s="754"/>
      <c r="V394" s="754"/>
      <c r="W394" s="754"/>
      <c r="X394" s="754"/>
      <c r="Y394" s="754"/>
      <c r="Z394" s="754"/>
      <c r="AA394" s="754"/>
    </row>
    <row r="395">
      <c r="A395" s="754"/>
      <c r="B395" s="754"/>
      <c r="C395" s="757"/>
      <c r="D395" s="757"/>
      <c r="E395" s="757"/>
      <c r="F395" s="754"/>
      <c r="G395" s="754"/>
      <c r="H395" s="754"/>
      <c r="I395" s="754"/>
      <c r="J395" s="754"/>
      <c r="K395" s="754"/>
      <c r="L395" s="754"/>
      <c r="M395" s="754"/>
      <c r="N395" s="754"/>
      <c r="O395" s="754"/>
      <c r="P395" s="754"/>
      <c r="Q395" s="754"/>
      <c r="R395" s="754"/>
      <c r="S395" s="754"/>
      <c r="T395" s="754"/>
      <c r="U395" s="754"/>
      <c r="V395" s="754"/>
      <c r="W395" s="754"/>
      <c r="X395" s="754"/>
      <c r="Y395" s="754"/>
      <c r="Z395" s="754"/>
      <c r="AA395" s="754"/>
    </row>
    <row r="396">
      <c r="A396" s="754"/>
      <c r="B396" s="754"/>
      <c r="C396" s="757"/>
      <c r="D396" s="757"/>
      <c r="E396" s="757"/>
      <c r="F396" s="754"/>
      <c r="G396" s="754"/>
      <c r="H396" s="754"/>
      <c r="I396" s="754"/>
      <c r="J396" s="754"/>
      <c r="K396" s="754"/>
      <c r="L396" s="754"/>
      <c r="M396" s="754"/>
      <c r="N396" s="754"/>
      <c r="O396" s="754"/>
      <c r="P396" s="754"/>
      <c r="Q396" s="754"/>
      <c r="R396" s="754"/>
      <c r="S396" s="754"/>
      <c r="T396" s="754"/>
      <c r="U396" s="754"/>
      <c r="V396" s="754"/>
      <c r="W396" s="754"/>
      <c r="X396" s="754"/>
      <c r="Y396" s="754"/>
      <c r="Z396" s="754"/>
      <c r="AA396" s="754"/>
    </row>
    <row r="397">
      <c r="A397" s="754"/>
      <c r="B397" s="754"/>
      <c r="C397" s="757"/>
      <c r="D397" s="757"/>
      <c r="E397" s="757"/>
      <c r="F397" s="754"/>
      <c r="G397" s="754"/>
      <c r="H397" s="754"/>
      <c r="I397" s="754"/>
      <c r="J397" s="754"/>
      <c r="K397" s="754"/>
      <c r="L397" s="754"/>
      <c r="M397" s="754"/>
      <c r="N397" s="754"/>
      <c r="O397" s="754"/>
      <c r="P397" s="754"/>
      <c r="Q397" s="754"/>
      <c r="R397" s="754"/>
      <c r="S397" s="754"/>
      <c r="T397" s="754"/>
      <c r="U397" s="754"/>
      <c r="V397" s="754"/>
      <c r="W397" s="754"/>
      <c r="X397" s="754"/>
      <c r="Y397" s="754"/>
      <c r="Z397" s="754"/>
      <c r="AA397" s="754"/>
    </row>
    <row r="398">
      <c r="A398" s="754"/>
      <c r="B398" s="754"/>
      <c r="C398" s="757"/>
      <c r="D398" s="757"/>
      <c r="E398" s="757"/>
      <c r="F398" s="754"/>
      <c r="G398" s="754"/>
      <c r="H398" s="754"/>
      <c r="I398" s="754"/>
      <c r="J398" s="754"/>
      <c r="K398" s="754"/>
      <c r="L398" s="754"/>
      <c r="M398" s="754"/>
      <c r="N398" s="754"/>
      <c r="O398" s="754"/>
      <c r="P398" s="754"/>
      <c r="Q398" s="754"/>
      <c r="R398" s="754"/>
      <c r="S398" s="754"/>
      <c r="T398" s="754"/>
      <c r="U398" s="754"/>
      <c r="V398" s="754"/>
      <c r="W398" s="754"/>
      <c r="X398" s="754"/>
      <c r="Y398" s="754"/>
      <c r="Z398" s="754"/>
      <c r="AA398" s="754"/>
    </row>
    <row r="399">
      <c r="A399" s="754"/>
      <c r="B399" s="754"/>
      <c r="C399" s="757"/>
      <c r="D399" s="757"/>
      <c r="E399" s="757"/>
      <c r="F399" s="754"/>
      <c r="G399" s="754"/>
      <c r="H399" s="754"/>
      <c r="I399" s="754"/>
      <c r="J399" s="754"/>
      <c r="K399" s="754"/>
      <c r="L399" s="754"/>
      <c r="M399" s="754"/>
      <c r="N399" s="754"/>
      <c r="O399" s="754"/>
      <c r="P399" s="754"/>
      <c r="Q399" s="754"/>
      <c r="R399" s="754"/>
      <c r="S399" s="754"/>
      <c r="T399" s="754"/>
      <c r="U399" s="754"/>
      <c r="V399" s="754"/>
      <c r="W399" s="754"/>
      <c r="X399" s="754"/>
      <c r="Y399" s="754"/>
      <c r="Z399" s="754"/>
      <c r="AA399" s="754"/>
    </row>
    <row r="400">
      <c r="A400" s="754"/>
      <c r="B400" s="754"/>
      <c r="C400" s="757"/>
      <c r="D400" s="757"/>
      <c r="E400" s="757"/>
      <c r="F400" s="754"/>
      <c r="G400" s="754"/>
      <c r="H400" s="754"/>
      <c r="I400" s="754"/>
      <c r="J400" s="754"/>
      <c r="K400" s="754"/>
      <c r="L400" s="754"/>
      <c r="M400" s="754"/>
      <c r="N400" s="754"/>
      <c r="O400" s="754"/>
      <c r="P400" s="754"/>
      <c r="Q400" s="754"/>
      <c r="R400" s="754"/>
      <c r="S400" s="754"/>
      <c r="T400" s="754"/>
      <c r="U400" s="754"/>
      <c r="V400" s="754"/>
      <c r="W400" s="754"/>
      <c r="X400" s="754"/>
      <c r="Y400" s="754"/>
      <c r="Z400" s="754"/>
      <c r="AA400" s="754"/>
    </row>
    <row r="401">
      <c r="A401" s="754"/>
      <c r="B401" s="754"/>
      <c r="C401" s="757"/>
      <c r="D401" s="757"/>
      <c r="E401" s="757"/>
      <c r="F401" s="754"/>
      <c r="G401" s="754"/>
      <c r="H401" s="754"/>
      <c r="I401" s="754"/>
      <c r="J401" s="754"/>
      <c r="K401" s="754"/>
      <c r="L401" s="754"/>
      <c r="M401" s="754"/>
      <c r="N401" s="754"/>
      <c r="O401" s="754"/>
      <c r="P401" s="754"/>
      <c r="Q401" s="754"/>
      <c r="R401" s="754"/>
      <c r="S401" s="754"/>
      <c r="T401" s="754"/>
      <c r="U401" s="754"/>
      <c r="V401" s="754"/>
      <c r="W401" s="754"/>
      <c r="X401" s="754"/>
      <c r="Y401" s="754"/>
      <c r="Z401" s="754"/>
      <c r="AA401" s="754"/>
    </row>
    <row r="402">
      <c r="A402" s="754"/>
      <c r="B402" s="754"/>
      <c r="C402" s="757"/>
      <c r="D402" s="757"/>
      <c r="E402" s="757"/>
      <c r="F402" s="754"/>
      <c r="G402" s="754"/>
      <c r="H402" s="754"/>
      <c r="I402" s="754"/>
      <c r="J402" s="754"/>
      <c r="K402" s="754"/>
      <c r="L402" s="754"/>
      <c r="M402" s="754"/>
      <c r="N402" s="754"/>
      <c r="O402" s="754"/>
      <c r="P402" s="754"/>
      <c r="Q402" s="754"/>
      <c r="R402" s="754"/>
      <c r="S402" s="754"/>
      <c r="T402" s="754"/>
      <c r="U402" s="754"/>
      <c r="V402" s="754"/>
      <c r="W402" s="754"/>
      <c r="X402" s="754"/>
      <c r="Y402" s="754"/>
      <c r="Z402" s="754"/>
      <c r="AA402" s="754"/>
    </row>
    <row r="403">
      <c r="A403" s="754"/>
      <c r="B403" s="754"/>
      <c r="C403" s="757"/>
      <c r="D403" s="757"/>
      <c r="E403" s="757"/>
      <c r="F403" s="754"/>
      <c r="G403" s="754"/>
      <c r="H403" s="754"/>
      <c r="I403" s="754"/>
      <c r="J403" s="754"/>
      <c r="K403" s="754"/>
      <c r="L403" s="754"/>
      <c r="M403" s="754"/>
      <c r="N403" s="754"/>
      <c r="O403" s="754"/>
      <c r="P403" s="754"/>
      <c r="Q403" s="754"/>
      <c r="R403" s="754"/>
      <c r="S403" s="754"/>
      <c r="T403" s="754"/>
      <c r="U403" s="754"/>
      <c r="V403" s="754"/>
      <c r="W403" s="754"/>
      <c r="X403" s="754"/>
      <c r="Y403" s="754"/>
      <c r="Z403" s="754"/>
      <c r="AA403" s="754"/>
    </row>
    <row r="404">
      <c r="A404" s="754"/>
      <c r="B404" s="754"/>
      <c r="C404" s="757"/>
      <c r="D404" s="757"/>
      <c r="E404" s="757"/>
      <c r="F404" s="754"/>
      <c r="G404" s="754"/>
      <c r="H404" s="754"/>
      <c r="I404" s="754"/>
      <c r="J404" s="754"/>
      <c r="K404" s="754"/>
      <c r="L404" s="754"/>
      <c r="M404" s="754"/>
      <c r="N404" s="754"/>
      <c r="O404" s="754"/>
      <c r="P404" s="754"/>
      <c r="Q404" s="754"/>
      <c r="R404" s="754"/>
      <c r="S404" s="754"/>
      <c r="T404" s="754"/>
      <c r="U404" s="754"/>
      <c r="V404" s="754"/>
      <c r="W404" s="754"/>
      <c r="X404" s="754"/>
      <c r="Y404" s="754"/>
      <c r="Z404" s="754"/>
      <c r="AA404" s="754"/>
    </row>
    <row r="405">
      <c r="A405" s="754"/>
      <c r="B405" s="754"/>
      <c r="C405" s="757"/>
      <c r="D405" s="757"/>
      <c r="E405" s="757"/>
      <c r="F405" s="754"/>
      <c r="G405" s="754"/>
      <c r="H405" s="754"/>
      <c r="I405" s="754"/>
      <c r="J405" s="754"/>
      <c r="K405" s="754"/>
      <c r="L405" s="754"/>
      <c r="M405" s="754"/>
      <c r="N405" s="754"/>
      <c r="O405" s="754"/>
      <c r="P405" s="754"/>
      <c r="Q405" s="754"/>
      <c r="R405" s="754"/>
      <c r="S405" s="754"/>
      <c r="T405" s="754"/>
      <c r="U405" s="754"/>
      <c r="V405" s="754"/>
      <c r="W405" s="754"/>
      <c r="X405" s="754"/>
      <c r="Y405" s="754"/>
      <c r="Z405" s="754"/>
      <c r="AA405" s="754"/>
    </row>
    <row r="406">
      <c r="A406" s="754"/>
      <c r="B406" s="754"/>
      <c r="C406" s="757"/>
      <c r="D406" s="757"/>
      <c r="E406" s="757"/>
      <c r="F406" s="754"/>
      <c r="G406" s="754"/>
      <c r="H406" s="754"/>
      <c r="I406" s="754"/>
      <c r="J406" s="754"/>
      <c r="K406" s="754"/>
      <c r="L406" s="754"/>
      <c r="M406" s="754"/>
      <c r="N406" s="754"/>
      <c r="O406" s="754"/>
      <c r="P406" s="754"/>
      <c r="Q406" s="754"/>
      <c r="R406" s="754"/>
      <c r="S406" s="754"/>
      <c r="T406" s="754"/>
      <c r="U406" s="754"/>
      <c r="V406" s="754"/>
      <c r="W406" s="754"/>
      <c r="X406" s="754"/>
      <c r="Y406" s="754"/>
      <c r="Z406" s="754"/>
      <c r="AA406" s="754"/>
    </row>
    <row r="407">
      <c r="A407" s="754"/>
      <c r="B407" s="754"/>
      <c r="C407" s="757"/>
      <c r="D407" s="757"/>
      <c r="E407" s="757"/>
      <c r="F407" s="754"/>
      <c r="G407" s="754"/>
      <c r="H407" s="754"/>
      <c r="I407" s="754"/>
      <c r="J407" s="754"/>
      <c r="K407" s="754"/>
      <c r="L407" s="754"/>
      <c r="M407" s="754"/>
      <c r="N407" s="754"/>
      <c r="O407" s="754"/>
      <c r="P407" s="754"/>
      <c r="Q407" s="754"/>
      <c r="R407" s="754"/>
      <c r="S407" s="754"/>
      <c r="T407" s="754"/>
      <c r="U407" s="754"/>
      <c r="V407" s="754"/>
      <c r="W407" s="754"/>
      <c r="X407" s="754"/>
      <c r="Y407" s="754"/>
      <c r="Z407" s="754"/>
      <c r="AA407" s="754"/>
    </row>
    <row r="408">
      <c r="A408" s="754"/>
      <c r="B408" s="754"/>
      <c r="C408" s="757"/>
      <c r="D408" s="757"/>
      <c r="E408" s="757"/>
      <c r="F408" s="754"/>
      <c r="G408" s="754"/>
      <c r="H408" s="754"/>
      <c r="I408" s="754"/>
      <c r="J408" s="754"/>
      <c r="K408" s="754"/>
      <c r="L408" s="754"/>
      <c r="M408" s="754"/>
      <c r="N408" s="754"/>
      <c r="O408" s="754"/>
      <c r="P408" s="754"/>
      <c r="Q408" s="754"/>
      <c r="R408" s="754"/>
      <c r="S408" s="754"/>
      <c r="T408" s="754"/>
      <c r="U408" s="754"/>
      <c r="V408" s="754"/>
      <c r="W408" s="754"/>
      <c r="X408" s="754"/>
      <c r="Y408" s="754"/>
      <c r="Z408" s="754"/>
      <c r="AA408" s="754"/>
    </row>
    <row r="409">
      <c r="A409" s="754"/>
      <c r="B409" s="754"/>
      <c r="C409" s="757"/>
      <c r="D409" s="757"/>
      <c r="E409" s="757"/>
      <c r="F409" s="754"/>
      <c r="G409" s="754"/>
      <c r="H409" s="754"/>
      <c r="I409" s="754"/>
      <c r="J409" s="754"/>
      <c r="K409" s="754"/>
      <c r="L409" s="754"/>
      <c r="M409" s="754"/>
      <c r="N409" s="754"/>
      <c r="O409" s="754"/>
      <c r="P409" s="754"/>
      <c r="Q409" s="754"/>
      <c r="R409" s="754"/>
      <c r="S409" s="754"/>
      <c r="T409" s="754"/>
      <c r="U409" s="754"/>
      <c r="V409" s="754"/>
      <c r="W409" s="754"/>
      <c r="X409" s="754"/>
      <c r="Y409" s="754"/>
      <c r="Z409" s="754"/>
      <c r="AA409" s="754"/>
    </row>
    <row r="410">
      <c r="A410" s="754"/>
      <c r="B410" s="754"/>
      <c r="C410" s="757"/>
      <c r="D410" s="757"/>
      <c r="E410" s="757"/>
      <c r="F410" s="754"/>
      <c r="G410" s="754"/>
      <c r="H410" s="754"/>
      <c r="I410" s="754"/>
      <c r="J410" s="754"/>
      <c r="K410" s="754"/>
      <c r="L410" s="754"/>
      <c r="M410" s="754"/>
      <c r="N410" s="754"/>
      <c r="O410" s="754"/>
      <c r="P410" s="754"/>
      <c r="Q410" s="754"/>
      <c r="R410" s="754"/>
      <c r="S410" s="754"/>
      <c r="T410" s="754"/>
      <c r="U410" s="754"/>
      <c r="V410" s="754"/>
      <c r="W410" s="754"/>
      <c r="X410" s="754"/>
      <c r="Y410" s="754"/>
      <c r="Z410" s="754"/>
      <c r="AA410" s="754"/>
    </row>
    <row r="411">
      <c r="A411" s="754"/>
      <c r="B411" s="754"/>
      <c r="C411" s="757"/>
      <c r="D411" s="757"/>
      <c r="E411" s="757"/>
      <c r="F411" s="754"/>
      <c r="G411" s="754"/>
      <c r="H411" s="754"/>
      <c r="I411" s="754"/>
      <c r="J411" s="754"/>
      <c r="K411" s="754"/>
      <c r="L411" s="754"/>
      <c r="M411" s="754"/>
      <c r="N411" s="754"/>
      <c r="O411" s="754"/>
      <c r="P411" s="754"/>
      <c r="Q411" s="754"/>
      <c r="R411" s="754"/>
      <c r="S411" s="754"/>
      <c r="T411" s="754"/>
      <c r="U411" s="754"/>
      <c r="V411" s="754"/>
      <c r="W411" s="754"/>
      <c r="X411" s="754"/>
      <c r="Y411" s="754"/>
      <c r="Z411" s="754"/>
      <c r="AA411" s="754"/>
    </row>
    <row r="412">
      <c r="A412" s="754"/>
      <c r="B412" s="754"/>
      <c r="C412" s="757"/>
      <c r="D412" s="757"/>
      <c r="E412" s="757"/>
      <c r="F412" s="754"/>
      <c r="G412" s="754"/>
      <c r="H412" s="754"/>
      <c r="I412" s="754"/>
      <c r="J412" s="754"/>
      <c r="K412" s="754"/>
      <c r="L412" s="754"/>
      <c r="M412" s="754"/>
      <c r="N412" s="754"/>
      <c r="O412" s="754"/>
      <c r="P412" s="754"/>
      <c r="Q412" s="754"/>
      <c r="R412" s="754"/>
      <c r="S412" s="754"/>
      <c r="T412" s="754"/>
      <c r="U412" s="754"/>
      <c r="V412" s="754"/>
      <c r="W412" s="754"/>
      <c r="X412" s="754"/>
      <c r="Y412" s="754"/>
      <c r="Z412" s="754"/>
      <c r="AA412" s="754"/>
    </row>
    <row r="413">
      <c r="A413" s="754"/>
      <c r="B413" s="754"/>
      <c r="C413" s="757"/>
      <c r="D413" s="757"/>
      <c r="E413" s="757"/>
      <c r="F413" s="754"/>
      <c r="G413" s="754"/>
      <c r="H413" s="754"/>
      <c r="I413" s="754"/>
      <c r="J413" s="754"/>
      <c r="K413" s="754"/>
      <c r="L413" s="754"/>
      <c r="M413" s="754"/>
      <c r="N413" s="754"/>
      <c r="O413" s="754"/>
      <c r="P413" s="754"/>
      <c r="Q413" s="754"/>
      <c r="R413" s="754"/>
      <c r="S413" s="754"/>
      <c r="T413" s="754"/>
      <c r="U413" s="754"/>
      <c r="V413" s="754"/>
      <c r="W413" s="754"/>
      <c r="X413" s="754"/>
      <c r="Y413" s="754"/>
      <c r="Z413" s="754"/>
      <c r="AA413" s="754"/>
    </row>
    <row r="414">
      <c r="A414" s="754"/>
      <c r="B414" s="754"/>
      <c r="C414" s="757"/>
      <c r="D414" s="757"/>
      <c r="E414" s="757"/>
      <c r="F414" s="754"/>
      <c r="G414" s="754"/>
      <c r="H414" s="754"/>
      <c r="I414" s="754"/>
      <c r="J414" s="754"/>
      <c r="K414" s="754"/>
      <c r="L414" s="754"/>
      <c r="M414" s="754"/>
      <c r="N414" s="754"/>
      <c r="O414" s="754"/>
      <c r="P414" s="754"/>
      <c r="Q414" s="754"/>
      <c r="R414" s="754"/>
      <c r="S414" s="754"/>
      <c r="T414" s="754"/>
      <c r="U414" s="754"/>
      <c r="V414" s="754"/>
      <c r="W414" s="754"/>
      <c r="X414" s="754"/>
      <c r="Y414" s="754"/>
      <c r="Z414" s="754"/>
      <c r="AA414" s="754"/>
    </row>
    <row r="415">
      <c r="A415" s="754"/>
      <c r="B415" s="754"/>
      <c r="C415" s="757"/>
      <c r="D415" s="757"/>
      <c r="E415" s="757"/>
      <c r="F415" s="754"/>
      <c r="G415" s="754"/>
      <c r="H415" s="754"/>
      <c r="I415" s="754"/>
      <c r="J415" s="754"/>
      <c r="K415" s="754"/>
      <c r="L415" s="754"/>
      <c r="M415" s="754"/>
      <c r="N415" s="754"/>
      <c r="O415" s="754"/>
      <c r="P415" s="754"/>
      <c r="Q415" s="754"/>
      <c r="R415" s="754"/>
      <c r="S415" s="754"/>
      <c r="T415" s="754"/>
      <c r="U415" s="754"/>
      <c r="V415" s="754"/>
      <c r="W415" s="754"/>
      <c r="X415" s="754"/>
      <c r="Y415" s="754"/>
      <c r="Z415" s="754"/>
      <c r="AA415" s="754"/>
    </row>
    <row r="416">
      <c r="A416" s="754"/>
      <c r="B416" s="754"/>
      <c r="C416" s="757"/>
      <c r="D416" s="757"/>
      <c r="E416" s="757"/>
      <c r="F416" s="754"/>
      <c r="G416" s="754"/>
      <c r="H416" s="754"/>
      <c r="I416" s="754"/>
      <c r="J416" s="754"/>
      <c r="K416" s="754"/>
      <c r="L416" s="754"/>
      <c r="M416" s="754"/>
      <c r="N416" s="754"/>
      <c r="O416" s="754"/>
      <c r="P416" s="754"/>
      <c r="Q416" s="754"/>
      <c r="R416" s="754"/>
      <c r="S416" s="754"/>
      <c r="T416" s="754"/>
      <c r="U416" s="754"/>
      <c r="V416" s="754"/>
      <c r="W416" s="754"/>
      <c r="X416" s="754"/>
      <c r="Y416" s="754"/>
      <c r="Z416" s="754"/>
      <c r="AA416" s="754"/>
    </row>
    <row r="417">
      <c r="A417" s="754"/>
      <c r="B417" s="754"/>
      <c r="C417" s="757"/>
      <c r="D417" s="757"/>
      <c r="E417" s="757"/>
      <c r="F417" s="754"/>
      <c r="G417" s="754"/>
      <c r="H417" s="754"/>
      <c r="I417" s="754"/>
      <c r="J417" s="754"/>
      <c r="K417" s="754"/>
      <c r="L417" s="754"/>
      <c r="M417" s="754"/>
      <c r="N417" s="754"/>
      <c r="O417" s="754"/>
      <c r="P417" s="754"/>
      <c r="Q417" s="754"/>
      <c r="R417" s="754"/>
      <c r="S417" s="754"/>
      <c r="T417" s="754"/>
      <c r="U417" s="754"/>
      <c r="V417" s="754"/>
      <c r="W417" s="754"/>
      <c r="X417" s="754"/>
      <c r="Y417" s="754"/>
      <c r="Z417" s="754"/>
      <c r="AA417" s="754"/>
    </row>
    <row r="418">
      <c r="A418" s="754"/>
      <c r="B418" s="754"/>
      <c r="C418" s="757"/>
      <c r="D418" s="757"/>
      <c r="E418" s="757"/>
      <c r="F418" s="754"/>
      <c r="G418" s="754"/>
      <c r="H418" s="754"/>
      <c r="I418" s="754"/>
      <c r="J418" s="754"/>
      <c r="K418" s="754"/>
      <c r="L418" s="754"/>
      <c r="M418" s="754"/>
      <c r="N418" s="754"/>
      <c r="O418" s="754"/>
      <c r="P418" s="754"/>
      <c r="Q418" s="754"/>
      <c r="R418" s="754"/>
      <c r="S418" s="754"/>
      <c r="T418" s="754"/>
      <c r="U418" s="754"/>
      <c r="V418" s="754"/>
      <c r="W418" s="754"/>
      <c r="X418" s="754"/>
      <c r="Y418" s="754"/>
      <c r="Z418" s="754"/>
      <c r="AA418" s="754"/>
    </row>
    <row r="419">
      <c r="A419" s="754"/>
      <c r="B419" s="754"/>
      <c r="C419" s="757"/>
      <c r="D419" s="757"/>
      <c r="E419" s="757"/>
      <c r="F419" s="754"/>
      <c r="G419" s="754"/>
      <c r="H419" s="754"/>
      <c r="I419" s="754"/>
      <c r="J419" s="754"/>
      <c r="K419" s="754"/>
      <c r="L419" s="754"/>
      <c r="M419" s="754"/>
      <c r="N419" s="754"/>
      <c r="O419" s="754"/>
      <c r="P419" s="754"/>
      <c r="Q419" s="754"/>
      <c r="R419" s="754"/>
      <c r="S419" s="754"/>
      <c r="T419" s="754"/>
      <c r="U419" s="754"/>
      <c r="V419" s="754"/>
      <c r="W419" s="754"/>
      <c r="X419" s="754"/>
      <c r="Y419" s="754"/>
      <c r="Z419" s="754"/>
      <c r="AA419" s="754"/>
    </row>
    <row r="420">
      <c r="A420" s="754"/>
      <c r="B420" s="754"/>
      <c r="C420" s="757"/>
      <c r="D420" s="757"/>
      <c r="E420" s="757"/>
      <c r="F420" s="754"/>
      <c r="G420" s="754"/>
      <c r="H420" s="754"/>
      <c r="I420" s="754"/>
      <c r="J420" s="754"/>
      <c r="K420" s="754"/>
      <c r="L420" s="754"/>
      <c r="M420" s="754"/>
      <c r="N420" s="754"/>
      <c r="O420" s="754"/>
      <c r="P420" s="754"/>
      <c r="Q420" s="754"/>
      <c r="R420" s="754"/>
      <c r="S420" s="754"/>
      <c r="T420" s="754"/>
      <c r="U420" s="754"/>
      <c r="V420" s="754"/>
      <c r="W420" s="754"/>
      <c r="X420" s="754"/>
      <c r="Y420" s="754"/>
      <c r="Z420" s="754"/>
      <c r="AA420" s="754"/>
    </row>
    <row r="421">
      <c r="A421" s="754"/>
      <c r="B421" s="754"/>
      <c r="C421" s="757"/>
      <c r="D421" s="757"/>
      <c r="E421" s="757"/>
      <c r="F421" s="754"/>
      <c r="G421" s="754"/>
      <c r="H421" s="754"/>
      <c r="I421" s="754"/>
      <c r="J421" s="754"/>
      <c r="K421" s="754"/>
      <c r="L421" s="754"/>
      <c r="M421" s="754"/>
      <c r="N421" s="754"/>
      <c r="O421" s="754"/>
      <c r="P421" s="754"/>
      <c r="Q421" s="754"/>
      <c r="R421" s="754"/>
      <c r="S421" s="754"/>
      <c r="T421" s="754"/>
      <c r="U421" s="754"/>
      <c r="V421" s="754"/>
      <c r="W421" s="754"/>
      <c r="X421" s="754"/>
      <c r="Y421" s="754"/>
      <c r="Z421" s="754"/>
      <c r="AA421" s="754"/>
    </row>
    <row r="422">
      <c r="A422" s="754"/>
      <c r="B422" s="754"/>
      <c r="C422" s="757"/>
      <c r="D422" s="757"/>
      <c r="E422" s="757"/>
      <c r="F422" s="754"/>
      <c r="G422" s="754"/>
      <c r="H422" s="754"/>
      <c r="I422" s="754"/>
      <c r="J422" s="754"/>
      <c r="K422" s="754"/>
      <c r="L422" s="754"/>
      <c r="M422" s="754"/>
      <c r="N422" s="754"/>
      <c r="O422" s="754"/>
      <c r="P422" s="754"/>
      <c r="Q422" s="754"/>
      <c r="R422" s="754"/>
      <c r="S422" s="754"/>
      <c r="T422" s="754"/>
      <c r="U422" s="754"/>
      <c r="V422" s="754"/>
      <c r="W422" s="754"/>
      <c r="X422" s="754"/>
      <c r="Y422" s="754"/>
      <c r="Z422" s="754"/>
      <c r="AA422" s="754"/>
    </row>
    <row r="423">
      <c r="A423" s="754"/>
      <c r="B423" s="754"/>
      <c r="C423" s="757"/>
      <c r="D423" s="757"/>
      <c r="E423" s="757"/>
      <c r="F423" s="754"/>
      <c r="G423" s="754"/>
      <c r="H423" s="754"/>
      <c r="I423" s="754"/>
      <c r="J423" s="754"/>
      <c r="K423" s="754"/>
      <c r="L423" s="754"/>
      <c r="M423" s="754"/>
      <c r="N423" s="754"/>
      <c r="O423" s="754"/>
      <c r="P423" s="754"/>
      <c r="Q423" s="754"/>
      <c r="R423" s="754"/>
      <c r="S423" s="754"/>
      <c r="T423" s="754"/>
      <c r="U423" s="754"/>
      <c r="V423" s="754"/>
      <c r="W423" s="754"/>
      <c r="X423" s="754"/>
      <c r="Y423" s="754"/>
      <c r="Z423" s="754"/>
      <c r="AA423" s="754"/>
    </row>
    <row r="424">
      <c r="A424" s="754"/>
      <c r="B424" s="754"/>
      <c r="C424" s="757"/>
      <c r="D424" s="757"/>
      <c r="E424" s="757"/>
      <c r="F424" s="754"/>
      <c r="G424" s="754"/>
      <c r="H424" s="754"/>
      <c r="I424" s="754"/>
      <c r="J424" s="754"/>
      <c r="K424" s="754"/>
      <c r="L424" s="754"/>
      <c r="M424" s="754"/>
      <c r="N424" s="754"/>
      <c r="O424" s="754"/>
      <c r="P424" s="754"/>
      <c r="Q424" s="754"/>
      <c r="R424" s="754"/>
      <c r="S424" s="754"/>
      <c r="T424" s="754"/>
      <c r="U424" s="754"/>
      <c r="V424" s="754"/>
      <c r="W424" s="754"/>
      <c r="X424" s="754"/>
      <c r="Y424" s="754"/>
      <c r="Z424" s="754"/>
      <c r="AA424" s="754"/>
    </row>
    <row r="425">
      <c r="A425" s="754"/>
      <c r="B425" s="754"/>
      <c r="C425" s="757"/>
      <c r="D425" s="757"/>
      <c r="E425" s="757"/>
      <c r="F425" s="754"/>
      <c r="G425" s="754"/>
      <c r="H425" s="754"/>
      <c r="I425" s="754"/>
      <c r="J425" s="754"/>
      <c r="K425" s="754"/>
      <c r="L425" s="754"/>
      <c r="M425" s="754"/>
      <c r="N425" s="754"/>
      <c r="O425" s="754"/>
      <c r="P425" s="754"/>
      <c r="Q425" s="754"/>
      <c r="R425" s="754"/>
      <c r="S425" s="754"/>
      <c r="T425" s="754"/>
      <c r="U425" s="754"/>
      <c r="V425" s="754"/>
      <c r="W425" s="754"/>
      <c r="X425" s="754"/>
      <c r="Y425" s="754"/>
      <c r="Z425" s="754"/>
      <c r="AA425" s="754"/>
    </row>
    <row r="426">
      <c r="A426" s="754"/>
      <c r="B426" s="754"/>
      <c r="C426" s="757"/>
      <c r="D426" s="757"/>
      <c r="E426" s="757"/>
      <c r="F426" s="754"/>
      <c r="G426" s="754"/>
      <c r="H426" s="754"/>
      <c r="I426" s="754"/>
      <c r="J426" s="754"/>
      <c r="K426" s="754"/>
      <c r="L426" s="754"/>
      <c r="M426" s="754"/>
      <c r="N426" s="754"/>
      <c r="O426" s="754"/>
      <c r="P426" s="754"/>
      <c r="Q426" s="754"/>
      <c r="R426" s="754"/>
      <c r="S426" s="754"/>
      <c r="T426" s="754"/>
      <c r="U426" s="754"/>
      <c r="V426" s="754"/>
      <c r="W426" s="754"/>
      <c r="X426" s="754"/>
      <c r="Y426" s="754"/>
      <c r="Z426" s="754"/>
      <c r="AA426" s="754"/>
    </row>
    <row r="427">
      <c r="A427" s="754"/>
      <c r="B427" s="754"/>
      <c r="C427" s="757"/>
      <c r="D427" s="757"/>
      <c r="E427" s="757"/>
      <c r="F427" s="754"/>
      <c r="G427" s="754"/>
      <c r="H427" s="754"/>
      <c r="I427" s="754"/>
      <c r="J427" s="754"/>
      <c r="K427" s="754"/>
      <c r="L427" s="754"/>
      <c r="M427" s="754"/>
      <c r="N427" s="754"/>
      <c r="O427" s="754"/>
      <c r="P427" s="754"/>
      <c r="Q427" s="754"/>
      <c r="R427" s="754"/>
      <c r="S427" s="754"/>
      <c r="T427" s="754"/>
      <c r="U427" s="754"/>
      <c r="V427" s="754"/>
      <c r="W427" s="754"/>
      <c r="X427" s="754"/>
      <c r="Y427" s="754"/>
      <c r="Z427" s="754"/>
      <c r="AA427" s="754"/>
    </row>
    <row r="428">
      <c r="A428" s="754"/>
      <c r="B428" s="754"/>
      <c r="C428" s="757"/>
      <c r="D428" s="757"/>
      <c r="E428" s="757"/>
      <c r="F428" s="754"/>
      <c r="G428" s="754"/>
      <c r="H428" s="754"/>
      <c r="I428" s="754"/>
      <c r="J428" s="754"/>
      <c r="K428" s="754"/>
      <c r="L428" s="754"/>
      <c r="M428" s="754"/>
      <c r="N428" s="754"/>
      <c r="O428" s="754"/>
      <c r="P428" s="754"/>
      <c r="Q428" s="754"/>
      <c r="R428" s="754"/>
      <c r="S428" s="754"/>
      <c r="T428" s="754"/>
      <c r="U428" s="754"/>
      <c r="V428" s="754"/>
      <c r="W428" s="754"/>
      <c r="X428" s="754"/>
      <c r="Y428" s="754"/>
      <c r="Z428" s="754"/>
      <c r="AA428" s="754"/>
    </row>
    <row r="429">
      <c r="A429" s="754"/>
      <c r="B429" s="754"/>
      <c r="C429" s="757"/>
      <c r="D429" s="757"/>
      <c r="E429" s="757"/>
      <c r="F429" s="754"/>
      <c r="G429" s="754"/>
      <c r="H429" s="754"/>
      <c r="I429" s="754"/>
      <c r="J429" s="754"/>
      <c r="K429" s="754"/>
      <c r="L429" s="754"/>
      <c r="M429" s="754"/>
      <c r="N429" s="754"/>
      <c r="O429" s="754"/>
      <c r="P429" s="754"/>
      <c r="Q429" s="754"/>
      <c r="R429" s="754"/>
      <c r="S429" s="754"/>
      <c r="T429" s="754"/>
      <c r="U429" s="754"/>
      <c r="V429" s="754"/>
      <c r="W429" s="754"/>
      <c r="X429" s="754"/>
      <c r="Y429" s="754"/>
      <c r="Z429" s="754"/>
      <c r="AA429" s="754"/>
    </row>
    <row r="430">
      <c r="A430" s="754"/>
      <c r="B430" s="754"/>
      <c r="C430" s="757"/>
      <c r="D430" s="757"/>
      <c r="E430" s="757"/>
      <c r="F430" s="754"/>
      <c r="G430" s="754"/>
      <c r="H430" s="754"/>
      <c r="I430" s="754"/>
      <c r="J430" s="754"/>
      <c r="K430" s="754"/>
      <c r="L430" s="754"/>
      <c r="M430" s="754"/>
      <c r="N430" s="754"/>
      <c r="O430" s="754"/>
      <c r="P430" s="754"/>
      <c r="Q430" s="754"/>
      <c r="R430" s="754"/>
      <c r="S430" s="754"/>
      <c r="T430" s="754"/>
      <c r="U430" s="754"/>
      <c r="V430" s="754"/>
      <c r="W430" s="754"/>
      <c r="X430" s="754"/>
      <c r="Y430" s="754"/>
      <c r="Z430" s="754"/>
      <c r="AA430" s="754"/>
    </row>
    <row r="431">
      <c r="A431" s="754"/>
      <c r="B431" s="754"/>
      <c r="C431" s="757"/>
      <c r="D431" s="757"/>
      <c r="E431" s="757"/>
      <c r="F431" s="754"/>
      <c r="G431" s="754"/>
      <c r="H431" s="754"/>
      <c r="I431" s="754"/>
      <c r="J431" s="754"/>
      <c r="K431" s="754"/>
      <c r="L431" s="754"/>
      <c r="M431" s="754"/>
      <c r="N431" s="754"/>
      <c r="O431" s="754"/>
      <c r="P431" s="754"/>
      <c r="Q431" s="754"/>
      <c r="R431" s="754"/>
      <c r="S431" s="754"/>
      <c r="T431" s="754"/>
      <c r="U431" s="754"/>
      <c r="V431" s="754"/>
      <c r="W431" s="754"/>
      <c r="X431" s="754"/>
      <c r="Y431" s="754"/>
      <c r="Z431" s="754"/>
      <c r="AA431" s="754"/>
    </row>
    <row r="432">
      <c r="A432" s="754"/>
      <c r="B432" s="754"/>
      <c r="C432" s="757"/>
      <c r="D432" s="757"/>
      <c r="E432" s="757"/>
      <c r="F432" s="754"/>
      <c r="G432" s="754"/>
      <c r="H432" s="754"/>
      <c r="I432" s="754"/>
      <c r="J432" s="754"/>
      <c r="K432" s="754"/>
      <c r="L432" s="754"/>
      <c r="M432" s="754"/>
      <c r="N432" s="754"/>
      <c r="O432" s="754"/>
      <c r="P432" s="754"/>
      <c r="Q432" s="754"/>
      <c r="R432" s="754"/>
      <c r="S432" s="754"/>
      <c r="T432" s="754"/>
      <c r="U432" s="754"/>
      <c r="V432" s="754"/>
      <c r="W432" s="754"/>
      <c r="X432" s="754"/>
      <c r="Y432" s="754"/>
      <c r="Z432" s="754"/>
      <c r="AA432" s="754"/>
    </row>
    <row r="433">
      <c r="A433" s="754"/>
      <c r="B433" s="754"/>
      <c r="C433" s="757"/>
      <c r="D433" s="757"/>
      <c r="E433" s="757"/>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row>
    <row r="434">
      <c r="A434" s="754"/>
      <c r="B434" s="754"/>
      <c r="C434" s="757"/>
      <c r="D434" s="757"/>
      <c r="E434" s="757"/>
      <c r="F434" s="754"/>
      <c r="G434" s="754"/>
      <c r="H434" s="754"/>
      <c r="I434" s="754"/>
      <c r="J434" s="754"/>
      <c r="K434" s="754"/>
      <c r="L434" s="754"/>
      <c r="M434" s="754"/>
      <c r="N434" s="754"/>
      <c r="O434" s="754"/>
      <c r="P434" s="754"/>
      <c r="Q434" s="754"/>
      <c r="R434" s="754"/>
      <c r="S434" s="754"/>
      <c r="T434" s="754"/>
      <c r="U434" s="754"/>
      <c r="V434" s="754"/>
      <c r="W434" s="754"/>
      <c r="X434" s="754"/>
      <c r="Y434" s="754"/>
      <c r="Z434" s="754"/>
      <c r="AA434" s="754"/>
    </row>
    <row r="435">
      <c r="A435" s="754"/>
      <c r="B435" s="754"/>
      <c r="C435" s="757"/>
      <c r="D435" s="757"/>
      <c r="E435" s="757"/>
      <c r="F435" s="754"/>
      <c r="G435" s="754"/>
      <c r="H435" s="754"/>
      <c r="I435" s="754"/>
      <c r="J435" s="754"/>
      <c r="K435" s="754"/>
      <c r="L435" s="754"/>
      <c r="M435" s="754"/>
      <c r="N435" s="754"/>
      <c r="O435" s="754"/>
      <c r="P435" s="754"/>
      <c r="Q435" s="754"/>
      <c r="R435" s="754"/>
      <c r="S435" s="754"/>
      <c r="T435" s="754"/>
      <c r="U435" s="754"/>
      <c r="V435" s="754"/>
      <c r="W435" s="754"/>
      <c r="X435" s="754"/>
      <c r="Y435" s="754"/>
      <c r="Z435" s="754"/>
      <c r="AA435" s="754"/>
    </row>
    <row r="436">
      <c r="A436" s="754"/>
      <c r="B436" s="754"/>
      <c r="C436" s="757"/>
      <c r="D436" s="757"/>
      <c r="E436" s="757"/>
      <c r="F436" s="754"/>
      <c r="G436" s="754"/>
      <c r="H436" s="754"/>
      <c r="I436" s="754"/>
      <c r="J436" s="754"/>
      <c r="K436" s="754"/>
      <c r="L436" s="754"/>
      <c r="M436" s="754"/>
      <c r="N436" s="754"/>
      <c r="O436" s="754"/>
      <c r="P436" s="754"/>
      <c r="Q436" s="754"/>
      <c r="R436" s="754"/>
      <c r="S436" s="754"/>
      <c r="T436" s="754"/>
      <c r="U436" s="754"/>
      <c r="V436" s="754"/>
      <c r="W436" s="754"/>
      <c r="X436" s="754"/>
      <c r="Y436" s="754"/>
      <c r="Z436" s="754"/>
      <c r="AA436" s="754"/>
    </row>
    <row r="437">
      <c r="A437" s="754"/>
      <c r="B437" s="754"/>
      <c r="C437" s="757"/>
      <c r="D437" s="757"/>
      <c r="E437" s="757"/>
      <c r="F437" s="754"/>
      <c r="G437" s="754"/>
      <c r="H437" s="754"/>
      <c r="I437" s="754"/>
      <c r="J437" s="754"/>
      <c r="K437" s="754"/>
      <c r="L437" s="754"/>
      <c r="M437" s="754"/>
      <c r="N437" s="754"/>
      <c r="O437" s="754"/>
      <c r="P437" s="754"/>
      <c r="Q437" s="754"/>
      <c r="R437" s="754"/>
      <c r="S437" s="754"/>
      <c r="T437" s="754"/>
      <c r="U437" s="754"/>
      <c r="V437" s="754"/>
      <c r="W437" s="754"/>
      <c r="X437" s="754"/>
      <c r="Y437" s="754"/>
      <c r="Z437" s="754"/>
      <c r="AA437" s="754"/>
    </row>
    <row r="438">
      <c r="A438" s="754"/>
      <c r="B438" s="754"/>
      <c r="C438" s="757"/>
      <c r="D438" s="757"/>
      <c r="E438" s="757"/>
      <c r="F438" s="754"/>
      <c r="G438" s="754"/>
      <c r="H438" s="754"/>
      <c r="I438" s="754"/>
      <c r="J438" s="754"/>
      <c r="K438" s="754"/>
      <c r="L438" s="754"/>
      <c r="M438" s="754"/>
      <c r="N438" s="754"/>
      <c r="O438" s="754"/>
      <c r="P438" s="754"/>
      <c r="Q438" s="754"/>
      <c r="R438" s="754"/>
      <c r="S438" s="754"/>
      <c r="T438" s="754"/>
      <c r="U438" s="754"/>
      <c r="V438" s="754"/>
      <c r="W438" s="754"/>
      <c r="X438" s="754"/>
      <c r="Y438" s="754"/>
      <c r="Z438" s="754"/>
      <c r="AA438" s="754"/>
    </row>
    <row r="439">
      <c r="A439" s="754"/>
      <c r="B439" s="754"/>
      <c r="C439" s="757"/>
      <c r="D439" s="757"/>
      <c r="E439" s="757"/>
      <c r="F439" s="754"/>
      <c r="G439" s="754"/>
      <c r="H439" s="754"/>
      <c r="I439" s="754"/>
      <c r="J439" s="754"/>
      <c r="K439" s="754"/>
      <c r="L439" s="754"/>
      <c r="M439" s="754"/>
      <c r="N439" s="754"/>
      <c r="O439" s="754"/>
      <c r="P439" s="754"/>
      <c r="Q439" s="754"/>
      <c r="R439" s="754"/>
      <c r="S439" s="754"/>
      <c r="T439" s="754"/>
      <c r="U439" s="754"/>
      <c r="V439" s="754"/>
      <c r="W439" s="754"/>
      <c r="X439" s="754"/>
      <c r="Y439" s="754"/>
      <c r="Z439" s="754"/>
      <c r="AA439" s="754"/>
    </row>
    <row r="440">
      <c r="A440" s="754"/>
      <c r="B440" s="754"/>
      <c r="C440" s="757"/>
      <c r="D440" s="757"/>
      <c r="E440" s="757"/>
      <c r="F440" s="754"/>
      <c r="G440" s="754"/>
      <c r="H440" s="754"/>
      <c r="I440" s="754"/>
      <c r="J440" s="754"/>
      <c r="K440" s="754"/>
      <c r="L440" s="754"/>
      <c r="M440" s="754"/>
      <c r="N440" s="754"/>
      <c r="O440" s="754"/>
      <c r="P440" s="754"/>
      <c r="Q440" s="754"/>
      <c r="R440" s="754"/>
      <c r="S440" s="754"/>
      <c r="T440" s="754"/>
      <c r="U440" s="754"/>
      <c r="V440" s="754"/>
      <c r="W440" s="754"/>
      <c r="X440" s="754"/>
      <c r="Y440" s="754"/>
      <c r="Z440" s="754"/>
      <c r="AA440" s="754"/>
    </row>
    <row r="441">
      <c r="A441" s="754"/>
      <c r="B441" s="754"/>
      <c r="C441" s="757"/>
      <c r="D441" s="757"/>
      <c r="E441" s="757"/>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row>
    <row r="442">
      <c r="A442" s="754"/>
      <c r="B442" s="754"/>
      <c r="C442" s="757"/>
      <c r="D442" s="757"/>
      <c r="E442" s="757"/>
      <c r="F442" s="754"/>
      <c r="G442" s="754"/>
      <c r="H442" s="754"/>
      <c r="I442" s="754"/>
      <c r="J442" s="754"/>
      <c r="K442" s="754"/>
      <c r="L442" s="754"/>
      <c r="M442" s="754"/>
      <c r="N442" s="754"/>
      <c r="O442" s="754"/>
      <c r="P442" s="754"/>
      <c r="Q442" s="754"/>
      <c r="R442" s="754"/>
      <c r="S442" s="754"/>
      <c r="T442" s="754"/>
      <c r="U442" s="754"/>
      <c r="V442" s="754"/>
      <c r="W442" s="754"/>
      <c r="X442" s="754"/>
      <c r="Y442" s="754"/>
      <c r="Z442" s="754"/>
      <c r="AA442" s="754"/>
    </row>
    <row r="443">
      <c r="A443" s="754"/>
      <c r="B443" s="754"/>
      <c r="C443" s="757"/>
      <c r="D443" s="757"/>
      <c r="E443" s="757"/>
      <c r="F443" s="754"/>
      <c r="G443" s="754"/>
      <c r="H443" s="754"/>
      <c r="I443" s="754"/>
      <c r="J443" s="754"/>
      <c r="K443" s="754"/>
      <c r="L443" s="754"/>
      <c r="M443" s="754"/>
      <c r="N443" s="754"/>
      <c r="O443" s="754"/>
      <c r="P443" s="754"/>
      <c r="Q443" s="754"/>
      <c r="R443" s="754"/>
      <c r="S443" s="754"/>
      <c r="T443" s="754"/>
      <c r="U443" s="754"/>
      <c r="V443" s="754"/>
      <c r="W443" s="754"/>
      <c r="X443" s="754"/>
      <c r="Y443" s="754"/>
      <c r="Z443" s="754"/>
      <c r="AA443" s="754"/>
    </row>
    <row r="444">
      <c r="A444" s="754"/>
      <c r="B444" s="754"/>
      <c r="C444" s="757"/>
      <c r="D444" s="757"/>
      <c r="E444" s="757"/>
      <c r="F444" s="754"/>
      <c r="G444" s="754"/>
      <c r="H444" s="754"/>
      <c r="I444" s="754"/>
      <c r="J444" s="754"/>
      <c r="K444" s="754"/>
      <c r="L444" s="754"/>
      <c r="M444" s="754"/>
      <c r="N444" s="754"/>
      <c r="O444" s="754"/>
      <c r="P444" s="754"/>
      <c r="Q444" s="754"/>
      <c r="R444" s="754"/>
      <c r="S444" s="754"/>
      <c r="T444" s="754"/>
      <c r="U444" s="754"/>
      <c r="V444" s="754"/>
      <c r="W444" s="754"/>
      <c r="X444" s="754"/>
      <c r="Y444" s="754"/>
      <c r="Z444" s="754"/>
      <c r="AA444" s="754"/>
    </row>
    <row r="445">
      <c r="A445" s="754"/>
      <c r="B445" s="754"/>
      <c r="C445" s="757"/>
      <c r="D445" s="757"/>
      <c r="E445" s="757"/>
      <c r="F445" s="754"/>
      <c r="G445" s="754"/>
      <c r="H445" s="754"/>
      <c r="I445" s="754"/>
      <c r="J445" s="754"/>
      <c r="K445" s="754"/>
      <c r="L445" s="754"/>
      <c r="M445" s="754"/>
      <c r="N445" s="754"/>
      <c r="O445" s="754"/>
      <c r="P445" s="754"/>
      <c r="Q445" s="754"/>
      <c r="R445" s="754"/>
      <c r="S445" s="754"/>
      <c r="T445" s="754"/>
      <c r="U445" s="754"/>
      <c r="V445" s="754"/>
      <c r="W445" s="754"/>
      <c r="X445" s="754"/>
      <c r="Y445" s="754"/>
      <c r="Z445" s="754"/>
      <c r="AA445" s="754"/>
    </row>
    <row r="446">
      <c r="A446" s="754"/>
      <c r="B446" s="754"/>
      <c r="C446" s="757"/>
      <c r="D446" s="757"/>
      <c r="E446" s="757"/>
      <c r="F446" s="754"/>
      <c r="G446" s="754"/>
      <c r="H446" s="754"/>
      <c r="I446" s="754"/>
      <c r="J446" s="754"/>
      <c r="K446" s="754"/>
      <c r="L446" s="754"/>
      <c r="M446" s="754"/>
      <c r="N446" s="754"/>
      <c r="O446" s="754"/>
      <c r="P446" s="754"/>
      <c r="Q446" s="754"/>
      <c r="R446" s="754"/>
      <c r="S446" s="754"/>
      <c r="T446" s="754"/>
      <c r="U446" s="754"/>
      <c r="V446" s="754"/>
      <c r="W446" s="754"/>
      <c r="X446" s="754"/>
      <c r="Y446" s="754"/>
      <c r="Z446" s="754"/>
      <c r="AA446" s="754"/>
    </row>
    <row r="447">
      <c r="A447" s="754"/>
      <c r="B447" s="754"/>
      <c r="C447" s="757"/>
      <c r="D447" s="757"/>
      <c r="E447" s="757"/>
      <c r="F447" s="754"/>
      <c r="G447" s="754"/>
      <c r="H447" s="754"/>
      <c r="I447" s="754"/>
      <c r="J447" s="754"/>
      <c r="K447" s="754"/>
      <c r="L447" s="754"/>
      <c r="M447" s="754"/>
      <c r="N447" s="754"/>
      <c r="O447" s="754"/>
      <c r="P447" s="754"/>
      <c r="Q447" s="754"/>
      <c r="R447" s="754"/>
      <c r="S447" s="754"/>
      <c r="T447" s="754"/>
      <c r="U447" s="754"/>
      <c r="V447" s="754"/>
      <c r="W447" s="754"/>
      <c r="X447" s="754"/>
      <c r="Y447" s="754"/>
      <c r="Z447" s="754"/>
      <c r="AA447" s="754"/>
    </row>
    <row r="448">
      <c r="A448" s="754"/>
      <c r="B448" s="754"/>
      <c r="C448" s="757"/>
      <c r="D448" s="757"/>
      <c r="E448" s="757"/>
      <c r="F448" s="754"/>
      <c r="G448" s="754"/>
      <c r="H448" s="754"/>
      <c r="I448" s="754"/>
      <c r="J448" s="754"/>
      <c r="K448" s="754"/>
      <c r="L448" s="754"/>
      <c r="M448" s="754"/>
      <c r="N448" s="754"/>
      <c r="O448" s="754"/>
      <c r="P448" s="754"/>
      <c r="Q448" s="754"/>
      <c r="R448" s="754"/>
      <c r="S448" s="754"/>
      <c r="T448" s="754"/>
      <c r="U448" s="754"/>
      <c r="V448" s="754"/>
      <c r="W448" s="754"/>
      <c r="X448" s="754"/>
      <c r="Y448" s="754"/>
      <c r="Z448" s="754"/>
      <c r="AA448" s="754"/>
    </row>
    <row r="449">
      <c r="A449" s="754"/>
      <c r="B449" s="754"/>
      <c r="C449" s="757"/>
      <c r="D449" s="757"/>
      <c r="E449" s="757"/>
      <c r="F449" s="754"/>
      <c r="G449" s="754"/>
      <c r="H449" s="754"/>
      <c r="I449" s="754"/>
      <c r="J449" s="754"/>
      <c r="K449" s="754"/>
      <c r="L449" s="754"/>
      <c r="M449" s="754"/>
      <c r="N449" s="754"/>
      <c r="O449" s="754"/>
      <c r="P449" s="754"/>
      <c r="Q449" s="754"/>
      <c r="R449" s="754"/>
      <c r="S449" s="754"/>
      <c r="T449" s="754"/>
      <c r="U449" s="754"/>
      <c r="V449" s="754"/>
      <c r="W449" s="754"/>
      <c r="X449" s="754"/>
      <c r="Y449" s="754"/>
      <c r="Z449" s="754"/>
      <c r="AA449" s="754"/>
    </row>
    <row r="450">
      <c r="A450" s="754"/>
      <c r="B450" s="754"/>
      <c r="C450" s="757"/>
      <c r="D450" s="757"/>
      <c r="E450" s="757"/>
      <c r="F450" s="754"/>
      <c r="G450" s="754"/>
      <c r="H450" s="754"/>
      <c r="I450" s="754"/>
      <c r="J450" s="754"/>
      <c r="K450" s="754"/>
      <c r="L450" s="754"/>
      <c r="M450" s="754"/>
      <c r="N450" s="754"/>
      <c r="O450" s="754"/>
      <c r="P450" s="754"/>
      <c r="Q450" s="754"/>
      <c r="R450" s="754"/>
      <c r="S450" s="754"/>
      <c r="T450" s="754"/>
      <c r="U450" s="754"/>
      <c r="V450" s="754"/>
      <c r="W450" s="754"/>
      <c r="X450" s="754"/>
      <c r="Y450" s="754"/>
      <c r="Z450" s="754"/>
      <c r="AA450" s="754"/>
    </row>
    <row r="451">
      <c r="A451" s="754"/>
      <c r="B451" s="754"/>
      <c r="C451" s="757"/>
      <c r="D451" s="757"/>
      <c r="E451" s="757"/>
      <c r="F451" s="754"/>
      <c r="G451" s="754"/>
      <c r="H451" s="754"/>
      <c r="I451" s="754"/>
      <c r="J451" s="754"/>
      <c r="K451" s="754"/>
      <c r="L451" s="754"/>
      <c r="M451" s="754"/>
      <c r="N451" s="754"/>
      <c r="O451" s="754"/>
      <c r="P451" s="754"/>
      <c r="Q451" s="754"/>
      <c r="R451" s="754"/>
      <c r="S451" s="754"/>
      <c r="T451" s="754"/>
      <c r="U451" s="754"/>
      <c r="V451" s="754"/>
      <c r="W451" s="754"/>
      <c r="X451" s="754"/>
      <c r="Y451" s="754"/>
      <c r="Z451" s="754"/>
      <c r="AA451" s="754"/>
    </row>
    <row r="452">
      <c r="A452" s="754"/>
      <c r="B452" s="754"/>
      <c r="C452" s="757"/>
      <c r="D452" s="757"/>
      <c r="E452" s="757"/>
      <c r="F452" s="754"/>
      <c r="G452" s="754"/>
      <c r="H452" s="754"/>
      <c r="I452" s="754"/>
      <c r="J452" s="754"/>
      <c r="K452" s="754"/>
      <c r="L452" s="754"/>
      <c r="M452" s="754"/>
      <c r="N452" s="754"/>
      <c r="O452" s="754"/>
      <c r="P452" s="754"/>
      <c r="Q452" s="754"/>
      <c r="R452" s="754"/>
      <c r="S452" s="754"/>
      <c r="T452" s="754"/>
      <c r="U452" s="754"/>
      <c r="V452" s="754"/>
      <c r="W452" s="754"/>
      <c r="X452" s="754"/>
      <c r="Y452" s="754"/>
      <c r="Z452" s="754"/>
      <c r="AA452" s="754"/>
    </row>
    <row r="453">
      <c r="A453" s="754"/>
      <c r="B453" s="754"/>
      <c r="C453" s="757"/>
      <c r="D453" s="757"/>
      <c r="E453" s="757"/>
      <c r="F453" s="754"/>
      <c r="G453" s="754"/>
      <c r="H453" s="754"/>
      <c r="I453" s="754"/>
      <c r="J453" s="754"/>
      <c r="K453" s="754"/>
      <c r="L453" s="754"/>
      <c r="M453" s="754"/>
      <c r="N453" s="754"/>
      <c r="O453" s="754"/>
      <c r="P453" s="754"/>
      <c r="Q453" s="754"/>
      <c r="R453" s="754"/>
      <c r="S453" s="754"/>
      <c r="T453" s="754"/>
      <c r="U453" s="754"/>
      <c r="V453" s="754"/>
      <c r="W453" s="754"/>
      <c r="X453" s="754"/>
      <c r="Y453" s="754"/>
      <c r="Z453" s="754"/>
      <c r="AA453" s="754"/>
    </row>
    <row r="454">
      <c r="A454" s="754"/>
      <c r="B454" s="754"/>
      <c r="C454" s="757"/>
      <c r="D454" s="757"/>
      <c r="E454" s="757"/>
      <c r="F454" s="754"/>
      <c r="G454" s="754"/>
      <c r="H454" s="754"/>
      <c r="I454" s="754"/>
      <c r="J454" s="754"/>
      <c r="K454" s="754"/>
      <c r="L454" s="754"/>
      <c r="M454" s="754"/>
      <c r="N454" s="754"/>
      <c r="O454" s="754"/>
      <c r="P454" s="754"/>
      <c r="Q454" s="754"/>
      <c r="R454" s="754"/>
      <c r="S454" s="754"/>
      <c r="T454" s="754"/>
      <c r="U454" s="754"/>
      <c r="V454" s="754"/>
      <c r="W454" s="754"/>
      <c r="X454" s="754"/>
      <c r="Y454" s="754"/>
      <c r="Z454" s="754"/>
      <c r="AA454" s="754"/>
    </row>
    <row r="455">
      <c r="A455" s="754"/>
      <c r="B455" s="754"/>
      <c r="C455" s="757"/>
      <c r="D455" s="757"/>
      <c r="E455" s="757"/>
      <c r="F455" s="754"/>
      <c r="G455" s="754"/>
      <c r="H455" s="754"/>
      <c r="I455" s="754"/>
      <c r="J455" s="754"/>
      <c r="K455" s="754"/>
      <c r="L455" s="754"/>
      <c r="M455" s="754"/>
      <c r="N455" s="754"/>
      <c r="O455" s="754"/>
      <c r="P455" s="754"/>
      <c r="Q455" s="754"/>
      <c r="R455" s="754"/>
      <c r="S455" s="754"/>
      <c r="T455" s="754"/>
      <c r="U455" s="754"/>
      <c r="V455" s="754"/>
      <c r="W455" s="754"/>
      <c r="X455" s="754"/>
      <c r="Y455" s="754"/>
      <c r="Z455" s="754"/>
      <c r="AA455" s="754"/>
    </row>
    <row r="456">
      <c r="A456" s="754"/>
      <c r="B456" s="754"/>
      <c r="C456" s="757"/>
      <c r="D456" s="757"/>
      <c r="E456" s="757"/>
      <c r="F456" s="754"/>
      <c r="G456" s="754"/>
      <c r="H456" s="754"/>
      <c r="I456" s="754"/>
      <c r="J456" s="754"/>
      <c r="K456" s="754"/>
      <c r="L456" s="754"/>
      <c r="M456" s="754"/>
      <c r="N456" s="754"/>
      <c r="O456" s="754"/>
      <c r="P456" s="754"/>
      <c r="Q456" s="754"/>
      <c r="R456" s="754"/>
      <c r="S456" s="754"/>
      <c r="T456" s="754"/>
      <c r="U456" s="754"/>
      <c r="V456" s="754"/>
      <c r="W456" s="754"/>
      <c r="X456" s="754"/>
      <c r="Y456" s="754"/>
      <c r="Z456" s="754"/>
      <c r="AA456" s="754"/>
    </row>
    <row r="457">
      <c r="A457" s="754"/>
      <c r="B457" s="754"/>
      <c r="C457" s="757"/>
      <c r="D457" s="757"/>
      <c r="E457" s="757"/>
      <c r="F457" s="754"/>
      <c r="G457" s="754"/>
      <c r="H457" s="754"/>
      <c r="I457" s="754"/>
      <c r="J457" s="754"/>
      <c r="K457" s="754"/>
      <c r="L457" s="754"/>
      <c r="M457" s="754"/>
      <c r="N457" s="754"/>
      <c r="O457" s="754"/>
      <c r="P457" s="754"/>
      <c r="Q457" s="754"/>
      <c r="R457" s="754"/>
      <c r="S457" s="754"/>
      <c r="T457" s="754"/>
      <c r="U457" s="754"/>
      <c r="V457" s="754"/>
      <c r="W457" s="754"/>
      <c r="X457" s="754"/>
      <c r="Y457" s="754"/>
      <c r="Z457" s="754"/>
      <c r="AA457" s="754"/>
    </row>
    <row r="458">
      <c r="A458" s="754"/>
      <c r="B458" s="754"/>
      <c r="C458" s="757"/>
      <c r="D458" s="757"/>
      <c r="E458" s="757"/>
      <c r="F458" s="754"/>
      <c r="G458" s="754"/>
      <c r="H458" s="754"/>
      <c r="I458" s="754"/>
      <c r="J458" s="754"/>
      <c r="K458" s="754"/>
      <c r="L458" s="754"/>
      <c r="M458" s="754"/>
      <c r="N458" s="754"/>
      <c r="O458" s="754"/>
      <c r="P458" s="754"/>
      <c r="Q458" s="754"/>
      <c r="R458" s="754"/>
      <c r="S458" s="754"/>
      <c r="T458" s="754"/>
      <c r="U458" s="754"/>
      <c r="V458" s="754"/>
      <c r="W458" s="754"/>
      <c r="X458" s="754"/>
      <c r="Y458" s="754"/>
      <c r="Z458" s="754"/>
      <c r="AA458" s="754"/>
    </row>
    <row r="459">
      <c r="A459" s="754"/>
      <c r="B459" s="754"/>
      <c r="C459" s="757"/>
      <c r="D459" s="757"/>
      <c r="E459" s="757"/>
      <c r="F459" s="754"/>
      <c r="G459" s="754"/>
      <c r="H459" s="754"/>
      <c r="I459" s="754"/>
      <c r="J459" s="754"/>
      <c r="K459" s="754"/>
      <c r="L459" s="754"/>
      <c r="M459" s="754"/>
      <c r="N459" s="754"/>
      <c r="O459" s="754"/>
      <c r="P459" s="754"/>
      <c r="Q459" s="754"/>
      <c r="R459" s="754"/>
      <c r="S459" s="754"/>
      <c r="T459" s="754"/>
      <c r="U459" s="754"/>
      <c r="V459" s="754"/>
      <c r="W459" s="754"/>
      <c r="X459" s="754"/>
      <c r="Y459" s="754"/>
      <c r="Z459" s="754"/>
      <c r="AA459" s="754"/>
    </row>
    <row r="460">
      <c r="A460" s="754"/>
      <c r="B460" s="754"/>
      <c r="C460" s="757"/>
      <c r="D460" s="757"/>
      <c r="E460" s="757"/>
      <c r="F460" s="754"/>
      <c r="G460" s="754"/>
      <c r="H460" s="754"/>
      <c r="I460" s="754"/>
      <c r="J460" s="754"/>
      <c r="K460" s="754"/>
      <c r="L460" s="754"/>
      <c r="M460" s="754"/>
      <c r="N460" s="754"/>
      <c r="O460" s="754"/>
      <c r="P460" s="754"/>
      <c r="Q460" s="754"/>
      <c r="R460" s="754"/>
      <c r="S460" s="754"/>
      <c r="T460" s="754"/>
      <c r="U460" s="754"/>
      <c r="V460" s="754"/>
      <c r="W460" s="754"/>
      <c r="X460" s="754"/>
      <c r="Y460" s="754"/>
      <c r="Z460" s="754"/>
      <c r="AA460" s="754"/>
    </row>
    <row r="461">
      <c r="A461" s="754"/>
      <c r="B461" s="754"/>
      <c r="C461" s="757"/>
      <c r="D461" s="757"/>
      <c r="E461" s="757"/>
      <c r="F461" s="754"/>
      <c r="G461" s="754"/>
      <c r="H461" s="754"/>
      <c r="I461" s="754"/>
      <c r="J461" s="754"/>
      <c r="K461" s="754"/>
      <c r="L461" s="754"/>
      <c r="M461" s="754"/>
      <c r="N461" s="754"/>
      <c r="O461" s="754"/>
      <c r="P461" s="754"/>
      <c r="Q461" s="754"/>
      <c r="R461" s="754"/>
      <c r="S461" s="754"/>
      <c r="T461" s="754"/>
      <c r="U461" s="754"/>
      <c r="V461" s="754"/>
      <c r="W461" s="754"/>
      <c r="X461" s="754"/>
      <c r="Y461" s="754"/>
      <c r="Z461" s="754"/>
      <c r="AA461" s="754"/>
    </row>
    <row r="462">
      <c r="A462" s="754"/>
      <c r="B462" s="754"/>
      <c r="C462" s="757"/>
      <c r="D462" s="757"/>
      <c r="E462" s="757"/>
      <c r="F462" s="754"/>
      <c r="G462" s="754"/>
      <c r="H462" s="754"/>
      <c r="I462" s="754"/>
      <c r="J462" s="754"/>
      <c r="K462" s="754"/>
      <c r="L462" s="754"/>
      <c r="M462" s="754"/>
      <c r="N462" s="754"/>
      <c r="O462" s="754"/>
      <c r="P462" s="754"/>
      <c r="Q462" s="754"/>
      <c r="R462" s="754"/>
      <c r="S462" s="754"/>
      <c r="T462" s="754"/>
      <c r="U462" s="754"/>
      <c r="V462" s="754"/>
      <c r="W462" s="754"/>
      <c r="X462" s="754"/>
      <c r="Y462" s="754"/>
      <c r="Z462" s="754"/>
      <c r="AA462" s="754"/>
    </row>
    <row r="463">
      <c r="A463" s="754"/>
      <c r="B463" s="754"/>
      <c r="C463" s="757"/>
      <c r="D463" s="757"/>
      <c r="E463" s="757"/>
      <c r="F463" s="754"/>
      <c r="G463" s="754"/>
      <c r="H463" s="754"/>
      <c r="I463" s="754"/>
      <c r="J463" s="754"/>
      <c r="K463" s="754"/>
      <c r="L463" s="754"/>
      <c r="M463" s="754"/>
      <c r="N463" s="754"/>
      <c r="O463" s="754"/>
      <c r="P463" s="754"/>
      <c r="Q463" s="754"/>
      <c r="R463" s="754"/>
      <c r="S463" s="754"/>
      <c r="T463" s="754"/>
      <c r="U463" s="754"/>
      <c r="V463" s="754"/>
      <c r="W463" s="754"/>
      <c r="X463" s="754"/>
      <c r="Y463" s="754"/>
      <c r="Z463" s="754"/>
      <c r="AA463" s="754"/>
    </row>
    <row r="464">
      <c r="A464" s="754"/>
      <c r="B464" s="754"/>
      <c r="C464" s="757"/>
      <c r="D464" s="757"/>
      <c r="E464" s="757"/>
      <c r="F464" s="754"/>
      <c r="G464" s="754"/>
      <c r="H464" s="754"/>
      <c r="I464" s="754"/>
      <c r="J464" s="754"/>
      <c r="K464" s="754"/>
      <c r="L464" s="754"/>
      <c r="M464" s="754"/>
      <c r="N464" s="754"/>
      <c r="O464" s="754"/>
      <c r="P464" s="754"/>
      <c r="Q464" s="754"/>
      <c r="R464" s="754"/>
      <c r="S464" s="754"/>
      <c r="T464" s="754"/>
      <c r="U464" s="754"/>
      <c r="V464" s="754"/>
      <c r="W464" s="754"/>
      <c r="X464" s="754"/>
      <c r="Y464" s="754"/>
      <c r="Z464" s="754"/>
      <c r="AA464" s="754"/>
    </row>
    <row r="465">
      <c r="A465" s="754"/>
      <c r="B465" s="754"/>
      <c r="C465" s="757"/>
      <c r="D465" s="757"/>
      <c r="E465" s="757"/>
      <c r="F465" s="754"/>
      <c r="G465" s="754"/>
      <c r="H465" s="754"/>
      <c r="I465" s="754"/>
      <c r="J465" s="754"/>
      <c r="K465" s="754"/>
      <c r="L465" s="754"/>
      <c r="M465" s="754"/>
      <c r="N465" s="754"/>
      <c r="O465" s="754"/>
      <c r="P465" s="754"/>
      <c r="Q465" s="754"/>
      <c r="R465" s="754"/>
      <c r="S465" s="754"/>
      <c r="T465" s="754"/>
      <c r="U465" s="754"/>
      <c r="V465" s="754"/>
      <c r="W465" s="754"/>
      <c r="X465" s="754"/>
      <c r="Y465" s="754"/>
      <c r="Z465" s="754"/>
      <c r="AA465" s="754"/>
    </row>
    <row r="466">
      <c r="A466" s="754"/>
      <c r="B466" s="754"/>
      <c r="C466" s="757"/>
      <c r="D466" s="757"/>
      <c r="E466" s="757"/>
      <c r="F466" s="754"/>
      <c r="G466" s="754"/>
      <c r="H466" s="754"/>
      <c r="I466" s="754"/>
      <c r="J466" s="754"/>
      <c r="K466" s="754"/>
      <c r="L466" s="754"/>
      <c r="M466" s="754"/>
      <c r="N466" s="754"/>
      <c r="O466" s="754"/>
      <c r="P466" s="754"/>
      <c r="Q466" s="754"/>
      <c r="R466" s="754"/>
      <c r="S466" s="754"/>
      <c r="T466" s="754"/>
      <c r="U466" s="754"/>
      <c r="V466" s="754"/>
      <c r="W466" s="754"/>
      <c r="X466" s="754"/>
      <c r="Y466" s="754"/>
      <c r="Z466" s="754"/>
      <c r="AA466" s="754"/>
    </row>
    <row r="467">
      <c r="A467" s="754"/>
      <c r="B467" s="754"/>
      <c r="C467" s="757"/>
      <c r="D467" s="757"/>
      <c r="E467" s="757"/>
      <c r="F467" s="754"/>
      <c r="G467" s="754"/>
      <c r="H467" s="754"/>
      <c r="I467" s="754"/>
      <c r="J467" s="754"/>
      <c r="K467" s="754"/>
      <c r="L467" s="754"/>
      <c r="M467" s="754"/>
      <c r="N467" s="754"/>
      <c r="O467" s="754"/>
      <c r="P467" s="754"/>
      <c r="Q467" s="754"/>
      <c r="R467" s="754"/>
      <c r="S467" s="754"/>
      <c r="T467" s="754"/>
      <c r="U467" s="754"/>
      <c r="V467" s="754"/>
      <c r="W467" s="754"/>
      <c r="X467" s="754"/>
      <c r="Y467" s="754"/>
      <c r="Z467" s="754"/>
      <c r="AA467" s="754"/>
    </row>
    <row r="468">
      <c r="A468" s="754"/>
      <c r="B468" s="754"/>
      <c r="C468" s="757"/>
      <c r="D468" s="757"/>
      <c r="E468" s="757"/>
      <c r="F468" s="754"/>
      <c r="G468" s="754"/>
      <c r="H468" s="754"/>
      <c r="I468" s="754"/>
      <c r="J468" s="754"/>
      <c r="K468" s="754"/>
      <c r="L468" s="754"/>
      <c r="M468" s="754"/>
      <c r="N468" s="754"/>
      <c r="O468" s="754"/>
      <c r="P468" s="754"/>
      <c r="Q468" s="754"/>
      <c r="R468" s="754"/>
      <c r="S468" s="754"/>
      <c r="T468" s="754"/>
      <c r="U468" s="754"/>
      <c r="V468" s="754"/>
      <c r="W468" s="754"/>
      <c r="X468" s="754"/>
      <c r="Y468" s="754"/>
      <c r="Z468" s="754"/>
      <c r="AA468" s="754"/>
    </row>
    <row r="469">
      <c r="A469" s="754"/>
      <c r="B469" s="754"/>
      <c r="C469" s="757"/>
      <c r="D469" s="757"/>
      <c r="E469" s="757"/>
      <c r="F469" s="754"/>
      <c r="G469" s="754"/>
      <c r="H469" s="754"/>
      <c r="I469" s="754"/>
      <c r="J469" s="754"/>
      <c r="K469" s="754"/>
      <c r="L469" s="754"/>
      <c r="M469" s="754"/>
      <c r="N469" s="754"/>
      <c r="O469" s="754"/>
      <c r="P469" s="754"/>
      <c r="Q469" s="754"/>
      <c r="R469" s="754"/>
      <c r="S469" s="754"/>
      <c r="T469" s="754"/>
      <c r="U469" s="754"/>
      <c r="V469" s="754"/>
      <c r="W469" s="754"/>
      <c r="X469" s="754"/>
      <c r="Y469" s="754"/>
      <c r="Z469" s="754"/>
      <c r="AA469" s="754"/>
    </row>
    <row r="470">
      <c r="A470" s="754"/>
      <c r="B470" s="754"/>
      <c r="C470" s="757"/>
      <c r="D470" s="757"/>
      <c r="E470" s="757"/>
      <c r="F470" s="754"/>
      <c r="G470" s="754"/>
      <c r="H470" s="754"/>
      <c r="I470" s="754"/>
      <c r="J470" s="754"/>
      <c r="K470" s="754"/>
      <c r="L470" s="754"/>
      <c r="M470" s="754"/>
      <c r="N470" s="754"/>
      <c r="O470" s="754"/>
      <c r="P470" s="754"/>
      <c r="Q470" s="754"/>
      <c r="R470" s="754"/>
      <c r="S470" s="754"/>
      <c r="T470" s="754"/>
      <c r="U470" s="754"/>
      <c r="V470" s="754"/>
      <c r="W470" s="754"/>
      <c r="X470" s="754"/>
      <c r="Y470" s="754"/>
      <c r="Z470" s="754"/>
      <c r="AA470" s="754"/>
    </row>
    <row r="471">
      <c r="A471" s="754"/>
      <c r="B471" s="754"/>
      <c r="C471" s="757"/>
      <c r="D471" s="757"/>
      <c r="E471" s="757"/>
      <c r="F471" s="754"/>
      <c r="G471" s="754"/>
      <c r="H471" s="754"/>
      <c r="I471" s="754"/>
      <c r="J471" s="754"/>
      <c r="K471" s="754"/>
      <c r="L471" s="754"/>
      <c r="M471" s="754"/>
      <c r="N471" s="754"/>
      <c r="O471" s="754"/>
      <c r="P471" s="754"/>
      <c r="Q471" s="754"/>
      <c r="R471" s="754"/>
      <c r="S471" s="754"/>
      <c r="T471" s="754"/>
      <c r="U471" s="754"/>
      <c r="V471" s="754"/>
      <c r="W471" s="754"/>
      <c r="X471" s="754"/>
      <c r="Y471" s="754"/>
      <c r="Z471" s="754"/>
      <c r="AA471" s="754"/>
    </row>
    <row r="472">
      <c r="A472" s="754"/>
      <c r="B472" s="754"/>
      <c r="C472" s="757"/>
      <c r="D472" s="757"/>
      <c r="E472" s="757"/>
      <c r="F472" s="754"/>
      <c r="G472" s="754"/>
      <c r="H472" s="754"/>
      <c r="I472" s="754"/>
      <c r="J472" s="754"/>
      <c r="K472" s="754"/>
      <c r="L472" s="754"/>
      <c r="M472" s="754"/>
      <c r="N472" s="754"/>
      <c r="O472" s="754"/>
      <c r="P472" s="754"/>
      <c r="Q472" s="754"/>
      <c r="R472" s="754"/>
      <c r="S472" s="754"/>
      <c r="T472" s="754"/>
      <c r="U472" s="754"/>
      <c r="V472" s="754"/>
      <c r="W472" s="754"/>
      <c r="X472" s="754"/>
      <c r="Y472" s="754"/>
      <c r="Z472" s="754"/>
      <c r="AA472" s="754"/>
    </row>
    <row r="473">
      <c r="A473" s="754"/>
      <c r="B473" s="754"/>
      <c r="C473" s="757"/>
      <c r="D473" s="757"/>
      <c r="E473" s="757"/>
      <c r="F473" s="754"/>
      <c r="G473" s="754"/>
      <c r="H473" s="754"/>
      <c r="I473" s="754"/>
      <c r="J473" s="754"/>
      <c r="K473" s="754"/>
      <c r="L473" s="754"/>
      <c r="M473" s="754"/>
      <c r="N473" s="754"/>
      <c r="O473" s="754"/>
      <c r="P473" s="754"/>
      <c r="Q473" s="754"/>
      <c r="R473" s="754"/>
      <c r="S473" s="754"/>
      <c r="T473" s="754"/>
      <c r="U473" s="754"/>
      <c r="V473" s="754"/>
      <c r="W473" s="754"/>
      <c r="X473" s="754"/>
      <c r="Y473" s="754"/>
      <c r="Z473" s="754"/>
      <c r="AA473" s="754"/>
    </row>
    <row r="474">
      <c r="A474" s="754"/>
      <c r="B474" s="754"/>
      <c r="C474" s="757"/>
      <c r="D474" s="757"/>
      <c r="E474" s="757"/>
      <c r="F474" s="754"/>
      <c r="G474" s="754"/>
      <c r="H474" s="754"/>
      <c r="I474" s="754"/>
      <c r="J474" s="754"/>
      <c r="K474" s="754"/>
      <c r="L474" s="754"/>
      <c r="M474" s="754"/>
      <c r="N474" s="754"/>
      <c r="O474" s="754"/>
      <c r="P474" s="754"/>
      <c r="Q474" s="754"/>
      <c r="R474" s="754"/>
      <c r="S474" s="754"/>
      <c r="T474" s="754"/>
      <c r="U474" s="754"/>
      <c r="V474" s="754"/>
      <c r="W474" s="754"/>
      <c r="X474" s="754"/>
      <c r="Y474" s="754"/>
      <c r="Z474" s="754"/>
      <c r="AA474" s="754"/>
    </row>
    <row r="475">
      <c r="A475" s="754"/>
      <c r="B475" s="754"/>
      <c r="C475" s="757"/>
      <c r="D475" s="757"/>
      <c r="E475" s="757"/>
      <c r="F475" s="754"/>
      <c r="G475" s="754"/>
      <c r="H475" s="754"/>
      <c r="I475" s="754"/>
      <c r="J475" s="754"/>
      <c r="K475" s="754"/>
      <c r="L475" s="754"/>
      <c r="M475" s="754"/>
      <c r="N475" s="754"/>
      <c r="O475" s="754"/>
      <c r="P475" s="754"/>
      <c r="Q475" s="754"/>
      <c r="R475" s="754"/>
      <c r="S475" s="754"/>
      <c r="T475" s="754"/>
      <c r="U475" s="754"/>
      <c r="V475" s="754"/>
      <c r="W475" s="754"/>
      <c r="X475" s="754"/>
      <c r="Y475" s="754"/>
      <c r="Z475" s="754"/>
      <c r="AA475" s="754"/>
    </row>
    <row r="476">
      <c r="A476" s="754"/>
      <c r="B476" s="754"/>
      <c r="C476" s="757"/>
      <c r="D476" s="757"/>
      <c r="E476" s="757"/>
      <c r="F476" s="754"/>
      <c r="G476" s="754"/>
      <c r="H476" s="754"/>
      <c r="I476" s="754"/>
      <c r="J476" s="754"/>
      <c r="K476" s="754"/>
      <c r="L476" s="754"/>
      <c r="M476" s="754"/>
      <c r="N476" s="754"/>
      <c r="O476" s="754"/>
      <c r="P476" s="754"/>
      <c r="Q476" s="754"/>
      <c r="R476" s="754"/>
      <c r="S476" s="754"/>
      <c r="T476" s="754"/>
      <c r="U476" s="754"/>
      <c r="V476" s="754"/>
      <c r="W476" s="754"/>
      <c r="X476" s="754"/>
      <c r="Y476" s="754"/>
      <c r="Z476" s="754"/>
      <c r="AA476" s="754"/>
    </row>
    <row r="477">
      <c r="A477" s="754"/>
      <c r="B477" s="754"/>
      <c r="C477" s="757"/>
      <c r="D477" s="757"/>
      <c r="E477" s="757"/>
      <c r="F477" s="754"/>
      <c r="G477" s="754"/>
      <c r="H477" s="754"/>
      <c r="I477" s="754"/>
      <c r="J477" s="754"/>
      <c r="K477" s="754"/>
      <c r="L477" s="754"/>
      <c r="M477" s="754"/>
      <c r="N477" s="754"/>
      <c r="O477" s="754"/>
      <c r="P477" s="754"/>
      <c r="Q477" s="754"/>
      <c r="R477" s="754"/>
      <c r="S477" s="754"/>
      <c r="T477" s="754"/>
      <c r="U477" s="754"/>
      <c r="V477" s="754"/>
      <c r="W477" s="754"/>
      <c r="X477" s="754"/>
      <c r="Y477" s="754"/>
      <c r="Z477" s="754"/>
      <c r="AA477" s="754"/>
    </row>
    <row r="478">
      <c r="A478" s="754"/>
      <c r="B478" s="754"/>
      <c r="C478" s="757"/>
      <c r="D478" s="757"/>
      <c r="E478" s="757"/>
      <c r="F478" s="754"/>
      <c r="G478" s="754"/>
      <c r="H478" s="754"/>
      <c r="I478" s="754"/>
      <c r="J478" s="754"/>
      <c r="K478" s="754"/>
      <c r="L478" s="754"/>
      <c r="M478" s="754"/>
      <c r="N478" s="754"/>
      <c r="O478" s="754"/>
      <c r="P478" s="754"/>
      <c r="Q478" s="754"/>
      <c r="R478" s="754"/>
      <c r="S478" s="754"/>
      <c r="T478" s="754"/>
      <c r="U478" s="754"/>
      <c r="V478" s="754"/>
      <c r="W478" s="754"/>
      <c r="X478" s="754"/>
      <c r="Y478" s="754"/>
      <c r="Z478" s="754"/>
      <c r="AA478" s="754"/>
    </row>
    <row r="479">
      <c r="A479" s="754"/>
      <c r="B479" s="754"/>
      <c r="C479" s="757"/>
      <c r="D479" s="757"/>
      <c r="E479" s="757"/>
      <c r="F479" s="754"/>
      <c r="G479" s="754"/>
      <c r="H479" s="754"/>
      <c r="I479" s="754"/>
      <c r="J479" s="754"/>
      <c r="K479" s="754"/>
      <c r="L479" s="754"/>
      <c r="M479" s="754"/>
      <c r="N479" s="754"/>
      <c r="O479" s="754"/>
      <c r="P479" s="754"/>
      <c r="Q479" s="754"/>
      <c r="R479" s="754"/>
      <c r="S479" s="754"/>
      <c r="T479" s="754"/>
      <c r="U479" s="754"/>
      <c r="V479" s="754"/>
      <c r="W479" s="754"/>
      <c r="X479" s="754"/>
      <c r="Y479" s="754"/>
      <c r="Z479" s="754"/>
      <c r="AA479" s="754"/>
    </row>
    <row r="480">
      <c r="A480" s="754"/>
      <c r="B480" s="754"/>
      <c r="C480" s="757"/>
      <c r="D480" s="757"/>
      <c r="E480" s="757"/>
      <c r="F480" s="754"/>
      <c r="G480" s="754"/>
      <c r="H480" s="754"/>
      <c r="I480" s="754"/>
      <c r="J480" s="754"/>
      <c r="K480" s="754"/>
      <c r="L480" s="754"/>
      <c r="M480" s="754"/>
      <c r="N480" s="754"/>
      <c r="O480" s="754"/>
      <c r="P480" s="754"/>
      <c r="Q480" s="754"/>
      <c r="R480" s="754"/>
      <c r="S480" s="754"/>
      <c r="T480" s="754"/>
      <c r="U480" s="754"/>
      <c r="V480" s="754"/>
      <c r="W480" s="754"/>
      <c r="X480" s="754"/>
      <c r="Y480" s="754"/>
      <c r="Z480" s="754"/>
      <c r="AA480" s="754"/>
    </row>
    <row r="481">
      <c r="A481" s="754"/>
      <c r="B481" s="754"/>
      <c r="C481" s="757"/>
      <c r="D481" s="757"/>
      <c r="E481" s="757"/>
      <c r="F481" s="754"/>
      <c r="G481" s="754"/>
      <c r="H481" s="754"/>
      <c r="I481" s="754"/>
      <c r="J481" s="754"/>
      <c r="K481" s="754"/>
      <c r="L481" s="754"/>
      <c r="M481" s="754"/>
      <c r="N481" s="754"/>
      <c r="O481" s="754"/>
      <c r="P481" s="754"/>
      <c r="Q481" s="754"/>
      <c r="R481" s="754"/>
      <c r="S481" s="754"/>
      <c r="T481" s="754"/>
      <c r="U481" s="754"/>
      <c r="V481" s="754"/>
      <c r="W481" s="754"/>
      <c r="X481" s="754"/>
      <c r="Y481" s="754"/>
      <c r="Z481" s="754"/>
      <c r="AA481" s="754"/>
    </row>
    <row r="482">
      <c r="A482" s="754"/>
      <c r="B482" s="754"/>
      <c r="C482" s="757"/>
      <c r="D482" s="757"/>
      <c r="E482" s="757"/>
      <c r="F482" s="754"/>
      <c r="G482" s="754"/>
      <c r="H482" s="754"/>
      <c r="I482" s="754"/>
      <c r="J482" s="754"/>
      <c r="K482" s="754"/>
      <c r="L482" s="754"/>
      <c r="M482" s="754"/>
      <c r="N482" s="754"/>
      <c r="O482" s="754"/>
      <c r="P482" s="754"/>
      <c r="Q482" s="754"/>
      <c r="R482" s="754"/>
      <c r="S482" s="754"/>
      <c r="T482" s="754"/>
      <c r="U482" s="754"/>
      <c r="V482" s="754"/>
      <c r="W482" s="754"/>
      <c r="X482" s="754"/>
      <c r="Y482" s="754"/>
      <c r="Z482" s="754"/>
      <c r="AA482" s="754"/>
    </row>
    <row r="483">
      <c r="A483" s="754"/>
      <c r="B483" s="754"/>
      <c r="C483" s="757"/>
      <c r="D483" s="757"/>
      <c r="E483" s="757"/>
      <c r="F483" s="754"/>
      <c r="G483" s="754"/>
      <c r="H483" s="754"/>
      <c r="I483" s="754"/>
      <c r="J483" s="754"/>
      <c r="K483" s="754"/>
      <c r="L483" s="754"/>
      <c r="M483" s="754"/>
      <c r="N483" s="754"/>
      <c r="O483" s="754"/>
      <c r="P483" s="754"/>
      <c r="Q483" s="754"/>
      <c r="R483" s="754"/>
      <c r="S483" s="754"/>
      <c r="T483" s="754"/>
      <c r="U483" s="754"/>
      <c r="V483" s="754"/>
      <c r="W483" s="754"/>
      <c r="X483" s="754"/>
      <c r="Y483" s="754"/>
      <c r="Z483" s="754"/>
      <c r="AA483" s="754"/>
    </row>
    <row r="484">
      <c r="A484" s="754"/>
      <c r="B484" s="754"/>
      <c r="C484" s="757"/>
      <c r="D484" s="757"/>
      <c r="E484" s="757"/>
      <c r="F484" s="754"/>
      <c r="G484" s="754"/>
      <c r="H484" s="754"/>
      <c r="I484" s="754"/>
      <c r="J484" s="754"/>
      <c r="K484" s="754"/>
      <c r="L484" s="754"/>
      <c r="M484" s="754"/>
      <c r="N484" s="754"/>
      <c r="O484" s="754"/>
      <c r="P484" s="754"/>
      <c r="Q484" s="754"/>
      <c r="R484" s="754"/>
      <c r="S484" s="754"/>
      <c r="T484" s="754"/>
      <c r="U484" s="754"/>
      <c r="V484" s="754"/>
      <c r="W484" s="754"/>
      <c r="X484" s="754"/>
      <c r="Y484" s="754"/>
      <c r="Z484" s="754"/>
      <c r="AA484" s="754"/>
    </row>
    <row r="485">
      <c r="A485" s="754"/>
      <c r="B485" s="754"/>
      <c r="C485" s="757"/>
      <c r="D485" s="757"/>
      <c r="E485" s="757"/>
      <c r="F485" s="754"/>
      <c r="G485" s="754"/>
      <c r="H485" s="754"/>
      <c r="I485" s="754"/>
      <c r="J485" s="754"/>
      <c r="K485" s="754"/>
      <c r="L485" s="754"/>
      <c r="M485" s="754"/>
      <c r="N485" s="754"/>
      <c r="O485" s="754"/>
      <c r="P485" s="754"/>
      <c r="Q485" s="754"/>
      <c r="R485" s="754"/>
      <c r="S485" s="754"/>
      <c r="T485" s="754"/>
      <c r="U485" s="754"/>
      <c r="V485" s="754"/>
      <c r="W485" s="754"/>
      <c r="X485" s="754"/>
      <c r="Y485" s="754"/>
      <c r="Z485" s="754"/>
      <c r="AA485" s="754"/>
    </row>
    <row r="486">
      <c r="A486" s="754"/>
      <c r="B486" s="754"/>
      <c r="C486" s="757"/>
      <c r="D486" s="757"/>
      <c r="E486" s="757"/>
      <c r="F486" s="754"/>
      <c r="G486" s="754"/>
      <c r="H486" s="754"/>
      <c r="I486" s="754"/>
      <c r="J486" s="754"/>
      <c r="K486" s="754"/>
      <c r="L486" s="754"/>
      <c r="M486" s="754"/>
      <c r="N486" s="754"/>
      <c r="O486" s="754"/>
      <c r="P486" s="754"/>
      <c r="Q486" s="754"/>
      <c r="R486" s="754"/>
      <c r="S486" s="754"/>
      <c r="T486" s="754"/>
      <c r="U486" s="754"/>
      <c r="V486" s="754"/>
      <c r="W486" s="754"/>
      <c r="X486" s="754"/>
      <c r="Y486" s="754"/>
      <c r="Z486" s="754"/>
      <c r="AA486" s="754"/>
    </row>
    <row r="487">
      <c r="A487" s="754"/>
      <c r="B487" s="754"/>
      <c r="C487" s="757"/>
      <c r="D487" s="757"/>
      <c r="E487" s="757"/>
      <c r="F487" s="754"/>
      <c r="G487" s="754"/>
      <c r="H487" s="754"/>
      <c r="I487" s="754"/>
      <c r="J487" s="754"/>
      <c r="K487" s="754"/>
      <c r="L487" s="754"/>
      <c r="M487" s="754"/>
      <c r="N487" s="754"/>
      <c r="O487" s="754"/>
      <c r="P487" s="754"/>
      <c r="Q487" s="754"/>
      <c r="R487" s="754"/>
      <c r="S487" s="754"/>
      <c r="T487" s="754"/>
      <c r="U487" s="754"/>
      <c r="V487" s="754"/>
      <c r="W487" s="754"/>
      <c r="X487" s="754"/>
      <c r="Y487" s="754"/>
      <c r="Z487" s="754"/>
      <c r="AA487" s="754"/>
    </row>
    <row r="488">
      <c r="A488" s="754"/>
      <c r="B488" s="754"/>
      <c r="C488" s="757"/>
      <c r="D488" s="757"/>
      <c r="E488" s="757"/>
      <c r="F488" s="754"/>
      <c r="G488" s="754"/>
      <c r="H488" s="754"/>
      <c r="I488" s="754"/>
      <c r="J488" s="754"/>
      <c r="K488" s="754"/>
      <c r="L488" s="754"/>
      <c r="M488" s="754"/>
      <c r="N488" s="754"/>
      <c r="O488" s="754"/>
      <c r="P488" s="754"/>
      <c r="Q488" s="754"/>
      <c r="R488" s="754"/>
      <c r="S488" s="754"/>
      <c r="T488" s="754"/>
      <c r="U488" s="754"/>
      <c r="V488" s="754"/>
      <c r="W488" s="754"/>
      <c r="X488" s="754"/>
      <c r="Y488" s="754"/>
      <c r="Z488" s="754"/>
      <c r="AA488" s="754"/>
    </row>
    <row r="489">
      <c r="A489" s="754"/>
      <c r="B489" s="754"/>
      <c r="C489" s="757"/>
      <c r="D489" s="757"/>
      <c r="E489" s="757"/>
      <c r="F489" s="754"/>
      <c r="G489" s="754"/>
      <c r="H489" s="754"/>
      <c r="I489" s="754"/>
      <c r="J489" s="754"/>
      <c r="K489" s="754"/>
      <c r="L489" s="754"/>
      <c r="M489" s="754"/>
      <c r="N489" s="754"/>
      <c r="O489" s="754"/>
      <c r="P489" s="754"/>
      <c r="Q489" s="754"/>
      <c r="R489" s="754"/>
      <c r="S489" s="754"/>
      <c r="T489" s="754"/>
      <c r="U489" s="754"/>
      <c r="V489" s="754"/>
      <c r="W489" s="754"/>
      <c r="X489" s="754"/>
      <c r="Y489" s="754"/>
      <c r="Z489" s="754"/>
      <c r="AA489" s="754"/>
    </row>
    <row r="490">
      <c r="A490" s="754"/>
      <c r="B490" s="754"/>
      <c r="C490" s="757"/>
      <c r="D490" s="757"/>
      <c r="E490" s="757"/>
      <c r="F490" s="754"/>
      <c r="G490" s="754"/>
      <c r="H490" s="754"/>
      <c r="I490" s="754"/>
      <c r="J490" s="754"/>
      <c r="K490" s="754"/>
      <c r="L490" s="754"/>
      <c r="M490" s="754"/>
      <c r="N490" s="754"/>
      <c r="O490" s="754"/>
      <c r="P490" s="754"/>
      <c r="Q490" s="754"/>
      <c r="R490" s="754"/>
      <c r="S490" s="754"/>
      <c r="T490" s="754"/>
      <c r="U490" s="754"/>
      <c r="V490" s="754"/>
      <c r="W490" s="754"/>
      <c r="X490" s="754"/>
      <c r="Y490" s="754"/>
      <c r="Z490" s="754"/>
      <c r="AA490" s="754"/>
    </row>
    <row r="491">
      <c r="A491" s="754"/>
      <c r="B491" s="754"/>
      <c r="C491" s="757"/>
      <c r="D491" s="757"/>
      <c r="E491" s="757"/>
      <c r="F491" s="754"/>
      <c r="G491" s="754"/>
      <c r="H491" s="754"/>
      <c r="I491" s="754"/>
      <c r="J491" s="754"/>
      <c r="K491" s="754"/>
      <c r="L491" s="754"/>
      <c r="M491" s="754"/>
      <c r="N491" s="754"/>
      <c r="O491" s="754"/>
      <c r="P491" s="754"/>
      <c r="Q491" s="754"/>
      <c r="R491" s="754"/>
      <c r="S491" s="754"/>
      <c r="T491" s="754"/>
      <c r="U491" s="754"/>
      <c r="V491" s="754"/>
      <c r="W491" s="754"/>
      <c r="X491" s="754"/>
      <c r="Y491" s="754"/>
      <c r="Z491" s="754"/>
      <c r="AA491" s="754"/>
    </row>
    <row r="492">
      <c r="A492" s="754"/>
      <c r="B492" s="754"/>
      <c r="C492" s="757"/>
      <c r="D492" s="757"/>
      <c r="E492" s="757"/>
      <c r="F492" s="754"/>
      <c r="G492" s="754"/>
      <c r="H492" s="754"/>
      <c r="I492" s="754"/>
      <c r="J492" s="754"/>
      <c r="K492" s="754"/>
      <c r="L492" s="754"/>
      <c r="M492" s="754"/>
      <c r="N492" s="754"/>
      <c r="O492" s="754"/>
      <c r="P492" s="754"/>
      <c r="Q492" s="754"/>
      <c r="R492" s="754"/>
      <c r="S492" s="754"/>
      <c r="T492" s="754"/>
      <c r="U492" s="754"/>
      <c r="V492" s="754"/>
      <c r="W492" s="754"/>
      <c r="X492" s="754"/>
      <c r="Y492" s="754"/>
      <c r="Z492" s="754"/>
      <c r="AA492" s="754"/>
    </row>
    <row r="493">
      <c r="A493" s="754"/>
      <c r="B493" s="754"/>
      <c r="C493" s="757"/>
      <c r="D493" s="757"/>
      <c r="E493" s="757"/>
      <c r="F493" s="754"/>
      <c r="G493" s="754"/>
      <c r="H493" s="754"/>
      <c r="I493" s="754"/>
      <c r="J493" s="754"/>
      <c r="K493" s="754"/>
      <c r="L493" s="754"/>
      <c r="M493" s="754"/>
      <c r="N493" s="754"/>
      <c r="O493" s="754"/>
      <c r="P493" s="754"/>
      <c r="Q493" s="754"/>
      <c r="R493" s="754"/>
      <c r="S493" s="754"/>
      <c r="T493" s="754"/>
      <c r="U493" s="754"/>
      <c r="V493" s="754"/>
      <c r="W493" s="754"/>
      <c r="X493" s="754"/>
      <c r="Y493" s="754"/>
      <c r="Z493" s="754"/>
      <c r="AA493" s="754"/>
    </row>
    <row r="494">
      <c r="A494" s="754"/>
      <c r="B494" s="754"/>
      <c r="C494" s="757"/>
      <c r="D494" s="757"/>
      <c r="E494" s="757"/>
      <c r="F494" s="754"/>
      <c r="G494" s="754"/>
      <c r="H494" s="754"/>
      <c r="I494" s="754"/>
      <c r="J494" s="754"/>
      <c r="K494" s="754"/>
      <c r="L494" s="754"/>
      <c r="M494" s="754"/>
      <c r="N494" s="754"/>
      <c r="O494" s="754"/>
      <c r="P494" s="754"/>
      <c r="Q494" s="754"/>
      <c r="R494" s="754"/>
      <c r="S494" s="754"/>
      <c r="T494" s="754"/>
      <c r="U494" s="754"/>
      <c r="V494" s="754"/>
      <c r="W494" s="754"/>
      <c r="X494" s="754"/>
      <c r="Y494" s="754"/>
      <c r="Z494" s="754"/>
      <c r="AA494" s="754"/>
    </row>
    <row r="495">
      <c r="A495" s="754"/>
      <c r="B495" s="754"/>
      <c r="C495" s="757"/>
      <c r="D495" s="757"/>
      <c r="E495" s="757"/>
      <c r="F495" s="754"/>
      <c r="G495" s="754"/>
      <c r="H495" s="754"/>
      <c r="I495" s="754"/>
      <c r="J495" s="754"/>
      <c r="K495" s="754"/>
      <c r="L495" s="754"/>
      <c r="M495" s="754"/>
      <c r="N495" s="754"/>
      <c r="O495" s="754"/>
      <c r="P495" s="754"/>
      <c r="Q495" s="754"/>
      <c r="R495" s="754"/>
      <c r="S495" s="754"/>
      <c r="T495" s="754"/>
      <c r="U495" s="754"/>
      <c r="V495" s="754"/>
      <c r="W495" s="754"/>
      <c r="X495" s="754"/>
      <c r="Y495" s="754"/>
      <c r="Z495" s="754"/>
      <c r="AA495" s="754"/>
    </row>
    <row r="496">
      <c r="A496" s="754"/>
      <c r="B496" s="754"/>
      <c r="C496" s="757"/>
      <c r="D496" s="757"/>
      <c r="E496" s="757"/>
      <c r="F496" s="754"/>
      <c r="G496" s="754"/>
      <c r="H496" s="754"/>
      <c r="I496" s="754"/>
      <c r="J496" s="754"/>
      <c r="K496" s="754"/>
      <c r="L496" s="754"/>
      <c r="M496" s="754"/>
      <c r="N496" s="754"/>
      <c r="O496" s="754"/>
      <c r="P496" s="754"/>
      <c r="Q496" s="754"/>
      <c r="R496" s="754"/>
      <c r="S496" s="754"/>
      <c r="T496" s="754"/>
      <c r="U496" s="754"/>
      <c r="V496" s="754"/>
      <c r="W496" s="754"/>
      <c r="X496" s="754"/>
      <c r="Y496" s="754"/>
      <c r="Z496" s="754"/>
      <c r="AA496" s="754"/>
    </row>
    <row r="497">
      <c r="A497" s="754"/>
      <c r="B497" s="754"/>
      <c r="C497" s="757"/>
      <c r="D497" s="757"/>
      <c r="E497" s="757"/>
      <c r="F497" s="754"/>
      <c r="G497" s="754"/>
      <c r="H497" s="754"/>
      <c r="I497" s="754"/>
      <c r="J497" s="754"/>
      <c r="K497" s="754"/>
      <c r="L497" s="754"/>
      <c r="M497" s="754"/>
      <c r="N497" s="754"/>
      <c r="O497" s="754"/>
      <c r="P497" s="754"/>
      <c r="Q497" s="754"/>
      <c r="R497" s="754"/>
      <c r="S497" s="754"/>
      <c r="T497" s="754"/>
      <c r="U497" s="754"/>
      <c r="V497" s="754"/>
      <c r="W497" s="754"/>
      <c r="X497" s="754"/>
      <c r="Y497" s="754"/>
      <c r="Z497" s="754"/>
      <c r="AA497" s="754"/>
    </row>
    <row r="498">
      <c r="A498" s="754"/>
      <c r="B498" s="754"/>
      <c r="C498" s="757"/>
      <c r="D498" s="757"/>
      <c r="E498" s="757"/>
      <c r="F498" s="754"/>
      <c r="G498" s="754"/>
      <c r="H498" s="754"/>
      <c r="I498" s="754"/>
      <c r="J498" s="754"/>
      <c r="K498" s="754"/>
      <c r="L498" s="754"/>
      <c r="M498" s="754"/>
      <c r="N498" s="754"/>
      <c r="O498" s="754"/>
      <c r="P498" s="754"/>
      <c r="Q498" s="754"/>
      <c r="R498" s="754"/>
      <c r="S498" s="754"/>
      <c r="T498" s="754"/>
      <c r="U498" s="754"/>
      <c r="V498" s="754"/>
      <c r="W498" s="754"/>
      <c r="X498" s="754"/>
      <c r="Y498" s="754"/>
      <c r="Z498" s="754"/>
      <c r="AA498" s="754"/>
    </row>
    <row r="499">
      <c r="A499" s="754"/>
      <c r="B499" s="754"/>
      <c r="C499" s="757"/>
      <c r="D499" s="757"/>
      <c r="E499" s="757"/>
      <c r="F499" s="754"/>
      <c r="G499" s="754"/>
      <c r="H499" s="754"/>
      <c r="I499" s="754"/>
      <c r="J499" s="754"/>
      <c r="K499" s="754"/>
      <c r="L499" s="754"/>
      <c r="M499" s="754"/>
      <c r="N499" s="754"/>
      <c r="O499" s="754"/>
      <c r="P499" s="754"/>
      <c r="Q499" s="754"/>
      <c r="R499" s="754"/>
      <c r="S499" s="754"/>
      <c r="T499" s="754"/>
      <c r="U499" s="754"/>
      <c r="V499" s="754"/>
      <c r="W499" s="754"/>
      <c r="X499" s="754"/>
      <c r="Y499" s="754"/>
      <c r="Z499" s="754"/>
      <c r="AA499" s="754"/>
    </row>
    <row r="500">
      <c r="A500" s="754"/>
      <c r="B500" s="754"/>
      <c r="C500" s="757"/>
      <c r="D500" s="757"/>
      <c r="E500" s="757"/>
      <c r="F500" s="754"/>
      <c r="G500" s="754"/>
      <c r="H500" s="754"/>
      <c r="I500" s="754"/>
      <c r="J500" s="754"/>
      <c r="K500" s="754"/>
      <c r="L500" s="754"/>
      <c r="M500" s="754"/>
      <c r="N500" s="754"/>
      <c r="O500" s="754"/>
      <c r="P500" s="754"/>
      <c r="Q500" s="754"/>
      <c r="R500" s="754"/>
      <c r="S500" s="754"/>
      <c r="T500" s="754"/>
      <c r="U500" s="754"/>
      <c r="V500" s="754"/>
      <c r="W500" s="754"/>
      <c r="X500" s="754"/>
      <c r="Y500" s="754"/>
      <c r="Z500" s="754"/>
      <c r="AA500" s="754"/>
    </row>
    <row r="501">
      <c r="A501" s="754"/>
      <c r="B501" s="754"/>
      <c r="C501" s="757"/>
      <c r="D501" s="757"/>
      <c r="E501" s="757"/>
      <c r="F501" s="754"/>
      <c r="G501" s="754"/>
      <c r="H501" s="754"/>
      <c r="I501" s="754"/>
      <c r="J501" s="754"/>
      <c r="K501" s="754"/>
      <c r="L501" s="754"/>
      <c r="M501" s="754"/>
      <c r="N501" s="754"/>
      <c r="O501" s="754"/>
      <c r="P501" s="754"/>
      <c r="Q501" s="754"/>
      <c r="R501" s="754"/>
      <c r="S501" s="754"/>
      <c r="T501" s="754"/>
      <c r="U501" s="754"/>
      <c r="V501" s="754"/>
      <c r="W501" s="754"/>
      <c r="X501" s="754"/>
      <c r="Y501" s="754"/>
      <c r="Z501" s="754"/>
      <c r="AA501" s="754"/>
    </row>
    <row r="502">
      <c r="A502" s="754"/>
      <c r="B502" s="754"/>
      <c r="C502" s="757"/>
      <c r="D502" s="757"/>
      <c r="E502" s="757"/>
      <c r="F502" s="754"/>
      <c r="G502" s="754"/>
      <c r="H502" s="754"/>
      <c r="I502" s="754"/>
      <c r="J502" s="754"/>
      <c r="K502" s="754"/>
      <c r="L502" s="754"/>
      <c r="M502" s="754"/>
      <c r="N502" s="754"/>
      <c r="O502" s="754"/>
      <c r="P502" s="754"/>
      <c r="Q502" s="754"/>
      <c r="R502" s="754"/>
      <c r="S502" s="754"/>
      <c r="T502" s="754"/>
      <c r="U502" s="754"/>
      <c r="V502" s="754"/>
      <c r="W502" s="754"/>
      <c r="X502" s="754"/>
      <c r="Y502" s="754"/>
      <c r="Z502" s="754"/>
      <c r="AA502" s="754"/>
    </row>
    <row r="503">
      <c r="A503" s="754"/>
      <c r="B503" s="754"/>
      <c r="C503" s="757"/>
      <c r="D503" s="757"/>
      <c r="E503" s="757"/>
      <c r="F503" s="754"/>
      <c r="G503" s="754"/>
      <c r="H503" s="754"/>
      <c r="I503" s="754"/>
      <c r="J503" s="754"/>
      <c r="K503" s="754"/>
      <c r="L503" s="754"/>
      <c r="M503" s="754"/>
      <c r="N503" s="754"/>
      <c r="O503" s="754"/>
      <c r="P503" s="754"/>
      <c r="Q503" s="754"/>
      <c r="R503" s="754"/>
      <c r="S503" s="754"/>
      <c r="T503" s="754"/>
      <c r="U503" s="754"/>
      <c r="V503" s="754"/>
      <c r="W503" s="754"/>
      <c r="X503" s="754"/>
      <c r="Y503" s="754"/>
      <c r="Z503" s="754"/>
      <c r="AA503" s="754"/>
    </row>
    <row r="504">
      <c r="A504" s="754"/>
      <c r="B504" s="754"/>
      <c r="C504" s="757"/>
      <c r="D504" s="757"/>
      <c r="E504" s="757"/>
      <c r="F504" s="754"/>
      <c r="G504" s="754"/>
      <c r="H504" s="754"/>
      <c r="I504" s="754"/>
      <c r="J504" s="754"/>
      <c r="K504" s="754"/>
      <c r="L504" s="754"/>
      <c r="M504" s="754"/>
      <c r="N504" s="754"/>
      <c r="O504" s="754"/>
      <c r="P504" s="754"/>
      <c r="Q504" s="754"/>
      <c r="R504" s="754"/>
      <c r="S504" s="754"/>
      <c r="T504" s="754"/>
      <c r="U504" s="754"/>
      <c r="V504" s="754"/>
      <c r="W504" s="754"/>
      <c r="X504" s="754"/>
      <c r="Y504" s="754"/>
      <c r="Z504" s="754"/>
      <c r="AA504" s="754"/>
    </row>
    <row r="505">
      <c r="A505" s="754"/>
      <c r="B505" s="754"/>
      <c r="C505" s="757"/>
      <c r="D505" s="757"/>
      <c r="E505" s="757"/>
      <c r="F505" s="754"/>
      <c r="G505" s="754"/>
      <c r="H505" s="754"/>
      <c r="I505" s="754"/>
      <c r="J505" s="754"/>
      <c r="K505" s="754"/>
      <c r="L505" s="754"/>
      <c r="M505" s="754"/>
      <c r="N505" s="754"/>
      <c r="O505" s="754"/>
      <c r="P505" s="754"/>
      <c r="Q505" s="754"/>
      <c r="R505" s="754"/>
      <c r="S505" s="754"/>
      <c r="T505" s="754"/>
      <c r="U505" s="754"/>
      <c r="V505" s="754"/>
      <c r="W505" s="754"/>
      <c r="X505" s="754"/>
      <c r="Y505" s="754"/>
      <c r="Z505" s="754"/>
      <c r="AA505" s="754"/>
    </row>
    <row r="506">
      <c r="A506" s="754"/>
      <c r="B506" s="754"/>
      <c r="C506" s="757"/>
      <c r="D506" s="757"/>
      <c r="E506" s="757"/>
      <c r="F506" s="754"/>
      <c r="G506" s="754"/>
      <c r="H506" s="754"/>
      <c r="I506" s="754"/>
      <c r="J506" s="754"/>
      <c r="K506" s="754"/>
      <c r="L506" s="754"/>
      <c r="M506" s="754"/>
      <c r="N506" s="754"/>
      <c r="O506" s="754"/>
      <c r="P506" s="754"/>
      <c r="Q506" s="754"/>
      <c r="R506" s="754"/>
      <c r="S506" s="754"/>
      <c r="T506" s="754"/>
      <c r="U506" s="754"/>
      <c r="V506" s="754"/>
      <c r="W506" s="754"/>
      <c r="X506" s="754"/>
      <c r="Y506" s="754"/>
      <c r="Z506" s="754"/>
      <c r="AA506" s="754"/>
    </row>
    <row r="507">
      <c r="A507" s="754"/>
      <c r="B507" s="754"/>
      <c r="C507" s="757"/>
      <c r="D507" s="757"/>
      <c r="E507" s="757"/>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row>
    <row r="508">
      <c r="A508" s="754"/>
      <c r="B508" s="754"/>
      <c r="C508" s="757"/>
      <c r="D508" s="757"/>
      <c r="E508" s="757"/>
      <c r="F508" s="754"/>
      <c r="G508" s="754"/>
      <c r="H508" s="754"/>
      <c r="I508" s="754"/>
      <c r="J508" s="754"/>
      <c r="K508" s="754"/>
      <c r="L508" s="754"/>
      <c r="M508" s="754"/>
      <c r="N508" s="754"/>
      <c r="O508" s="754"/>
      <c r="P508" s="754"/>
      <c r="Q508" s="754"/>
      <c r="R508" s="754"/>
      <c r="S508" s="754"/>
      <c r="T508" s="754"/>
      <c r="U508" s="754"/>
      <c r="V508" s="754"/>
      <c r="W508" s="754"/>
      <c r="X508" s="754"/>
      <c r="Y508" s="754"/>
      <c r="Z508" s="754"/>
      <c r="AA508" s="754"/>
    </row>
    <row r="509">
      <c r="A509" s="754"/>
      <c r="B509" s="754"/>
      <c r="C509" s="757"/>
      <c r="D509" s="757"/>
      <c r="E509" s="757"/>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row>
    <row r="510">
      <c r="A510" s="754"/>
      <c r="B510" s="754"/>
      <c r="C510" s="757"/>
      <c r="D510" s="757"/>
      <c r="E510" s="757"/>
      <c r="F510" s="754"/>
      <c r="G510" s="754"/>
      <c r="H510" s="754"/>
      <c r="I510" s="754"/>
      <c r="J510" s="754"/>
      <c r="K510" s="754"/>
      <c r="L510" s="754"/>
      <c r="M510" s="754"/>
      <c r="N510" s="754"/>
      <c r="O510" s="754"/>
      <c r="P510" s="754"/>
      <c r="Q510" s="754"/>
      <c r="R510" s="754"/>
      <c r="S510" s="754"/>
      <c r="T510" s="754"/>
      <c r="U510" s="754"/>
      <c r="V510" s="754"/>
      <c r="W510" s="754"/>
      <c r="X510" s="754"/>
      <c r="Y510" s="754"/>
      <c r="Z510" s="754"/>
      <c r="AA510" s="754"/>
    </row>
    <row r="511">
      <c r="A511" s="754"/>
      <c r="B511" s="754"/>
      <c r="C511" s="757"/>
      <c r="D511" s="757"/>
      <c r="E511" s="757"/>
      <c r="F511" s="754"/>
      <c r="G511" s="754"/>
      <c r="H511" s="754"/>
      <c r="I511" s="754"/>
      <c r="J511" s="754"/>
      <c r="K511" s="754"/>
      <c r="L511" s="754"/>
      <c r="M511" s="754"/>
      <c r="N511" s="754"/>
      <c r="O511" s="754"/>
      <c r="P511" s="754"/>
      <c r="Q511" s="754"/>
      <c r="R511" s="754"/>
      <c r="S511" s="754"/>
      <c r="T511" s="754"/>
      <c r="U511" s="754"/>
      <c r="V511" s="754"/>
      <c r="W511" s="754"/>
      <c r="X511" s="754"/>
      <c r="Y511" s="754"/>
      <c r="Z511" s="754"/>
      <c r="AA511" s="754"/>
    </row>
    <row r="512">
      <c r="A512" s="754"/>
      <c r="B512" s="754"/>
      <c r="C512" s="757"/>
      <c r="D512" s="757"/>
      <c r="E512" s="757"/>
      <c r="F512" s="754"/>
      <c r="G512" s="754"/>
      <c r="H512" s="754"/>
      <c r="I512" s="754"/>
      <c r="J512" s="754"/>
      <c r="K512" s="754"/>
      <c r="L512" s="754"/>
      <c r="M512" s="754"/>
      <c r="N512" s="754"/>
      <c r="O512" s="754"/>
      <c r="P512" s="754"/>
      <c r="Q512" s="754"/>
      <c r="R512" s="754"/>
      <c r="S512" s="754"/>
      <c r="T512" s="754"/>
      <c r="U512" s="754"/>
      <c r="V512" s="754"/>
      <c r="W512" s="754"/>
      <c r="X512" s="754"/>
      <c r="Y512" s="754"/>
      <c r="Z512" s="754"/>
      <c r="AA512" s="754"/>
    </row>
    <row r="513">
      <c r="A513" s="754"/>
      <c r="B513" s="754"/>
      <c r="C513" s="757"/>
      <c r="D513" s="757"/>
      <c r="E513" s="757"/>
      <c r="F513" s="754"/>
      <c r="G513" s="754"/>
      <c r="H513" s="754"/>
      <c r="I513" s="754"/>
      <c r="J513" s="754"/>
      <c r="K513" s="754"/>
      <c r="L513" s="754"/>
      <c r="M513" s="754"/>
      <c r="N513" s="754"/>
      <c r="O513" s="754"/>
      <c r="P513" s="754"/>
      <c r="Q513" s="754"/>
      <c r="R513" s="754"/>
      <c r="S513" s="754"/>
      <c r="T513" s="754"/>
      <c r="U513" s="754"/>
      <c r="V513" s="754"/>
      <c r="W513" s="754"/>
      <c r="X513" s="754"/>
      <c r="Y513" s="754"/>
      <c r="Z513" s="754"/>
      <c r="AA513" s="754"/>
    </row>
    <row r="514">
      <c r="A514" s="754"/>
      <c r="B514" s="754"/>
      <c r="C514" s="757"/>
      <c r="D514" s="757"/>
      <c r="E514" s="757"/>
      <c r="F514" s="754"/>
      <c r="G514" s="754"/>
      <c r="H514" s="754"/>
      <c r="I514" s="754"/>
      <c r="J514" s="754"/>
      <c r="K514" s="754"/>
      <c r="L514" s="754"/>
      <c r="M514" s="754"/>
      <c r="N514" s="754"/>
      <c r="O514" s="754"/>
      <c r="P514" s="754"/>
      <c r="Q514" s="754"/>
      <c r="R514" s="754"/>
      <c r="S514" s="754"/>
      <c r="T514" s="754"/>
      <c r="U514" s="754"/>
      <c r="V514" s="754"/>
      <c r="W514" s="754"/>
      <c r="X514" s="754"/>
      <c r="Y514" s="754"/>
      <c r="Z514" s="754"/>
      <c r="AA514" s="754"/>
    </row>
    <row r="515">
      <c r="A515" s="754"/>
      <c r="B515" s="754"/>
      <c r="C515" s="757"/>
      <c r="D515" s="757"/>
      <c r="E515" s="757"/>
      <c r="F515" s="754"/>
      <c r="G515" s="754"/>
      <c r="H515" s="754"/>
      <c r="I515" s="754"/>
      <c r="J515" s="754"/>
      <c r="K515" s="754"/>
      <c r="L515" s="754"/>
      <c r="M515" s="754"/>
      <c r="N515" s="754"/>
      <c r="O515" s="754"/>
      <c r="P515" s="754"/>
      <c r="Q515" s="754"/>
      <c r="R515" s="754"/>
      <c r="S515" s="754"/>
      <c r="T515" s="754"/>
      <c r="U515" s="754"/>
      <c r="V515" s="754"/>
      <c r="W515" s="754"/>
      <c r="X515" s="754"/>
      <c r="Y515" s="754"/>
      <c r="Z515" s="754"/>
      <c r="AA515" s="754"/>
    </row>
    <row r="516">
      <c r="A516" s="754"/>
      <c r="B516" s="754"/>
      <c r="C516" s="757"/>
      <c r="D516" s="757"/>
      <c r="E516" s="757"/>
      <c r="F516" s="754"/>
      <c r="G516" s="754"/>
      <c r="H516" s="754"/>
      <c r="I516" s="754"/>
      <c r="J516" s="754"/>
      <c r="K516" s="754"/>
      <c r="L516" s="754"/>
      <c r="M516" s="754"/>
      <c r="N516" s="754"/>
      <c r="O516" s="754"/>
      <c r="P516" s="754"/>
      <c r="Q516" s="754"/>
      <c r="R516" s="754"/>
      <c r="S516" s="754"/>
      <c r="T516" s="754"/>
      <c r="U516" s="754"/>
      <c r="V516" s="754"/>
      <c r="W516" s="754"/>
      <c r="X516" s="754"/>
      <c r="Y516" s="754"/>
      <c r="Z516" s="754"/>
      <c r="AA516" s="754"/>
    </row>
    <row r="517">
      <c r="A517" s="754"/>
      <c r="B517" s="754"/>
      <c r="C517" s="757"/>
      <c r="D517" s="757"/>
      <c r="E517" s="757"/>
      <c r="F517" s="754"/>
      <c r="G517" s="754"/>
      <c r="H517" s="754"/>
      <c r="I517" s="754"/>
      <c r="J517" s="754"/>
      <c r="K517" s="754"/>
      <c r="L517" s="754"/>
      <c r="M517" s="754"/>
      <c r="N517" s="754"/>
      <c r="O517" s="754"/>
      <c r="P517" s="754"/>
      <c r="Q517" s="754"/>
      <c r="R517" s="754"/>
      <c r="S517" s="754"/>
      <c r="T517" s="754"/>
      <c r="U517" s="754"/>
      <c r="V517" s="754"/>
      <c r="W517" s="754"/>
      <c r="X517" s="754"/>
      <c r="Y517" s="754"/>
      <c r="Z517" s="754"/>
      <c r="AA517" s="754"/>
    </row>
    <row r="518">
      <c r="A518" s="754"/>
      <c r="B518" s="754"/>
      <c r="C518" s="757"/>
      <c r="D518" s="757"/>
      <c r="E518" s="757"/>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row>
    <row r="519">
      <c r="A519" s="754"/>
      <c r="B519" s="754"/>
      <c r="C519" s="757"/>
      <c r="D519" s="757"/>
      <c r="E519" s="757"/>
      <c r="F519" s="754"/>
      <c r="G519" s="754"/>
      <c r="H519" s="754"/>
      <c r="I519" s="754"/>
      <c r="J519" s="754"/>
      <c r="K519" s="754"/>
      <c r="L519" s="754"/>
      <c r="M519" s="754"/>
      <c r="N519" s="754"/>
      <c r="O519" s="754"/>
      <c r="P519" s="754"/>
      <c r="Q519" s="754"/>
      <c r="R519" s="754"/>
      <c r="S519" s="754"/>
      <c r="T519" s="754"/>
      <c r="U519" s="754"/>
      <c r="V519" s="754"/>
      <c r="W519" s="754"/>
      <c r="X519" s="754"/>
      <c r="Y519" s="754"/>
      <c r="Z519" s="754"/>
      <c r="AA519" s="754"/>
    </row>
    <row r="520">
      <c r="A520" s="754"/>
      <c r="B520" s="754"/>
      <c r="C520" s="757"/>
      <c r="D520" s="757"/>
      <c r="E520" s="757"/>
      <c r="F520" s="754"/>
      <c r="G520" s="754"/>
      <c r="H520" s="754"/>
      <c r="I520" s="754"/>
      <c r="J520" s="754"/>
      <c r="K520" s="754"/>
      <c r="L520" s="754"/>
      <c r="M520" s="754"/>
      <c r="N520" s="754"/>
      <c r="O520" s="754"/>
      <c r="P520" s="754"/>
      <c r="Q520" s="754"/>
      <c r="R520" s="754"/>
      <c r="S520" s="754"/>
      <c r="T520" s="754"/>
      <c r="U520" s="754"/>
      <c r="V520" s="754"/>
      <c r="W520" s="754"/>
      <c r="X520" s="754"/>
      <c r="Y520" s="754"/>
      <c r="Z520" s="754"/>
      <c r="AA520" s="754"/>
    </row>
    <row r="521">
      <c r="A521" s="754"/>
      <c r="B521" s="754"/>
      <c r="C521" s="757"/>
      <c r="D521" s="757"/>
      <c r="E521" s="757"/>
      <c r="F521" s="754"/>
      <c r="G521" s="754"/>
      <c r="H521" s="754"/>
      <c r="I521" s="754"/>
      <c r="J521" s="754"/>
      <c r="K521" s="754"/>
      <c r="L521" s="754"/>
      <c r="M521" s="754"/>
      <c r="N521" s="754"/>
      <c r="O521" s="754"/>
      <c r="P521" s="754"/>
      <c r="Q521" s="754"/>
      <c r="R521" s="754"/>
      <c r="S521" s="754"/>
      <c r="T521" s="754"/>
      <c r="U521" s="754"/>
      <c r="V521" s="754"/>
      <c r="W521" s="754"/>
      <c r="X521" s="754"/>
      <c r="Y521" s="754"/>
      <c r="Z521" s="754"/>
      <c r="AA521" s="754"/>
    </row>
    <row r="522">
      <c r="A522" s="754"/>
      <c r="B522" s="754"/>
      <c r="C522" s="757"/>
      <c r="D522" s="757"/>
      <c r="E522" s="757"/>
      <c r="F522" s="754"/>
      <c r="G522" s="754"/>
      <c r="H522" s="754"/>
      <c r="I522" s="754"/>
      <c r="J522" s="754"/>
      <c r="K522" s="754"/>
      <c r="L522" s="754"/>
      <c r="M522" s="754"/>
      <c r="N522" s="754"/>
      <c r="O522" s="754"/>
      <c r="P522" s="754"/>
      <c r="Q522" s="754"/>
      <c r="R522" s="754"/>
      <c r="S522" s="754"/>
      <c r="T522" s="754"/>
      <c r="U522" s="754"/>
      <c r="V522" s="754"/>
      <c r="W522" s="754"/>
      <c r="X522" s="754"/>
      <c r="Y522" s="754"/>
      <c r="Z522" s="754"/>
      <c r="AA522" s="754"/>
    </row>
    <row r="523">
      <c r="A523" s="754"/>
      <c r="B523" s="754"/>
      <c r="C523" s="757"/>
      <c r="D523" s="757"/>
      <c r="E523" s="757"/>
      <c r="F523" s="754"/>
      <c r="G523" s="754"/>
      <c r="H523" s="754"/>
      <c r="I523" s="754"/>
      <c r="J523" s="754"/>
      <c r="K523" s="754"/>
      <c r="L523" s="754"/>
      <c r="M523" s="754"/>
      <c r="N523" s="754"/>
      <c r="O523" s="754"/>
      <c r="P523" s="754"/>
      <c r="Q523" s="754"/>
      <c r="R523" s="754"/>
      <c r="S523" s="754"/>
      <c r="T523" s="754"/>
      <c r="U523" s="754"/>
      <c r="V523" s="754"/>
      <c r="W523" s="754"/>
      <c r="X523" s="754"/>
      <c r="Y523" s="754"/>
      <c r="Z523" s="754"/>
      <c r="AA523" s="754"/>
    </row>
    <row r="524">
      <c r="A524" s="754"/>
      <c r="B524" s="754"/>
      <c r="C524" s="757"/>
      <c r="D524" s="757"/>
      <c r="E524" s="757"/>
      <c r="F524" s="754"/>
      <c r="G524" s="754"/>
      <c r="H524" s="754"/>
      <c r="I524" s="754"/>
      <c r="J524" s="754"/>
      <c r="K524" s="754"/>
      <c r="L524" s="754"/>
      <c r="M524" s="754"/>
      <c r="N524" s="754"/>
      <c r="O524" s="754"/>
      <c r="P524" s="754"/>
      <c r="Q524" s="754"/>
      <c r="R524" s="754"/>
      <c r="S524" s="754"/>
      <c r="T524" s="754"/>
      <c r="U524" s="754"/>
      <c r="V524" s="754"/>
      <c r="W524" s="754"/>
      <c r="X524" s="754"/>
      <c r="Y524" s="754"/>
      <c r="Z524" s="754"/>
      <c r="AA524" s="754"/>
    </row>
    <row r="525">
      <c r="A525" s="754"/>
      <c r="B525" s="754"/>
      <c r="C525" s="757"/>
      <c r="D525" s="757"/>
      <c r="E525" s="757"/>
      <c r="F525" s="754"/>
      <c r="G525" s="754"/>
      <c r="H525" s="754"/>
      <c r="I525" s="754"/>
      <c r="J525" s="754"/>
      <c r="K525" s="754"/>
      <c r="L525" s="754"/>
      <c r="M525" s="754"/>
      <c r="N525" s="754"/>
      <c r="O525" s="754"/>
      <c r="P525" s="754"/>
      <c r="Q525" s="754"/>
      <c r="R525" s="754"/>
      <c r="S525" s="754"/>
      <c r="T525" s="754"/>
      <c r="U525" s="754"/>
      <c r="V525" s="754"/>
      <c r="W525" s="754"/>
      <c r="X525" s="754"/>
      <c r="Y525" s="754"/>
      <c r="Z525" s="754"/>
      <c r="AA525" s="754"/>
    </row>
    <row r="526">
      <c r="A526" s="754"/>
      <c r="B526" s="754"/>
      <c r="C526" s="757"/>
      <c r="D526" s="757"/>
      <c r="E526" s="757"/>
      <c r="F526" s="754"/>
      <c r="G526" s="754"/>
      <c r="H526" s="754"/>
      <c r="I526" s="754"/>
      <c r="J526" s="754"/>
      <c r="K526" s="754"/>
      <c r="L526" s="754"/>
      <c r="M526" s="754"/>
      <c r="N526" s="754"/>
      <c r="O526" s="754"/>
      <c r="P526" s="754"/>
      <c r="Q526" s="754"/>
      <c r="R526" s="754"/>
      <c r="S526" s="754"/>
      <c r="T526" s="754"/>
      <c r="U526" s="754"/>
      <c r="V526" s="754"/>
      <c r="W526" s="754"/>
      <c r="X526" s="754"/>
      <c r="Y526" s="754"/>
      <c r="Z526" s="754"/>
      <c r="AA526" s="754"/>
    </row>
    <row r="527">
      <c r="A527" s="754"/>
      <c r="B527" s="754"/>
      <c r="C527" s="757"/>
      <c r="D527" s="757"/>
      <c r="E527" s="757"/>
      <c r="F527" s="754"/>
      <c r="G527" s="754"/>
      <c r="H527" s="754"/>
      <c r="I527" s="754"/>
      <c r="J527" s="754"/>
      <c r="K527" s="754"/>
      <c r="L527" s="754"/>
      <c r="M527" s="754"/>
      <c r="N527" s="754"/>
      <c r="O527" s="754"/>
      <c r="P527" s="754"/>
      <c r="Q527" s="754"/>
      <c r="R527" s="754"/>
      <c r="S527" s="754"/>
      <c r="T527" s="754"/>
      <c r="U527" s="754"/>
      <c r="V527" s="754"/>
      <c r="W527" s="754"/>
      <c r="X527" s="754"/>
      <c r="Y527" s="754"/>
      <c r="Z527" s="754"/>
      <c r="AA527" s="754"/>
    </row>
    <row r="528">
      <c r="A528" s="754"/>
      <c r="B528" s="754"/>
      <c r="C528" s="757"/>
      <c r="D528" s="757"/>
      <c r="E528" s="757"/>
      <c r="F528" s="754"/>
      <c r="G528" s="754"/>
      <c r="H528" s="754"/>
      <c r="I528" s="754"/>
      <c r="J528" s="754"/>
      <c r="K528" s="754"/>
      <c r="L528" s="754"/>
      <c r="M528" s="754"/>
      <c r="N528" s="754"/>
      <c r="O528" s="754"/>
      <c r="P528" s="754"/>
      <c r="Q528" s="754"/>
      <c r="R528" s="754"/>
      <c r="S528" s="754"/>
      <c r="T528" s="754"/>
      <c r="U528" s="754"/>
      <c r="V528" s="754"/>
      <c r="W528" s="754"/>
      <c r="X528" s="754"/>
      <c r="Y528" s="754"/>
      <c r="Z528" s="754"/>
      <c r="AA528" s="754"/>
    </row>
    <row r="529">
      <c r="A529" s="754"/>
      <c r="B529" s="754"/>
      <c r="C529" s="757"/>
      <c r="D529" s="757"/>
      <c r="E529" s="757"/>
      <c r="F529" s="754"/>
      <c r="G529" s="754"/>
      <c r="H529" s="754"/>
      <c r="I529" s="754"/>
      <c r="J529" s="754"/>
      <c r="K529" s="754"/>
      <c r="L529" s="754"/>
      <c r="M529" s="754"/>
      <c r="N529" s="754"/>
      <c r="O529" s="754"/>
      <c r="P529" s="754"/>
      <c r="Q529" s="754"/>
      <c r="R529" s="754"/>
      <c r="S529" s="754"/>
      <c r="T529" s="754"/>
      <c r="U529" s="754"/>
      <c r="V529" s="754"/>
      <c r="W529" s="754"/>
      <c r="X529" s="754"/>
      <c r="Y529" s="754"/>
      <c r="Z529" s="754"/>
      <c r="AA529" s="754"/>
    </row>
    <row r="530">
      <c r="A530" s="754"/>
      <c r="B530" s="754"/>
      <c r="C530" s="757"/>
      <c r="D530" s="757"/>
      <c r="E530" s="757"/>
      <c r="F530" s="754"/>
      <c r="G530" s="754"/>
      <c r="H530" s="754"/>
      <c r="I530" s="754"/>
      <c r="J530" s="754"/>
      <c r="K530" s="754"/>
      <c r="L530" s="754"/>
      <c r="M530" s="754"/>
      <c r="N530" s="754"/>
      <c r="O530" s="754"/>
      <c r="P530" s="754"/>
      <c r="Q530" s="754"/>
      <c r="R530" s="754"/>
      <c r="S530" s="754"/>
      <c r="T530" s="754"/>
      <c r="U530" s="754"/>
      <c r="V530" s="754"/>
      <c r="W530" s="754"/>
      <c r="X530" s="754"/>
      <c r="Y530" s="754"/>
      <c r="Z530" s="754"/>
      <c r="AA530" s="754"/>
    </row>
    <row r="531">
      <c r="A531" s="754"/>
      <c r="B531" s="754"/>
      <c r="C531" s="757"/>
      <c r="D531" s="757"/>
      <c r="E531" s="757"/>
      <c r="F531" s="754"/>
      <c r="G531" s="754"/>
      <c r="H531" s="754"/>
      <c r="I531" s="754"/>
      <c r="J531" s="754"/>
      <c r="K531" s="754"/>
      <c r="L531" s="754"/>
      <c r="M531" s="754"/>
      <c r="N531" s="754"/>
      <c r="O531" s="754"/>
      <c r="P531" s="754"/>
      <c r="Q531" s="754"/>
      <c r="R531" s="754"/>
      <c r="S531" s="754"/>
      <c r="T531" s="754"/>
      <c r="U531" s="754"/>
      <c r="V531" s="754"/>
      <c r="W531" s="754"/>
      <c r="X531" s="754"/>
      <c r="Y531" s="754"/>
      <c r="Z531" s="754"/>
      <c r="AA531" s="754"/>
    </row>
    <row r="532">
      <c r="A532" s="754"/>
      <c r="B532" s="754"/>
      <c r="C532" s="757"/>
      <c r="D532" s="757"/>
      <c r="E532" s="757"/>
      <c r="F532" s="754"/>
      <c r="G532" s="754"/>
      <c r="H532" s="754"/>
      <c r="I532" s="754"/>
      <c r="J532" s="754"/>
      <c r="K532" s="754"/>
      <c r="L532" s="754"/>
      <c r="M532" s="754"/>
      <c r="N532" s="754"/>
      <c r="O532" s="754"/>
      <c r="P532" s="754"/>
      <c r="Q532" s="754"/>
      <c r="R532" s="754"/>
      <c r="S532" s="754"/>
      <c r="T532" s="754"/>
      <c r="U532" s="754"/>
      <c r="V532" s="754"/>
      <c r="W532" s="754"/>
      <c r="X532" s="754"/>
      <c r="Y532" s="754"/>
      <c r="Z532" s="754"/>
      <c r="AA532" s="754"/>
    </row>
    <row r="533">
      <c r="A533" s="754"/>
      <c r="B533" s="754"/>
      <c r="C533" s="757"/>
      <c r="D533" s="757"/>
      <c r="E533" s="757"/>
      <c r="F533" s="754"/>
      <c r="G533" s="754"/>
      <c r="H533" s="754"/>
      <c r="I533" s="754"/>
      <c r="J533" s="754"/>
      <c r="K533" s="754"/>
      <c r="L533" s="754"/>
      <c r="M533" s="754"/>
      <c r="N533" s="754"/>
      <c r="O533" s="754"/>
      <c r="P533" s="754"/>
      <c r="Q533" s="754"/>
      <c r="R533" s="754"/>
      <c r="S533" s="754"/>
      <c r="T533" s="754"/>
      <c r="U533" s="754"/>
      <c r="V533" s="754"/>
      <c r="W533" s="754"/>
      <c r="X533" s="754"/>
      <c r="Y533" s="754"/>
      <c r="Z533" s="754"/>
      <c r="AA533" s="754"/>
    </row>
    <row r="534">
      <c r="A534" s="754"/>
      <c r="B534" s="754"/>
      <c r="C534" s="757"/>
      <c r="D534" s="757"/>
      <c r="E534" s="757"/>
      <c r="F534" s="754"/>
      <c r="G534" s="754"/>
      <c r="H534" s="754"/>
      <c r="I534" s="754"/>
      <c r="J534" s="754"/>
      <c r="K534" s="754"/>
      <c r="L534" s="754"/>
      <c r="M534" s="754"/>
      <c r="N534" s="754"/>
      <c r="O534" s="754"/>
      <c r="P534" s="754"/>
      <c r="Q534" s="754"/>
      <c r="R534" s="754"/>
      <c r="S534" s="754"/>
      <c r="T534" s="754"/>
      <c r="U534" s="754"/>
      <c r="V534" s="754"/>
      <c r="W534" s="754"/>
      <c r="X534" s="754"/>
      <c r="Y534" s="754"/>
      <c r="Z534" s="754"/>
      <c r="AA534" s="754"/>
    </row>
    <row r="535">
      <c r="A535" s="754"/>
      <c r="B535" s="754"/>
      <c r="C535" s="757"/>
      <c r="D535" s="757"/>
      <c r="E535" s="757"/>
      <c r="F535" s="754"/>
      <c r="G535" s="754"/>
      <c r="H535" s="754"/>
      <c r="I535" s="754"/>
      <c r="J535" s="754"/>
      <c r="K535" s="754"/>
      <c r="L535" s="754"/>
      <c r="M535" s="754"/>
      <c r="N535" s="754"/>
      <c r="O535" s="754"/>
      <c r="P535" s="754"/>
      <c r="Q535" s="754"/>
      <c r="R535" s="754"/>
      <c r="S535" s="754"/>
      <c r="T535" s="754"/>
      <c r="U535" s="754"/>
      <c r="V535" s="754"/>
      <c r="W535" s="754"/>
      <c r="X535" s="754"/>
      <c r="Y535" s="754"/>
      <c r="Z535" s="754"/>
      <c r="AA535" s="754"/>
    </row>
    <row r="536">
      <c r="A536" s="754"/>
      <c r="B536" s="754"/>
      <c r="C536" s="757"/>
      <c r="D536" s="757"/>
      <c r="E536" s="757"/>
      <c r="F536" s="754"/>
      <c r="G536" s="754"/>
      <c r="H536" s="754"/>
      <c r="I536" s="754"/>
      <c r="J536" s="754"/>
      <c r="K536" s="754"/>
      <c r="L536" s="754"/>
      <c r="M536" s="754"/>
      <c r="N536" s="754"/>
      <c r="O536" s="754"/>
      <c r="P536" s="754"/>
      <c r="Q536" s="754"/>
      <c r="R536" s="754"/>
      <c r="S536" s="754"/>
      <c r="T536" s="754"/>
      <c r="U536" s="754"/>
      <c r="V536" s="754"/>
      <c r="W536" s="754"/>
      <c r="X536" s="754"/>
      <c r="Y536" s="754"/>
      <c r="Z536" s="754"/>
      <c r="AA536" s="754"/>
    </row>
    <row r="537">
      <c r="A537" s="754"/>
      <c r="B537" s="754"/>
      <c r="C537" s="757"/>
      <c r="D537" s="757"/>
      <c r="E537" s="757"/>
      <c r="F537" s="754"/>
      <c r="G537" s="754"/>
      <c r="H537" s="754"/>
      <c r="I537" s="754"/>
      <c r="J537" s="754"/>
      <c r="K537" s="754"/>
      <c r="L537" s="754"/>
      <c r="M537" s="754"/>
      <c r="N537" s="754"/>
      <c r="O537" s="754"/>
      <c r="P537" s="754"/>
      <c r="Q537" s="754"/>
      <c r="R537" s="754"/>
      <c r="S537" s="754"/>
      <c r="T537" s="754"/>
      <c r="U537" s="754"/>
      <c r="V537" s="754"/>
      <c r="W537" s="754"/>
      <c r="X537" s="754"/>
      <c r="Y537" s="754"/>
      <c r="Z537" s="754"/>
      <c r="AA537" s="754"/>
    </row>
    <row r="538">
      <c r="A538" s="754"/>
      <c r="B538" s="754"/>
      <c r="C538" s="757"/>
      <c r="D538" s="757"/>
      <c r="E538" s="757"/>
      <c r="F538" s="754"/>
      <c r="G538" s="754"/>
      <c r="H538" s="754"/>
      <c r="I538" s="754"/>
      <c r="J538" s="754"/>
      <c r="K538" s="754"/>
      <c r="L538" s="754"/>
      <c r="M538" s="754"/>
      <c r="N538" s="754"/>
      <c r="O538" s="754"/>
      <c r="P538" s="754"/>
      <c r="Q538" s="754"/>
      <c r="R538" s="754"/>
      <c r="S538" s="754"/>
      <c r="T538" s="754"/>
      <c r="U538" s="754"/>
      <c r="V538" s="754"/>
      <c r="W538" s="754"/>
      <c r="X538" s="754"/>
      <c r="Y538" s="754"/>
      <c r="Z538" s="754"/>
      <c r="AA538" s="754"/>
    </row>
    <row r="539">
      <c r="A539" s="754"/>
      <c r="B539" s="754"/>
      <c r="C539" s="757"/>
      <c r="D539" s="757"/>
      <c r="E539" s="757"/>
      <c r="F539" s="754"/>
      <c r="G539" s="754"/>
      <c r="H539" s="754"/>
      <c r="I539" s="754"/>
      <c r="J539" s="754"/>
      <c r="K539" s="754"/>
      <c r="L539" s="754"/>
      <c r="M539" s="754"/>
      <c r="N539" s="754"/>
      <c r="O539" s="754"/>
      <c r="P539" s="754"/>
      <c r="Q539" s="754"/>
      <c r="R539" s="754"/>
      <c r="S539" s="754"/>
      <c r="T539" s="754"/>
      <c r="U539" s="754"/>
      <c r="V539" s="754"/>
      <c r="W539" s="754"/>
      <c r="X539" s="754"/>
      <c r="Y539" s="754"/>
      <c r="Z539" s="754"/>
      <c r="AA539" s="754"/>
    </row>
    <row r="540">
      <c r="A540" s="754"/>
      <c r="B540" s="754"/>
      <c r="C540" s="757"/>
      <c r="D540" s="757"/>
      <c r="E540" s="757"/>
      <c r="F540" s="754"/>
      <c r="G540" s="754"/>
      <c r="H540" s="754"/>
      <c r="I540" s="754"/>
      <c r="J540" s="754"/>
      <c r="K540" s="754"/>
      <c r="L540" s="754"/>
      <c r="M540" s="754"/>
      <c r="N540" s="754"/>
      <c r="O540" s="754"/>
      <c r="P540" s="754"/>
      <c r="Q540" s="754"/>
      <c r="R540" s="754"/>
      <c r="S540" s="754"/>
      <c r="T540" s="754"/>
      <c r="U540" s="754"/>
      <c r="V540" s="754"/>
      <c r="W540" s="754"/>
      <c r="X540" s="754"/>
      <c r="Y540" s="754"/>
      <c r="Z540" s="754"/>
      <c r="AA540" s="754"/>
    </row>
    <row r="541">
      <c r="A541" s="754"/>
      <c r="B541" s="754"/>
      <c r="C541" s="757"/>
      <c r="D541" s="757"/>
      <c r="E541" s="757"/>
      <c r="F541" s="754"/>
      <c r="G541" s="754"/>
      <c r="H541" s="754"/>
      <c r="I541" s="754"/>
      <c r="J541" s="754"/>
      <c r="K541" s="754"/>
      <c r="L541" s="754"/>
      <c r="M541" s="754"/>
      <c r="N541" s="754"/>
      <c r="O541" s="754"/>
      <c r="P541" s="754"/>
      <c r="Q541" s="754"/>
      <c r="R541" s="754"/>
      <c r="S541" s="754"/>
      <c r="T541" s="754"/>
      <c r="U541" s="754"/>
      <c r="V541" s="754"/>
      <c r="W541" s="754"/>
      <c r="X541" s="754"/>
      <c r="Y541" s="754"/>
      <c r="Z541" s="754"/>
      <c r="AA541" s="754"/>
    </row>
    <row r="542">
      <c r="A542" s="754"/>
      <c r="B542" s="754"/>
      <c r="C542" s="757"/>
      <c r="D542" s="757"/>
      <c r="E542" s="757"/>
      <c r="F542" s="754"/>
      <c r="G542" s="754"/>
      <c r="H542" s="754"/>
      <c r="I542" s="754"/>
      <c r="J542" s="754"/>
      <c r="K542" s="754"/>
      <c r="L542" s="754"/>
      <c r="M542" s="754"/>
      <c r="N542" s="754"/>
      <c r="O542" s="754"/>
      <c r="P542" s="754"/>
      <c r="Q542" s="754"/>
      <c r="R542" s="754"/>
      <c r="S542" s="754"/>
      <c r="T542" s="754"/>
      <c r="U542" s="754"/>
      <c r="V542" s="754"/>
      <c r="W542" s="754"/>
      <c r="X542" s="754"/>
      <c r="Y542" s="754"/>
      <c r="Z542" s="754"/>
      <c r="AA542" s="754"/>
    </row>
    <row r="543">
      <c r="A543" s="754"/>
      <c r="B543" s="754"/>
      <c r="C543" s="757"/>
      <c r="D543" s="757"/>
      <c r="E543" s="757"/>
      <c r="F543" s="754"/>
      <c r="G543" s="754"/>
      <c r="H543" s="754"/>
      <c r="I543" s="754"/>
      <c r="J543" s="754"/>
      <c r="K543" s="754"/>
      <c r="L543" s="754"/>
      <c r="M543" s="754"/>
      <c r="N543" s="754"/>
      <c r="O543" s="754"/>
      <c r="P543" s="754"/>
      <c r="Q543" s="754"/>
      <c r="R543" s="754"/>
      <c r="S543" s="754"/>
      <c r="T543" s="754"/>
      <c r="U543" s="754"/>
      <c r="V543" s="754"/>
      <c r="W543" s="754"/>
      <c r="X543" s="754"/>
      <c r="Y543" s="754"/>
      <c r="Z543" s="754"/>
      <c r="AA543" s="754"/>
    </row>
    <row r="544">
      <c r="A544" s="754"/>
      <c r="B544" s="754"/>
      <c r="C544" s="757"/>
      <c r="D544" s="757"/>
      <c r="E544" s="757"/>
      <c r="F544" s="754"/>
      <c r="G544" s="754"/>
      <c r="H544" s="754"/>
      <c r="I544" s="754"/>
      <c r="J544" s="754"/>
      <c r="K544" s="754"/>
      <c r="L544" s="754"/>
      <c r="M544" s="754"/>
      <c r="N544" s="754"/>
      <c r="O544" s="754"/>
      <c r="P544" s="754"/>
      <c r="Q544" s="754"/>
      <c r="R544" s="754"/>
      <c r="S544" s="754"/>
      <c r="T544" s="754"/>
      <c r="U544" s="754"/>
      <c r="V544" s="754"/>
      <c r="W544" s="754"/>
      <c r="X544" s="754"/>
      <c r="Y544" s="754"/>
      <c r="Z544" s="754"/>
      <c r="AA544" s="754"/>
    </row>
    <row r="545">
      <c r="A545" s="754"/>
      <c r="B545" s="754"/>
      <c r="C545" s="757"/>
      <c r="D545" s="757"/>
      <c r="E545" s="757"/>
      <c r="F545" s="754"/>
      <c r="G545" s="754"/>
      <c r="H545" s="754"/>
      <c r="I545" s="754"/>
      <c r="J545" s="754"/>
      <c r="K545" s="754"/>
      <c r="L545" s="754"/>
      <c r="M545" s="754"/>
      <c r="N545" s="754"/>
      <c r="O545" s="754"/>
      <c r="P545" s="754"/>
      <c r="Q545" s="754"/>
      <c r="R545" s="754"/>
      <c r="S545" s="754"/>
      <c r="T545" s="754"/>
      <c r="U545" s="754"/>
      <c r="V545" s="754"/>
      <c r="W545" s="754"/>
      <c r="X545" s="754"/>
      <c r="Y545" s="754"/>
      <c r="Z545" s="754"/>
      <c r="AA545" s="754"/>
    </row>
    <row r="546">
      <c r="A546" s="754"/>
      <c r="B546" s="754"/>
      <c r="C546" s="757"/>
      <c r="D546" s="757"/>
      <c r="E546" s="757"/>
      <c r="F546" s="754"/>
      <c r="G546" s="754"/>
      <c r="H546" s="754"/>
      <c r="I546" s="754"/>
      <c r="J546" s="754"/>
      <c r="K546" s="754"/>
      <c r="L546" s="754"/>
      <c r="M546" s="754"/>
      <c r="N546" s="754"/>
      <c r="O546" s="754"/>
      <c r="P546" s="754"/>
      <c r="Q546" s="754"/>
      <c r="R546" s="754"/>
      <c r="S546" s="754"/>
      <c r="T546" s="754"/>
      <c r="U546" s="754"/>
      <c r="V546" s="754"/>
      <c r="W546" s="754"/>
      <c r="X546" s="754"/>
      <c r="Y546" s="754"/>
      <c r="Z546" s="754"/>
      <c r="AA546" s="754"/>
    </row>
    <row r="547">
      <c r="A547" s="754"/>
      <c r="B547" s="754"/>
      <c r="C547" s="757"/>
      <c r="D547" s="757"/>
      <c r="E547" s="757"/>
      <c r="F547" s="754"/>
      <c r="G547" s="754"/>
      <c r="H547" s="754"/>
      <c r="I547" s="754"/>
      <c r="J547" s="754"/>
      <c r="K547" s="754"/>
      <c r="L547" s="754"/>
      <c r="M547" s="754"/>
      <c r="N547" s="754"/>
      <c r="O547" s="754"/>
      <c r="P547" s="754"/>
      <c r="Q547" s="754"/>
      <c r="R547" s="754"/>
      <c r="S547" s="754"/>
      <c r="T547" s="754"/>
      <c r="U547" s="754"/>
      <c r="V547" s="754"/>
      <c r="W547" s="754"/>
      <c r="X547" s="754"/>
      <c r="Y547" s="754"/>
      <c r="Z547" s="754"/>
      <c r="AA547" s="754"/>
    </row>
    <row r="548">
      <c r="A548" s="754"/>
      <c r="B548" s="754"/>
      <c r="C548" s="757"/>
      <c r="D548" s="757"/>
      <c r="E548" s="757"/>
      <c r="F548" s="754"/>
      <c r="G548" s="754"/>
      <c r="H548" s="754"/>
      <c r="I548" s="754"/>
      <c r="J548" s="754"/>
      <c r="K548" s="754"/>
      <c r="L548" s="754"/>
      <c r="M548" s="754"/>
      <c r="N548" s="754"/>
      <c r="O548" s="754"/>
      <c r="P548" s="754"/>
      <c r="Q548" s="754"/>
      <c r="R548" s="754"/>
      <c r="S548" s="754"/>
      <c r="T548" s="754"/>
      <c r="U548" s="754"/>
      <c r="V548" s="754"/>
      <c r="W548" s="754"/>
      <c r="X548" s="754"/>
      <c r="Y548" s="754"/>
      <c r="Z548" s="754"/>
      <c r="AA548" s="754"/>
    </row>
    <row r="549">
      <c r="A549" s="754"/>
      <c r="B549" s="754"/>
      <c r="C549" s="757"/>
      <c r="D549" s="757"/>
      <c r="E549" s="757"/>
      <c r="F549" s="754"/>
      <c r="G549" s="754"/>
      <c r="H549" s="754"/>
      <c r="I549" s="754"/>
      <c r="J549" s="754"/>
      <c r="K549" s="754"/>
      <c r="L549" s="754"/>
      <c r="M549" s="754"/>
      <c r="N549" s="754"/>
      <c r="O549" s="754"/>
      <c r="P549" s="754"/>
      <c r="Q549" s="754"/>
      <c r="R549" s="754"/>
      <c r="S549" s="754"/>
      <c r="T549" s="754"/>
      <c r="U549" s="754"/>
      <c r="V549" s="754"/>
      <c r="W549" s="754"/>
      <c r="X549" s="754"/>
      <c r="Y549" s="754"/>
      <c r="Z549" s="754"/>
      <c r="AA549" s="754"/>
    </row>
    <row r="550">
      <c r="A550" s="754"/>
      <c r="B550" s="754"/>
      <c r="C550" s="757"/>
      <c r="D550" s="757"/>
      <c r="E550" s="757"/>
      <c r="F550" s="754"/>
      <c r="G550" s="754"/>
      <c r="H550" s="754"/>
      <c r="I550" s="754"/>
      <c r="J550" s="754"/>
      <c r="K550" s="754"/>
      <c r="L550" s="754"/>
      <c r="M550" s="754"/>
      <c r="N550" s="754"/>
      <c r="O550" s="754"/>
      <c r="P550" s="754"/>
      <c r="Q550" s="754"/>
      <c r="R550" s="754"/>
      <c r="S550" s="754"/>
      <c r="T550" s="754"/>
      <c r="U550" s="754"/>
      <c r="V550" s="754"/>
      <c r="W550" s="754"/>
      <c r="X550" s="754"/>
      <c r="Y550" s="754"/>
      <c r="Z550" s="754"/>
      <c r="AA550" s="754"/>
    </row>
    <row r="551">
      <c r="A551" s="754"/>
      <c r="B551" s="754"/>
      <c r="C551" s="757"/>
      <c r="D551" s="757"/>
      <c r="E551" s="757"/>
      <c r="F551" s="754"/>
      <c r="G551" s="754"/>
      <c r="H551" s="754"/>
      <c r="I551" s="754"/>
      <c r="J551" s="754"/>
      <c r="K551" s="754"/>
      <c r="L551" s="754"/>
      <c r="M551" s="754"/>
      <c r="N551" s="754"/>
      <c r="O551" s="754"/>
      <c r="P551" s="754"/>
      <c r="Q551" s="754"/>
      <c r="R551" s="754"/>
      <c r="S551" s="754"/>
      <c r="T551" s="754"/>
      <c r="U551" s="754"/>
      <c r="V551" s="754"/>
      <c r="W551" s="754"/>
      <c r="X551" s="754"/>
      <c r="Y551" s="754"/>
      <c r="Z551" s="754"/>
      <c r="AA551" s="754"/>
    </row>
    <row r="552">
      <c r="A552" s="754"/>
      <c r="B552" s="754"/>
      <c r="C552" s="757"/>
      <c r="D552" s="757"/>
      <c r="E552" s="757"/>
      <c r="F552" s="754"/>
      <c r="G552" s="754"/>
      <c r="H552" s="754"/>
      <c r="I552" s="754"/>
      <c r="J552" s="754"/>
      <c r="K552" s="754"/>
      <c r="L552" s="754"/>
      <c r="M552" s="754"/>
      <c r="N552" s="754"/>
      <c r="O552" s="754"/>
      <c r="P552" s="754"/>
      <c r="Q552" s="754"/>
      <c r="R552" s="754"/>
      <c r="S552" s="754"/>
      <c r="T552" s="754"/>
      <c r="U552" s="754"/>
      <c r="V552" s="754"/>
      <c r="W552" s="754"/>
      <c r="X552" s="754"/>
      <c r="Y552" s="754"/>
      <c r="Z552" s="754"/>
      <c r="AA552" s="754"/>
    </row>
    <row r="553">
      <c r="A553" s="754"/>
      <c r="B553" s="754"/>
      <c r="C553" s="757"/>
      <c r="D553" s="757"/>
      <c r="E553" s="757"/>
      <c r="F553" s="754"/>
      <c r="G553" s="754"/>
      <c r="H553" s="754"/>
      <c r="I553" s="754"/>
      <c r="J553" s="754"/>
      <c r="K553" s="754"/>
      <c r="L553" s="754"/>
      <c r="M553" s="754"/>
      <c r="N553" s="754"/>
      <c r="O553" s="754"/>
      <c r="P553" s="754"/>
      <c r="Q553" s="754"/>
      <c r="R553" s="754"/>
      <c r="S553" s="754"/>
      <c r="T553" s="754"/>
      <c r="U553" s="754"/>
      <c r="V553" s="754"/>
      <c r="W553" s="754"/>
      <c r="X553" s="754"/>
      <c r="Y553" s="754"/>
      <c r="Z553" s="754"/>
      <c r="AA553" s="754"/>
    </row>
    <row r="554">
      <c r="A554" s="754"/>
      <c r="B554" s="754"/>
      <c r="C554" s="757"/>
      <c r="D554" s="757"/>
      <c r="E554" s="757"/>
      <c r="F554" s="754"/>
      <c r="G554" s="754"/>
      <c r="H554" s="754"/>
      <c r="I554" s="754"/>
      <c r="J554" s="754"/>
      <c r="K554" s="754"/>
      <c r="L554" s="754"/>
      <c r="M554" s="754"/>
      <c r="N554" s="754"/>
      <c r="O554" s="754"/>
      <c r="P554" s="754"/>
      <c r="Q554" s="754"/>
      <c r="R554" s="754"/>
      <c r="S554" s="754"/>
      <c r="T554" s="754"/>
      <c r="U554" s="754"/>
      <c r="V554" s="754"/>
      <c r="W554" s="754"/>
      <c r="X554" s="754"/>
      <c r="Y554" s="754"/>
      <c r="Z554" s="754"/>
      <c r="AA554" s="754"/>
    </row>
    <row r="555">
      <c r="A555" s="754"/>
      <c r="B555" s="754"/>
      <c r="C555" s="757"/>
      <c r="D555" s="757"/>
      <c r="E555" s="757"/>
      <c r="F555" s="754"/>
      <c r="G555" s="754"/>
      <c r="H555" s="754"/>
      <c r="I555" s="754"/>
      <c r="J555" s="754"/>
      <c r="K555" s="754"/>
      <c r="L555" s="754"/>
      <c r="M555" s="754"/>
      <c r="N555" s="754"/>
      <c r="O555" s="754"/>
      <c r="P555" s="754"/>
      <c r="Q555" s="754"/>
      <c r="R555" s="754"/>
      <c r="S555" s="754"/>
      <c r="T555" s="754"/>
      <c r="U555" s="754"/>
      <c r="V555" s="754"/>
      <c r="W555" s="754"/>
      <c r="X555" s="754"/>
      <c r="Y555" s="754"/>
      <c r="Z555" s="754"/>
      <c r="AA555" s="754"/>
    </row>
    <row r="556">
      <c r="A556" s="754"/>
      <c r="B556" s="754"/>
      <c r="C556" s="757"/>
      <c r="D556" s="757"/>
      <c r="E556" s="757"/>
      <c r="F556" s="754"/>
      <c r="G556" s="754"/>
      <c r="H556" s="754"/>
      <c r="I556" s="754"/>
      <c r="J556" s="754"/>
      <c r="K556" s="754"/>
      <c r="L556" s="754"/>
      <c r="M556" s="754"/>
      <c r="N556" s="754"/>
      <c r="O556" s="754"/>
      <c r="P556" s="754"/>
      <c r="Q556" s="754"/>
      <c r="R556" s="754"/>
      <c r="S556" s="754"/>
      <c r="T556" s="754"/>
      <c r="U556" s="754"/>
      <c r="V556" s="754"/>
      <c r="W556" s="754"/>
      <c r="X556" s="754"/>
      <c r="Y556" s="754"/>
      <c r="Z556" s="754"/>
      <c r="AA556" s="754"/>
    </row>
    <row r="557">
      <c r="A557" s="754"/>
      <c r="B557" s="754"/>
      <c r="C557" s="757"/>
      <c r="D557" s="757"/>
      <c r="E557" s="757"/>
      <c r="F557" s="754"/>
      <c r="G557" s="754"/>
      <c r="H557" s="754"/>
      <c r="I557" s="754"/>
      <c r="J557" s="754"/>
      <c r="K557" s="754"/>
      <c r="L557" s="754"/>
      <c r="M557" s="754"/>
      <c r="N557" s="754"/>
      <c r="O557" s="754"/>
      <c r="P557" s="754"/>
      <c r="Q557" s="754"/>
      <c r="R557" s="754"/>
      <c r="S557" s="754"/>
      <c r="T557" s="754"/>
      <c r="U557" s="754"/>
      <c r="V557" s="754"/>
      <c r="W557" s="754"/>
      <c r="X557" s="754"/>
      <c r="Y557" s="754"/>
      <c r="Z557" s="754"/>
      <c r="AA557" s="754"/>
    </row>
    <row r="558">
      <c r="A558" s="754"/>
      <c r="B558" s="754"/>
      <c r="C558" s="757"/>
      <c r="D558" s="757"/>
      <c r="E558" s="757"/>
      <c r="F558" s="754"/>
      <c r="G558" s="754"/>
      <c r="H558" s="754"/>
      <c r="I558" s="754"/>
      <c r="J558" s="754"/>
      <c r="K558" s="754"/>
      <c r="L558" s="754"/>
      <c r="M558" s="754"/>
      <c r="N558" s="754"/>
      <c r="O558" s="754"/>
      <c r="P558" s="754"/>
      <c r="Q558" s="754"/>
      <c r="R558" s="754"/>
      <c r="S558" s="754"/>
      <c r="T558" s="754"/>
      <c r="U558" s="754"/>
      <c r="V558" s="754"/>
      <c r="W558" s="754"/>
      <c r="X558" s="754"/>
      <c r="Y558" s="754"/>
      <c r="Z558" s="754"/>
      <c r="AA558" s="754"/>
    </row>
    <row r="559">
      <c r="A559" s="754"/>
      <c r="B559" s="754"/>
      <c r="C559" s="757"/>
      <c r="D559" s="757"/>
      <c r="E559" s="757"/>
      <c r="F559" s="754"/>
      <c r="G559" s="754"/>
      <c r="H559" s="754"/>
      <c r="I559" s="754"/>
      <c r="J559" s="754"/>
      <c r="K559" s="754"/>
      <c r="L559" s="754"/>
      <c r="M559" s="754"/>
      <c r="N559" s="754"/>
      <c r="O559" s="754"/>
      <c r="P559" s="754"/>
      <c r="Q559" s="754"/>
      <c r="R559" s="754"/>
      <c r="S559" s="754"/>
      <c r="T559" s="754"/>
      <c r="U559" s="754"/>
      <c r="V559" s="754"/>
      <c r="W559" s="754"/>
      <c r="X559" s="754"/>
      <c r="Y559" s="754"/>
      <c r="Z559" s="754"/>
      <c r="AA559" s="754"/>
    </row>
    <row r="560">
      <c r="A560" s="754"/>
      <c r="B560" s="754"/>
      <c r="C560" s="757"/>
      <c r="D560" s="757"/>
      <c r="E560" s="757"/>
      <c r="F560" s="754"/>
      <c r="G560" s="754"/>
      <c r="H560" s="754"/>
      <c r="I560" s="754"/>
      <c r="J560" s="754"/>
      <c r="K560" s="754"/>
      <c r="L560" s="754"/>
      <c r="M560" s="754"/>
      <c r="N560" s="754"/>
      <c r="O560" s="754"/>
      <c r="P560" s="754"/>
      <c r="Q560" s="754"/>
      <c r="R560" s="754"/>
      <c r="S560" s="754"/>
      <c r="T560" s="754"/>
      <c r="U560" s="754"/>
      <c r="V560" s="754"/>
      <c r="W560" s="754"/>
      <c r="X560" s="754"/>
      <c r="Y560" s="754"/>
      <c r="Z560" s="754"/>
      <c r="AA560" s="754"/>
    </row>
    <row r="561">
      <c r="A561" s="754"/>
      <c r="B561" s="754"/>
      <c r="C561" s="757"/>
      <c r="D561" s="757"/>
      <c r="E561" s="757"/>
      <c r="F561" s="754"/>
      <c r="G561" s="754"/>
      <c r="H561" s="754"/>
      <c r="I561" s="754"/>
      <c r="J561" s="754"/>
      <c r="K561" s="754"/>
      <c r="L561" s="754"/>
      <c r="M561" s="754"/>
      <c r="N561" s="754"/>
      <c r="O561" s="754"/>
      <c r="P561" s="754"/>
      <c r="Q561" s="754"/>
      <c r="R561" s="754"/>
      <c r="S561" s="754"/>
      <c r="T561" s="754"/>
      <c r="U561" s="754"/>
      <c r="V561" s="754"/>
      <c r="W561" s="754"/>
      <c r="X561" s="754"/>
      <c r="Y561" s="754"/>
      <c r="Z561" s="754"/>
      <c r="AA561" s="754"/>
    </row>
    <row r="562">
      <c r="A562" s="754"/>
      <c r="B562" s="754"/>
      <c r="C562" s="757"/>
      <c r="D562" s="757"/>
      <c r="E562" s="757"/>
      <c r="F562" s="754"/>
      <c r="G562" s="754"/>
      <c r="H562" s="754"/>
      <c r="I562" s="754"/>
      <c r="J562" s="754"/>
      <c r="K562" s="754"/>
      <c r="L562" s="754"/>
      <c r="M562" s="754"/>
      <c r="N562" s="754"/>
      <c r="O562" s="754"/>
      <c r="P562" s="754"/>
      <c r="Q562" s="754"/>
      <c r="R562" s="754"/>
      <c r="S562" s="754"/>
      <c r="T562" s="754"/>
      <c r="U562" s="754"/>
      <c r="V562" s="754"/>
      <c r="W562" s="754"/>
      <c r="X562" s="754"/>
      <c r="Y562" s="754"/>
      <c r="Z562" s="754"/>
      <c r="AA562" s="754"/>
    </row>
    <row r="563">
      <c r="A563" s="754"/>
      <c r="B563" s="754"/>
      <c r="C563" s="757"/>
      <c r="D563" s="757"/>
      <c r="E563" s="757"/>
      <c r="F563" s="754"/>
      <c r="G563" s="754"/>
      <c r="H563" s="754"/>
      <c r="I563" s="754"/>
      <c r="J563" s="754"/>
      <c r="K563" s="754"/>
      <c r="L563" s="754"/>
      <c r="M563" s="754"/>
      <c r="N563" s="754"/>
      <c r="O563" s="754"/>
      <c r="P563" s="754"/>
      <c r="Q563" s="754"/>
      <c r="R563" s="754"/>
      <c r="S563" s="754"/>
      <c r="T563" s="754"/>
      <c r="U563" s="754"/>
      <c r="V563" s="754"/>
      <c r="W563" s="754"/>
      <c r="X563" s="754"/>
      <c r="Y563" s="754"/>
      <c r="Z563" s="754"/>
      <c r="AA563" s="754"/>
    </row>
    <row r="564">
      <c r="A564" s="754"/>
      <c r="B564" s="754"/>
      <c r="C564" s="757"/>
      <c r="D564" s="757"/>
      <c r="E564" s="757"/>
      <c r="F564" s="754"/>
      <c r="G564" s="754"/>
      <c r="H564" s="754"/>
      <c r="I564" s="754"/>
      <c r="J564" s="754"/>
      <c r="K564" s="754"/>
      <c r="L564" s="754"/>
      <c r="M564" s="754"/>
      <c r="N564" s="754"/>
      <c r="O564" s="754"/>
      <c r="P564" s="754"/>
      <c r="Q564" s="754"/>
      <c r="R564" s="754"/>
      <c r="S564" s="754"/>
      <c r="T564" s="754"/>
      <c r="U564" s="754"/>
      <c r="V564" s="754"/>
      <c r="W564" s="754"/>
      <c r="X564" s="754"/>
      <c r="Y564" s="754"/>
      <c r="Z564" s="754"/>
      <c r="AA564" s="754"/>
    </row>
    <row r="565">
      <c r="A565" s="754"/>
      <c r="B565" s="754"/>
      <c r="C565" s="757"/>
      <c r="D565" s="757"/>
      <c r="E565" s="757"/>
      <c r="F565" s="754"/>
      <c r="G565" s="754"/>
      <c r="H565" s="754"/>
      <c r="I565" s="754"/>
      <c r="J565" s="754"/>
      <c r="K565" s="754"/>
      <c r="L565" s="754"/>
      <c r="M565" s="754"/>
      <c r="N565" s="754"/>
      <c r="O565" s="754"/>
      <c r="P565" s="754"/>
      <c r="Q565" s="754"/>
      <c r="R565" s="754"/>
      <c r="S565" s="754"/>
      <c r="T565" s="754"/>
      <c r="U565" s="754"/>
      <c r="V565" s="754"/>
      <c r="W565" s="754"/>
      <c r="X565" s="754"/>
      <c r="Y565" s="754"/>
      <c r="Z565" s="754"/>
      <c r="AA565" s="754"/>
    </row>
    <row r="566">
      <c r="A566" s="754"/>
      <c r="B566" s="754"/>
      <c r="C566" s="757"/>
      <c r="D566" s="757"/>
      <c r="E566" s="757"/>
      <c r="F566" s="754"/>
      <c r="G566" s="754"/>
      <c r="H566" s="754"/>
      <c r="I566" s="754"/>
      <c r="J566" s="754"/>
      <c r="K566" s="754"/>
      <c r="L566" s="754"/>
      <c r="M566" s="754"/>
      <c r="N566" s="754"/>
      <c r="O566" s="754"/>
      <c r="P566" s="754"/>
      <c r="Q566" s="754"/>
      <c r="R566" s="754"/>
      <c r="S566" s="754"/>
      <c r="T566" s="754"/>
      <c r="U566" s="754"/>
      <c r="V566" s="754"/>
      <c r="W566" s="754"/>
      <c r="X566" s="754"/>
      <c r="Y566" s="754"/>
      <c r="Z566" s="754"/>
      <c r="AA566" s="754"/>
    </row>
    <row r="567">
      <c r="A567" s="754"/>
      <c r="B567" s="754"/>
      <c r="C567" s="757"/>
      <c r="D567" s="757"/>
      <c r="E567" s="757"/>
      <c r="F567" s="754"/>
      <c r="G567" s="754"/>
      <c r="H567" s="754"/>
      <c r="I567" s="754"/>
      <c r="J567" s="754"/>
      <c r="K567" s="754"/>
      <c r="L567" s="754"/>
      <c r="M567" s="754"/>
      <c r="N567" s="754"/>
      <c r="O567" s="754"/>
      <c r="P567" s="754"/>
      <c r="Q567" s="754"/>
      <c r="R567" s="754"/>
      <c r="S567" s="754"/>
      <c r="T567" s="754"/>
      <c r="U567" s="754"/>
      <c r="V567" s="754"/>
      <c r="W567" s="754"/>
      <c r="X567" s="754"/>
      <c r="Y567" s="754"/>
      <c r="Z567" s="754"/>
      <c r="AA567" s="754"/>
    </row>
    <row r="568">
      <c r="A568" s="754"/>
      <c r="B568" s="754"/>
      <c r="C568" s="757"/>
      <c r="D568" s="757"/>
      <c r="E568" s="757"/>
      <c r="F568" s="754"/>
      <c r="G568" s="754"/>
      <c r="H568" s="754"/>
      <c r="I568" s="754"/>
      <c r="J568" s="754"/>
      <c r="K568" s="754"/>
      <c r="L568" s="754"/>
      <c r="M568" s="754"/>
      <c r="N568" s="754"/>
      <c r="O568" s="754"/>
      <c r="P568" s="754"/>
      <c r="Q568" s="754"/>
      <c r="R568" s="754"/>
      <c r="S568" s="754"/>
      <c r="T568" s="754"/>
      <c r="U568" s="754"/>
      <c r="V568" s="754"/>
      <c r="W568" s="754"/>
      <c r="X568" s="754"/>
      <c r="Y568" s="754"/>
      <c r="Z568" s="754"/>
      <c r="AA568" s="754"/>
    </row>
    <row r="569">
      <c r="A569" s="754"/>
      <c r="B569" s="754"/>
      <c r="C569" s="757"/>
      <c r="D569" s="757"/>
      <c r="E569" s="757"/>
      <c r="F569" s="754"/>
      <c r="G569" s="754"/>
      <c r="H569" s="754"/>
      <c r="I569" s="754"/>
      <c r="J569" s="754"/>
      <c r="K569" s="754"/>
      <c r="L569" s="754"/>
      <c r="M569" s="754"/>
      <c r="N569" s="754"/>
      <c r="O569" s="754"/>
      <c r="P569" s="754"/>
      <c r="Q569" s="754"/>
      <c r="R569" s="754"/>
      <c r="S569" s="754"/>
      <c r="T569" s="754"/>
      <c r="U569" s="754"/>
      <c r="V569" s="754"/>
      <c r="W569" s="754"/>
      <c r="X569" s="754"/>
      <c r="Y569" s="754"/>
      <c r="Z569" s="754"/>
      <c r="AA569" s="754"/>
    </row>
    <row r="570">
      <c r="A570" s="754"/>
      <c r="B570" s="754"/>
      <c r="C570" s="757"/>
      <c r="D570" s="757"/>
      <c r="E570" s="757"/>
      <c r="F570" s="754"/>
      <c r="G570" s="754"/>
      <c r="H570" s="754"/>
      <c r="I570" s="754"/>
      <c r="J570" s="754"/>
      <c r="K570" s="754"/>
      <c r="L570" s="754"/>
      <c r="M570" s="754"/>
      <c r="N570" s="754"/>
      <c r="O570" s="754"/>
      <c r="P570" s="754"/>
      <c r="Q570" s="754"/>
      <c r="R570" s="754"/>
      <c r="S570" s="754"/>
      <c r="T570" s="754"/>
      <c r="U570" s="754"/>
      <c r="V570" s="754"/>
      <c r="W570" s="754"/>
      <c r="X570" s="754"/>
      <c r="Y570" s="754"/>
      <c r="Z570" s="754"/>
      <c r="AA570" s="754"/>
    </row>
    <row r="571">
      <c r="A571" s="754"/>
      <c r="B571" s="754"/>
      <c r="C571" s="757"/>
      <c r="D571" s="757"/>
      <c r="E571" s="757"/>
      <c r="F571" s="754"/>
      <c r="G571" s="754"/>
      <c r="H571" s="754"/>
      <c r="I571" s="754"/>
      <c r="J571" s="754"/>
      <c r="K571" s="754"/>
      <c r="L571" s="754"/>
      <c r="M571" s="754"/>
      <c r="N571" s="754"/>
      <c r="O571" s="754"/>
      <c r="P571" s="754"/>
      <c r="Q571" s="754"/>
      <c r="R571" s="754"/>
      <c r="S571" s="754"/>
      <c r="T571" s="754"/>
      <c r="U571" s="754"/>
      <c r="V571" s="754"/>
      <c r="W571" s="754"/>
      <c r="X571" s="754"/>
      <c r="Y571" s="754"/>
      <c r="Z571" s="754"/>
      <c r="AA571" s="754"/>
    </row>
    <row r="572">
      <c r="A572" s="754"/>
      <c r="B572" s="754"/>
      <c r="C572" s="757"/>
      <c r="D572" s="757"/>
      <c r="E572" s="757"/>
      <c r="F572" s="754"/>
      <c r="G572" s="754"/>
      <c r="H572" s="754"/>
      <c r="I572" s="754"/>
      <c r="J572" s="754"/>
      <c r="K572" s="754"/>
      <c r="L572" s="754"/>
      <c r="M572" s="754"/>
      <c r="N572" s="754"/>
      <c r="O572" s="754"/>
      <c r="P572" s="754"/>
      <c r="Q572" s="754"/>
      <c r="R572" s="754"/>
      <c r="S572" s="754"/>
      <c r="T572" s="754"/>
      <c r="U572" s="754"/>
      <c r="V572" s="754"/>
      <c r="W572" s="754"/>
      <c r="X572" s="754"/>
      <c r="Y572" s="754"/>
      <c r="Z572" s="754"/>
      <c r="AA572" s="754"/>
    </row>
    <row r="573">
      <c r="A573" s="754"/>
      <c r="B573" s="754"/>
      <c r="C573" s="757"/>
      <c r="D573" s="757"/>
      <c r="E573" s="757"/>
      <c r="F573" s="754"/>
      <c r="G573" s="754"/>
      <c r="H573" s="754"/>
      <c r="I573" s="754"/>
      <c r="J573" s="754"/>
      <c r="K573" s="754"/>
      <c r="L573" s="754"/>
      <c r="M573" s="754"/>
      <c r="N573" s="754"/>
      <c r="O573" s="754"/>
      <c r="P573" s="754"/>
      <c r="Q573" s="754"/>
      <c r="R573" s="754"/>
      <c r="S573" s="754"/>
      <c r="T573" s="754"/>
      <c r="U573" s="754"/>
      <c r="V573" s="754"/>
      <c r="W573" s="754"/>
      <c r="X573" s="754"/>
      <c r="Y573" s="754"/>
      <c r="Z573" s="754"/>
      <c r="AA573" s="754"/>
    </row>
    <row r="574">
      <c r="A574" s="754"/>
      <c r="B574" s="754"/>
      <c r="C574" s="757"/>
      <c r="D574" s="757"/>
      <c r="E574" s="757"/>
      <c r="F574" s="754"/>
      <c r="G574" s="754"/>
      <c r="H574" s="754"/>
      <c r="I574" s="754"/>
      <c r="J574" s="754"/>
      <c r="K574" s="754"/>
      <c r="L574" s="754"/>
      <c r="M574" s="754"/>
      <c r="N574" s="754"/>
      <c r="O574" s="754"/>
      <c r="P574" s="754"/>
      <c r="Q574" s="754"/>
      <c r="R574" s="754"/>
      <c r="S574" s="754"/>
      <c r="T574" s="754"/>
      <c r="U574" s="754"/>
      <c r="V574" s="754"/>
      <c r="W574" s="754"/>
      <c r="X574" s="754"/>
      <c r="Y574" s="754"/>
      <c r="Z574" s="754"/>
      <c r="AA574" s="754"/>
    </row>
    <row r="575">
      <c r="A575" s="754"/>
      <c r="B575" s="754"/>
      <c r="C575" s="757"/>
      <c r="D575" s="757"/>
      <c r="E575" s="757"/>
      <c r="F575" s="754"/>
      <c r="G575" s="754"/>
      <c r="H575" s="754"/>
      <c r="I575" s="754"/>
      <c r="J575" s="754"/>
      <c r="K575" s="754"/>
      <c r="L575" s="754"/>
      <c r="M575" s="754"/>
      <c r="N575" s="754"/>
      <c r="O575" s="754"/>
      <c r="P575" s="754"/>
      <c r="Q575" s="754"/>
      <c r="R575" s="754"/>
      <c r="S575" s="754"/>
      <c r="T575" s="754"/>
      <c r="U575" s="754"/>
      <c r="V575" s="754"/>
      <c r="W575" s="754"/>
      <c r="X575" s="754"/>
      <c r="Y575" s="754"/>
      <c r="Z575" s="754"/>
      <c r="AA575" s="754"/>
    </row>
    <row r="576">
      <c r="A576" s="754"/>
      <c r="B576" s="754"/>
      <c r="C576" s="757"/>
      <c r="D576" s="757"/>
      <c r="E576" s="757"/>
      <c r="F576" s="754"/>
      <c r="G576" s="754"/>
      <c r="H576" s="754"/>
      <c r="I576" s="754"/>
      <c r="J576" s="754"/>
      <c r="K576" s="754"/>
      <c r="L576" s="754"/>
      <c r="M576" s="754"/>
      <c r="N576" s="754"/>
      <c r="O576" s="754"/>
      <c r="P576" s="754"/>
      <c r="Q576" s="754"/>
      <c r="R576" s="754"/>
      <c r="S576" s="754"/>
      <c r="T576" s="754"/>
      <c r="U576" s="754"/>
      <c r="V576" s="754"/>
      <c r="W576" s="754"/>
      <c r="X576" s="754"/>
      <c r="Y576" s="754"/>
      <c r="Z576" s="754"/>
      <c r="AA576" s="754"/>
    </row>
    <row r="577">
      <c r="A577" s="754"/>
      <c r="B577" s="754"/>
      <c r="C577" s="757"/>
      <c r="D577" s="757"/>
      <c r="E577" s="757"/>
      <c r="F577" s="754"/>
      <c r="G577" s="754"/>
      <c r="H577" s="754"/>
      <c r="I577" s="754"/>
      <c r="J577" s="754"/>
      <c r="K577" s="754"/>
      <c r="L577" s="754"/>
      <c r="M577" s="754"/>
      <c r="N577" s="754"/>
      <c r="O577" s="754"/>
      <c r="P577" s="754"/>
      <c r="Q577" s="754"/>
      <c r="R577" s="754"/>
      <c r="S577" s="754"/>
      <c r="T577" s="754"/>
      <c r="U577" s="754"/>
      <c r="V577" s="754"/>
      <c r="W577" s="754"/>
      <c r="X577" s="754"/>
      <c r="Y577" s="754"/>
      <c r="Z577" s="754"/>
      <c r="AA577" s="754"/>
    </row>
    <row r="578">
      <c r="A578" s="754"/>
      <c r="B578" s="754"/>
      <c r="C578" s="757"/>
      <c r="D578" s="757"/>
      <c r="E578" s="757"/>
      <c r="F578" s="754"/>
      <c r="G578" s="754"/>
      <c r="H578" s="754"/>
      <c r="I578" s="754"/>
      <c r="J578" s="754"/>
      <c r="K578" s="754"/>
      <c r="L578" s="754"/>
      <c r="M578" s="754"/>
      <c r="N578" s="754"/>
      <c r="O578" s="754"/>
      <c r="P578" s="754"/>
      <c r="Q578" s="754"/>
      <c r="R578" s="754"/>
      <c r="S578" s="754"/>
      <c r="T578" s="754"/>
      <c r="U578" s="754"/>
      <c r="V578" s="754"/>
      <c r="W578" s="754"/>
      <c r="X578" s="754"/>
      <c r="Y578" s="754"/>
      <c r="Z578" s="754"/>
      <c r="AA578" s="754"/>
    </row>
    <row r="579">
      <c r="A579" s="754"/>
      <c r="B579" s="754"/>
      <c r="C579" s="757"/>
      <c r="D579" s="757"/>
      <c r="E579" s="757"/>
      <c r="F579" s="754"/>
      <c r="G579" s="754"/>
      <c r="H579" s="754"/>
      <c r="I579" s="754"/>
      <c r="J579" s="754"/>
      <c r="K579" s="754"/>
      <c r="L579" s="754"/>
      <c r="M579" s="754"/>
      <c r="N579" s="754"/>
      <c r="O579" s="754"/>
      <c r="P579" s="754"/>
      <c r="Q579" s="754"/>
      <c r="R579" s="754"/>
      <c r="S579" s="754"/>
      <c r="T579" s="754"/>
      <c r="U579" s="754"/>
      <c r="V579" s="754"/>
      <c r="W579" s="754"/>
      <c r="X579" s="754"/>
      <c r="Y579" s="754"/>
      <c r="Z579" s="754"/>
      <c r="AA579" s="754"/>
    </row>
    <row r="580">
      <c r="A580" s="754"/>
      <c r="B580" s="754"/>
      <c r="C580" s="757"/>
      <c r="D580" s="757"/>
      <c r="E580" s="757"/>
      <c r="F580" s="754"/>
      <c r="G580" s="754"/>
      <c r="H580" s="754"/>
      <c r="I580" s="754"/>
      <c r="J580" s="754"/>
      <c r="K580" s="754"/>
      <c r="L580" s="754"/>
      <c r="M580" s="754"/>
      <c r="N580" s="754"/>
      <c r="O580" s="754"/>
      <c r="P580" s="754"/>
      <c r="Q580" s="754"/>
      <c r="R580" s="754"/>
      <c r="S580" s="754"/>
      <c r="T580" s="754"/>
      <c r="U580" s="754"/>
      <c r="V580" s="754"/>
      <c r="W580" s="754"/>
      <c r="X580" s="754"/>
      <c r="Y580" s="754"/>
      <c r="Z580" s="754"/>
      <c r="AA580" s="754"/>
    </row>
    <row r="581">
      <c r="A581" s="754"/>
      <c r="B581" s="754"/>
      <c r="C581" s="757"/>
      <c r="D581" s="757"/>
      <c r="E581" s="757"/>
      <c r="F581" s="754"/>
      <c r="G581" s="754"/>
      <c r="H581" s="754"/>
      <c r="I581" s="754"/>
      <c r="J581" s="754"/>
      <c r="K581" s="754"/>
      <c r="L581" s="754"/>
      <c r="M581" s="754"/>
      <c r="N581" s="754"/>
      <c r="O581" s="754"/>
      <c r="P581" s="754"/>
      <c r="Q581" s="754"/>
      <c r="R581" s="754"/>
      <c r="S581" s="754"/>
      <c r="T581" s="754"/>
      <c r="U581" s="754"/>
      <c r="V581" s="754"/>
      <c r="W581" s="754"/>
      <c r="X581" s="754"/>
      <c r="Y581" s="754"/>
      <c r="Z581" s="754"/>
      <c r="AA581" s="754"/>
    </row>
    <row r="582">
      <c r="A582" s="754"/>
      <c r="B582" s="754"/>
      <c r="C582" s="757"/>
      <c r="D582" s="757"/>
      <c r="E582" s="757"/>
      <c r="F582" s="754"/>
      <c r="G582" s="754"/>
      <c r="H582" s="754"/>
      <c r="I582" s="754"/>
      <c r="J582" s="754"/>
      <c r="K582" s="754"/>
      <c r="L582" s="754"/>
      <c r="M582" s="754"/>
      <c r="N582" s="754"/>
      <c r="O582" s="754"/>
      <c r="P582" s="754"/>
      <c r="Q582" s="754"/>
      <c r="R582" s="754"/>
      <c r="S582" s="754"/>
      <c r="T582" s="754"/>
      <c r="U582" s="754"/>
      <c r="V582" s="754"/>
      <c r="W582" s="754"/>
      <c r="X582" s="754"/>
      <c r="Y582" s="754"/>
      <c r="Z582" s="754"/>
      <c r="AA582" s="754"/>
    </row>
    <row r="583">
      <c r="A583" s="754"/>
      <c r="B583" s="754"/>
      <c r="C583" s="757"/>
      <c r="D583" s="757"/>
      <c r="E583" s="757"/>
      <c r="F583" s="754"/>
      <c r="G583" s="754"/>
      <c r="H583" s="754"/>
      <c r="I583" s="754"/>
      <c r="J583" s="754"/>
      <c r="K583" s="754"/>
      <c r="L583" s="754"/>
      <c r="M583" s="754"/>
      <c r="N583" s="754"/>
      <c r="O583" s="754"/>
      <c r="P583" s="754"/>
      <c r="Q583" s="754"/>
      <c r="R583" s="754"/>
      <c r="S583" s="754"/>
      <c r="T583" s="754"/>
      <c r="U583" s="754"/>
      <c r="V583" s="754"/>
      <c r="W583" s="754"/>
      <c r="X583" s="754"/>
      <c r="Y583" s="754"/>
      <c r="Z583" s="754"/>
      <c r="AA583" s="754"/>
    </row>
    <row r="584">
      <c r="A584" s="754"/>
      <c r="B584" s="754"/>
      <c r="C584" s="757"/>
      <c r="D584" s="757"/>
      <c r="E584" s="757"/>
      <c r="F584" s="754"/>
      <c r="G584" s="754"/>
      <c r="H584" s="754"/>
      <c r="I584" s="754"/>
      <c r="J584" s="754"/>
      <c r="K584" s="754"/>
      <c r="L584" s="754"/>
      <c r="M584" s="754"/>
      <c r="N584" s="754"/>
      <c r="O584" s="754"/>
      <c r="P584" s="754"/>
      <c r="Q584" s="754"/>
      <c r="R584" s="754"/>
      <c r="S584" s="754"/>
      <c r="T584" s="754"/>
      <c r="U584" s="754"/>
      <c r="V584" s="754"/>
      <c r="W584" s="754"/>
      <c r="X584" s="754"/>
      <c r="Y584" s="754"/>
      <c r="Z584" s="754"/>
      <c r="AA584" s="754"/>
    </row>
    <row r="585">
      <c r="A585" s="754"/>
      <c r="B585" s="754"/>
      <c r="C585" s="757"/>
      <c r="D585" s="757"/>
      <c r="E585" s="757"/>
      <c r="F585" s="754"/>
      <c r="G585" s="754"/>
      <c r="H585" s="754"/>
      <c r="I585" s="754"/>
      <c r="J585" s="754"/>
      <c r="K585" s="754"/>
      <c r="L585" s="754"/>
      <c r="M585" s="754"/>
      <c r="N585" s="754"/>
      <c r="O585" s="754"/>
      <c r="P585" s="754"/>
      <c r="Q585" s="754"/>
      <c r="R585" s="754"/>
      <c r="S585" s="754"/>
      <c r="T585" s="754"/>
      <c r="U585" s="754"/>
      <c r="V585" s="754"/>
      <c r="W585" s="754"/>
      <c r="X585" s="754"/>
      <c r="Y585" s="754"/>
      <c r="Z585" s="754"/>
      <c r="AA585" s="754"/>
    </row>
    <row r="586">
      <c r="A586" s="754"/>
      <c r="B586" s="754"/>
      <c r="C586" s="757"/>
      <c r="D586" s="757"/>
      <c r="E586" s="757"/>
      <c r="F586" s="754"/>
      <c r="G586" s="754"/>
      <c r="H586" s="754"/>
      <c r="I586" s="754"/>
      <c r="J586" s="754"/>
      <c r="K586" s="754"/>
      <c r="L586" s="754"/>
      <c r="M586" s="754"/>
      <c r="N586" s="754"/>
      <c r="O586" s="754"/>
      <c r="P586" s="754"/>
      <c r="Q586" s="754"/>
      <c r="R586" s="754"/>
      <c r="S586" s="754"/>
      <c r="T586" s="754"/>
      <c r="U586" s="754"/>
      <c r="V586" s="754"/>
      <c r="W586" s="754"/>
      <c r="X586" s="754"/>
      <c r="Y586" s="754"/>
      <c r="Z586" s="754"/>
      <c r="AA586" s="754"/>
    </row>
    <row r="587">
      <c r="A587" s="754"/>
      <c r="B587" s="754"/>
      <c r="C587" s="757"/>
      <c r="D587" s="757"/>
      <c r="E587" s="757"/>
      <c r="F587" s="754"/>
      <c r="G587" s="754"/>
      <c r="H587" s="754"/>
      <c r="I587" s="754"/>
      <c r="J587" s="754"/>
      <c r="K587" s="754"/>
      <c r="L587" s="754"/>
      <c r="M587" s="754"/>
      <c r="N587" s="754"/>
      <c r="O587" s="754"/>
      <c r="P587" s="754"/>
      <c r="Q587" s="754"/>
      <c r="R587" s="754"/>
      <c r="S587" s="754"/>
      <c r="T587" s="754"/>
      <c r="U587" s="754"/>
      <c r="V587" s="754"/>
      <c r="W587" s="754"/>
      <c r="X587" s="754"/>
      <c r="Y587" s="754"/>
      <c r="Z587" s="754"/>
      <c r="AA587" s="754"/>
    </row>
    <row r="588">
      <c r="A588" s="754"/>
      <c r="B588" s="754"/>
      <c r="C588" s="757"/>
      <c r="D588" s="757"/>
      <c r="E588" s="757"/>
      <c r="F588" s="754"/>
      <c r="G588" s="754"/>
      <c r="H588" s="754"/>
      <c r="I588" s="754"/>
      <c r="J588" s="754"/>
      <c r="K588" s="754"/>
      <c r="L588" s="754"/>
      <c r="M588" s="754"/>
      <c r="N588" s="754"/>
      <c r="O588" s="754"/>
      <c r="P588" s="754"/>
      <c r="Q588" s="754"/>
      <c r="R588" s="754"/>
      <c r="S588" s="754"/>
      <c r="T588" s="754"/>
      <c r="U588" s="754"/>
      <c r="V588" s="754"/>
      <c r="W588" s="754"/>
      <c r="X588" s="754"/>
      <c r="Y588" s="754"/>
      <c r="Z588" s="754"/>
      <c r="AA588" s="754"/>
    </row>
    <row r="589">
      <c r="A589" s="754"/>
      <c r="B589" s="754"/>
      <c r="C589" s="757"/>
      <c r="D589" s="757"/>
      <c r="E589" s="757"/>
      <c r="F589" s="754"/>
      <c r="G589" s="754"/>
      <c r="H589" s="754"/>
      <c r="I589" s="754"/>
      <c r="J589" s="754"/>
      <c r="K589" s="754"/>
      <c r="L589" s="754"/>
      <c r="M589" s="754"/>
      <c r="N589" s="754"/>
      <c r="O589" s="754"/>
      <c r="P589" s="754"/>
      <c r="Q589" s="754"/>
      <c r="R589" s="754"/>
      <c r="S589" s="754"/>
      <c r="T589" s="754"/>
      <c r="U589" s="754"/>
      <c r="V589" s="754"/>
      <c r="W589" s="754"/>
      <c r="X589" s="754"/>
      <c r="Y589" s="754"/>
      <c r="Z589" s="754"/>
      <c r="AA589" s="754"/>
    </row>
    <row r="590">
      <c r="A590" s="754"/>
      <c r="B590" s="754"/>
      <c r="C590" s="757"/>
      <c r="D590" s="757"/>
      <c r="E590" s="757"/>
      <c r="F590" s="754"/>
      <c r="G590" s="754"/>
      <c r="H590" s="754"/>
      <c r="I590" s="754"/>
      <c r="J590" s="754"/>
      <c r="K590" s="754"/>
      <c r="L590" s="754"/>
      <c r="M590" s="754"/>
      <c r="N590" s="754"/>
      <c r="O590" s="754"/>
      <c r="P590" s="754"/>
      <c r="Q590" s="754"/>
      <c r="R590" s="754"/>
      <c r="S590" s="754"/>
      <c r="T590" s="754"/>
      <c r="U590" s="754"/>
      <c r="V590" s="754"/>
      <c r="W590" s="754"/>
      <c r="X590" s="754"/>
      <c r="Y590" s="754"/>
      <c r="Z590" s="754"/>
      <c r="AA590" s="754"/>
    </row>
    <row r="591">
      <c r="A591" s="754"/>
      <c r="B591" s="754"/>
      <c r="C591" s="757"/>
      <c r="D591" s="757"/>
      <c r="E591" s="757"/>
      <c r="F591" s="754"/>
      <c r="G591" s="754"/>
      <c r="H591" s="754"/>
      <c r="I591" s="754"/>
      <c r="J591" s="754"/>
      <c r="K591" s="754"/>
      <c r="L591" s="754"/>
      <c r="M591" s="754"/>
      <c r="N591" s="754"/>
      <c r="O591" s="754"/>
      <c r="P591" s="754"/>
      <c r="Q591" s="754"/>
      <c r="R591" s="754"/>
      <c r="S591" s="754"/>
      <c r="T591" s="754"/>
      <c r="U591" s="754"/>
      <c r="V591" s="754"/>
      <c r="W591" s="754"/>
      <c r="X591" s="754"/>
      <c r="Y591" s="754"/>
      <c r="Z591" s="754"/>
      <c r="AA591" s="754"/>
    </row>
    <row r="592">
      <c r="A592" s="754"/>
      <c r="B592" s="754"/>
      <c r="C592" s="757"/>
      <c r="D592" s="757"/>
      <c r="E592" s="757"/>
      <c r="F592" s="754"/>
      <c r="G592" s="754"/>
      <c r="H592" s="754"/>
      <c r="I592" s="754"/>
      <c r="J592" s="754"/>
      <c r="K592" s="754"/>
      <c r="L592" s="754"/>
      <c r="M592" s="754"/>
      <c r="N592" s="754"/>
      <c r="O592" s="754"/>
      <c r="P592" s="754"/>
      <c r="Q592" s="754"/>
      <c r="R592" s="754"/>
      <c r="S592" s="754"/>
      <c r="T592" s="754"/>
      <c r="U592" s="754"/>
      <c r="V592" s="754"/>
      <c r="W592" s="754"/>
      <c r="X592" s="754"/>
      <c r="Y592" s="754"/>
      <c r="Z592" s="754"/>
      <c r="AA592" s="754"/>
    </row>
    <row r="593">
      <c r="A593" s="754"/>
      <c r="B593" s="754"/>
      <c r="C593" s="757"/>
      <c r="D593" s="757"/>
      <c r="E593" s="757"/>
      <c r="F593" s="754"/>
      <c r="G593" s="754"/>
      <c r="H593" s="754"/>
      <c r="I593" s="754"/>
      <c r="J593" s="754"/>
      <c r="K593" s="754"/>
      <c r="L593" s="754"/>
      <c r="M593" s="754"/>
      <c r="N593" s="754"/>
      <c r="O593" s="754"/>
      <c r="P593" s="754"/>
      <c r="Q593" s="754"/>
      <c r="R593" s="754"/>
      <c r="S593" s="754"/>
      <c r="T593" s="754"/>
      <c r="U593" s="754"/>
      <c r="V593" s="754"/>
      <c r="W593" s="754"/>
      <c r="X593" s="754"/>
      <c r="Y593" s="754"/>
      <c r="Z593" s="754"/>
      <c r="AA593" s="754"/>
    </row>
    <row r="594">
      <c r="A594" s="754"/>
      <c r="B594" s="754"/>
      <c r="C594" s="757"/>
      <c r="D594" s="757"/>
      <c r="E594" s="757"/>
      <c r="F594" s="754"/>
      <c r="G594" s="754"/>
      <c r="H594" s="754"/>
      <c r="I594" s="754"/>
      <c r="J594" s="754"/>
      <c r="K594" s="754"/>
      <c r="L594" s="754"/>
      <c r="M594" s="754"/>
      <c r="N594" s="754"/>
      <c r="O594" s="754"/>
      <c r="P594" s="754"/>
      <c r="Q594" s="754"/>
      <c r="R594" s="754"/>
      <c r="S594" s="754"/>
      <c r="T594" s="754"/>
      <c r="U594" s="754"/>
      <c r="V594" s="754"/>
      <c r="W594" s="754"/>
      <c r="X594" s="754"/>
      <c r="Y594" s="754"/>
      <c r="Z594" s="754"/>
      <c r="AA594" s="754"/>
    </row>
    <row r="595">
      <c r="A595" s="754"/>
      <c r="B595" s="754"/>
      <c r="C595" s="757"/>
      <c r="D595" s="757"/>
      <c r="E595" s="757"/>
      <c r="F595" s="754"/>
      <c r="G595" s="754"/>
      <c r="H595" s="754"/>
      <c r="I595" s="754"/>
      <c r="J595" s="754"/>
      <c r="K595" s="754"/>
      <c r="L595" s="754"/>
      <c r="M595" s="754"/>
      <c r="N595" s="754"/>
      <c r="O595" s="754"/>
      <c r="P595" s="754"/>
      <c r="Q595" s="754"/>
      <c r="R595" s="754"/>
      <c r="S595" s="754"/>
      <c r="T595" s="754"/>
      <c r="U595" s="754"/>
      <c r="V595" s="754"/>
      <c r="W595" s="754"/>
      <c r="X595" s="754"/>
      <c r="Y595" s="754"/>
      <c r="Z595" s="754"/>
      <c r="AA595" s="754"/>
    </row>
    <row r="596">
      <c r="A596" s="754"/>
      <c r="B596" s="754"/>
      <c r="C596" s="757"/>
      <c r="D596" s="757"/>
      <c r="E596" s="757"/>
      <c r="F596" s="754"/>
      <c r="G596" s="754"/>
      <c r="H596" s="754"/>
      <c r="I596" s="754"/>
      <c r="J596" s="754"/>
      <c r="K596" s="754"/>
      <c r="L596" s="754"/>
      <c r="M596" s="754"/>
      <c r="N596" s="754"/>
      <c r="O596" s="754"/>
      <c r="P596" s="754"/>
      <c r="Q596" s="754"/>
      <c r="R596" s="754"/>
      <c r="S596" s="754"/>
      <c r="T596" s="754"/>
      <c r="U596" s="754"/>
      <c r="V596" s="754"/>
      <c r="W596" s="754"/>
      <c r="X596" s="754"/>
      <c r="Y596" s="754"/>
      <c r="Z596" s="754"/>
      <c r="AA596" s="754"/>
    </row>
    <row r="597">
      <c r="A597" s="754"/>
      <c r="B597" s="754"/>
      <c r="C597" s="757"/>
      <c r="D597" s="757"/>
      <c r="E597" s="757"/>
      <c r="F597" s="754"/>
      <c r="G597" s="754"/>
      <c r="H597" s="754"/>
      <c r="I597" s="754"/>
      <c r="J597" s="754"/>
      <c r="K597" s="754"/>
      <c r="L597" s="754"/>
      <c r="M597" s="754"/>
      <c r="N597" s="754"/>
      <c r="O597" s="754"/>
      <c r="P597" s="754"/>
      <c r="Q597" s="754"/>
      <c r="R597" s="754"/>
      <c r="S597" s="754"/>
      <c r="T597" s="754"/>
      <c r="U597" s="754"/>
      <c r="V597" s="754"/>
      <c r="W597" s="754"/>
      <c r="X597" s="754"/>
      <c r="Y597" s="754"/>
      <c r="Z597" s="754"/>
      <c r="AA597" s="754"/>
    </row>
    <row r="598">
      <c r="A598" s="754"/>
      <c r="B598" s="754"/>
      <c r="C598" s="757"/>
      <c r="D598" s="757"/>
      <c r="E598" s="757"/>
      <c r="F598" s="754"/>
      <c r="G598" s="754"/>
      <c r="H598" s="754"/>
      <c r="I598" s="754"/>
      <c r="J598" s="754"/>
      <c r="K598" s="754"/>
      <c r="L598" s="754"/>
      <c r="M598" s="754"/>
      <c r="N598" s="754"/>
      <c r="O598" s="754"/>
      <c r="P598" s="754"/>
      <c r="Q598" s="754"/>
      <c r="R598" s="754"/>
      <c r="S598" s="754"/>
      <c r="T598" s="754"/>
      <c r="U598" s="754"/>
      <c r="V598" s="754"/>
      <c r="W598" s="754"/>
      <c r="X598" s="754"/>
      <c r="Y598" s="754"/>
      <c r="Z598" s="754"/>
      <c r="AA598" s="754"/>
    </row>
    <row r="599">
      <c r="A599" s="754"/>
      <c r="B599" s="754"/>
      <c r="C599" s="757"/>
      <c r="D599" s="757"/>
      <c r="E599" s="757"/>
      <c r="F599" s="754"/>
      <c r="G599" s="754"/>
      <c r="H599" s="754"/>
      <c r="I599" s="754"/>
      <c r="J599" s="754"/>
      <c r="K599" s="754"/>
      <c r="L599" s="754"/>
      <c r="M599" s="754"/>
      <c r="N599" s="754"/>
      <c r="O599" s="754"/>
      <c r="P599" s="754"/>
      <c r="Q599" s="754"/>
      <c r="R599" s="754"/>
      <c r="S599" s="754"/>
      <c r="T599" s="754"/>
      <c r="U599" s="754"/>
      <c r="V599" s="754"/>
      <c r="W599" s="754"/>
      <c r="X599" s="754"/>
      <c r="Y599" s="754"/>
      <c r="Z599" s="754"/>
      <c r="AA599" s="754"/>
    </row>
    <row r="600">
      <c r="A600" s="754"/>
      <c r="B600" s="754"/>
      <c r="C600" s="757"/>
      <c r="D600" s="757"/>
      <c r="E600" s="757"/>
      <c r="F600" s="754"/>
      <c r="G600" s="754"/>
      <c r="H600" s="754"/>
      <c r="I600" s="754"/>
      <c r="J600" s="754"/>
      <c r="K600" s="754"/>
      <c r="L600" s="754"/>
      <c r="M600" s="754"/>
      <c r="N600" s="754"/>
      <c r="O600" s="754"/>
      <c r="P600" s="754"/>
      <c r="Q600" s="754"/>
      <c r="R600" s="754"/>
      <c r="S600" s="754"/>
      <c r="T600" s="754"/>
      <c r="U600" s="754"/>
      <c r="V600" s="754"/>
      <c r="W600" s="754"/>
      <c r="X600" s="754"/>
      <c r="Y600" s="754"/>
      <c r="Z600" s="754"/>
      <c r="AA600" s="754"/>
    </row>
    <row r="601">
      <c r="A601" s="754"/>
      <c r="B601" s="754"/>
      <c r="C601" s="757"/>
      <c r="D601" s="757"/>
      <c r="E601" s="757"/>
      <c r="F601" s="754"/>
      <c r="G601" s="754"/>
      <c r="H601" s="754"/>
      <c r="I601" s="754"/>
      <c r="J601" s="754"/>
      <c r="K601" s="754"/>
      <c r="L601" s="754"/>
      <c r="M601" s="754"/>
      <c r="N601" s="754"/>
      <c r="O601" s="754"/>
      <c r="P601" s="754"/>
      <c r="Q601" s="754"/>
      <c r="R601" s="754"/>
      <c r="S601" s="754"/>
      <c r="T601" s="754"/>
      <c r="U601" s="754"/>
      <c r="V601" s="754"/>
      <c r="W601" s="754"/>
      <c r="X601" s="754"/>
      <c r="Y601" s="754"/>
      <c r="Z601" s="754"/>
      <c r="AA601" s="754"/>
    </row>
    <row r="602">
      <c r="A602" s="754"/>
      <c r="B602" s="754"/>
      <c r="C602" s="757"/>
      <c r="D602" s="757"/>
      <c r="E602" s="757"/>
      <c r="F602" s="754"/>
      <c r="G602" s="754"/>
      <c r="H602" s="754"/>
      <c r="I602" s="754"/>
      <c r="J602" s="754"/>
      <c r="K602" s="754"/>
      <c r="L602" s="754"/>
      <c r="M602" s="754"/>
      <c r="N602" s="754"/>
      <c r="O602" s="754"/>
      <c r="P602" s="754"/>
      <c r="Q602" s="754"/>
      <c r="R602" s="754"/>
      <c r="S602" s="754"/>
      <c r="T602" s="754"/>
      <c r="U602" s="754"/>
      <c r="V602" s="754"/>
      <c r="W602" s="754"/>
      <c r="X602" s="754"/>
      <c r="Y602" s="754"/>
      <c r="Z602" s="754"/>
      <c r="AA602" s="754"/>
    </row>
    <row r="603">
      <c r="A603" s="754"/>
      <c r="B603" s="754"/>
      <c r="C603" s="757"/>
      <c r="D603" s="757"/>
      <c r="E603" s="757"/>
      <c r="F603" s="754"/>
      <c r="G603" s="754"/>
      <c r="H603" s="754"/>
      <c r="I603" s="754"/>
      <c r="J603" s="754"/>
      <c r="K603" s="754"/>
      <c r="L603" s="754"/>
      <c r="M603" s="754"/>
      <c r="N603" s="754"/>
      <c r="O603" s="754"/>
      <c r="P603" s="754"/>
      <c r="Q603" s="754"/>
      <c r="R603" s="754"/>
      <c r="S603" s="754"/>
      <c r="T603" s="754"/>
      <c r="U603" s="754"/>
      <c r="V603" s="754"/>
      <c r="W603" s="754"/>
      <c r="X603" s="754"/>
      <c r="Y603" s="754"/>
      <c r="Z603" s="754"/>
      <c r="AA603" s="754"/>
    </row>
    <row r="604">
      <c r="A604" s="754"/>
      <c r="B604" s="754"/>
      <c r="C604" s="757"/>
      <c r="D604" s="757"/>
      <c r="E604" s="757"/>
      <c r="F604" s="754"/>
      <c r="G604" s="754"/>
      <c r="H604" s="754"/>
      <c r="I604" s="754"/>
      <c r="J604" s="754"/>
      <c r="K604" s="754"/>
      <c r="L604" s="754"/>
      <c r="M604" s="754"/>
      <c r="N604" s="754"/>
      <c r="O604" s="754"/>
      <c r="P604" s="754"/>
      <c r="Q604" s="754"/>
      <c r="R604" s="754"/>
      <c r="S604" s="754"/>
      <c r="T604" s="754"/>
      <c r="U604" s="754"/>
      <c r="V604" s="754"/>
      <c r="W604" s="754"/>
      <c r="X604" s="754"/>
      <c r="Y604" s="754"/>
      <c r="Z604" s="754"/>
      <c r="AA604" s="754"/>
    </row>
    <row r="605">
      <c r="A605" s="754"/>
      <c r="B605" s="754"/>
      <c r="C605" s="757"/>
      <c r="D605" s="757"/>
      <c r="E605" s="757"/>
      <c r="F605" s="754"/>
      <c r="G605" s="754"/>
      <c r="H605" s="754"/>
      <c r="I605" s="754"/>
      <c r="J605" s="754"/>
      <c r="K605" s="754"/>
      <c r="L605" s="754"/>
      <c r="M605" s="754"/>
      <c r="N605" s="754"/>
      <c r="O605" s="754"/>
      <c r="P605" s="754"/>
      <c r="Q605" s="754"/>
      <c r="R605" s="754"/>
      <c r="S605" s="754"/>
      <c r="T605" s="754"/>
      <c r="U605" s="754"/>
      <c r="V605" s="754"/>
      <c r="W605" s="754"/>
      <c r="X605" s="754"/>
      <c r="Y605" s="754"/>
      <c r="Z605" s="754"/>
      <c r="AA605" s="754"/>
    </row>
    <row r="606">
      <c r="A606" s="754"/>
      <c r="B606" s="754"/>
      <c r="C606" s="757"/>
      <c r="D606" s="757"/>
      <c r="E606" s="757"/>
      <c r="F606" s="754"/>
      <c r="G606" s="754"/>
      <c r="H606" s="754"/>
      <c r="I606" s="754"/>
      <c r="J606" s="754"/>
      <c r="K606" s="754"/>
      <c r="L606" s="754"/>
      <c r="M606" s="754"/>
      <c r="N606" s="754"/>
      <c r="O606" s="754"/>
      <c r="P606" s="754"/>
      <c r="Q606" s="754"/>
      <c r="R606" s="754"/>
      <c r="S606" s="754"/>
      <c r="T606" s="754"/>
      <c r="U606" s="754"/>
      <c r="V606" s="754"/>
      <c r="W606" s="754"/>
      <c r="X606" s="754"/>
      <c r="Y606" s="754"/>
      <c r="Z606" s="754"/>
      <c r="AA606" s="754"/>
    </row>
    <row r="607">
      <c r="A607" s="754"/>
      <c r="B607" s="754"/>
      <c r="C607" s="757"/>
      <c r="D607" s="757"/>
      <c r="E607" s="757"/>
      <c r="F607" s="754"/>
      <c r="G607" s="754"/>
      <c r="H607" s="754"/>
      <c r="I607" s="754"/>
      <c r="J607" s="754"/>
      <c r="K607" s="754"/>
      <c r="L607" s="754"/>
      <c r="M607" s="754"/>
      <c r="N607" s="754"/>
      <c r="O607" s="754"/>
      <c r="P607" s="754"/>
      <c r="Q607" s="754"/>
      <c r="R607" s="754"/>
      <c r="S607" s="754"/>
      <c r="T607" s="754"/>
      <c r="U607" s="754"/>
      <c r="V607" s="754"/>
      <c r="W607" s="754"/>
      <c r="X607" s="754"/>
      <c r="Y607" s="754"/>
      <c r="Z607" s="754"/>
      <c r="AA607" s="754"/>
    </row>
    <row r="608">
      <c r="A608" s="754"/>
      <c r="B608" s="754"/>
      <c r="C608" s="757"/>
      <c r="D608" s="757"/>
      <c r="E608" s="757"/>
      <c r="F608" s="754"/>
      <c r="G608" s="754"/>
      <c r="H608" s="754"/>
      <c r="I608" s="754"/>
      <c r="J608" s="754"/>
      <c r="K608" s="754"/>
      <c r="L608" s="754"/>
      <c r="M608" s="754"/>
      <c r="N608" s="754"/>
      <c r="O608" s="754"/>
      <c r="P608" s="754"/>
      <c r="Q608" s="754"/>
      <c r="R608" s="754"/>
      <c r="S608" s="754"/>
      <c r="T608" s="754"/>
      <c r="U608" s="754"/>
      <c r="V608" s="754"/>
      <c r="W608" s="754"/>
      <c r="X608" s="754"/>
      <c r="Y608" s="754"/>
      <c r="Z608" s="754"/>
      <c r="AA608" s="754"/>
    </row>
    <row r="609">
      <c r="A609" s="754"/>
      <c r="B609" s="754"/>
      <c r="C609" s="757"/>
      <c r="D609" s="757"/>
      <c r="E609" s="757"/>
      <c r="F609" s="754"/>
      <c r="G609" s="754"/>
      <c r="H609" s="754"/>
      <c r="I609" s="754"/>
      <c r="J609" s="754"/>
      <c r="K609" s="754"/>
      <c r="L609" s="754"/>
      <c r="M609" s="754"/>
      <c r="N609" s="754"/>
      <c r="O609" s="754"/>
      <c r="P609" s="754"/>
      <c r="Q609" s="754"/>
      <c r="R609" s="754"/>
      <c r="S609" s="754"/>
      <c r="T609" s="754"/>
      <c r="U609" s="754"/>
      <c r="V609" s="754"/>
      <c r="W609" s="754"/>
      <c r="X609" s="754"/>
      <c r="Y609" s="754"/>
      <c r="Z609" s="754"/>
      <c r="AA609" s="754"/>
    </row>
    <row r="610">
      <c r="A610" s="754"/>
      <c r="B610" s="754"/>
      <c r="C610" s="757"/>
      <c r="D610" s="757"/>
      <c r="E610" s="757"/>
      <c r="F610" s="754"/>
      <c r="G610" s="754"/>
      <c r="H610" s="754"/>
      <c r="I610" s="754"/>
      <c r="J610" s="754"/>
      <c r="K610" s="754"/>
      <c r="L610" s="754"/>
      <c r="M610" s="754"/>
      <c r="N610" s="754"/>
      <c r="O610" s="754"/>
      <c r="P610" s="754"/>
      <c r="Q610" s="754"/>
      <c r="R610" s="754"/>
      <c r="S610" s="754"/>
      <c r="T610" s="754"/>
      <c r="U610" s="754"/>
      <c r="V610" s="754"/>
      <c r="W610" s="754"/>
      <c r="X610" s="754"/>
      <c r="Y610" s="754"/>
      <c r="Z610" s="754"/>
      <c r="AA610" s="754"/>
    </row>
    <row r="611">
      <c r="A611" s="754"/>
      <c r="B611" s="754"/>
      <c r="C611" s="757"/>
      <c r="D611" s="757"/>
      <c r="E611" s="757"/>
      <c r="F611" s="754"/>
      <c r="G611" s="754"/>
      <c r="H611" s="754"/>
      <c r="I611" s="754"/>
      <c r="J611" s="754"/>
      <c r="K611" s="754"/>
      <c r="L611" s="754"/>
      <c r="M611" s="754"/>
      <c r="N611" s="754"/>
      <c r="O611" s="754"/>
      <c r="P611" s="754"/>
      <c r="Q611" s="754"/>
      <c r="R611" s="754"/>
      <c r="S611" s="754"/>
      <c r="T611" s="754"/>
      <c r="U611" s="754"/>
      <c r="V611" s="754"/>
      <c r="W611" s="754"/>
      <c r="X611" s="754"/>
      <c r="Y611" s="754"/>
      <c r="Z611" s="754"/>
      <c r="AA611" s="754"/>
    </row>
    <row r="612">
      <c r="A612" s="754"/>
      <c r="B612" s="754"/>
      <c r="C612" s="757"/>
      <c r="D612" s="757"/>
      <c r="E612" s="757"/>
      <c r="F612" s="754"/>
      <c r="G612" s="754"/>
      <c r="H612" s="754"/>
      <c r="I612" s="754"/>
      <c r="J612" s="754"/>
      <c r="K612" s="754"/>
      <c r="L612" s="754"/>
      <c r="M612" s="754"/>
      <c r="N612" s="754"/>
      <c r="O612" s="754"/>
      <c r="P612" s="754"/>
      <c r="Q612" s="754"/>
      <c r="R612" s="754"/>
      <c r="S612" s="754"/>
      <c r="T612" s="754"/>
      <c r="U612" s="754"/>
      <c r="V612" s="754"/>
      <c r="W612" s="754"/>
      <c r="X612" s="754"/>
      <c r="Y612" s="754"/>
      <c r="Z612" s="754"/>
      <c r="AA612" s="754"/>
    </row>
    <row r="613">
      <c r="A613" s="754"/>
      <c r="B613" s="754"/>
      <c r="C613" s="757"/>
      <c r="D613" s="757"/>
      <c r="E613" s="757"/>
      <c r="F613" s="754"/>
      <c r="G613" s="754"/>
      <c r="H613" s="754"/>
      <c r="I613" s="754"/>
      <c r="J613" s="754"/>
      <c r="K613" s="754"/>
      <c r="L613" s="754"/>
      <c r="M613" s="754"/>
      <c r="N613" s="754"/>
      <c r="O613" s="754"/>
      <c r="P613" s="754"/>
      <c r="Q613" s="754"/>
      <c r="R613" s="754"/>
      <c r="S613" s="754"/>
      <c r="T613" s="754"/>
      <c r="U613" s="754"/>
      <c r="V613" s="754"/>
      <c r="W613" s="754"/>
      <c r="X613" s="754"/>
      <c r="Y613" s="754"/>
      <c r="Z613" s="754"/>
      <c r="AA613" s="754"/>
    </row>
    <row r="614">
      <c r="A614" s="754"/>
      <c r="B614" s="754"/>
      <c r="C614" s="757"/>
      <c r="D614" s="757"/>
      <c r="E614" s="757"/>
      <c r="F614" s="754"/>
      <c r="G614" s="754"/>
      <c r="H614" s="754"/>
      <c r="I614" s="754"/>
      <c r="J614" s="754"/>
      <c r="K614" s="754"/>
      <c r="L614" s="754"/>
      <c r="M614" s="754"/>
      <c r="N614" s="754"/>
      <c r="O614" s="754"/>
      <c r="P614" s="754"/>
      <c r="Q614" s="754"/>
      <c r="R614" s="754"/>
      <c r="S614" s="754"/>
      <c r="T614" s="754"/>
      <c r="U614" s="754"/>
      <c r="V614" s="754"/>
      <c r="W614" s="754"/>
      <c r="X614" s="754"/>
      <c r="Y614" s="754"/>
      <c r="Z614" s="754"/>
      <c r="AA614" s="754"/>
    </row>
    <row r="615">
      <c r="A615" s="754"/>
      <c r="B615" s="754"/>
      <c r="C615" s="757"/>
      <c r="D615" s="757"/>
      <c r="E615" s="757"/>
      <c r="F615" s="754"/>
      <c r="G615" s="754"/>
      <c r="H615" s="754"/>
      <c r="I615" s="754"/>
      <c r="J615" s="754"/>
      <c r="K615" s="754"/>
      <c r="L615" s="754"/>
      <c r="M615" s="754"/>
      <c r="N615" s="754"/>
      <c r="O615" s="754"/>
      <c r="P615" s="754"/>
      <c r="Q615" s="754"/>
      <c r="R615" s="754"/>
      <c r="S615" s="754"/>
      <c r="T615" s="754"/>
      <c r="U615" s="754"/>
      <c r="V615" s="754"/>
      <c r="W615" s="754"/>
      <c r="X615" s="754"/>
      <c r="Y615" s="754"/>
      <c r="Z615" s="754"/>
      <c r="AA615" s="754"/>
    </row>
    <row r="616">
      <c r="A616" s="754"/>
      <c r="B616" s="754"/>
      <c r="C616" s="757"/>
      <c r="D616" s="757"/>
      <c r="E616" s="757"/>
      <c r="F616" s="754"/>
      <c r="G616" s="754"/>
      <c r="H616" s="754"/>
      <c r="I616" s="754"/>
      <c r="J616" s="754"/>
      <c r="K616" s="754"/>
      <c r="L616" s="754"/>
      <c r="M616" s="754"/>
      <c r="N616" s="754"/>
      <c r="O616" s="754"/>
      <c r="P616" s="754"/>
      <c r="Q616" s="754"/>
      <c r="R616" s="754"/>
      <c r="S616" s="754"/>
      <c r="T616" s="754"/>
      <c r="U616" s="754"/>
      <c r="V616" s="754"/>
      <c r="W616" s="754"/>
      <c r="X616" s="754"/>
      <c r="Y616" s="754"/>
      <c r="Z616" s="754"/>
      <c r="AA616" s="754"/>
    </row>
    <row r="617">
      <c r="A617" s="754"/>
      <c r="B617" s="754"/>
      <c r="C617" s="757"/>
      <c r="D617" s="757"/>
      <c r="E617" s="757"/>
      <c r="F617" s="754"/>
      <c r="G617" s="754"/>
      <c r="H617" s="754"/>
      <c r="I617" s="754"/>
      <c r="J617" s="754"/>
      <c r="K617" s="754"/>
      <c r="L617" s="754"/>
      <c r="M617" s="754"/>
      <c r="N617" s="754"/>
      <c r="O617" s="754"/>
      <c r="P617" s="754"/>
      <c r="Q617" s="754"/>
      <c r="R617" s="754"/>
      <c r="S617" s="754"/>
      <c r="T617" s="754"/>
      <c r="U617" s="754"/>
      <c r="V617" s="754"/>
      <c r="W617" s="754"/>
      <c r="X617" s="754"/>
      <c r="Y617" s="754"/>
      <c r="Z617" s="754"/>
      <c r="AA617" s="754"/>
    </row>
    <row r="618">
      <c r="A618" s="754"/>
      <c r="B618" s="754"/>
      <c r="C618" s="757"/>
      <c r="D618" s="757"/>
      <c r="E618" s="757"/>
      <c r="F618" s="754"/>
      <c r="G618" s="754"/>
      <c r="H618" s="754"/>
      <c r="I618" s="754"/>
      <c r="J618" s="754"/>
      <c r="K618" s="754"/>
      <c r="L618" s="754"/>
      <c r="M618" s="754"/>
      <c r="N618" s="754"/>
      <c r="O618" s="754"/>
      <c r="P618" s="754"/>
      <c r="Q618" s="754"/>
      <c r="R618" s="754"/>
      <c r="S618" s="754"/>
      <c r="T618" s="754"/>
      <c r="U618" s="754"/>
      <c r="V618" s="754"/>
      <c r="W618" s="754"/>
      <c r="X618" s="754"/>
      <c r="Y618" s="754"/>
      <c r="Z618" s="754"/>
      <c r="AA618" s="754"/>
    </row>
    <row r="619">
      <c r="A619" s="754"/>
      <c r="B619" s="754"/>
      <c r="C619" s="757"/>
      <c r="D619" s="757"/>
      <c r="E619" s="757"/>
      <c r="F619" s="754"/>
      <c r="G619" s="754"/>
      <c r="H619" s="754"/>
      <c r="I619" s="754"/>
      <c r="J619" s="754"/>
      <c r="K619" s="754"/>
      <c r="L619" s="754"/>
      <c r="M619" s="754"/>
      <c r="N619" s="754"/>
      <c r="O619" s="754"/>
      <c r="P619" s="754"/>
      <c r="Q619" s="754"/>
      <c r="R619" s="754"/>
      <c r="S619" s="754"/>
      <c r="T619" s="754"/>
      <c r="U619" s="754"/>
      <c r="V619" s="754"/>
      <c r="W619" s="754"/>
      <c r="X619" s="754"/>
      <c r="Y619" s="754"/>
      <c r="Z619" s="754"/>
      <c r="AA619" s="754"/>
    </row>
    <row r="620">
      <c r="A620" s="754"/>
      <c r="B620" s="754"/>
      <c r="C620" s="757"/>
      <c r="D620" s="757"/>
      <c r="E620" s="757"/>
      <c r="F620" s="754"/>
      <c r="G620" s="754"/>
      <c r="H620" s="754"/>
      <c r="I620" s="754"/>
      <c r="J620" s="754"/>
      <c r="K620" s="754"/>
      <c r="L620" s="754"/>
      <c r="M620" s="754"/>
      <c r="N620" s="754"/>
      <c r="O620" s="754"/>
      <c r="P620" s="754"/>
      <c r="Q620" s="754"/>
      <c r="R620" s="754"/>
      <c r="S620" s="754"/>
      <c r="T620" s="754"/>
      <c r="U620" s="754"/>
      <c r="V620" s="754"/>
      <c r="W620" s="754"/>
      <c r="X620" s="754"/>
      <c r="Y620" s="754"/>
      <c r="Z620" s="754"/>
      <c r="AA620" s="754"/>
    </row>
    <row r="621">
      <c r="A621" s="754"/>
      <c r="B621" s="754"/>
      <c r="C621" s="757"/>
      <c r="D621" s="757"/>
      <c r="E621" s="757"/>
      <c r="F621" s="754"/>
      <c r="G621" s="754"/>
      <c r="H621" s="754"/>
      <c r="I621" s="754"/>
      <c r="J621" s="754"/>
      <c r="K621" s="754"/>
      <c r="L621" s="754"/>
      <c r="M621" s="754"/>
      <c r="N621" s="754"/>
      <c r="O621" s="754"/>
      <c r="P621" s="754"/>
      <c r="Q621" s="754"/>
      <c r="R621" s="754"/>
      <c r="S621" s="754"/>
      <c r="T621" s="754"/>
      <c r="U621" s="754"/>
      <c r="V621" s="754"/>
      <c r="W621" s="754"/>
      <c r="X621" s="754"/>
      <c r="Y621" s="754"/>
      <c r="Z621" s="754"/>
      <c r="AA621" s="754"/>
    </row>
    <row r="622">
      <c r="A622" s="754"/>
      <c r="B622" s="754"/>
      <c r="C622" s="757"/>
      <c r="D622" s="757"/>
      <c r="E622" s="757"/>
      <c r="F622" s="754"/>
      <c r="G622" s="754"/>
      <c r="H622" s="754"/>
      <c r="I622" s="754"/>
      <c r="J622" s="754"/>
      <c r="K622" s="754"/>
      <c r="L622" s="754"/>
      <c r="M622" s="754"/>
      <c r="N622" s="754"/>
      <c r="O622" s="754"/>
      <c r="P622" s="754"/>
      <c r="Q622" s="754"/>
      <c r="R622" s="754"/>
      <c r="S622" s="754"/>
      <c r="T622" s="754"/>
      <c r="U622" s="754"/>
      <c r="V622" s="754"/>
      <c r="W622" s="754"/>
      <c r="X622" s="754"/>
      <c r="Y622" s="754"/>
      <c r="Z622" s="754"/>
      <c r="AA622" s="754"/>
    </row>
    <row r="623">
      <c r="A623" s="754"/>
      <c r="B623" s="754"/>
      <c r="C623" s="757"/>
      <c r="D623" s="757"/>
      <c r="E623" s="757"/>
      <c r="F623" s="754"/>
      <c r="G623" s="754"/>
      <c r="H623" s="754"/>
      <c r="I623" s="754"/>
      <c r="J623" s="754"/>
      <c r="K623" s="754"/>
      <c r="L623" s="754"/>
      <c r="M623" s="754"/>
      <c r="N623" s="754"/>
      <c r="O623" s="754"/>
      <c r="P623" s="754"/>
      <c r="Q623" s="754"/>
      <c r="R623" s="754"/>
      <c r="S623" s="754"/>
      <c r="T623" s="754"/>
      <c r="U623" s="754"/>
      <c r="V623" s="754"/>
      <c r="W623" s="754"/>
      <c r="X623" s="754"/>
      <c r="Y623" s="754"/>
      <c r="Z623" s="754"/>
      <c r="AA623" s="754"/>
    </row>
    <row r="624">
      <c r="A624" s="754"/>
      <c r="B624" s="754"/>
      <c r="C624" s="757"/>
      <c r="D624" s="757"/>
      <c r="E624" s="757"/>
      <c r="F624" s="754"/>
      <c r="G624" s="754"/>
      <c r="H624" s="754"/>
      <c r="I624" s="754"/>
      <c r="J624" s="754"/>
      <c r="K624" s="754"/>
      <c r="L624" s="754"/>
      <c r="M624" s="754"/>
      <c r="N624" s="754"/>
      <c r="O624" s="754"/>
      <c r="P624" s="754"/>
      <c r="Q624" s="754"/>
      <c r="R624" s="754"/>
      <c r="S624" s="754"/>
      <c r="T624" s="754"/>
      <c r="U624" s="754"/>
      <c r="V624" s="754"/>
      <c r="W624" s="754"/>
      <c r="X624" s="754"/>
      <c r="Y624" s="754"/>
      <c r="Z624" s="754"/>
      <c r="AA624" s="754"/>
    </row>
    <row r="625">
      <c r="A625" s="754"/>
      <c r="B625" s="754"/>
      <c r="C625" s="757"/>
      <c r="D625" s="757"/>
      <c r="E625" s="757"/>
      <c r="F625" s="754"/>
      <c r="G625" s="754"/>
      <c r="H625" s="754"/>
      <c r="I625" s="754"/>
      <c r="J625" s="754"/>
      <c r="K625" s="754"/>
      <c r="L625" s="754"/>
      <c r="M625" s="754"/>
      <c r="N625" s="754"/>
      <c r="O625" s="754"/>
      <c r="P625" s="754"/>
      <c r="Q625" s="754"/>
      <c r="R625" s="754"/>
      <c r="S625" s="754"/>
      <c r="T625" s="754"/>
      <c r="U625" s="754"/>
      <c r="V625" s="754"/>
      <c r="W625" s="754"/>
      <c r="X625" s="754"/>
      <c r="Y625" s="754"/>
      <c r="Z625" s="754"/>
      <c r="AA625" s="754"/>
    </row>
    <row r="626">
      <c r="A626" s="754"/>
      <c r="B626" s="754"/>
      <c r="C626" s="757"/>
      <c r="D626" s="757"/>
      <c r="E626" s="757"/>
      <c r="F626" s="754"/>
      <c r="G626" s="754"/>
      <c r="H626" s="754"/>
      <c r="I626" s="754"/>
      <c r="J626" s="754"/>
      <c r="K626" s="754"/>
      <c r="L626" s="754"/>
      <c r="M626" s="754"/>
      <c r="N626" s="754"/>
      <c r="O626" s="754"/>
      <c r="P626" s="754"/>
      <c r="Q626" s="754"/>
      <c r="R626" s="754"/>
      <c r="S626" s="754"/>
      <c r="T626" s="754"/>
      <c r="U626" s="754"/>
      <c r="V626" s="754"/>
      <c r="W626" s="754"/>
      <c r="X626" s="754"/>
      <c r="Y626" s="754"/>
      <c r="Z626" s="754"/>
      <c r="AA626" s="754"/>
    </row>
    <row r="627">
      <c r="A627" s="754"/>
      <c r="B627" s="754"/>
      <c r="C627" s="757"/>
      <c r="D627" s="757"/>
      <c r="E627" s="757"/>
      <c r="F627" s="754"/>
      <c r="G627" s="754"/>
      <c r="H627" s="754"/>
      <c r="I627" s="754"/>
      <c r="J627" s="754"/>
      <c r="K627" s="754"/>
      <c r="L627" s="754"/>
      <c r="M627" s="754"/>
      <c r="N627" s="754"/>
      <c r="O627" s="754"/>
      <c r="P627" s="754"/>
      <c r="Q627" s="754"/>
      <c r="R627" s="754"/>
      <c r="S627" s="754"/>
      <c r="T627" s="754"/>
      <c r="U627" s="754"/>
      <c r="V627" s="754"/>
      <c r="W627" s="754"/>
      <c r="X627" s="754"/>
      <c r="Y627" s="754"/>
      <c r="Z627" s="754"/>
      <c r="AA627" s="754"/>
    </row>
    <row r="628">
      <c r="A628" s="754"/>
      <c r="B628" s="754"/>
      <c r="C628" s="757"/>
      <c r="D628" s="757"/>
      <c r="E628" s="757"/>
      <c r="F628" s="754"/>
      <c r="G628" s="754"/>
      <c r="H628" s="754"/>
      <c r="I628" s="754"/>
      <c r="J628" s="754"/>
      <c r="K628" s="754"/>
      <c r="L628" s="754"/>
      <c r="M628" s="754"/>
      <c r="N628" s="754"/>
      <c r="O628" s="754"/>
      <c r="P628" s="754"/>
      <c r="Q628" s="754"/>
      <c r="R628" s="754"/>
      <c r="S628" s="754"/>
      <c r="T628" s="754"/>
      <c r="U628" s="754"/>
      <c r="V628" s="754"/>
      <c r="W628" s="754"/>
      <c r="X628" s="754"/>
      <c r="Y628" s="754"/>
      <c r="Z628" s="754"/>
      <c r="AA628" s="754"/>
    </row>
    <row r="629">
      <c r="A629" s="754"/>
      <c r="B629" s="754"/>
      <c r="C629" s="757"/>
      <c r="D629" s="757"/>
      <c r="E629" s="757"/>
      <c r="F629" s="754"/>
      <c r="G629" s="754"/>
      <c r="H629" s="754"/>
      <c r="I629" s="754"/>
      <c r="J629" s="754"/>
      <c r="K629" s="754"/>
      <c r="L629" s="754"/>
      <c r="M629" s="754"/>
      <c r="N629" s="754"/>
      <c r="O629" s="754"/>
      <c r="P629" s="754"/>
      <c r="Q629" s="754"/>
      <c r="R629" s="754"/>
      <c r="S629" s="754"/>
      <c r="T629" s="754"/>
      <c r="U629" s="754"/>
      <c r="V629" s="754"/>
      <c r="W629" s="754"/>
      <c r="X629" s="754"/>
      <c r="Y629" s="754"/>
      <c r="Z629" s="754"/>
      <c r="AA629" s="754"/>
    </row>
    <row r="630">
      <c r="A630" s="754"/>
      <c r="B630" s="754"/>
      <c r="C630" s="757"/>
      <c r="D630" s="757"/>
      <c r="E630" s="757"/>
      <c r="F630" s="754"/>
      <c r="G630" s="754"/>
      <c r="H630" s="754"/>
      <c r="I630" s="754"/>
      <c r="J630" s="754"/>
      <c r="K630" s="754"/>
      <c r="L630" s="754"/>
      <c r="M630" s="754"/>
      <c r="N630" s="754"/>
      <c r="O630" s="754"/>
      <c r="P630" s="754"/>
      <c r="Q630" s="754"/>
      <c r="R630" s="754"/>
      <c r="S630" s="754"/>
      <c r="T630" s="754"/>
      <c r="U630" s="754"/>
      <c r="V630" s="754"/>
      <c r="W630" s="754"/>
      <c r="X630" s="754"/>
      <c r="Y630" s="754"/>
      <c r="Z630" s="754"/>
      <c r="AA630" s="754"/>
    </row>
    <row r="631">
      <c r="A631" s="754"/>
      <c r="B631" s="754"/>
      <c r="C631" s="757"/>
      <c r="D631" s="757"/>
      <c r="E631" s="757"/>
      <c r="F631" s="754"/>
      <c r="G631" s="754"/>
      <c r="H631" s="754"/>
      <c r="I631" s="754"/>
      <c r="J631" s="754"/>
      <c r="K631" s="754"/>
      <c r="L631" s="754"/>
      <c r="M631" s="754"/>
      <c r="N631" s="754"/>
      <c r="O631" s="754"/>
      <c r="P631" s="754"/>
      <c r="Q631" s="754"/>
      <c r="R631" s="754"/>
      <c r="S631" s="754"/>
      <c r="T631" s="754"/>
      <c r="U631" s="754"/>
      <c r="V631" s="754"/>
      <c r="W631" s="754"/>
      <c r="X631" s="754"/>
      <c r="Y631" s="754"/>
      <c r="Z631" s="754"/>
      <c r="AA631" s="754"/>
    </row>
    <row r="632">
      <c r="A632" s="754"/>
      <c r="B632" s="754"/>
      <c r="C632" s="757"/>
      <c r="D632" s="757"/>
      <c r="E632" s="757"/>
      <c r="F632" s="754"/>
      <c r="G632" s="754"/>
      <c r="H632" s="754"/>
      <c r="I632" s="754"/>
      <c r="J632" s="754"/>
      <c r="K632" s="754"/>
      <c r="L632" s="754"/>
      <c r="M632" s="754"/>
      <c r="N632" s="754"/>
      <c r="O632" s="754"/>
      <c r="P632" s="754"/>
      <c r="Q632" s="754"/>
      <c r="R632" s="754"/>
      <c r="S632" s="754"/>
      <c r="T632" s="754"/>
      <c r="U632" s="754"/>
      <c r="V632" s="754"/>
      <c r="W632" s="754"/>
      <c r="X632" s="754"/>
      <c r="Y632" s="754"/>
      <c r="Z632" s="754"/>
      <c r="AA632" s="754"/>
    </row>
    <row r="633">
      <c r="A633" s="754"/>
      <c r="B633" s="754"/>
      <c r="C633" s="757"/>
      <c r="D633" s="757"/>
      <c r="E633" s="757"/>
      <c r="F633" s="754"/>
      <c r="G633" s="754"/>
      <c r="H633" s="754"/>
      <c r="I633" s="754"/>
      <c r="J633" s="754"/>
      <c r="K633" s="754"/>
      <c r="L633" s="754"/>
      <c r="M633" s="754"/>
      <c r="N633" s="754"/>
      <c r="O633" s="754"/>
      <c r="P633" s="754"/>
      <c r="Q633" s="754"/>
      <c r="R633" s="754"/>
      <c r="S633" s="754"/>
      <c r="T633" s="754"/>
      <c r="U633" s="754"/>
      <c r="V633" s="754"/>
      <c r="W633" s="754"/>
      <c r="X633" s="754"/>
      <c r="Y633" s="754"/>
      <c r="Z633" s="754"/>
      <c r="AA633" s="754"/>
    </row>
    <row r="634">
      <c r="A634" s="754"/>
      <c r="B634" s="754"/>
      <c r="C634" s="757"/>
      <c r="D634" s="757"/>
      <c r="E634" s="757"/>
      <c r="F634" s="754"/>
      <c r="G634" s="754"/>
      <c r="H634" s="754"/>
      <c r="I634" s="754"/>
      <c r="J634" s="754"/>
      <c r="K634" s="754"/>
      <c r="L634" s="754"/>
      <c r="M634" s="754"/>
      <c r="N634" s="754"/>
      <c r="O634" s="754"/>
      <c r="P634" s="754"/>
      <c r="Q634" s="754"/>
      <c r="R634" s="754"/>
      <c r="S634" s="754"/>
      <c r="T634" s="754"/>
      <c r="U634" s="754"/>
      <c r="V634" s="754"/>
      <c r="W634" s="754"/>
      <c r="X634" s="754"/>
      <c r="Y634" s="754"/>
      <c r="Z634" s="754"/>
      <c r="AA634" s="754"/>
    </row>
    <row r="635">
      <c r="A635" s="754"/>
      <c r="B635" s="754"/>
      <c r="C635" s="757"/>
      <c r="D635" s="757"/>
      <c r="E635" s="757"/>
      <c r="F635" s="754"/>
      <c r="G635" s="754"/>
      <c r="H635" s="754"/>
      <c r="I635" s="754"/>
      <c r="J635" s="754"/>
      <c r="K635" s="754"/>
      <c r="L635" s="754"/>
      <c r="M635" s="754"/>
      <c r="N635" s="754"/>
      <c r="O635" s="754"/>
      <c r="P635" s="754"/>
      <c r="Q635" s="754"/>
      <c r="R635" s="754"/>
      <c r="S635" s="754"/>
      <c r="T635" s="754"/>
      <c r="U635" s="754"/>
      <c r="V635" s="754"/>
      <c r="W635" s="754"/>
      <c r="X635" s="754"/>
      <c r="Y635" s="754"/>
      <c r="Z635" s="754"/>
      <c r="AA635" s="754"/>
    </row>
    <row r="636">
      <c r="A636" s="754"/>
      <c r="B636" s="754"/>
      <c r="C636" s="757"/>
      <c r="D636" s="757"/>
      <c r="E636" s="757"/>
      <c r="F636" s="754"/>
      <c r="G636" s="754"/>
      <c r="H636" s="754"/>
      <c r="I636" s="754"/>
      <c r="J636" s="754"/>
      <c r="K636" s="754"/>
      <c r="L636" s="754"/>
      <c r="M636" s="754"/>
      <c r="N636" s="754"/>
      <c r="O636" s="754"/>
      <c r="P636" s="754"/>
      <c r="Q636" s="754"/>
      <c r="R636" s="754"/>
      <c r="S636" s="754"/>
      <c r="T636" s="754"/>
      <c r="U636" s="754"/>
      <c r="V636" s="754"/>
      <c r="W636" s="754"/>
      <c r="X636" s="754"/>
      <c r="Y636" s="754"/>
      <c r="Z636" s="754"/>
      <c r="AA636" s="754"/>
    </row>
    <row r="637">
      <c r="A637" s="754"/>
      <c r="B637" s="754"/>
      <c r="C637" s="757"/>
      <c r="D637" s="757"/>
      <c r="E637" s="757"/>
      <c r="F637" s="754"/>
      <c r="G637" s="754"/>
      <c r="H637" s="754"/>
      <c r="I637" s="754"/>
      <c r="J637" s="754"/>
      <c r="K637" s="754"/>
      <c r="L637" s="754"/>
      <c r="M637" s="754"/>
      <c r="N637" s="754"/>
      <c r="O637" s="754"/>
      <c r="P637" s="754"/>
      <c r="Q637" s="754"/>
      <c r="R637" s="754"/>
      <c r="S637" s="754"/>
      <c r="T637" s="754"/>
      <c r="U637" s="754"/>
      <c r="V637" s="754"/>
      <c r="W637" s="754"/>
      <c r="X637" s="754"/>
      <c r="Y637" s="754"/>
      <c r="Z637" s="754"/>
      <c r="AA637" s="754"/>
    </row>
    <row r="638">
      <c r="A638" s="754"/>
      <c r="B638" s="754"/>
      <c r="C638" s="757"/>
      <c r="D638" s="757"/>
      <c r="E638" s="757"/>
      <c r="F638" s="754"/>
      <c r="G638" s="754"/>
      <c r="H638" s="754"/>
      <c r="I638" s="754"/>
      <c r="J638" s="754"/>
      <c r="K638" s="754"/>
      <c r="L638" s="754"/>
      <c r="M638" s="754"/>
      <c r="N638" s="754"/>
      <c r="O638" s="754"/>
      <c r="P638" s="754"/>
      <c r="Q638" s="754"/>
      <c r="R638" s="754"/>
      <c r="S638" s="754"/>
      <c r="T638" s="754"/>
      <c r="U638" s="754"/>
      <c r="V638" s="754"/>
      <c r="W638" s="754"/>
      <c r="X638" s="754"/>
      <c r="Y638" s="754"/>
      <c r="Z638" s="754"/>
      <c r="AA638" s="754"/>
    </row>
    <row r="639">
      <c r="A639" s="754"/>
      <c r="B639" s="754"/>
      <c r="C639" s="757"/>
      <c r="D639" s="757"/>
      <c r="E639" s="757"/>
      <c r="F639" s="754"/>
      <c r="G639" s="754"/>
      <c r="H639" s="754"/>
      <c r="I639" s="754"/>
      <c r="J639" s="754"/>
      <c r="K639" s="754"/>
      <c r="L639" s="754"/>
      <c r="M639" s="754"/>
      <c r="N639" s="754"/>
      <c r="O639" s="754"/>
      <c r="P639" s="754"/>
      <c r="Q639" s="754"/>
      <c r="R639" s="754"/>
      <c r="S639" s="754"/>
      <c r="T639" s="754"/>
      <c r="U639" s="754"/>
      <c r="V639" s="754"/>
      <c r="W639" s="754"/>
      <c r="X639" s="754"/>
      <c r="Y639" s="754"/>
      <c r="Z639" s="754"/>
      <c r="AA639" s="754"/>
    </row>
    <row r="640">
      <c r="A640" s="754"/>
      <c r="B640" s="754"/>
      <c r="C640" s="757"/>
      <c r="D640" s="757"/>
      <c r="E640" s="757"/>
      <c r="F640" s="754"/>
      <c r="G640" s="754"/>
      <c r="H640" s="754"/>
      <c r="I640" s="754"/>
      <c r="J640" s="754"/>
      <c r="K640" s="754"/>
      <c r="L640" s="754"/>
      <c r="M640" s="754"/>
      <c r="N640" s="754"/>
      <c r="O640" s="754"/>
      <c r="P640" s="754"/>
      <c r="Q640" s="754"/>
      <c r="R640" s="754"/>
      <c r="S640" s="754"/>
      <c r="T640" s="754"/>
      <c r="U640" s="754"/>
      <c r="V640" s="754"/>
      <c r="W640" s="754"/>
      <c r="X640" s="754"/>
      <c r="Y640" s="754"/>
      <c r="Z640" s="754"/>
      <c r="AA640" s="754"/>
    </row>
    <row r="641">
      <c r="A641" s="754"/>
      <c r="B641" s="754"/>
      <c r="C641" s="757"/>
      <c r="D641" s="757"/>
      <c r="E641" s="757"/>
      <c r="F641" s="754"/>
      <c r="G641" s="754"/>
      <c r="H641" s="754"/>
      <c r="I641" s="754"/>
      <c r="J641" s="754"/>
      <c r="K641" s="754"/>
      <c r="L641" s="754"/>
      <c r="M641" s="754"/>
      <c r="N641" s="754"/>
      <c r="O641" s="754"/>
      <c r="P641" s="754"/>
      <c r="Q641" s="754"/>
      <c r="R641" s="754"/>
      <c r="S641" s="754"/>
      <c r="T641" s="754"/>
      <c r="U641" s="754"/>
      <c r="V641" s="754"/>
      <c r="W641" s="754"/>
      <c r="X641" s="754"/>
      <c r="Y641" s="754"/>
      <c r="Z641" s="754"/>
      <c r="AA641" s="754"/>
    </row>
    <row r="642">
      <c r="A642" s="754"/>
      <c r="B642" s="754"/>
      <c r="C642" s="757"/>
      <c r="D642" s="757"/>
      <c r="E642" s="757"/>
      <c r="F642" s="754"/>
      <c r="G642" s="754"/>
      <c r="H642" s="754"/>
      <c r="I642" s="754"/>
      <c r="J642" s="754"/>
      <c r="K642" s="754"/>
      <c r="L642" s="754"/>
      <c r="M642" s="754"/>
      <c r="N642" s="754"/>
      <c r="O642" s="754"/>
      <c r="P642" s="754"/>
      <c r="Q642" s="754"/>
      <c r="R642" s="754"/>
      <c r="S642" s="754"/>
      <c r="T642" s="754"/>
      <c r="U642" s="754"/>
      <c r="V642" s="754"/>
      <c r="W642" s="754"/>
      <c r="X642" s="754"/>
      <c r="Y642" s="754"/>
      <c r="Z642" s="754"/>
      <c r="AA642" s="754"/>
    </row>
    <row r="643">
      <c r="A643" s="754"/>
      <c r="B643" s="754"/>
      <c r="C643" s="757"/>
      <c r="D643" s="757"/>
      <c r="E643" s="757"/>
      <c r="F643" s="754"/>
      <c r="G643" s="754"/>
      <c r="H643" s="754"/>
      <c r="I643" s="754"/>
      <c r="J643" s="754"/>
      <c r="K643" s="754"/>
      <c r="L643" s="754"/>
      <c r="M643" s="754"/>
      <c r="N643" s="754"/>
      <c r="O643" s="754"/>
      <c r="P643" s="754"/>
      <c r="Q643" s="754"/>
      <c r="R643" s="754"/>
      <c r="S643" s="754"/>
      <c r="T643" s="754"/>
      <c r="U643" s="754"/>
      <c r="V643" s="754"/>
      <c r="W643" s="754"/>
      <c r="X643" s="754"/>
      <c r="Y643" s="754"/>
      <c r="Z643" s="754"/>
      <c r="AA643" s="754"/>
    </row>
    <row r="644">
      <c r="A644" s="754"/>
      <c r="B644" s="754"/>
      <c r="C644" s="757"/>
      <c r="D644" s="757"/>
      <c r="E644" s="757"/>
      <c r="F644" s="754"/>
      <c r="G644" s="754"/>
      <c r="H644" s="754"/>
      <c r="I644" s="754"/>
      <c r="J644" s="754"/>
      <c r="K644" s="754"/>
      <c r="L644" s="754"/>
      <c r="M644" s="754"/>
      <c r="N644" s="754"/>
      <c r="O644" s="754"/>
      <c r="P644" s="754"/>
      <c r="Q644" s="754"/>
      <c r="R644" s="754"/>
      <c r="S644" s="754"/>
      <c r="T644" s="754"/>
      <c r="U644" s="754"/>
      <c r="V644" s="754"/>
      <c r="W644" s="754"/>
      <c r="X644" s="754"/>
      <c r="Y644" s="754"/>
      <c r="Z644" s="754"/>
      <c r="AA644" s="754"/>
    </row>
    <row r="645">
      <c r="A645" s="754"/>
      <c r="B645" s="754"/>
      <c r="C645" s="757"/>
      <c r="D645" s="757"/>
      <c r="E645" s="757"/>
      <c r="F645" s="754"/>
      <c r="G645" s="754"/>
      <c r="H645" s="754"/>
      <c r="I645" s="754"/>
      <c r="J645" s="754"/>
      <c r="K645" s="754"/>
      <c r="L645" s="754"/>
      <c r="M645" s="754"/>
      <c r="N645" s="754"/>
      <c r="O645" s="754"/>
      <c r="P645" s="754"/>
      <c r="Q645" s="754"/>
      <c r="R645" s="754"/>
      <c r="S645" s="754"/>
      <c r="T645" s="754"/>
      <c r="U645" s="754"/>
      <c r="V645" s="754"/>
      <c r="W645" s="754"/>
      <c r="X645" s="754"/>
      <c r="Y645" s="754"/>
      <c r="Z645" s="754"/>
      <c r="AA645" s="754"/>
    </row>
    <row r="646">
      <c r="A646" s="754"/>
      <c r="B646" s="754"/>
      <c r="C646" s="757"/>
      <c r="D646" s="757"/>
      <c r="E646" s="757"/>
      <c r="F646" s="754"/>
      <c r="G646" s="754"/>
      <c r="H646" s="754"/>
      <c r="I646" s="754"/>
      <c r="J646" s="754"/>
      <c r="K646" s="754"/>
      <c r="L646" s="754"/>
      <c r="M646" s="754"/>
      <c r="N646" s="754"/>
      <c r="O646" s="754"/>
      <c r="P646" s="754"/>
      <c r="Q646" s="754"/>
      <c r="R646" s="754"/>
      <c r="S646" s="754"/>
      <c r="T646" s="754"/>
      <c r="U646" s="754"/>
      <c r="V646" s="754"/>
      <c r="W646" s="754"/>
      <c r="X646" s="754"/>
      <c r="Y646" s="754"/>
      <c r="Z646" s="754"/>
      <c r="AA646" s="754"/>
    </row>
    <row r="647">
      <c r="A647" s="754"/>
      <c r="B647" s="754"/>
      <c r="C647" s="757"/>
      <c r="D647" s="757"/>
      <c r="E647" s="757"/>
      <c r="F647" s="754"/>
      <c r="G647" s="754"/>
      <c r="H647" s="754"/>
      <c r="I647" s="754"/>
      <c r="J647" s="754"/>
      <c r="K647" s="754"/>
      <c r="L647" s="754"/>
      <c r="M647" s="754"/>
      <c r="N647" s="754"/>
      <c r="O647" s="754"/>
      <c r="P647" s="754"/>
      <c r="Q647" s="754"/>
      <c r="R647" s="754"/>
      <c r="S647" s="754"/>
      <c r="T647" s="754"/>
      <c r="U647" s="754"/>
      <c r="V647" s="754"/>
      <c r="W647" s="754"/>
      <c r="X647" s="754"/>
      <c r="Y647" s="754"/>
      <c r="Z647" s="754"/>
      <c r="AA647" s="754"/>
    </row>
    <row r="648">
      <c r="A648" s="754"/>
      <c r="B648" s="754"/>
      <c r="C648" s="757"/>
      <c r="D648" s="757"/>
      <c r="E648" s="757"/>
      <c r="F648" s="754"/>
      <c r="G648" s="754"/>
      <c r="H648" s="754"/>
      <c r="I648" s="754"/>
      <c r="J648" s="754"/>
      <c r="K648" s="754"/>
      <c r="L648" s="754"/>
      <c r="M648" s="754"/>
      <c r="N648" s="754"/>
      <c r="O648" s="754"/>
      <c r="P648" s="754"/>
      <c r="Q648" s="754"/>
      <c r="R648" s="754"/>
      <c r="S648" s="754"/>
      <c r="T648" s="754"/>
      <c r="U648" s="754"/>
      <c r="V648" s="754"/>
      <c r="W648" s="754"/>
      <c r="X648" s="754"/>
      <c r="Y648" s="754"/>
      <c r="Z648" s="754"/>
      <c r="AA648" s="754"/>
    </row>
    <row r="649">
      <c r="A649" s="754"/>
      <c r="B649" s="754"/>
      <c r="C649" s="757"/>
      <c r="D649" s="757"/>
      <c r="E649" s="757"/>
      <c r="F649" s="754"/>
      <c r="G649" s="754"/>
      <c r="H649" s="754"/>
      <c r="I649" s="754"/>
      <c r="J649" s="754"/>
      <c r="K649" s="754"/>
      <c r="L649" s="754"/>
      <c r="M649" s="754"/>
      <c r="N649" s="754"/>
      <c r="O649" s="754"/>
      <c r="P649" s="754"/>
      <c r="Q649" s="754"/>
      <c r="R649" s="754"/>
      <c r="S649" s="754"/>
      <c r="T649" s="754"/>
      <c r="U649" s="754"/>
      <c r="V649" s="754"/>
      <c r="W649" s="754"/>
      <c r="X649" s="754"/>
      <c r="Y649" s="754"/>
      <c r="Z649" s="754"/>
      <c r="AA649" s="754"/>
    </row>
    <row r="650">
      <c r="A650" s="754"/>
      <c r="B650" s="754"/>
      <c r="C650" s="757"/>
      <c r="D650" s="757"/>
      <c r="E650" s="757"/>
      <c r="F650" s="754"/>
      <c r="G650" s="754"/>
      <c r="H650" s="754"/>
      <c r="I650" s="754"/>
      <c r="J650" s="754"/>
      <c r="K650" s="754"/>
      <c r="L650" s="754"/>
      <c r="M650" s="754"/>
      <c r="N650" s="754"/>
      <c r="O650" s="754"/>
      <c r="P650" s="754"/>
      <c r="Q650" s="754"/>
      <c r="R650" s="754"/>
      <c r="S650" s="754"/>
      <c r="T650" s="754"/>
      <c r="U650" s="754"/>
      <c r="V650" s="754"/>
      <c r="W650" s="754"/>
      <c r="X650" s="754"/>
      <c r="Y650" s="754"/>
      <c r="Z650" s="754"/>
      <c r="AA650" s="754"/>
    </row>
    <row r="651">
      <c r="A651" s="754"/>
      <c r="B651" s="754"/>
      <c r="C651" s="757"/>
      <c r="D651" s="757"/>
      <c r="E651" s="757"/>
      <c r="F651" s="754"/>
      <c r="G651" s="754"/>
      <c r="H651" s="754"/>
      <c r="I651" s="754"/>
      <c r="J651" s="754"/>
      <c r="K651" s="754"/>
      <c r="L651" s="754"/>
      <c r="M651" s="754"/>
      <c r="N651" s="754"/>
      <c r="O651" s="754"/>
      <c r="P651" s="754"/>
      <c r="Q651" s="754"/>
      <c r="R651" s="754"/>
      <c r="S651" s="754"/>
      <c r="T651" s="754"/>
      <c r="U651" s="754"/>
      <c r="V651" s="754"/>
      <c r="W651" s="754"/>
      <c r="X651" s="754"/>
      <c r="Y651" s="754"/>
      <c r="Z651" s="754"/>
      <c r="AA651" s="754"/>
    </row>
    <row r="652">
      <c r="A652" s="754"/>
      <c r="B652" s="754"/>
      <c r="C652" s="757"/>
      <c r="D652" s="757"/>
      <c r="E652" s="757"/>
      <c r="F652" s="754"/>
      <c r="G652" s="754"/>
      <c r="H652" s="754"/>
      <c r="I652" s="754"/>
      <c r="J652" s="754"/>
      <c r="K652" s="754"/>
      <c r="L652" s="754"/>
      <c r="M652" s="754"/>
      <c r="N652" s="754"/>
      <c r="O652" s="754"/>
      <c r="P652" s="754"/>
      <c r="Q652" s="754"/>
      <c r="R652" s="754"/>
      <c r="S652" s="754"/>
      <c r="T652" s="754"/>
      <c r="U652" s="754"/>
      <c r="V652" s="754"/>
      <c r="W652" s="754"/>
      <c r="X652" s="754"/>
      <c r="Y652" s="754"/>
      <c r="Z652" s="754"/>
      <c r="AA652" s="754"/>
    </row>
    <row r="653">
      <c r="A653" s="754"/>
      <c r="B653" s="754"/>
      <c r="C653" s="757"/>
      <c r="D653" s="757"/>
      <c r="E653" s="757"/>
      <c r="F653" s="754"/>
      <c r="G653" s="754"/>
      <c r="H653" s="754"/>
      <c r="I653" s="754"/>
      <c r="J653" s="754"/>
      <c r="K653" s="754"/>
      <c r="L653" s="754"/>
      <c r="M653" s="754"/>
      <c r="N653" s="754"/>
      <c r="O653" s="754"/>
      <c r="P653" s="754"/>
      <c r="Q653" s="754"/>
      <c r="R653" s="754"/>
      <c r="S653" s="754"/>
      <c r="T653" s="754"/>
      <c r="U653" s="754"/>
      <c r="V653" s="754"/>
      <c r="W653" s="754"/>
      <c r="X653" s="754"/>
      <c r="Y653" s="754"/>
      <c r="Z653" s="754"/>
      <c r="AA653" s="754"/>
    </row>
    <row r="654">
      <c r="A654" s="754"/>
      <c r="B654" s="754"/>
      <c r="C654" s="757"/>
      <c r="D654" s="757"/>
      <c r="E654" s="757"/>
      <c r="F654" s="754"/>
      <c r="G654" s="754"/>
      <c r="H654" s="754"/>
      <c r="I654" s="754"/>
      <c r="J654" s="754"/>
      <c r="K654" s="754"/>
      <c r="L654" s="754"/>
      <c r="M654" s="754"/>
      <c r="N654" s="754"/>
      <c r="O654" s="754"/>
      <c r="P654" s="754"/>
      <c r="Q654" s="754"/>
      <c r="R654" s="754"/>
      <c r="S654" s="754"/>
      <c r="T654" s="754"/>
      <c r="U654" s="754"/>
      <c r="V654" s="754"/>
      <c r="W654" s="754"/>
      <c r="X654" s="754"/>
      <c r="Y654" s="754"/>
      <c r="Z654" s="754"/>
      <c r="AA654" s="754"/>
    </row>
    <row r="655">
      <c r="A655" s="754"/>
      <c r="B655" s="754"/>
      <c r="C655" s="757"/>
      <c r="D655" s="757"/>
      <c r="E655" s="757"/>
      <c r="F655" s="754"/>
      <c r="G655" s="754"/>
      <c r="H655" s="754"/>
      <c r="I655" s="754"/>
      <c r="J655" s="754"/>
      <c r="K655" s="754"/>
      <c r="L655" s="754"/>
      <c r="M655" s="754"/>
      <c r="N655" s="754"/>
      <c r="O655" s="754"/>
      <c r="P655" s="754"/>
      <c r="Q655" s="754"/>
      <c r="R655" s="754"/>
      <c r="S655" s="754"/>
      <c r="T655" s="754"/>
      <c r="U655" s="754"/>
      <c r="V655" s="754"/>
      <c r="W655" s="754"/>
      <c r="X655" s="754"/>
      <c r="Y655" s="754"/>
      <c r="Z655" s="754"/>
      <c r="AA655" s="754"/>
    </row>
    <row r="656">
      <c r="A656" s="754"/>
      <c r="B656" s="754"/>
      <c r="C656" s="757"/>
      <c r="D656" s="757"/>
      <c r="E656" s="757"/>
      <c r="F656" s="754"/>
      <c r="G656" s="754"/>
      <c r="H656" s="754"/>
      <c r="I656" s="754"/>
      <c r="J656" s="754"/>
      <c r="K656" s="754"/>
      <c r="L656" s="754"/>
      <c r="M656" s="754"/>
      <c r="N656" s="754"/>
      <c r="O656" s="754"/>
      <c r="P656" s="754"/>
      <c r="Q656" s="754"/>
      <c r="R656" s="754"/>
      <c r="S656" s="754"/>
      <c r="T656" s="754"/>
      <c r="U656" s="754"/>
      <c r="V656" s="754"/>
      <c r="W656" s="754"/>
      <c r="X656" s="754"/>
      <c r="Y656" s="754"/>
      <c r="Z656" s="754"/>
      <c r="AA656" s="754"/>
    </row>
    <row r="657">
      <c r="A657" s="754"/>
      <c r="B657" s="754"/>
      <c r="C657" s="757"/>
      <c r="D657" s="757"/>
      <c r="E657" s="757"/>
      <c r="F657" s="754"/>
      <c r="G657" s="754"/>
      <c r="H657" s="754"/>
      <c r="I657" s="754"/>
      <c r="J657" s="754"/>
      <c r="K657" s="754"/>
      <c r="L657" s="754"/>
      <c r="M657" s="754"/>
      <c r="N657" s="754"/>
      <c r="O657" s="754"/>
      <c r="P657" s="754"/>
      <c r="Q657" s="754"/>
      <c r="R657" s="754"/>
      <c r="S657" s="754"/>
      <c r="T657" s="754"/>
      <c r="U657" s="754"/>
      <c r="V657" s="754"/>
      <c r="W657" s="754"/>
      <c r="X657" s="754"/>
      <c r="Y657" s="754"/>
      <c r="Z657" s="754"/>
      <c r="AA657" s="754"/>
    </row>
    <row r="658">
      <c r="A658" s="754"/>
      <c r="B658" s="754"/>
      <c r="C658" s="757"/>
      <c r="D658" s="757"/>
      <c r="E658" s="757"/>
      <c r="F658" s="754"/>
      <c r="G658" s="754"/>
      <c r="H658" s="754"/>
      <c r="I658" s="754"/>
      <c r="J658" s="754"/>
      <c r="K658" s="754"/>
      <c r="L658" s="754"/>
      <c r="M658" s="754"/>
      <c r="N658" s="754"/>
      <c r="O658" s="754"/>
      <c r="P658" s="754"/>
      <c r="Q658" s="754"/>
      <c r="R658" s="754"/>
      <c r="S658" s="754"/>
      <c r="T658" s="754"/>
      <c r="U658" s="754"/>
      <c r="V658" s="754"/>
      <c r="W658" s="754"/>
      <c r="X658" s="754"/>
      <c r="Y658" s="754"/>
      <c r="Z658" s="754"/>
      <c r="AA658" s="754"/>
    </row>
    <row r="659">
      <c r="A659" s="754"/>
      <c r="B659" s="754"/>
      <c r="C659" s="757"/>
      <c r="D659" s="757"/>
      <c r="E659" s="757"/>
      <c r="F659" s="754"/>
      <c r="G659" s="754"/>
      <c r="H659" s="754"/>
      <c r="I659" s="754"/>
      <c r="J659" s="754"/>
      <c r="K659" s="754"/>
      <c r="L659" s="754"/>
      <c r="M659" s="754"/>
      <c r="N659" s="754"/>
      <c r="O659" s="754"/>
      <c r="P659" s="754"/>
      <c r="Q659" s="754"/>
      <c r="R659" s="754"/>
      <c r="S659" s="754"/>
      <c r="T659" s="754"/>
      <c r="U659" s="754"/>
      <c r="V659" s="754"/>
      <c r="W659" s="754"/>
      <c r="X659" s="754"/>
      <c r="Y659" s="754"/>
      <c r="Z659" s="754"/>
      <c r="AA659" s="754"/>
    </row>
    <row r="660">
      <c r="A660" s="754"/>
      <c r="B660" s="754"/>
      <c r="C660" s="757"/>
      <c r="D660" s="757"/>
      <c r="E660" s="757"/>
      <c r="F660" s="754"/>
      <c r="G660" s="754"/>
      <c r="H660" s="754"/>
      <c r="I660" s="754"/>
      <c r="J660" s="754"/>
      <c r="K660" s="754"/>
      <c r="L660" s="754"/>
      <c r="M660" s="754"/>
      <c r="N660" s="754"/>
      <c r="O660" s="754"/>
      <c r="P660" s="754"/>
      <c r="Q660" s="754"/>
      <c r="R660" s="754"/>
      <c r="S660" s="754"/>
      <c r="T660" s="754"/>
      <c r="U660" s="754"/>
      <c r="V660" s="754"/>
      <c r="W660" s="754"/>
      <c r="X660" s="754"/>
      <c r="Y660" s="754"/>
      <c r="Z660" s="754"/>
      <c r="AA660" s="754"/>
    </row>
    <row r="661">
      <c r="A661" s="754"/>
      <c r="B661" s="754"/>
      <c r="C661" s="757"/>
      <c r="D661" s="757"/>
      <c r="E661" s="757"/>
      <c r="F661" s="754"/>
      <c r="G661" s="754"/>
      <c r="H661" s="754"/>
      <c r="I661" s="754"/>
      <c r="J661" s="754"/>
      <c r="K661" s="754"/>
      <c r="L661" s="754"/>
      <c r="M661" s="754"/>
      <c r="N661" s="754"/>
      <c r="O661" s="754"/>
      <c r="P661" s="754"/>
      <c r="Q661" s="754"/>
      <c r="R661" s="754"/>
      <c r="S661" s="754"/>
      <c r="T661" s="754"/>
      <c r="U661" s="754"/>
      <c r="V661" s="754"/>
      <c r="W661" s="754"/>
      <c r="X661" s="754"/>
      <c r="Y661" s="754"/>
      <c r="Z661" s="754"/>
      <c r="AA661" s="754"/>
    </row>
    <row r="662">
      <c r="A662" s="754"/>
      <c r="B662" s="754"/>
      <c r="C662" s="757"/>
      <c r="D662" s="757"/>
      <c r="E662" s="757"/>
      <c r="F662" s="754"/>
      <c r="G662" s="754"/>
      <c r="H662" s="754"/>
      <c r="I662" s="754"/>
      <c r="J662" s="754"/>
      <c r="K662" s="754"/>
      <c r="L662" s="754"/>
      <c r="M662" s="754"/>
      <c r="N662" s="754"/>
      <c r="O662" s="754"/>
      <c r="P662" s="754"/>
      <c r="Q662" s="754"/>
      <c r="R662" s="754"/>
      <c r="S662" s="754"/>
      <c r="T662" s="754"/>
      <c r="U662" s="754"/>
      <c r="V662" s="754"/>
      <c r="W662" s="754"/>
      <c r="X662" s="754"/>
      <c r="Y662" s="754"/>
      <c r="Z662" s="754"/>
      <c r="AA662" s="754"/>
    </row>
    <row r="663">
      <c r="A663" s="754"/>
      <c r="B663" s="754"/>
      <c r="C663" s="757"/>
      <c r="D663" s="757"/>
      <c r="E663" s="757"/>
      <c r="F663" s="754"/>
      <c r="G663" s="754"/>
      <c r="H663" s="754"/>
      <c r="I663" s="754"/>
      <c r="J663" s="754"/>
      <c r="K663" s="754"/>
      <c r="L663" s="754"/>
      <c r="M663" s="754"/>
      <c r="N663" s="754"/>
      <c r="O663" s="754"/>
      <c r="P663" s="754"/>
      <c r="Q663" s="754"/>
      <c r="R663" s="754"/>
      <c r="S663" s="754"/>
      <c r="T663" s="754"/>
      <c r="U663" s="754"/>
      <c r="V663" s="754"/>
      <c r="W663" s="754"/>
      <c r="X663" s="754"/>
      <c r="Y663" s="754"/>
      <c r="Z663" s="754"/>
      <c r="AA663" s="754"/>
    </row>
    <row r="664">
      <c r="A664" s="754"/>
      <c r="B664" s="754"/>
      <c r="C664" s="757"/>
      <c r="D664" s="757"/>
      <c r="E664" s="757"/>
      <c r="F664" s="754"/>
      <c r="G664" s="754"/>
      <c r="H664" s="754"/>
      <c r="I664" s="754"/>
      <c r="J664" s="754"/>
      <c r="K664" s="754"/>
      <c r="L664" s="754"/>
      <c r="M664" s="754"/>
      <c r="N664" s="754"/>
      <c r="O664" s="754"/>
      <c r="P664" s="754"/>
      <c r="Q664" s="754"/>
      <c r="R664" s="754"/>
      <c r="S664" s="754"/>
      <c r="T664" s="754"/>
      <c r="U664" s="754"/>
      <c r="V664" s="754"/>
      <c r="W664" s="754"/>
      <c r="X664" s="754"/>
      <c r="Y664" s="754"/>
      <c r="Z664" s="754"/>
      <c r="AA664" s="754"/>
    </row>
    <row r="665">
      <c r="A665" s="754"/>
      <c r="B665" s="754"/>
      <c r="C665" s="757"/>
      <c r="D665" s="757"/>
      <c r="E665" s="757"/>
      <c r="F665" s="754"/>
      <c r="G665" s="754"/>
      <c r="H665" s="754"/>
      <c r="I665" s="754"/>
      <c r="J665" s="754"/>
      <c r="K665" s="754"/>
      <c r="L665" s="754"/>
      <c r="M665" s="754"/>
      <c r="N665" s="754"/>
      <c r="O665" s="754"/>
      <c r="P665" s="754"/>
      <c r="Q665" s="754"/>
      <c r="R665" s="754"/>
      <c r="S665" s="754"/>
      <c r="T665" s="754"/>
      <c r="U665" s="754"/>
      <c r="V665" s="754"/>
      <c r="W665" s="754"/>
      <c r="X665" s="754"/>
      <c r="Y665" s="754"/>
      <c r="Z665" s="754"/>
      <c r="AA665" s="754"/>
    </row>
    <row r="666">
      <c r="A666" s="754"/>
      <c r="B666" s="754"/>
      <c r="C666" s="757"/>
      <c r="D666" s="757"/>
      <c r="E666" s="757"/>
      <c r="F666" s="754"/>
      <c r="G666" s="754"/>
      <c r="H666" s="754"/>
      <c r="I666" s="754"/>
      <c r="J666" s="754"/>
      <c r="K666" s="754"/>
      <c r="L666" s="754"/>
      <c r="M666" s="754"/>
      <c r="N666" s="754"/>
      <c r="O666" s="754"/>
      <c r="P666" s="754"/>
      <c r="Q666" s="754"/>
      <c r="R666" s="754"/>
      <c r="S666" s="754"/>
      <c r="T666" s="754"/>
      <c r="U666" s="754"/>
      <c r="V666" s="754"/>
      <c r="W666" s="754"/>
      <c r="X666" s="754"/>
      <c r="Y666" s="754"/>
      <c r="Z666" s="754"/>
      <c r="AA666" s="754"/>
    </row>
    <row r="667">
      <c r="A667" s="754"/>
      <c r="B667" s="754"/>
      <c r="C667" s="757"/>
      <c r="D667" s="757"/>
      <c r="E667" s="757"/>
      <c r="F667" s="754"/>
      <c r="G667" s="754"/>
      <c r="H667" s="754"/>
      <c r="I667" s="754"/>
      <c r="J667" s="754"/>
      <c r="K667" s="754"/>
      <c r="L667" s="754"/>
      <c r="M667" s="754"/>
      <c r="N667" s="754"/>
      <c r="O667" s="754"/>
      <c r="P667" s="754"/>
      <c r="Q667" s="754"/>
      <c r="R667" s="754"/>
      <c r="S667" s="754"/>
      <c r="T667" s="754"/>
      <c r="U667" s="754"/>
      <c r="V667" s="754"/>
      <c r="W667" s="754"/>
      <c r="X667" s="754"/>
      <c r="Y667" s="754"/>
      <c r="Z667" s="754"/>
      <c r="AA667" s="754"/>
    </row>
    <row r="668">
      <c r="A668" s="754"/>
      <c r="B668" s="754"/>
      <c r="C668" s="757"/>
      <c r="D668" s="757"/>
      <c r="E668" s="757"/>
      <c r="F668" s="754"/>
      <c r="G668" s="754"/>
      <c r="H668" s="754"/>
      <c r="I668" s="754"/>
      <c r="J668" s="754"/>
      <c r="K668" s="754"/>
      <c r="L668" s="754"/>
      <c r="M668" s="754"/>
      <c r="N668" s="754"/>
      <c r="O668" s="754"/>
      <c r="P668" s="754"/>
      <c r="Q668" s="754"/>
      <c r="R668" s="754"/>
      <c r="S668" s="754"/>
      <c r="T668" s="754"/>
      <c r="U668" s="754"/>
      <c r="V668" s="754"/>
      <c r="W668" s="754"/>
      <c r="X668" s="754"/>
      <c r="Y668" s="754"/>
      <c r="Z668" s="754"/>
      <c r="AA668" s="754"/>
    </row>
    <row r="669">
      <c r="A669" s="754"/>
      <c r="B669" s="754"/>
      <c r="C669" s="757"/>
      <c r="D669" s="757"/>
      <c r="E669" s="757"/>
      <c r="F669" s="754"/>
      <c r="G669" s="754"/>
      <c r="H669" s="754"/>
      <c r="I669" s="754"/>
      <c r="J669" s="754"/>
      <c r="K669" s="754"/>
      <c r="L669" s="754"/>
      <c r="M669" s="754"/>
      <c r="N669" s="754"/>
      <c r="O669" s="754"/>
      <c r="P669" s="754"/>
      <c r="Q669" s="754"/>
      <c r="R669" s="754"/>
      <c r="S669" s="754"/>
      <c r="T669" s="754"/>
      <c r="U669" s="754"/>
      <c r="V669" s="754"/>
      <c r="W669" s="754"/>
      <c r="X669" s="754"/>
      <c r="Y669" s="754"/>
      <c r="Z669" s="754"/>
      <c r="AA669" s="754"/>
    </row>
    <row r="670">
      <c r="A670" s="754"/>
      <c r="B670" s="754"/>
      <c r="C670" s="757"/>
      <c r="D670" s="757"/>
      <c r="E670" s="757"/>
      <c r="F670" s="754"/>
      <c r="G670" s="754"/>
      <c r="H670" s="754"/>
      <c r="I670" s="754"/>
      <c r="J670" s="754"/>
      <c r="K670" s="754"/>
      <c r="L670" s="754"/>
      <c r="M670" s="754"/>
      <c r="N670" s="754"/>
      <c r="O670" s="754"/>
      <c r="P670" s="754"/>
      <c r="Q670" s="754"/>
      <c r="R670" s="754"/>
      <c r="S670" s="754"/>
      <c r="T670" s="754"/>
      <c r="U670" s="754"/>
      <c r="V670" s="754"/>
      <c r="W670" s="754"/>
      <c r="X670" s="754"/>
      <c r="Y670" s="754"/>
      <c r="Z670" s="754"/>
      <c r="AA670" s="754"/>
    </row>
    <row r="671">
      <c r="A671" s="754"/>
      <c r="B671" s="754"/>
      <c r="C671" s="757"/>
      <c r="D671" s="757"/>
      <c r="E671" s="757"/>
      <c r="F671" s="754"/>
      <c r="G671" s="754"/>
      <c r="H671" s="754"/>
      <c r="I671" s="754"/>
      <c r="J671" s="754"/>
      <c r="K671" s="754"/>
      <c r="L671" s="754"/>
      <c r="M671" s="754"/>
      <c r="N671" s="754"/>
      <c r="O671" s="754"/>
      <c r="P671" s="754"/>
      <c r="Q671" s="754"/>
      <c r="R671" s="754"/>
      <c r="S671" s="754"/>
      <c r="T671" s="754"/>
      <c r="U671" s="754"/>
      <c r="V671" s="754"/>
      <c r="W671" s="754"/>
      <c r="X671" s="754"/>
      <c r="Y671" s="754"/>
      <c r="Z671" s="754"/>
      <c r="AA671" s="754"/>
    </row>
    <row r="672">
      <c r="A672" s="754"/>
      <c r="B672" s="754"/>
      <c r="C672" s="757"/>
      <c r="D672" s="757"/>
      <c r="E672" s="757"/>
      <c r="F672" s="754"/>
      <c r="G672" s="754"/>
      <c r="H672" s="754"/>
      <c r="I672" s="754"/>
      <c r="J672" s="754"/>
      <c r="K672" s="754"/>
      <c r="L672" s="754"/>
      <c r="M672" s="754"/>
      <c r="N672" s="754"/>
      <c r="O672" s="754"/>
      <c r="P672" s="754"/>
      <c r="Q672" s="754"/>
      <c r="R672" s="754"/>
      <c r="S672" s="754"/>
      <c r="T672" s="754"/>
      <c r="U672" s="754"/>
      <c r="V672" s="754"/>
      <c r="W672" s="754"/>
      <c r="X672" s="754"/>
      <c r="Y672" s="754"/>
      <c r="Z672" s="754"/>
      <c r="AA672" s="754"/>
    </row>
    <row r="673">
      <c r="A673" s="754"/>
      <c r="B673" s="754"/>
      <c r="C673" s="757"/>
      <c r="D673" s="757"/>
      <c r="E673" s="757"/>
      <c r="F673" s="754"/>
      <c r="G673" s="754"/>
      <c r="H673" s="754"/>
      <c r="I673" s="754"/>
      <c r="J673" s="754"/>
      <c r="K673" s="754"/>
      <c r="L673" s="754"/>
      <c r="M673" s="754"/>
      <c r="N673" s="754"/>
      <c r="O673" s="754"/>
      <c r="P673" s="754"/>
      <c r="Q673" s="754"/>
      <c r="R673" s="754"/>
      <c r="S673" s="754"/>
      <c r="T673" s="754"/>
      <c r="U673" s="754"/>
      <c r="V673" s="754"/>
      <c r="W673" s="754"/>
      <c r="X673" s="754"/>
      <c r="Y673" s="754"/>
      <c r="Z673" s="754"/>
      <c r="AA673" s="754"/>
    </row>
    <row r="674">
      <c r="A674" s="754"/>
      <c r="B674" s="754"/>
      <c r="C674" s="757"/>
      <c r="D674" s="757"/>
      <c r="E674" s="757"/>
      <c r="F674" s="754"/>
      <c r="G674" s="754"/>
      <c r="H674" s="754"/>
      <c r="I674" s="754"/>
      <c r="J674" s="754"/>
      <c r="K674" s="754"/>
      <c r="L674" s="754"/>
      <c r="M674" s="754"/>
      <c r="N674" s="754"/>
      <c r="O674" s="754"/>
      <c r="P674" s="754"/>
      <c r="Q674" s="754"/>
      <c r="R674" s="754"/>
      <c r="S674" s="754"/>
      <c r="T674" s="754"/>
      <c r="U674" s="754"/>
      <c r="V674" s="754"/>
      <c r="W674" s="754"/>
      <c r="X674" s="754"/>
      <c r="Y674" s="754"/>
      <c r="Z674" s="754"/>
      <c r="AA674" s="754"/>
    </row>
    <row r="675">
      <c r="A675" s="754"/>
      <c r="B675" s="754"/>
      <c r="C675" s="757"/>
      <c r="D675" s="757"/>
      <c r="E675" s="757"/>
      <c r="F675" s="754"/>
      <c r="G675" s="754"/>
      <c r="H675" s="754"/>
      <c r="I675" s="754"/>
      <c r="J675" s="754"/>
      <c r="K675" s="754"/>
      <c r="L675" s="754"/>
      <c r="M675" s="754"/>
      <c r="N675" s="754"/>
      <c r="O675" s="754"/>
      <c r="P675" s="754"/>
      <c r="Q675" s="754"/>
      <c r="R675" s="754"/>
      <c r="S675" s="754"/>
      <c r="T675" s="754"/>
      <c r="U675" s="754"/>
      <c r="V675" s="754"/>
      <c r="W675" s="754"/>
      <c r="X675" s="754"/>
      <c r="Y675" s="754"/>
      <c r="Z675" s="754"/>
      <c r="AA675" s="754"/>
    </row>
    <row r="676">
      <c r="A676" s="754"/>
      <c r="B676" s="754"/>
      <c r="C676" s="757"/>
      <c r="D676" s="757"/>
      <c r="E676" s="757"/>
      <c r="F676" s="754"/>
      <c r="G676" s="754"/>
      <c r="H676" s="754"/>
      <c r="I676" s="754"/>
      <c r="J676" s="754"/>
      <c r="K676" s="754"/>
      <c r="L676" s="754"/>
      <c r="M676" s="754"/>
      <c r="N676" s="754"/>
      <c r="O676" s="754"/>
      <c r="P676" s="754"/>
      <c r="Q676" s="754"/>
      <c r="R676" s="754"/>
      <c r="S676" s="754"/>
      <c r="T676" s="754"/>
      <c r="U676" s="754"/>
      <c r="V676" s="754"/>
      <c r="W676" s="754"/>
      <c r="X676" s="754"/>
      <c r="Y676" s="754"/>
      <c r="Z676" s="754"/>
      <c r="AA676" s="754"/>
    </row>
    <row r="677">
      <c r="A677" s="754"/>
      <c r="B677" s="754"/>
      <c r="C677" s="757"/>
      <c r="D677" s="757"/>
      <c r="E677" s="757"/>
      <c r="F677" s="754"/>
      <c r="G677" s="754"/>
      <c r="H677" s="754"/>
      <c r="I677" s="754"/>
      <c r="J677" s="754"/>
      <c r="K677" s="754"/>
      <c r="L677" s="754"/>
      <c r="M677" s="754"/>
      <c r="N677" s="754"/>
      <c r="O677" s="754"/>
      <c r="P677" s="754"/>
      <c r="Q677" s="754"/>
      <c r="R677" s="754"/>
      <c r="S677" s="754"/>
      <c r="T677" s="754"/>
      <c r="U677" s="754"/>
      <c r="V677" s="754"/>
      <c r="W677" s="754"/>
      <c r="X677" s="754"/>
      <c r="Y677" s="754"/>
      <c r="Z677" s="754"/>
      <c r="AA677" s="754"/>
    </row>
    <row r="678">
      <c r="A678" s="754"/>
      <c r="B678" s="754"/>
      <c r="C678" s="757"/>
      <c r="D678" s="757"/>
      <c r="E678" s="757"/>
      <c r="F678" s="754"/>
      <c r="G678" s="754"/>
      <c r="H678" s="754"/>
      <c r="I678" s="754"/>
      <c r="J678" s="754"/>
      <c r="K678" s="754"/>
      <c r="L678" s="754"/>
      <c r="M678" s="754"/>
      <c r="N678" s="754"/>
      <c r="O678" s="754"/>
      <c r="P678" s="754"/>
      <c r="Q678" s="754"/>
      <c r="R678" s="754"/>
      <c r="S678" s="754"/>
      <c r="T678" s="754"/>
      <c r="U678" s="754"/>
      <c r="V678" s="754"/>
      <c r="W678" s="754"/>
      <c r="X678" s="754"/>
      <c r="Y678" s="754"/>
      <c r="Z678" s="754"/>
      <c r="AA678" s="754"/>
    </row>
    <row r="679">
      <c r="A679" s="754"/>
      <c r="B679" s="754"/>
      <c r="C679" s="757"/>
      <c r="D679" s="757"/>
      <c r="E679" s="757"/>
      <c r="F679" s="754"/>
      <c r="G679" s="754"/>
      <c r="H679" s="754"/>
      <c r="I679" s="754"/>
      <c r="J679" s="754"/>
      <c r="K679" s="754"/>
      <c r="L679" s="754"/>
      <c r="M679" s="754"/>
      <c r="N679" s="754"/>
      <c r="O679" s="754"/>
      <c r="P679" s="754"/>
      <c r="Q679" s="754"/>
      <c r="R679" s="754"/>
      <c r="S679" s="754"/>
      <c r="T679" s="754"/>
      <c r="U679" s="754"/>
      <c r="V679" s="754"/>
      <c r="W679" s="754"/>
      <c r="X679" s="754"/>
      <c r="Y679" s="754"/>
      <c r="Z679" s="754"/>
      <c r="AA679" s="754"/>
    </row>
    <row r="680">
      <c r="A680" s="754"/>
      <c r="B680" s="754"/>
      <c r="C680" s="757"/>
      <c r="D680" s="757"/>
      <c r="E680" s="757"/>
      <c r="F680" s="754"/>
      <c r="G680" s="754"/>
      <c r="H680" s="754"/>
      <c r="I680" s="754"/>
      <c r="J680" s="754"/>
      <c r="K680" s="754"/>
      <c r="L680" s="754"/>
      <c r="M680" s="754"/>
      <c r="N680" s="754"/>
      <c r="O680" s="754"/>
      <c r="P680" s="754"/>
      <c r="Q680" s="754"/>
      <c r="R680" s="754"/>
      <c r="S680" s="754"/>
      <c r="T680" s="754"/>
      <c r="U680" s="754"/>
      <c r="V680" s="754"/>
      <c r="W680" s="754"/>
      <c r="X680" s="754"/>
      <c r="Y680" s="754"/>
      <c r="Z680" s="754"/>
      <c r="AA680" s="754"/>
    </row>
    <row r="681">
      <c r="A681" s="754"/>
      <c r="B681" s="754"/>
      <c r="C681" s="757"/>
      <c r="D681" s="757"/>
      <c r="E681" s="757"/>
      <c r="F681" s="754"/>
      <c r="G681" s="754"/>
      <c r="H681" s="754"/>
      <c r="I681" s="754"/>
      <c r="J681" s="754"/>
      <c r="K681" s="754"/>
      <c r="L681" s="754"/>
      <c r="M681" s="754"/>
      <c r="N681" s="754"/>
      <c r="O681" s="754"/>
      <c r="P681" s="754"/>
      <c r="Q681" s="754"/>
      <c r="R681" s="754"/>
      <c r="S681" s="754"/>
      <c r="T681" s="754"/>
      <c r="U681" s="754"/>
      <c r="V681" s="754"/>
      <c r="W681" s="754"/>
      <c r="X681" s="754"/>
      <c r="Y681" s="754"/>
      <c r="Z681" s="754"/>
      <c r="AA681" s="754"/>
    </row>
    <row r="682">
      <c r="A682" s="754"/>
      <c r="B682" s="754"/>
      <c r="C682" s="757"/>
      <c r="D682" s="757"/>
      <c r="E682" s="757"/>
      <c r="F682" s="754"/>
      <c r="G682" s="754"/>
      <c r="H682" s="754"/>
      <c r="I682" s="754"/>
      <c r="J682" s="754"/>
      <c r="K682" s="754"/>
      <c r="L682" s="754"/>
      <c r="M682" s="754"/>
      <c r="N682" s="754"/>
      <c r="O682" s="754"/>
      <c r="P682" s="754"/>
      <c r="Q682" s="754"/>
      <c r="R682" s="754"/>
      <c r="S682" s="754"/>
      <c r="T682" s="754"/>
      <c r="U682" s="754"/>
      <c r="V682" s="754"/>
      <c r="W682" s="754"/>
      <c r="X682" s="754"/>
      <c r="Y682" s="754"/>
      <c r="Z682" s="754"/>
      <c r="AA682" s="754"/>
    </row>
    <row r="683">
      <c r="A683" s="754"/>
      <c r="B683" s="754"/>
      <c r="C683" s="757"/>
      <c r="D683" s="757"/>
      <c r="E683" s="757"/>
      <c r="F683" s="754"/>
      <c r="G683" s="754"/>
      <c r="H683" s="754"/>
      <c r="I683" s="754"/>
      <c r="J683" s="754"/>
      <c r="K683" s="754"/>
      <c r="L683" s="754"/>
      <c r="M683" s="754"/>
      <c r="N683" s="754"/>
      <c r="O683" s="754"/>
      <c r="P683" s="754"/>
      <c r="Q683" s="754"/>
      <c r="R683" s="754"/>
      <c r="S683" s="754"/>
      <c r="T683" s="754"/>
      <c r="U683" s="754"/>
      <c r="V683" s="754"/>
      <c r="W683" s="754"/>
      <c r="X683" s="754"/>
      <c r="Y683" s="754"/>
      <c r="Z683" s="754"/>
      <c r="AA683" s="754"/>
    </row>
    <row r="684">
      <c r="A684" s="754"/>
      <c r="B684" s="754"/>
      <c r="C684" s="757"/>
      <c r="D684" s="757"/>
      <c r="E684" s="757"/>
      <c r="F684" s="754"/>
      <c r="G684" s="754"/>
      <c r="H684" s="754"/>
      <c r="I684" s="754"/>
      <c r="J684" s="754"/>
      <c r="K684" s="754"/>
      <c r="L684" s="754"/>
      <c r="M684" s="754"/>
      <c r="N684" s="754"/>
      <c r="O684" s="754"/>
      <c r="P684" s="754"/>
      <c r="Q684" s="754"/>
      <c r="R684" s="754"/>
      <c r="S684" s="754"/>
      <c r="T684" s="754"/>
      <c r="U684" s="754"/>
      <c r="V684" s="754"/>
      <c r="W684" s="754"/>
      <c r="X684" s="754"/>
      <c r="Y684" s="754"/>
      <c r="Z684" s="754"/>
      <c r="AA684" s="754"/>
    </row>
    <row r="685">
      <c r="A685" s="754"/>
      <c r="B685" s="754"/>
      <c r="C685" s="757"/>
      <c r="D685" s="757"/>
      <c r="E685" s="757"/>
      <c r="F685" s="754"/>
      <c r="G685" s="754"/>
      <c r="H685" s="754"/>
      <c r="I685" s="754"/>
      <c r="J685" s="754"/>
      <c r="K685" s="754"/>
      <c r="L685" s="754"/>
      <c r="M685" s="754"/>
      <c r="N685" s="754"/>
      <c r="O685" s="754"/>
      <c r="P685" s="754"/>
      <c r="Q685" s="754"/>
      <c r="R685" s="754"/>
      <c r="S685" s="754"/>
      <c r="T685" s="754"/>
      <c r="U685" s="754"/>
      <c r="V685" s="754"/>
      <c r="W685" s="754"/>
      <c r="X685" s="754"/>
      <c r="Y685" s="754"/>
      <c r="Z685" s="754"/>
      <c r="AA685" s="754"/>
    </row>
    <row r="686">
      <c r="A686" s="754"/>
      <c r="B686" s="754"/>
      <c r="C686" s="757"/>
      <c r="D686" s="757"/>
      <c r="E686" s="757"/>
      <c r="F686" s="754"/>
      <c r="G686" s="754"/>
      <c r="H686" s="754"/>
      <c r="I686" s="754"/>
      <c r="J686" s="754"/>
      <c r="K686" s="754"/>
      <c r="L686" s="754"/>
      <c r="M686" s="754"/>
      <c r="N686" s="754"/>
      <c r="O686" s="754"/>
      <c r="P686" s="754"/>
      <c r="Q686" s="754"/>
      <c r="R686" s="754"/>
      <c r="S686" s="754"/>
      <c r="T686" s="754"/>
      <c r="U686" s="754"/>
      <c r="V686" s="754"/>
      <c r="W686" s="754"/>
      <c r="X686" s="754"/>
      <c r="Y686" s="754"/>
      <c r="Z686" s="754"/>
      <c r="AA686" s="754"/>
    </row>
    <row r="687">
      <c r="A687" s="754"/>
      <c r="B687" s="754"/>
      <c r="C687" s="757"/>
      <c r="D687" s="757"/>
      <c r="E687" s="757"/>
      <c r="F687" s="754"/>
      <c r="G687" s="754"/>
      <c r="H687" s="754"/>
      <c r="I687" s="754"/>
      <c r="J687" s="754"/>
      <c r="K687" s="754"/>
      <c r="L687" s="754"/>
      <c r="M687" s="754"/>
      <c r="N687" s="754"/>
      <c r="O687" s="754"/>
      <c r="P687" s="754"/>
      <c r="Q687" s="754"/>
      <c r="R687" s="754"/>
      <c r="S687" s="754"/>
      <c r="T687" s="754"/>
      <c r="U687" s="754"/>
      <c r="V687" s="754"/>
      <c r="W687" s="754"/>
      <c r="X687" s="754"/>
      <c r="Y687" s="754"/>
      <c r="Z687" s="754"/>
      <c r="AA687" s="754"/>
    </row>
    <row r="688">
      <c r="A688" s="754"/>
      <c r="B688" s="754"/>
      <c r="C688" s="757"/>
      <c r="D688" s="757"/>
      <c r="E688" s="757"/>
      <c r="F688" s="754"/>
      <c r="G688" s="754"/>
      <c r="H688" s="754"/>
      <c r="I688" s="754"/>
      <c r="J688" s="754"/>
      <c r="K688" s="754"/>
      <c r="L688" s="754"/>
      <c r="M688" s="754"/>
      <c r="N688" s="754"/>
      <c r="O688" s="754"/>
      <c r="P688" s="754"/>
      <c r="Q688" s="754"/>
      <c r="R688" s="754"/>
      <c r="S688" s="754"/>
      <c r="T688" s="754"/>
      <c r="U688" s="754"/>
      <c r="V688" s="754"/>
      <c r="W688" s="754"/>
      <c r="X688" s="754"/>
      <c r="Y688" s="754"/>
      <c r="Z688" s="754"/>
      <c r="AA688" s="754"/>
    </row>
    <row r="689">
      <c r="A689" s="754"/>
      <c r="B689" s="754"/>
      <c r="C689" s="757"/>
      <c r="D689" s="757"/>
      <c r="E689" s="757"/>
      <c r="F689" s="754"/>
      <c r="G689" s="754"/>
      <c r="H689" s="754"/>
      <c r="I689" s="754"/>
      <c r="J689" s="754"/>
      <c r="K689" s="754"/>
      <c r="L689" s="754"/>
      <c r="M689" s="754"/>
      <c r="N689" s="754"/>
      <c r="O689" s="754"/>
      <c r="P689" s="754"/>
      <c r="Q689" s="754"/>
      <c r="R689" s="754"/>
      <c r="S689" s="754"/>
      <c r="T689" s="754"/>
      <c r="U689" s="754"/>
      <c r="V689" s="754"/>
      <c r="W689" s="754"/>
      <c r="X689" s="754"/>
      <c r="Y689" s="754"/>
      <c r="Z689" s="754"/>
      <c r="AA689" s="754"/>
    </row>
    <row r="690">
      <c r="A690" s="754"/>
      <c r="B690" s="754"/>
      <c r="C690" s="757"/>
      <c r="D690" s="757"/>
      <c r="E690" s="757"/>
      <c r="F690" s="754"/>
      <c r="G690" s="754"/>
      <c r="H690" s="754"/>
      <c r="I690" s="754"/>
      <c r="J690" s="754"/>
      <c r="K690" s="754"/>
      <c r="L690" s="754"/>
      <c r="M690" s="754"/>
      <c r="N690" s="754"/>
      <c r="O690" s="754"/>
      <c r="P690" s="754"/>
      <c r="Q690" s="754"/>
      <c r="R690" s="754"/>
      <c r="S690" s="754"/>
      <c r="T690" s="754"/>
      <c r="U690" s="754"/>
      <c r="V690" s="754"/>
      <c r="W690" s="754"/>
      <c r="X690" s="754"/>
      <c r="Y690" s="754"/>
      <c r="Z690" s="754"/>
      <c r="AA690" s="754"/>
    </row>
    <row r="691">
      <c r="A691" s="754"/>
      <c r="B691" s="754"/>
      <c r="C691" s="757"/>
      <c r="D691" s="757"/>
      <c r="E691" s="757"/>
      <c r="F691" s="754"/>
      <c r="G691" s="754"/>
      <c r="H691" s="754"/>
      <c r="I691" s="754"/>
      <c r="J691" s="754"/>
      <c r="K691" s="754"/>
      <c r="L691" s="754"/>
      <c r="M691" s="754"/>
      <c r="N691" s="754"/>
      <c r="O691" s="754"/>
      <c r="P691" s="754"/>
      <c r="Q691" s="754"/>
      <c r="R691" s="754"/>
      <c r="S691" s="754"/>
      <c r="T691" s="754"/>
      <c r="U691" s="754"/>
      <c r="V691" s="754"/>
      <c r="W691" s="754"/>
      <c r="X691" s="754"/>
      <c r="Y691" s="754"/>
      <c r="Z691" s="754"/>
      <c r="AA691" s="754"/>
    </row>
    <row r="692">
      <c r="A692" s="754"/>
      <c r="B692" s="754"/>
      <c r="C692" s="757"/>
      <c r="D692" s="757"/>
      <c r="E692" s="757"/>
      <c r="F692" s="754"/>
      <c r="G692" s="754"/>
      <c r="H692" s="754"/>
      <c r="I692" s="754"/>
      <c r="J692" s="754"/>
      <c r="K692" s="754"/>
      <c r="L692" s="754"/>
      <c r="M692" s="754"/>
      <c r="N692" s="754"/>
      <c r="O692" s="754"/>
      <c r="P692" s="754"/>
      <c r="Q692" s="754"/>
      <c r="R692" s="754"/>
      <c r="S692" s="754"/>
      <c r="T692" s="754"/>
      <c r="U692" s="754"/>
      <c r="V692" s="754"/>
      <c r="W692" s="754"/>
      <c r="X692" s="754"/>
      <c r="Y692" s="754"/>
      <c r="Z692" s="754"/>
      <c r="AA692" s="754"/>
    </row>
    <row r="693">
      <c r="A693" s="754"/>
      <c r="B693" s="754"/>
      <c r="C693" s="757"/>
      <c r="D693" s="757"/>
      <c r="E693" s="757"/>
      <c r="F693" s="754"/>
      <c r="G693" s="754"/>
      <c r="H693" s="754"/>
      <c r="I693" s="754"/>
      <c r="J693" s="754"/>
      <c r="K693" s="754"/>
      <c r="L693" s="754"/>
      <c r="M693" s="754"/>
      <c r="N693" s="754"/>
      <c r="O693" s="754"/>
      <c r="P693" s="754"/>
      <c r="Q693" s="754"/>
      <c r="R693" s="754"/>
      <c r="S693" s="754"/>
      <c r="T693" s="754"/>
      <c r="U693" s="754"/>
      <c r="V693" s="754"/>
      <c r="W693" s="754"/>
      <c r="X693" s="754"/>
      <c r="Y693" s="754"/>
      <c r="Z693" s="754"/>
      <c r="AA693" s="754"/>
    </row>
    <row r="694">
      <c r="A694" s="754"/>
      <c r="B694" s="754"/>
      <c r="C694" s="757"/>
      <c r="D694" s="757"/>
      <c r="E694" s="757"/>
      <c r="F694" s="754"/>
      <c r="G694" s="754"/>
      <c r="H694" s="754"/>
      <c r="I694" s="754"/>
      <c r="J694" s="754"/>
      <c r="K694" s="754"/>
      <c r="L694" s="754"/>
      <c r="M694" s="754"/>
      <c r="N694" s="754"/>
      <c r="O694" s="754"/>
      <c r="P694" s="754"/>
      <c r="Q694" s="754"/>
      <c r="R694" s="754"/>
      <c r="S694" s="754"/>
      <c r="T694" s="754"/>
      <c r="U694" s="754"/>
      <c r="V694" s="754"/>
      <c r="W694" s="754"/>
      <c r="X694" s="754"/>
      <c r="Y694" s="754"/>
      <c r="Z694" s="754"/>
      <c r="AA694" s="754"/>
    </row>
    <row r="695">
      <c r="A695" s="754"/>
      <c r="B695" s="754"/>
      <c r="C695" s="757"/>
      <c r="D695" s="757"/>
      <c r="E695" s="757"/>
      <c r="F695" s="754"/>
      <c r="G695" s="754"/>
      <c r="H695" s="754"/>
      <c r="I695" s="754"/>
      <c r="J695" s="754"/>
      <c r="K695" s="754"/>
      <c r="L695" s="754"/>
      <c r="M695" s="754"/>
      <c r="N695" s="754"/>
      <c r="O695" s="754"/>
      <c r="P695" s="754"/>
      <c r="Q695" s="754"/>
      <c r="R695" s="754"/>
      <c r="S695" s="754"/>
      <c r="T695" s="754"/>
      <c r="U695" s="754"/>
      <c r="V695" s="754"/>
      <c r="W695" s="754"/>
      <c r="X695" s="754"/>
      <c r="Y695" s="754"/>
      <c r="Z695" s="754"/>
      <c r="AA695" s="754"/>
    </row>
    <row r="696">
      <c r="A696" s="754"/>
      <c r="B696" s="754"/>
      <c r="C696" s="757"/>
      <c r="D696" s="757"/>
      <c r="E696" s="757"/>
      <c r="F696" s="754"/>
      <c r="G696" s="754"/>
      <c r="H696" s="754"/>
      <c r="I696" s="754"/>
      <c r="J696" s="754"/>
      <c r="K696" s="754"/>
      <c r="L696" s="754"/>
      <c r="M696" s="754"/>
      <c r="N696" s="754"/>
      <c r="O696" s="754"/>
      <c r="P696" s="754"/>
      <c r="Q696" s="754"/>
      <c r="R696" s="754"/>
      <c r="S696" s="754"/>
      <c r="T696" s="754"/>
      <c r="U696" s="754"/>
      <c r="V696" s="754"/>
      <c r="W696" s="754"/>
      <c r="X696" s="754"/>
      <c r="Y696" s="754"/>
      <c r="Z696" s="754"/>
      <c r="AA696" s="754"/>
    </row>
    <row r="697">
      <c r="A697" s="754"/>
      <c r="B697" s="754"/>
      <c r="C697" s="757"/>
      <c r="D697" s="757"/>
      <c r="E697" s="757"/>
      <c r="F697" s="754"/>
      <c r="G697" s="754"/>
      <c r="H697" s="754"/>
      <c r="I697" s="754"/>
      <c r="J697" s="754"/>
      <c r="K697" s="754"/>
      <c r="L697" s="754"/>
      <c r="M697" s="754"/>
      <c r="N697" s="754"/>
      <c r="O697" s="754"/>
      <c r="P697" s="754"/>
      <c r="Q697" s="754"/>
      <c r="R697" s="754"/>
      <c r="S697" s="754"/>
      <c r="T697" s="754"/>
      <c r="U697" s="754"/>
      <c r="V697" s="754"/>
      <c r="W697" s="754"/>
      <c r="X697" s="754"/>
      <c r="Y697" s="754"/>
      <c r="Z697" s="754"/>
      <c r="AA697" s="754"/>
    </row>
    <row r="698">
      <c r="A698" s="754"/>
      <c r="B698" s="754"/>
      <c r="C698" s="757"/>
      <c r="D698" s="757"/>
      <c r="E698" s="757"/>
      <c r="F698" s="754"/>
      <c r="G698" s="754"/>
      <c r="H698" s="754"/>
      <c r="I698" s="754"/>
      <c r="J698" s="754"/>
      <c r="K698" s="754"/>
      <c r="L698" s="754"/>
      <c r="M698" s="754"/>
      <c r="N698" s="754"/>
      <c r="O698" s="754"/>
      <c r="P698" s="754"/>
      <c r="Q698" s="754"/>
      <c r="R698" s="754"/>
      <c r="S698" s="754"/>
      <c r="T698" s="754"/>
      <c r="U698" s="754"/>
      <c r="V698" s="754"/>
      <c r="W698" s="754"/>
      <c r="X698" s="754"/>
      <c r="Y698" s="754"/>
      <c r="Z698" s="754"/>
      <c r="AA698" s="754"/>
    </row>
    <row r="699">
      <c r="A699" s="754"/>
      <c r="B699" s="754"/>
      <c r="C699" s="757"/>
      <c r="D699" s="757"/>
      <c r="E699" s="757"/>
      <c r="F699" s="754"/>
      <c r="G699" s="754"/>
      <c r="H699" s="754"/>
      <c r="I699" s="754"/>
      <c r="J699" s="754"/>
      <c r="K699" s="754"/>
      <c r="L699" s="754"/>
      <c r="M699" s="754"/>
      <c r="N699" s="754"/>
      <c r="O699" s="754"/>
      <c r="P699" s="754"/>
      <c r="Q699" s="754"/>
      <c r="R699" s="754"/>
      <c r="S699" s="754"/>
      <c r="T699" s="754"/>
      <c r="U699" s="754"/>
      <c r="V699" s="754"/>
      <c r="W699" s="754"/>
      <c r="X699" s="754"/>
      <c r="Y699" s="754"/>
      <c r="Z699" s="754"/>
      <c r="AA699" s="754"/>
    </row>
    <row r="700">
      <c r="A700" s="754"/>
      <c r="B700" s="754"/>
      <c r="C700" s="757"/>
      <c r="D700" s="757"/>
      <c r="E700" s="757"/>
      <c r="F700" s="754"/>
      <c r="G700" s="754"/>
      <c r="H700" s="754"/>
      <c r="I700" s="754"/>
      <c r="J700" s="754"/>
      <c r="K700" s="754"/>
      <c r="L700" s="754"/>
      <c r="M700" s="754"/>
      <c r="N700" s="754"/>
      <c r="O700" s="754"/>
      <c r="P700" s="754"/>
      <c r="Q700" s="754"/>
      <c r="R700" s="754"/>
      <c r="S700" s="754"/>
      <c r="T700" s="754"/>
      <c r="U700" s="754"/>
      <c r="V700" s="754"/>
      <c r="W700" s="754"/>
      <c r="X700" s="754"/>
      <c r="Y700" s="754"/>
      <c r="Z700" s="754"/>
      <c r="AA700" s="754"/>
    </row>
    <row r="701">
      <c r="A701" s="754"/>
      <c r="B701" s="754"/>
      <c r="C701" s="757"/>
      <c r="D701" s="757"/>
      <c r="E701" s="757"/>
      <c r="F701" s="754"/>
      <c r="G701" s="754"/>
      <c r="H701" s="754"/>
      <c r="I701" s="754"/>
      <c r="J701" s="754"/>
      <c r="K701" s="754"/>
      <c r="L701" s="754"/>
      <c r="M701" s="754"/>
      <c r="N701" s="754"/>
      <c r="O701" s="754"/>
      <c r="P701" s="754"/>
      <c r="Q701" s="754"/>
      <c r="R701" s="754"/>
      <c r="S701" s="754"/>
      <c r="T701" s="754"/>
      <c r="U701" s="754"/>
      <c r="V701" s="754"/>
      <c r="W701" s="754"/>
      <c r="X701" s="754"/>
      <c r="Y701" s="754"/>
      <c r="Z701" s="754"/>
      <c r="AA701" s="754"/>
    </row>
    <row r="702">
      <c r="A702" s="754"/>
      <c r="B702" s="754"/>
      <c r="C702" s="757"/>
      <c r="D702" s="757"/>
      <c r="E702" s="757"/>
      <c r="F702" s="754"/>
      <c r="G702" s="754"/>
      <c r="H702" s="754"/>
      <c r="I702" s="754"/>
      <c r="J702" s="754"/>
      <c r="K702" s="754"/>
      <c r="L702" s="754"/>
      <c r="M702" s="754"/>
      <c r="N702" s="754"/>
      <c r="O702" s="754"/>
      <c r="P702" s="754"/>
      <c r="Q702" s="754"/>
      <c r="R702" s="754"/>
      <c r="S702" s="754"/>
      <c r="T702" s="754"/>
      <c r="U702" s="754"/>
      <c r="V702" s="754"/>
      <c r="W702" s="754"/>
      <c r="X702" s="754"/>
      <c r="Y702" s="754"/>
      <c r="Z702" s="754"/>
      <c r="AA702" s="754"/>
    </row>
    <row r="703">
      <c r="A703" s="754"/>
      <c r="B703" s="754"/>
      <c r="C703" s="757"/>
      <c r="D703" s="757"/>
      <c r="E703" s="757"/>
      <c r="F703" s="754"/>
      <c r="G703" s="754"/>
      <c r="H703" s="754"/>
      <c r="I703" s="754"/>
      <c r="J703" s="754"/>
      <c r="K703" s="754"/>
      <c r="L703" s="754"/>
      <c r="M703" s="754"/>
      <c r="N703" s="754"/>
      <c r="O703" s="754"/>
      <c r="P703" s="754"/>
      <c r="Q703" s="754"/>
      <c r="R703" s="754"/>
      <c r="S703" s="754"/>
      <c r="T703" s="754"/>
      <c r="U703" s="754"/>
      <c r="V703" s="754"/>
      <c r="W703" s="754"/>
      <c r="X703" s="754"/>
      <c r="Y703" s="754"/>
      <c r="Z703" s="754"/>
      <c r="AA703" s="754"/>
    </row>
    <row r="704">
      <c r="A704" s="754"/>
      <c r="B704" s="754"/>
      <c r="C704" s="757"/>
      <c r="D704" s="757"/>
      <c r="E704" s="757"/>
      <c r="F704" s="754"/>
      <c r="G704" s="754"/>
      <c r="H704" s="754"/>
      <c r="I704" s="754"/>
      <c r="J704" s="754"/>
      <c r="K704" s="754"/>
      <c r="L704" s="754"/>
      <c r="M704" s="754"/>
      <c r="N704" s="754"/>
      <c r="O704" s="754"/>
      <c r="P704" s="754"/>
      <c r="Q704" s="754"/>
      <c r="R704" s="754"/>
      <c r="S704" s="754"/>
      <c r="T704" s="754"/>
      <c r="U704" s="754"/>
      <c r="V704" s="754"/>
      <c r="W704" s="754"/>
      <c r="X704" s="754"/>
      <c r="Y704" s="754"/>
      <c r="Z704" s="754"/>
      <c r="AA704" s="754"/>
    </row>
    <row r="705">
      <c r="A705" s="754"/>
      <c r="B705" s="754"/>
      <c r="C705" s="757"/>
      <c r="D705" s="757"/>
      <c r="E705" s="757"/>
      <c r="F705" s="754"/>
      <c r="G705" s="754"/>
      <c r="H705" s="754"/>
      <c r="I705" s="754"/>
      <c r="J705" s="754"/>
      <c r="K705" s="754"/>
      <c r="L705" s="754"/>
      <c r="M705" s="754"/>
      <c r="N705" s="754"/>
      <c r="O705" s="754"/>
      <c r="P705" s="754"/>
      <c r="Q705" s="754"/>
      <c r="R705" s="754"/>
      <c r="S705" s="754"/>
      <c r="T705" s="754"/>
      <c r="U705" s="754"/>
      <c r="V705" s="754"/>
      <c r="W705" s="754"/>
      <c r="X705" s="754"/>
      <c r="Y705" s="754"/>
      <c r="Z705" s="754"/>
      <c r="AA705" s="754"/>
    </row>
    <row r="706">
      <c r="A706" s="754"/>
      <c r="B706" s="754"/>
      <c r="C706" s="757"/>
      <c r="D706" s="757"/>
      <c r="E706" s="757"/>
      <c r="F706" s="754"/>
      <c r="G706" s="754"/>
      <c r="H706" s="754"/>
      <c r="I706" s="754"/>
      <c r="J706" s="754"/>
      <c r="K706" s="754"/>
      <c r="L706" s="754"/>
      <c r="M706" s="754"/>
      <c r="N706" s="754"/>
      <c r="O706" s="754"/>
      <c r="P706" s="754"/>
      <c r="Q706" s="754"/>
      <c r="R706" s="754"/>
      <c r="S706" s="754"/>
      <c r="T706" s="754"/>
      <c r="U706" s="754"/>
      <c r="V706" s="754"/>
      <c r="W706" s="754"/>
      <c r="X706" s="754"/>
      <c r="Y706" s="754"/>
      <c r="Z706" s="754"/>
      <c r="AA706" s="754"/>
    </row>
    <row r="707">
      <c r="A707" s="754"/>
      <c r="B707" s="754"/>
      <c r="C707" s="757"/>
      <c r="D707" s="757"/>
      <c r="E707" s="757"/>
      <c r="F707" s="754"/>
      <c r="G707" s="754"/>
      <c r="H707" s="754"/>
      <c r="I707" s="754"/>
      <c r="J707" s="754"/>
      <c r="K707" s="754"/>
      <c r="L707" s="754"/>
      <c r="M707" s="754"/>
      <c r="N707" s="754"/>
      <c r="O707" s="754"/>
      <c r="P707" s="754"/>
      <c r="Q707" s="754"/>
      <c r="R707" s="754"/>
      <c r="S707" s="754"/>
      <c r="T707" s="754"/>
      <c r="U707" s="754"/>
      <c r="V707" s="754"/>
      <c r="W707" s="754"/>
      <c r="X707" s="754"/>
      <c r="Y707" s="754"/>
      <c r="Z707" s="754"/>
      <c r="AA707" s="754"/>
    </row>
    <row r="708">
      <c r="A708" s="754"/>
      <c r="B708" s="754"/>
      <c r="C708" s="757"/>
      <c r="D708" s="757"/>
      <c r="E708" s="757"/>
      <c r="F708" s="754"/>
      <c r="G708" s="754"/>
      <c r="H708" s="754"/>
      <c r="I708" s="754"/>
      <c r="J708" s="754"/>
      <c r="K708" s="754"/>
      <c r="L708" s="754"/>
      <c r="M708" s="754"/>
      <c r="N708" s="754"/>
      <c r="O708" s="754"/>
      <c r="P708" s="754"/>
      <c r="Q708" s="754"/>
      <c r="R708" s="754"/>
      <c r="S708" s="754"/>
      <c r="T708" s="754"/>
      <c r="U708" s="754"/>
      <c r="V708" s="754"/>
      <c r="W708" s="754"/>
      <c r="X708" s="754"/>
      <c r="Y708" s="754"/>
      <c r="Z708" s="754"/>
      <c r="AA708" s="754"/>
    </row>
    <row r="709">
      <c r="A709" s="754"/>
      <c r="B709" s="754"/>
      <c r="C709" s="757"/>
      <c r="D709" s="757"/>
      <c r="E709" s="757"/>
      <c r="F709" s="754"/>
      <c r="G709" s="754"/>
      <c r="H709" s="754"/>
      <c r="I709" s="754"/>
      <c r="J709" s="754"/>
      <c r="K709" s="754"/>
      <c r="L709" s="754"/>
      <c r="M709" s="754"/>
      <c r="N709" s="754"/>
      <c r="O709" s="754"/>
      <c r="P709" s="754"/>
      <c r="Q709" s="754"/>
      <c r="R709" s="754"/>
      <c r="S709" s="754"/>
      <c r="T709" s="754"/>
      <c r="U709" s="754"/>
      <c r="V709" s="754"/>
      <c r="W709" s="754"/>
      <c r="X709" s="754"/>
      <c r="Y709" s="754"/>
      <c r="Z709" s="754"/>
      <c r="AA709" s="754"/>
    </row>
    <row r="710">
      <c r="A710" s="754"/>
      <c r="B710" s="754"/>
      <c r="C710" s="757"/>
      <c r="D710" s="757"/>
      <c r="E710" s="757"/>
      <c r="F710" s="754"/>
      <c r="G710" s="754"/>
      <c r="H710" s="754"/>
      <c r="I710" s="754"/>
      <c r="J710" s="754"/>
      <c r="K710" s="754"/>
      <c r="L710" s="754"/>
      <c r="M710" s="754"/>
      <c r="N710" s="754"/>
      <c r="O710" s="754"/>
      <c r="P710" s="754"/>
      <c r="Q710" s="754"/>
      <c r="R710" s="754"/>
      <c r="S710" s="754"/>
      <c r="T710" s="754"/>
      <c r="U710" s="754"/>
      <c r="V710" s="754"/>
      <c r="W710" s="754"/>
      <c r="X710" s="754"/>
      <c r="Y710" s="754"/>
      <c r="Z710" s="754"/>
      <c r="AA710" s="754"/>
    </row>
    <row r="711">
      <c r="A711" s="754"/>
      <c r="B711" s="754"/>
      <c r="C711" s="757"/>
      <c r="D711" s="757"/>
      <c r="E711" s="757"/>
      <c r="F711" s="754"/>
      <c r="G711" s="754"/>
      <c r="H711" s="754"/>
      <c r="I711" s="754"/>
      <c r="J711" s="754"/>
      <c r="K711" s="754"/>
      <c r="L711" s="754"/>
      <c r="M711" s="754"/>
      <c r="N711" s="754"/>
      <c r="O711" s="754"/>
      <c r="P711" s="754"/>
      <c r="Q711" s="754"/>
      <c r="R711" s="754"/>
      <c r="S711" s="754"/>
      <c r="T711" s="754"/>
      <c r="U711" s="754"/>
      <c r="V711" s="754"/>
      <c r="W711" s="754"/>
      <c r="X711" s="754"/>
      <c r="Y711" s="754"/>
      <c r="Z711" s="754"/>
      <c r="AA711" s="754"/>
    </row>
    <row r="712">
      <c r="A712" s="754"/>
      <c r="B712" s="754"/>
      <c r="C712" s="757"/>
      <c r="D712" s="757"/>
      <c r="E712" s="757"/>
      <c r="F712" s="754"/>
      <c r="G712" s="754"/>
      <c r="H712" s="754"/>
      <c r="I712" s="754"/>
      <c r="J712" s="754"/>
      <c r="K712" s="754"/>
      <c r="L712" s="754"/>
      <c r="M712" s="754"/>
      <c r="N712" s="754"/>
      <c r="O712" s="754"/>
      <c r="P712" s="754"/>
      <c r="Q712" s="754"/>
      <c r="R712" s="754"/>
      <c r="S712" s="754"/>
      <c r="T712" s="754"/>
      <c r="U712" s="754"/>
      <c r="V712" s="754"/>
      <c r="W712" s="754"/>
      <c r="X712" s="754"/>
      <c r="Y712" s="754"/>
      <c r="Z712" s="754"/>
      <c r="AA712" s="754"/>
    </row>
    <row r="713">
      <c r="A713" s="754"/>
      <c r="B713" s="754"/>
      <c r="C713" s="757"/>
      <c r="D713" s="757"/>
      <c r="E713" s="757"/>
      <c r="F713" s="754"/>
      <c r="G713" s="754"/>
      <c r="H713" s="754"/>
      <c r="I713" s="754"/>
      <c r="J713" s="754"/>
      <c r="K713" s="754"/>
      <c r="L713" s="754"/>
      <c r="M713" s="754"/>
      <c r="N713" s="754"/>
      <c r="O713" s="754"/>
      <c r="P713" s="754"/>
      <c r="Q713" s="754"/>
      <c r="R713" s="754"/>
      <c r="S713" s="754"/>
      <c r="T713" s="754"/>
      <c r="U713" s="754"/>
      <c r="V713" s="754"/>
      <c r="W713" s="754"/>
      <c r="X713" s="754"/>
      <c r="Y713" s="754"/>
      <c r="Z713" s="754"/>
      <c r="AA713" s="754"/>
    </row>
    <row r="714">
      <c r="A714" s="754"/>
      <c r="B714" s="754"/>
      <c r="C714" s="757"/>
      <c r="D714" s="757"/>
      <c r="E714" s="757"/>
      <c r="F714" s="754"/>
      <c r="G714" s="754"/>
      <c r="H714" s="754"/>
      <c r="I714" s="754"/>
      <c r="J714" s="754"/>
      <c r="K714" s="754"/>
      <c r="L714" s="754"/>
      <c r="M714" s="754"/>
      <c r="N714" s="754"/>
      <c r="O714" s="754"/>
      <c r="P714" s="754"/>
      <c r="Q714" s="754"/>
      <c r="R714" s="754"/>
      <c r="S714" s="754"/>
      <c r="T714" s="754"/>
      <c r="U714" s="754"/>
      <c r="V714" s="754"/>
      <c r="W714" s="754"/>
      <c r="X714" s="754"/>
      <c r="Y714" s="754"/>
      <c r="Z714" s="754"/>
      <c r="AA714" s="754"/>
    </row>
    <row r="715">
      <c r="A715" s="754"/>
      <c r="B715" s="754"/>
      <c r="C715" s="757"/>
      <c r="D715" s="757"/>
      <c r="E715" s="757"/>
      <c r="F715" s="754"/>
      <c r="G715" s="754"/>
      <c r="H715" s="754"/>
      <c r="I715" s="754"/>
      <c r="J715" s="754"/>
      <c r="K715" s="754"/>
      <c r="L715" s="754"/>
      <c r="M715" s="754"/>
      <c r="N715" s="754"/>
      <c r="O715" s="754"/>
      <c r="P715" s="754"/>
      <c r="Q715" s="754"/>
      <c r="R715" s="754"/>
      <c r="S715" s="754"/>
      <c r="T715" s="754"/>
      <c r="U715" s="754"/>
      <c r="V715" s="754"/>
      <c r="W715" s="754"/>
      <c r="X715" s="754"/>
      <c r="Y715" s="754"/>
      <c r="Z715" s="754"/>
      <c r="AA715" s="754"/>
    </row>
    <row r="716">
      <c r="A716" s="754"/>
      <c r="B716" s="754"/>
      <c r="C716" s="757"/>
      <c r="D716" s="757"/>
      <c r="E716" s="757"/>
      <c r="F716" s="754"/>
      <c r="G716" s="754"/>
      <c r="H716" s="754"/>
      <c r="I716" s="754"/>
      <c r="J716" s="754"/>
      <c r="K716" s="754"/>
      <c r="L716" s="754"/>
      <c r="M716" s="754"/>
      <c r="N716" s="754"/>
      <c r="O716" s="754"/>
      <c r="P716" s="754"/>
      <c r="Q716" s="754"/>
      <c r="R716" s="754"/>
      <c r="S716" s="754"/>
      <c r="T716" s="754"/>
      <c r="U716" s="754"/>
      <c r="V716" s="754"/>
      <c r="W716" s="754"/>
      <c r="X716" s="754"/>
      <c r="Y716" s="754"/>
      <c r="Z716" s="754"/>
      <c r="AA716" s="754"/>
    </row>
    <row r="717">
      <c r="A717" s="754"/>
      <c r="B717" s="754"/>
      <c r="C717" s="757"/>
      <c r="D717" s="757"/>
      <c r="E717" s="757"/>
      <c r="F717" s="754"/>
      <c r="G717" s="754"/>
      <c r="H717" s="754"/>
      <c r="I717" s="754"/>
      <c r="J717" s="754"/>
      <c r="K717" s="754"/>
      <c r="L717" s="754"/>
      <c r="M717" s="754"/>
      <c r="N717" s="754"/>
      <c r="O717" s="754"/>
      <c r="P717" s="754"/>
      <c r="Q717" s="754"/>
      <c r="R717" s="754"/>
      <c r="S717" s="754"/>
      <c r="T717" s="754"/>
      <c r="U717" s="754"/>
      <c r="V717" s="754"/>
      <c r="W717" s="754"/>
      <c r="X717" s="754"/>
      <c r="Y717" s="754"/>
      <c r="Z717" s="754"/>
      <c r="AA717" s="754"/>
    </row>
    <row r="718">
      <c r="A718" s="754"/>
      <c r="B718" s="754"/>
      <c r="C718" s="757"/>
      <c r="D718" s="757"/>
      <c r="E718" s="757"/>
      <c r="F718" s="754"/>
      <c r="G718" s="754"/>
      <c r="H718" s="754"/>
      <c r="I718" s="754"/>
      <c r="J718" s="754"/>
      <c r="K718" s="754"/>
      <c r="L718" s="754"/>
      <c r="M718" s="754"/>
      <c r="N718" s="754"/>
      <c r="O718" s="754"/>
      <c r="P718" s="754"/>
      <c r="Q718" s="754"/>
      <c r="R718" s="754"/>
      <c r="S718" s="754"/>
      <c r="T718" s="754"/>
      <c r="U718" s="754"/>
      <c r="V718" s="754"/>
      <c r="W718" s="754"/>
      <c r="X718" s="754"/>
      <c r="Y718" s="754"/>
      <c r="Z718" s="754"/>
      <c r="AA718" s="754"/>
    </row>
    <row r="719">
      <c r="A719" s="754"/>
      <c r="B719" s="754"/>
      <c r="C719" s="757"/>
      <c r="D719" s="757"/>
      <c r="E719" s="757"/>
      <c r="F719" s="754"/>
      <c r="G719" s="754"/>
      <c r="H719" s="754"/>
      <c r="I719" s="754"/>
      <c r="J719" s="754"/>
      <c r="K719" s="754"/>
      <c r="L719" s="754"/>
      <c r="M719" s="754"/>
      <c r="N719" s="754"/>
      <c r="O719" s="754"/>
      <c r="P719" s="754"/>
      <c r="Q719" s="754"/>
      <c r="R719" s="754"/>
      <c r="S719" s="754"/>
      <c r="T719" s="754"/>
      <c r="U719" s="754"/>
      <c r="V719" s="754"/>
      <c r="W719" s="754"/>
      <c r="X719" s="754"/>
      <c r="Y719" s="754"/>
      <c r="Z719" s="754"/>
      <c r="AA719" s="754"/>
    </row>
    <row r="720">
      <c r="A720" s="754"/>
      <c r="B720" s="754"/>
      <c r="C720" s="757"/>
      <c r="D720" s="757"/>
      <c r="E720" s="757"/>
      <c r="F720" s="754"/>
      <c r="G720" s="754"/>
      <c r="H720" s="754"/>
      <c r="I720" s="754"/>
      <c r="J720" s="754"/>
      <c r="K720" s="754"/>
      <c r="L720" s="754"/>
      <c r="M720" s="754"/>
      <c r="N720" s="754"/>
      <c r="O720" s="754"/>
      <c r="P720" s="754"/>
      <c r="Q720" s="754"/>
      <c r="R720" s="754"/>
      <c r="S720" s="754"/>
      <c r="T720" s="754"/>
      <c r="U720" s="754"/>
      <c r="V720" s="754"/>
      <c r="W720" s="754"/>
      <c r="X720" s="754"/>
      <c r="Y720" s="754"/>
      <c r="Z720" s="754"/>
      <c r="AA720" s="754"/>
    </row>
    <row r="721">
      <c r="A721" s="754"/>
      <c r="B721" s="754"/>
      <c r="C721" s="757"/>
      <c r="D721" s="757"/>
      <c r="E721" s="757"/>
      <c r="F721" s="754"/>
      <c r="G721" s="754"/>
      <c r="H721" s="754"/>
      <c r="I721" s="754"/>
      <c r="J721" s="754"/>
      <c r="K721" s="754"/>
      <c r="L721" s="754"/>
      <c r="M721" s="754"/>
      <c r="N721" s="754"/>
      <c r="O721" s="754"/>
      <c r="P721" s="754"/>
      <c r="Q721" s="754"/>
      <c r="R721" s="754"/>
      <c r="S721" s="754"/>
      <c r="T721" s="754"/>
      <c r="U721" s="754"/>
      <c r="V721" s="754"/>
      <c r="W721" s="754"/>
      <c r="X721" s="754"/>
      <c r="Y721" s="754"/>
      <c r="Z721" s="754"/>
      <c r="AA721" s="754"/>
    </row>
    <row r="722">
      <c r="A722" s="754"/>
      <c r="B722" s="754"/>
      <c r="C722" s="757"/>
      <c r="D722" s="757"/>
      <c r="E722" s="757"/>
      <c r="F722" s="754"/>
      <c r="G722" s="754"/>
      <c r="H722" s="754"/>
      <c r="I722" s="754"/>
      <c r="J722" s="754"/>
      <c r="K722" s="754"/>
      <c r="L722" s="754"/>
      <c r="M722" s="754"/>
      <c r="N722" s="754"/>
      <c r="O722" s="754"/>
      <c r="P722" s="754"/>
      <c r="Q722" s="754"/>
      <c r="R722" s="754"/>
      <c r="S722" s="754"/>
      <c r="T722" s="754"/>
      <c r="U722" s="754"/>
      <c r="V722" s="754"/>
      <c r="W722" s="754"/>
      <c r="X722" s="754"/>
      <c r="Y722" s="754"/>
      <c r="Z722" s="754"/>
      <c r="AA722" s="754"/>
    </row>
    <row r="723">
      <c r="A723" s="754"/>
      <c r="B723" s="754"/>
      <c r="C723" s="757"/>
      <c r="D723" s="757"/>
      <c r="E723" s="757"/>
      <c r="F723" s="754"/>
      <c r="G723" s="754"/>
      <c r="H723" s="754"/>
      <c r="I723" s="754"/>
      <c r="J723" s="754"/>
      <c r="K723" s="754"/>
      <c r="L723" s="754"/>
      <c r="M723" s="754"/>
      <c r="N723" s="754"/>
      <c r="O723" s="754"/>
      <c r="P723" s="754"/>
      <c r="Q723" s="754"/>
      <c r="R723" s="754"/>
      <c r="S723" s="754"/>
      <c r="T723" s="754"/>
      <c r="U723" s="754"/>
      <c r="V723" s="754"/>
      <c r="W723" s="754"/>
      <c r="X723" s="754"/>
      <c r="Y723" s="754"/>
      <c r="Z723" s="754"/>
      <c r="AA723" s="754"/>
    </row>
    <row r="724">
      <c r="A724" s="754"/>
      <c r="B724" s="754"/>
      <c r="C724" s="757"/>
      <c r="D724" s="757"/>
      <c r="E724" s="757"/>
      <c r="F724" s="754"/>
      <c r="G724" s="754"/>
      <c r="H724" s="754"/>
      <c r="I724" s="754"/>
      <c r="J724" s="754"/>
      <c r="K724" s="754"/>
      <c r="L724" s="754"/>
      <c r="M724" s="754"/>
      <c r="N724" s="754"/>
      <c r="O724" s="754"/>
      <c r="P724" s="754"/>
      <c r="Q724" s="754"/>
      <c r="R724" s="754"/>
      <c r="S724" s="754"/>
      <c r="T724" s="754"/>
      <c r="U724" s="754"/>
      <c r="V724" s="754"/>
      <c r="W724" s="754"/>
      <c r="X724" s="754"/>
      <c r="Y724" s="754"/>
      <c r="Z724" s="754"/>
      <c r="AA724" s="754"/>
    </row>
    <row r="725">
      <c r="A725" s="754"/>
      <c r="B725" s="754"/>
      <c r="C725" s="757"/>
      <c r="D725" s="757"/>
      <c r="E725" s="757"/>
      <c r="F725" s="754"/>
      <c r="G725" s="754"/>
      <c r="H725" s="754"/>
      <c r="I725" s="754"/>
      <c r="J725" s="754"/>
      <c r="K725" s="754"/>
      <c r="L725" s="754"/>
      <c r="M725" s="754"/>
      <c r="N725" s="754"/>
      <c r="O725" s="754"/>
      <c r="P725" s="754"/>
      <c r="Q725" s="754"/>
      <c r="R725" s="754"/>
      <c r="S725" s="754"/>
      <c r="T725" s="754"/>
      <c r="U725" s="754"/>
      <c r="V725" s="754"/>
      <c r="W725" s="754"/>
      <c r="X725" s="754"/>
      <c r="Y725" s="754"/>
      <c r="Z725" s="754"/>
      <c r="AA725" s="754"/>
    </row>
    <row r="726">
      <c r="A726" s="754"/>
      <c r="B726" s="754"/>
      <c r="C726" s="757"/>
      <c r="D726" s="757"/>
      <c r="E726" s="757"/>
      <c r="F726" s="754"/>
      <c r="G726" s="754"/>
      <c r="H726" s="754"/>
      <c r="I726" s="754"/>
      <c r="J726" s="754"/>
      <c r="K726" s="754"/>
      <c r="L726" s="754"/>
      <c r="M726" s="754"/>
      <c r="N726" s="754"/>
      <c r="O726" s="754"/>
      <c r="P726" s="754"/>
      <c r="Q726" s="754"/>
      <c r="R726" s="754"/>
      <c r="S726" s="754"/>
      <c r="T726" s="754"/>
      <c r="U726" s="754"/>
      <c r="V726" s="754"/>
      <c r="W726" s="754"/>
      <c r="X726" s="754"/>
      <c r="Y726" s="754"/>
      <c r="Z726" s="754"/>
      <c r="AA726" s="754"/>
    </row>
    <row r="727">
      <c r="A727" s="754"/>
      <c r="B727" s="754"/>
      <c r="C727" s="757"/>
      <c r="D727" s="757"/>
      <c r="E727" s="757"/>
      <c r="F727" s="754"/>
      <c r="G727" s="754"/>
      <c r="H727" s="754"/>
      <c r="I727" s="754"/>
      <c r="J727" s="754"/>
      <c r="K727" s="754"/>
      <c r="L727" s="754"/>
      <c r="M727" s="754"/>
      <c r="N727" s="754"/>
      <c r="O727" s="754"/>
      <c r="P727" s="754"/>
      <c r="Q727" s="754"/>
      <c r="R727" s="754"/>
      <c r="S727" s="754"/>
      <c r="T727" s="754"/>
      <c r="U727" s="754"/>
      <c r="V727" s="754"/>
      <c r="W727" s="754"/>
      <c r="X727" s="754"/>
      <c r="Y727" s="754"/>
      <c r="Z727" s="754"/>
      <c r="AA727" s="754"/>
    </row>
    <row r="728">
      <c r="A728" s="754"/>
      <c r="B728" s="754"/>
      <c r="C728" s="757"/>
      <c r="D728" s="757"/>
      <c r="E728" s="757"/>
      <c r="F728" s="754"/>
      <c r="G728" s="754"/>
      <c r="H728" s="754"/>
      <c r="I728" s="754"/>
      <c r="J728" s="754"/>
      <c r="K728" s="754"/>
      <c r="L728" s="754"/>
      <c r="M728" s="754"/>
      <c r="N728" s="754"/>
      <c r="O728" s="754"/>
      <c r="P728" s="754"/>
      <c r="Q728" s="754"/>
      <c r="R728" s="754"/>
      <c r="S728" s="754"/>
      <c r="T728" s="754"/>
      <c r="U728" s="754"/>
      <c r="V728" s="754"/>
      <c r="W728" s="754"/>
      <c r="X728" s="754"/>
      <c r="Y728" s="754"/>
      <c r="Z728" s="754"/>
      <c r="AA728" s="754"/>
    </row>
    <row r="729">
      <c r="A729" s="754"/>
      <c r="B729" s="754"/>
      <c r="C729" s="757"/>
      <c r="D729" s="757"/>
      <c r="E729" s="757"/>
      <c r="F729" s="754"/>
      <c r="G729" s="754"/>
      <c r="H729" s="754"/>
      <c r="I729" s="754"/>
      <c r="J729" s="754"/>
      <c r="K729" s="754"/>
      <c r="L729" s="754"/>
      <c r="M729" s="754"/>
      <c r="N729" s="754"/>
      <c r="O729" s="754"/>
      <c r="P729" s="754"/>
      <c r="Q729" s="754"/>
      <c r="R729" s="754"/>
      <c r="S729" s="754"/>
      <c r="T729" s="754"/>
      <c r="U729" s="754"/>
      <c r="V729" s="754"/>
      <c r="W729" s="754"/>
      <c r="X729" s="754"/>
      <c r="Y729" s="754"/>
      <c r="Z729" s="754"/>
      <c r="AA729" s="754"/>
    </row>
    <row r="730">
      <c r="A730" s="754"/>
      <c r="B730" s="754"/>
      <c r="C730" s="757"/>
      <c r="D730" s="757"/>
      <c r="E730" s="757"/>
      <c r="F730" s="754"/>
      <c r="G730" s="754"/>
      <c r="H730" s="754"/>
      <c r="I730" s="754"/>
      <c r="J730" s="754"/>
      <c r="K730" s="754"/>
      <c r="L730" s="754"/>
      <c r="M730" s="754"/>
      <c r="N730" s="754"/>
      <c r="O730" s="754"/>
      <c r="P730" s="754"/>
      <c r="Q730" s="754"/>
      <c r="R730" s="754"/>
      <c r="S730" s="754"/>
      <c r="T730" s="754"/>
      <c r="U730" s="754"/>
      <c r="V730" s="754"/>
      <c r="W730" s="754"/>
      <c r="X730" s="754"/>
      <c r="Y730" s="754"/>
      <c r="Z730" s="754"/>
      <c r="AA730" s="754"/>
    </row>
    <row r="731">
      <c r="A731" s="754"/>
      <c r="B731" s="754"/>
      <c r="C731" s="757"/>
      <c r="D731" s="757"/>
      <c r="E731" s="757"/>
      <c r="F731" s="754"/>
      <c r="G731" s="754"/>
      <c r="H731" s="754"/>
      <c r="I731" s="754"/>
      <c r="J731" s="754"/>
      <c r="K731" s="754"/>
      <c r="L731" s="754"/>
      <c r="M731" s="754"/>
      <c r="N731" s="754"/>
      <c r="O731" s="754"/>
      <c r="P731" s="754"/>
      <c r="Q731" s="754"/>
      <c r="R731" s="754"/>
      <c r="S731" s="754"/>
      <c r="T731" s="754"/>
      <c r="U731" s="754"/>
      <c r="V731" s="754"/>
      <c r="W731" s="754"/>
      <c r="X731" s="754"/>
      <c r="Y731" s="754"/>
      <c r="Z731" s="754"/>
      <c r="AA731" s="754"/>
    </row>
    <row r="732">
      <c r="A732" s="754"/>
      <c r="B732" s="754"/>
      <c r="C732" s="757"/>
      <c r="D732" s="757"/>
      <c r="E732" s="757"/>
      <c r="F732" s="754"/>
      <c r="G732" s="754"/>
      <c r="H732" s="754"/>
      <c r="I732" s="754"/>
      <c r="J732" s="754"/>
      <c r="K732" s="754"/>
      <c r="L732" s="754"/>
      <c r="M732" s="754"/>
      <c r="N732" s="754"/>
      <c r="O732" s="754"/>
      <c r="P732" s="754"/>
      <c r="Q732" s="754"/>
      <c r="R732" s="754"/>
      <c r="S732" s="754"/>
      <c r="T732" s="754"/>
      <c r="U732" s="754"/>
      <c r="V732" s="754"/>
      <c r="W732" s="754"/>
      <c r="X732" s="754"/>
      <c r="Y732" s="754"/>
      <c r="Z732" s="754"/>
      <c r="AA732" s="754"/>
    </row>
    <row r="733">
      <c r="A733" s="754"/>
      <c r="B733" s="754"/>
      <c r="C733" s="757"/>
      <c r="D733" s="757"/>
      <c r="E733" s="757"/>
      <c r="F733" s="754"/>
      <c r="G733" s="754"/>
      <c r="H733" s="754"/>
      <c r="I733" s="754"/>
      <c r="J733" s="754"/>
      <c r="K733" s="754"/>
      <c r="L733" s="754"/>
      <c r="M733" s="754"/>
      <c r="N733" s="754"/>
      <c r="O733" s="754"/>
      <c r="P733" s="754"/>
      <c r="Q733" s="754"/>
      <c r="R733" s="754"/>
      <c r="S733" s="754"/>
      <c r="T733" s="754"/>
      <c r="U733" s="754"/>
      <c r="V733" s="754"/>
      <c r="W733" s="754"/>
      <c r="X733" s="754"/>
      <c r="Y733" s="754"/>
      <c r="Z733" s="754"/>
      <c r="AA733" s="754"/>
    </row>
    <row r="734">
      <c r="A734" s="754"/>
      <c r="B734" s="754"/>
      <c r="C734" s="757"/>
      <c r="D734" s="757"/>
      <c r="E734" s="757"/>
      <c r="F734" s="754"/>
      <c r="G734" s="754"/>
      <c r="H734" s="754"/>
      <c r="I734" s="754"/>
      <c r="J734" s="754"/>
      <c r="K734" s="754"/>
      <c r="L734" s="754"/>
      <c r="M734" s="754"/>
      <c r="N734" s="754"/>
      <c r="O734" s="754"/>
      <c r="P734" s="754"/>
      <c r="Q734" s="754"/>
      <c r="R734" s="754"/>
      <c r="S734" s="754"/>
      <c r="T734" s="754"/>
      <c r="U734" s="754"/>
      <c r="V734" s="754"/>
      <c r="W734" s="754"/>
      <c r="X734" s="754"/>
      <c r="Y734" s="754"/>
      <c r="Z734" s="754"/>
      <c r="AA734" s="754"/>
    </row>
    <row r="735">
      <c r="A735" s="754"/>
      <c r="B735" s="754"/>
      <c r="C735" s="757"/>
      <c r="D735" s="757"/>
      <c r="E735" s="757"/>
      <c r="F735" s="754"/>
      <c r="G735" s="754"/>
      <c r="H735" s="754"/>
      <c r="I735" s="754"/>
      <c r="J735" s="754"/>
      <c r="K735" s="754"/>
      <c r="L735" s="754"/>
      <c r="M735" s="754"/>
      <c r="N735" s="754"/>
      <c r="O735" s="754"/>
      <c r="P735" s="754"/>
      <c r="Q735" s="754"/>
      <c r="R735" s="754"/>
      <c r="S735" s="754"/>
      <c r="T735" s="754"/>
      <c r="U735" s="754"/>
      <c r="V735" s="754"/>
      <c r="W735" s="754"/>
      <c r="X735" s="754"/>
      <c r="Y735" s="754"/>
      <c r="Z735" s="754"/>
      <c r="AA735" s="754"/>
    </row>
    <row r="736">
      <c r="A736" s="754"/>
      <c r="B736" s="754"/>
      <c r="C736" s="757"/>
      <c r="D736" s="757"/>
      <c r="E736" s="757"/>
      <c r="F736" s="754"/>
      <c r="G736" s="754"/>
      <c r="H736" s="754"/>
      <c r="I736" s="754"/>
      <c r="J736" s="754"/>
      <c r="K736" s="754"/>
      <c r="L736" s="754"/>
      <c r="M736" s="754"/>
      <c r="N736" s="754"/>
      <c r="O736" s="754"/>
      <c r="P736" s="754"/>
      <c r="Q736" s="754"/>
      <c r="R736" s="754"/>
      <c r="S736" s="754"/>
      <c r="T736" s="754"/>
      <c r="U736" s="754"/>
      <c r="V736" s="754"/>
      <c r="W736" s="754"/>
      <c r="X736" s="754"/>
      <c r="Y736" s="754"/>
      <c r="Z736" s="754"/>
      <c r="AA736" s="754"/>
    </row>
    <row r="737">
      <c r="A737" s="754"/>
      <c r="B737" s="754"/>
      <c r="C737" s="757"/>
      <c r="D737" s="757"/>
      <c r="E737" s="757"/>
      <c r="F737" s="754"/>
      <c r="G737" s="754"/>
      <c r="H737" s="754"/>
      <c r="I737" s="754"/>
      <c r="J737" s="754"/>
      <c r="K737" s="754"/>
      <c r="L737" s="754"/>
      <c r="M737" s="754"/>
      <c r="N737" s="754"/>
      <c r="O737" s="754"/>
      <c r="P737" s="754"/>
      <c r="Q737" s="754"/>
      <c r="R737" s="754"/>
      <c r="S737" s="754"/>
      <c r="T737" s="754"/>
      <c r="U737" s="754"/>
      <c r="V737" s="754"/>
      <c r="W737" s="754"/>
      <c r="X737" s="754"/>
      <c r="Y737" s="754"/>
      <c r="Z737" s="754"/>
      <c r="AA737" s="754"/>
    </row>
    <row r="738">
      <c r="A738" s="754"/>
      <c r="B738" s="754"/>
      <c r="C738" s="757"/>
      <c r="D738" s="757"/>
      <c r="E738" s="757"/>
      <c r="F738" s="754"/>
      <c r="G738" s="754"/>
      <c r="H738" s="754"/>
      <c r="I738" s="754"/>
      <c r="J738" s="754"/>
      <c r="K738" s="754"/>
      <c r="L738" s="754"/>
      <c r="M738" s="754"/>
      <c r="N738" s="754"/>
      <c r="O738" s="754"/>
      <c r="P738" s="754"/>
      <c r="Q738" s="754"/>
      <c r="R738" s="754"/>
      <c r="S738" s="754"/>
      <c r="T738" s="754"/>
      <c r="U738" s="754"/>
      <c r="V738" s="754"/>
      <c r="W738" s="754"/>
      <c r="X738" s="754"/>
      <c r="Y738" s="754"/>
      <c r="Z738" s="754"/>
      <c r="AA738" s="754"/>
    </row>
    <row r="739">
      <c r="A739" s="754"/>
      <c r="B739" s="754"/>
      <c r="C739" s="757"/>
      <c r="D739" s="757"/>
      <c r="E739" s="757"/>
      <c r="F739" s="754"/>
      <c r="G739" s="754"/>
      <c r="H739" s="754"/>
      <c r="I739" s="754"/>
      <c r="J739" s="754"/>
      <c r="K739" s="754"/>
      <c r="L739" s="754"/>
      <c r="M739" s="754"/>
      <c r="N739" s="754"/>
      <c r="O739" s="754"/>
      <c r="P739" s="754"/>
      <c r="Q739" s="754"/>
      <c r="R739" s="754"/>
      <c r="S739" s="754"/>
      <c r="T739" s="754"/>
      <c r="U739" s="754"/>
      <c r="V739" s="754"/>
      <c r="W739" s="754"/>
      <c r="X739" s="754"/>
      <c r="Y739" s="754"/>
      <c r="Z739" s="754"/>
      <c r="AA739" s="754"/>
    </row>
    <row r="740">
      <c r="A740" s="754"/>
      <c r="B740" s="754"/>
      <c r="C740" s="757"/>
      <c r="D740" s="757"/>
      <c r="E740" s="757"/>
      <c r="F740" s="754"/>
      <c r="G740" s="754"/>
      <c r="H740" s="754"/>
      <c r="I740" s="754"/>
      <c r="J740" s="754"/>
      <c r="K740" s="754"/>
      <c r="L740" s="754"/>
      <c r="M740" s="754"/>
      <c r="N740" s="754"/>
      <c r="O740" s="754"/>
      <c r="P740" s="754"/>
      <c r="Q740" s="754"/>
      <c r="R740" s="754"/>
      <c r="S740" s="754"/>
      <c r="T740" s="754"/>
      <c r="U740" s="754"/>
      <c r="V740" s="754"/>
      <c r="W740" s="754"/>
      <c r="X740" s="754"/>
      <c r="Y740" s="754"/>
      <c r="Z740" s="754"/>
      <c r="AA740" s="754"/>
    </row>
    <row r="741">
      <c r="A741" s="754"/>
      <c r="B741" s="754"/>
      <c r="C741" s="757"/>
      <c r="D741" s="757"/>
      <c r="E741" s="757"/>
      <c r="F741" s="754"/>
      <c r="G741" s="754"/>
      <c r="H741" s="754"/>
      <c r="I741" s="754"/>
      <c r="J741" s="754"/>
      <c r="K741" s="754"/>
      <c r="L741" s="754"/>
      <c r="M741" s="754"/>
      <c r="N741" s="754"/>
      <c r="O741" s="754"/>
      <c r="P741" s="754"/>
      <c r="Q741" s="754"/>
      <c r="R741" s="754"/>
      <c r="S741" s="754"/>
      <c r="T741" s="754"/>
      <c r="U741" s="754"/>
      <c r="V741" s="754"/>
      <c r="W741" s="754"/>
      <c r="X741" s="754"/>
      <c r="Y741" s="754"/>
      <c r="Z741" s="754"/>
      <c r="AA741" s="754"/>
    </row>
    <row r="742">
      <c r="A742" s="754"/>
      <c r="B742" s="754"/>
      <c r="C742" s="757"/>
      <c r="D742" s="757"/>
      <c r="E742" s="757"/>
      <c r="F742" s="754"/>
      <c r="G742" s="754"/>
      <c r="H742" s="754"/>
      <c r="I742" s="754"/>
      <c r="J742" s="754"/>
      <c r="K742" s="754"/>
      <c r="L742" s="754"/>
      <c r="M742" s="754"/>
      <c r="N742" s="754"/>
      <c r="O742" s="754"/>
      <c r="P742" s="754"/>
      <c r="Q742" s="754"/>
      <c r="R742" s="754"/>
      <c r="S742" s="754"/>
      <c r="T742" s="754"/>
      <c r="U742" s="754"/>
      <c r="V742" s="754"/>
      <c r="W742" s="754"/>
      <c r="X742" s="754"/>
      <c r="Y742" s="754"/>
      <c r="Z742" s="754"/>
      <c r="AA742" s="754"/>
    </row>
    <row r="743">
      <c r="A743" s="754"/>
      <c r="B743" s="754"/>
      <c r="C743" s="757"/>
      <c r="D743" s="757"/>
      <c r="E743" s="757"/>
      <c r="F743" s="754"/>
      <c r="G743" s="754"/>
      <c r="H743" s="754"/>
      <c r="I743" s="754"/>
      <c r="J743" s="754"/>
      <c r="K743" s="754"/>
      <c r="L743" s="754"/>
      <c r="M743" s="754"/>
      <c r="N743" s="754"/>
      <c r="O743" s="754"/>
      <c r="P743" s="754"/>
      <c r="Q743" s="754"/>
      <c r="R743" s="754"/>
      <c r="S743" s="754"/>
      <c r="T743" s="754"/>
      <c r="U743" s="754"/>
      <c r="V743" s="754"/>
      <c r="W743" s="754"/>
      <c r="X743" s="754"/>
      <c r="Y743" s="754"/>
      <c r="Z743" s="754"/>
      <c r="AA743" s="754"/>
    </row>
    <row r="744">
      <c r="A744" s="754"/>
      <c r="B744" s="754"/>
      <c r="C744" s="757"/>
      <c r="D744" s="757"/>
      <c r="E744" s="757"/>
      <c r="F744" s="754"/>
      <c r="G744" s="754"/>
      <c r="H744" s="754"/>
      <c r="I744" s="754"/>
      <c r="J744" s="754"/>
      <c r="K744" s="754"/>
      <c r="L744" s="754"/>
      <c r="M744" s="754"/>
      <c r="N744" s="754"/>
      <c r="O744" s="754"/>
      <c r="P744" s="754"/>
      <c r="Q744" s="754"/>
      <c r="R744" s="754"/>
      <c r="S744" s="754"/>
      <c r="T744" s="754"/>
      <c r="U744" s="754"/>
      <c r="V744" s="754"/>
      <c r="W744" s="754"/>
      <c r="X744" s="754"/>
      <c r="Y744" s="754"/>
      <c r="Z744" s="754"/>
      <c r="AA744" s="754"/>
    </row>
    <row r="745">
      <c r="A745" s="754"/>
      <c r="B745" s="754"/>
      <c r="C745" s="757"/>
      <c r="D745" s="757"/>
      <c r="E745" s="757"/>
      <c r="F745" s="754"/>
      <c r="G745" s="754"/>
      <c r="H745" s="754"/>
      <c r="I745" s="754"/>
      <c r="J745" s="754"/>
      <c r="K745" s="754"/>
      <c r="L745" s="754"/>
      <c r="M745" s="754"/>
      <c r="N745" s="754"/>
      <c r="O745" s="754"/>
      <c r="P745" s="754"/>
      <c r="Q745" s="754"/>
      <c r="R745" s="754"/>
      <c r="S745" s="754"/>
      <c r="T745" s="754"/>
      <c r="U745" s="754"/>
      <c r="V745" s="754"/>
      <c r="W745" s="754"/>
      <c r="X745" s="754"/>
      <c r="Y745" s="754"/>
      <c r="Z745" s="754"/>
      <c r="AA745" s="754"/>
    </row>
    <row r="746">
      <c r="A746" s="754"/>
      <c r="B746" s="754"/>
      <c r="C746" s="757"/>
      <c r="D746" s="757"/>
      <c r="E746" s="757"/>
      <c r="F746" s="754"/>
      <c r="G746" s="754"/>
      <c r="H746" s="754"/>
      <c r="I746" s="754"/>
      <c r="J746" s="754"/>
      <c r="K746" s="754"/>
      <c r="L746" s="754"/>
      <c r="M746" s="754"/>
      <c r="N746" s="754"/>
      <c r="O746" s="754"/>
      <c r="P746" s="754"/>
      <c r="Q746" s="754"/>
      <c r="R746" s="754"/>
      <c r="S746" s="754"/>
      <c r="T746" s="754"/>
      <c r="U746" s="754"/>
      <c r="V746" s="754"/>
      <c r="W746" s="754"/>
      <c r="X746" s="754"/>
      <c r="Y746" s="754"/>
      <c r="Z746" s="754"/>
      <c r="AA746" s="754"/>
    </row>
    <row r="747">
      <c r="A747" s="754"/>
      <c r="B747" s="754"/>
      <c r="C747" s="757"/>
      <c r="D747" s="757"/>
      <c r="E747" s="757"/>
      <c r="F747" s="754"/>
      <c r="G747" s="754"/>
      <c r="H747" s="754"/>
      <c r="I747" s="754"/>
      <c r="J747" s="754"/>
      <c r="K747" s="754"/>
      <c r="L747" s="754"/>
      <c r="M747" s="754"/>
      <c r="N747" s="754"/>
      <c r="O747" s="754"/>
      <c r="P747" s="754"/>
      <c r="Q747" s="754"/>
      <c r="R747" s="754"/>
      <c r="S747" s="754"/>
      <c r="T747" s="754"/>
      <c r="U747" s="754"/>
      <c r="V747" s="754"/>
      <c r="W747" s="754"/>
      <c r="X747" s="754"/>
      <c r="Y747" s="754"/>
      <c r="Z747" s="754"/>
      <c r="AA747" s="754"/>
    </row>
    <row r="748">
      <c r="A748" s="754"/>
      <c r="B748" s="754"/>
      <c r="C748" s="757"/>
      <c r="D748" s="757"/>
      <c r="E748" s="757"/>
      <c r="F748" s="754"/>
      <c r="G748" s="754"/>
      <c r="H748" s="754"/>
      <c r="I748" s="754"/>
      <c r="J748" s="754"/>
      <c r="K748" s="754"/>
      <c r="L748" s="754"/>
      <c r="M748" s="754"/>
      <c r="N748" s="754"/>
      <c r="O748" s="754"/>
      <c r="P748" s="754"/>
      <c r="Q748" s="754"/>
      <c r="R748" s="754"/>
      <c r="S748" s="754"/>
      <c r="T748" s="754"/>
      <c r="U748" s="754"/>
      <c r="V748" s="754"/>
      <c r="W748" s="754"/>
      <c r="X748" s="754"/>
      <c r="Y748" s="754"/>
      <c r="Z748" s="754"/>
      <c r="AA748" s="754"/>
    </row>
    <row r="749">
      <c r="A749" s="754"/>
      <c r="B749" s="754"/>
      <c r="C749" s="757"/>
      <c r="D749" s="757"/>
      <c r="E749" s="757"/>
      <c r="F749" s="754"/>
      <c r="G749" s="754"/>
      <c r="H749" s="754"/>
      <c r="I749" s="754"/>
      <c r="J749" s="754"/>
      <c r="K749" s="754"/>
      <c r="L749" s="754"/>
      <c r="M749" s="754"/>
      <c r="N749" s="754"/>
      <c r="O749" s="754"/>
      <c r="P749" s="754"/>
      <c r="Q749" s="754"/>
      <c r="R749" s="754"/>
      <c r="S749" s="754"/>
      <c r="T749" s="754"/>
      <c r="U749" s="754"/>
      <c r="V749" s="754"/>
      <c r="W749" s="754"/>
      <c r="X749" s="754"/>
      <c r="Y749" s="754"/>
      <c r="Z749" s="754"/>
      <c r="AA749" s="754"/>
    </row>
    <row r="750">
      <c r="A750" s="754"/>
      <c r="B750" s="754"/>
      <c r="C750" s="757"/>
      <c r="D750" s="757"/>
      <c r="E750" s="757"/>
      <c r="F750" s="754"/>
      <c r="G750" s="754"/>
      <c r="H750" s="754"/>
      <c r="I750" s="754"/>
      <c r="J750" s="754"/>
      <c r="K750" s="754"/>
      <c r="L750" s="754"/>
      <c r="M750" s="754"/>
      <c r="N750" s="754"/>
      <c r="O750" s="754"/>
      <c r="P750" s="754"/>
      <c r="Q750" s="754"/>
      <c r="R750" s="754"/>
      <c r="S750" s="754"/>
      <c r="T750" s="754"/>
      <c r="U750" s="754"/>
      <c r="V750" s="754"/>
      <c r="W750" s="754"/>
      <c r="X750" s="754"/>
      <c r="Y750" s="754"/>
      <c r="Z750" s="754"/>
      <c r="AA750" s="754"/>
    </row>
    <row r="751">
      <c r="A751" s="754"/>
      <c r="B751" s="754"/>
      <c r="C751" s="757"/>
      <c r="D751" s="757"/>
      <c r="E751" s="757"/>
      <c r="F751" s="754"/>
      <c r="G751" s="754"/>
      <c r="H751" s="754"/>
      <c r="I751" s="754"/>
      <c r="J751" s="754"/>
      <c r="K751" s="754"/>
      <c r="L751" s="754"/>
      <c r="M751" s="754"/>
      <c r="N751" s="754"/>
      <c r="O751" s="754"/>
      <c r="P751" s="754"/>
      <c r="Q751" s="754"/>
      <c r="R751" s="754"/>
      <c r="S751" s="754"/>
      <c r="T751" s="754"/>
      <c r="U751" s="754"/>
      <c r="V751" s="754"/>
      <c r="W751" s="754"/>
      <c r="X751" s="754"/>
      <c r="Y751" s="754"/>
      <c r="Z751" s="754"/>
      <c r="AA751" s="754"/>
    </row>
    <row r="752">
      <c r="A752" s="754"/>
      <c r="B752" s="754"/>
      <c r="C752" s="757"/>
      <c r="D752" s="757"/>
      <c r="E752" s="757"/>
      <c r="F752" s="754"/>
      <c r="G752" s="754"/>
      <c r="H752" s="754"/>
      <c r="I752" s="754"/>
      <c r="J752" s="754"/>
      <c r="K752" s="754"/>
      <c r="L752" s="754"/>
      <c r="M752" s="754"/>
      <c r="N752" s="754"/>
      <c r="O752" s="754"/>
      <c r="P752" s="754"/>
      <c r="Q752" s="754"/>
      <c r="R752" s="754"/>
      <c r="S752" s="754"/>
      <c r="T752" s="754"/>
      <c r="U752" s="754"/>
      <c r="V752" s="754"/>
      <c r="W752" s="754"/>
      <c r="X752" s="754"/>
      <c r="Y752" s="754"/>
      <c r="Z752" s="754"/>
      <c r="AA752" s="754"/>
    </row>
    <row r="753">
      <c r="A753" s="754"/>
      <c r="B753" s="754"/>
      <c r="C753" s="757"/>
      <c r="D753" s="757"/>
      <c r="E753" s="757"/>
      <c r="F753" s="754"/>
      <c r="G753" s="754"/>
      <c r="H753" s="754"/>
      <c r="I753" s="754"/>
      <c r="J753" s="754"/>
      <c r="K753" s="754"/>
      <c r="L753" s="754"/>
      <c r="M753" s="754"/>
      <c r="N753" s="754"/>
      <c r="O753" s="754"/>
      <c r="P753" s="754"/>
      <c r="Q753" s="754"/>
      <c r="R753" s="754"/>
      <c r="S753" s="754"/>
      <c r="T753" s="754"/>
      <c r="U753" s="754"/>
      <c r="V753" s="754"/>
      <c r="W753" s="754"/>
      <c r="X753" s="754"/>
      <c r="Y753" s="754"/>
      <c r="Z753" s="754"/>
      <c r="AA753" s="754"/>
    </row>
    <row r="754">
      <c r="A754" s="754"/>
      <c r="B754" s="754"/>
      <c r="C754" s="757"/>
      <c r="D754" s="757"/>
      <c r="E754" s="757"/>
      <c r="F754" s="754"/>
      <c r="G754" s="754"/>
      <c r="H754" s="754"/>
      <c r="I754" s="754"/>
      <c r="J754" s="754"/>
      <c r="K754" s="754"/>
      <c r="L754" s="754"/>
      <c r="M754" s="754"/>
      <c r="N754" s="754"/>
      <c r="O754" s="754"/>
      <c r="P754" s="754"/>
      <c r="Q754" s="754"/>
      <c r="R754" s="754"/>
      <c r="S754" s="754"/>
      <c r="T754" s="754"/>
      <c r="U754" s="754"/>
      <c r="V754" s="754"/>
      <c r="W754" s="754"/>
      <c r="X754" s="754"/>
      <c r="Y754" s="754"/>
      <c r="Z754" s="754"/>
      <c r="AA754" s="754"/>
    </row>
    <row r="755">
      <c r="A755" s="754"/>
      <c r="B755" s="754"/>
      <c r="C755" s="757"/>
      <c r="D755" s="757"/>
      <c r="E755" s="757"/>
      <c r="F755" s="754"/>
      <c r="G755" s="754"/>
      <c r="H755" s="754"/>
      <c r="I755" s="754"/>
      <c r="J755" s="754"/>
      <c r="K755" s="754"/>
      <c r="L755" s="754"/>
      <c r="M755" s="754"/>
      <c r="N755" s="754"/>
      <c r="O755" s="754"/>
      <c r="P755" s="754"/>
      <c r="Q755" s="754"/>
      <c r="R755" s="754"/>
      <c r="S755" s="754"/>
      <c r="T755" s="754"/>
      <c r="U755" s="754"/>
      <c r="V755" s="754"/>
      <c r="W755" s="754"/>
      <c r="X755" s="754"/>
      <c r="Y755" s="754"/>
      <c r="Z755" s="754"/>
      <c r="AA755" s="754"/>
    </row>
    <row r="756">
      <c r="A756" s="754"/>
      <c r="B756" s="754"/>
      <c r="C756" s="757"/>
      <c r="D756" s="757"/>
      <c r="E756" s="757"/>
      <c r="F756" s="754"/>
      <c r="G756" s="754"/>
      <c r="H756" s="754"/>
      <c r="I756" s="754"/>
      <c r="J756" s="754"/>
      <c r="K756" s="754"/>
      <c r="L756" s="754"/>
      <c r="M756" s="754"/>
      <c r="N756" s="754"/>
      <c r="O756" s="754"/>
      <c r="P756" s="754"/>
      <c r="Q756" s="754"/>
      <c r="R756" s="754"/>
      <c r="S756" s="754"/>
      <c r="T756" s="754"/>
      <c r="U756" s="754"/>
      <c r="V756" s="754"/>
      <c r="W756" s="754"/>
      <c r="X756" s="754"/>
      <c r="Y756" s="754"/>
      <c r="Z756" s="754"/>
      <c r="AA756" s="754"/>
    </row>
    <row r="757">
      <c r="A757" s="754"/>
      <c r="B757" s="754"/>
      <c r="C757" s="757"/>
      <c r="D757" s="757"/>
      <c r="E757" s="757"/>
      <c r="F757" s="754"/>
      <c r="G757" s="754"/>
      <c r="H757" s="754"/>
      <c r="I757" s="754"/>
      <c r="J757" s="754"/>
      <c r="K757" s="754"/>
      <c r="L757" s="754"/>
      <c r="M757" s="754"/>
      <c r="N757" s="754"/>
      <c r="O757" s="754"/>
      <c r="P757" s="754"/>
      <c r="Q757" s="754"/>
      <c r="R757" s="754"/>
      <c r="S757" s="754"/>
      <c r="T757" s="754"/>
      <c r="U757" s="754"/>
      <c r="V757" s="754"/>
      <c r="W757" s="754"/>
      <c r="X757" s="754"/>
      <c r="Y757" s="754"/>
      <c r="Z757" s="754"/>
      <c r="AA757" s="754"/>
    </row>
    <row r="758">
      <c r="A758" s="754"/>
      <c r="B758" s="754"/>
      <c r="C758" s="757"/>
      <c r="D758" s="757"/>
      <c r="E758" s="757"/>
      <c r="F758" s="754"/>
      <c r="G758" s="754"/>
      <c r="H758" s="754"/>
      <c r="I758" s="754"/>
      <c r="J758" s="754"/>
      <c r="K758" s="754"/>
      <c r="L758" s="754"/>
      <c r="M758" s="754"/>
      <c r="N758" s="754"/>
      <c r="O758" s="754"/>
      <c r="P758" s="754"/>
      <c r="Q758" s="754"/>
      <c r="R758" s="754"/>
      <c r="S758" s="754"/>
      <c r="T758" s="754"/>
      <c r="U758" s="754"/>
      <c r="V758" s="754"/>
      <c r="W758" s="754"/>
      <c r="X758" s="754"/>
      <c r="Y758" s="754"/>
      <c r="Z758" s="754"/>
      <c r="AA758" s="754"/>
    </row>
    <row r="759">
      <c r="A759" s="754"/>
      <c r="B759" s="754"/>
      <c r="C759" s="757"/>
      <c r="D759" s="757"/>
      <c r="E759" s="757"/>
      <c r="F759" s="754"/>
      <c r="G759" s="754"/>
      <c r="H759" s="754"/>
      <c r="I759" s="754"/>
      <c r="J759" s="754"/>
      <c r="K759" s="754"/>
      <c r="L759" s="754"/>
      <c r="M759" s="754"/>
      <c r="N759" s="754"/>
      <c r="O759" s="754"/>
      <c r="P759" s="754"/>
      <c r="Q759" s="754"/>
      <c r="R759" s="754"/>
      <c r="S759" s="754"/>
      <c r="T759" s="754"/>
      <c r="U759" s="754"/>
      <c r="V759" s="754"/>
      <c r="W759" s="754"/>
      <c r="X759" s="754"/>
      <c r="Y759" s="754"/>
      <c r="Z759" s="754"/>
      <c r="AA759" s="754"/>
    </row>
    <row r="760">
      <c r="A760" s="754"/>
      <c r="B760" s="754"/>
      <c r="C760" s="757"/>
      <c r="D760" s="757"/>
      <c r="E760" s="757"/>
      <c r="F760" s="754"/>
      <c r="G760" s="754"/>
      <c r="H760" s="754"/>
      <c r="I760" s="754"/>
      <c r="J760" s="754"/>
      <c r="K760" s="754"/>
      <c r="L760" s="754"/>
      <c r="M760" s="754"/>
      <c r="N760" s="754"/>
      <c r="O760" s="754"/>
      <c r="P760" s="754"/>
      <c r="Q760" s="754"/>
      <c r="R760" s="754"/>
      <c r="S760" s="754"/>
      <c r="T760" s="754"/>
      <c r="U760" s="754"/>
      <c r="V760" s="754"/>
      <c r="W760" s="754"/>
      <c r="X760" s="754"/>
      <c r="Y760" s="754"/>
      <c r="Z760" s="754"/>
      <c r="AA760" s="754"/>
    </row>
    <row r="761">
      <c r="A761" s="754"/>
      <c r="B761" s="754"/>
      <c r="C761" s="757"/>
      <c r="D761" s="757"/>
      <c r="E761" s="757"/>
      <c r="F761" s="754"/>
      <c r="G761" s="754"/>
      <c r="H761" s="754"/>
      <c r="I761" s="754"/>
      <c r="J761" s="754"/>
      <c r="K761" s="754"/>
      <c r="L761" s="754"/>
      <c r="M761" s="754"/>
      <c r="N761" s="754"/>
      <c r="O761" s="754"/>
      <c r="P761" s="754"/>
      <c r="Q761" s="754"/>
      <c r="R761" s="754"/>
      <c r="S761" s="754"/>
      <c r="T761" s="754"/>
      <c r="U761" s="754"/>
      <c r="V761" s="754"/>
      <c r="W761" s="754"/>
      <c r="X761" s="754"/>
      <c r="Y761" s="754"/>
      <c r="Z761" s="754"/>
      <c r="AA761" s="754"/>
    </row>
    <row r="762">
      <c r="A762" s="754"/>
      <c r="B762" s="754"/>
      <c r="C762" s="757"/>
      <c r="D762" s="757"/>
      <c r="E762" s="757"/>
      <c r="F762" s="754"/>
      <c r="G762" s="754"/>
      <c r="H762" s="754"/>
      <c r="I762" s="754"/>
      <c r="J762" s="754"/>
      <c r="K762" s="754"/>
      <c r="L762" s="754"/>
      <c r="M762" s="754"/>
      <c r="N762" s="754"/>
      <c r="O762" s="754"/>
      <c r="P762" s="754"/>
      <c r="Q762" s="754"/>
      <c r="R762" s="754"/>
      <c r="S762" s="754"/>
      <c r="T762" s="754"/>
      <c r="U762" s="754"/>
      <c r="V762" s="754"/>
      <c r="W762" s="754"/>
      <c r="X762" s="754"/>
      <c r="Y762" s="754"/>
      <c r="Z762" s="754"/>
      <c r="AA762" s="754"/>
    </row>
    <row r="763">
      <c r="A763" s="754"/>
      <c r="B763" s="754"/>
      <c r="C763" s="757"/>
      <c r="D763" s="757"/>
      <c r="E763" s="757"/>
      <c r="F763" s="754"/>
      <c r="G763" s="754"/>
      <c r="H763" s="754"/>
      <c r="I763" s="754"/>
      <c r="J763" s="754"/>
      <c r="K763" s="754"/>
      <c r="L763" s="754"/>
      <c r="M763" s="754"/>
      <c r="N763" s="754"/>
      <c r="O763" s="754"/>
      <c r="P763" s="754"/>
      <c r="Q763" s="754"/>
      <c r="R763" s="754"/>
      <c r="S763" s="754"/>
      <c r="T763" s="754"/>
      <c r="U763" s="754"/>
      <c r="V763" s="754"/>
      <c r="W763" s="754"/>
      <c r="X763" s="754"/>
      <c r="Y763" s="754"/>
      <c r="Z763" s="754"/>
      <c r="AA763" s="754"/>
    </row>
    <row r="764">
      <c r="A764" s="754"/>
      <c r="B764" s="754"/>
      <c r="C764" s="757"/>
      <c r="D764" s="757"/>
      <c r="E764" s="757"/>
      <c r="F764" s="754"/>
      <c r="G764" s="754"/>
      <c r="H764" s="754"/>
      <c r="I764" s="754"/>
      <c r="J764" s="754"/>
      <c r="K764" s="754"/>
      <c r="L764" s="754"/>
      <c r="M764" s="754"/>
      <c r="N764" s="754"/>
      <c r="O764" s="754"/>
      <c r="P764" s="754"/>
      <c r="Q764" s="754"/>
      <c r="R764" s="754"/>
      <c r="S764" s="754"/>
      <c r="T764" s="754"/>
      <c r="U764" s="754"/>
      <c r="V764" s="754"/>
      <c r="W764" s="754"/>
      <c r="X764" s="754"/>
      <c r="Y764" s="754"/>
      <c r="Z764" s="754"/>
      <c r="AA764" s="754"/>
    </row>
    <row r="765">
      <c r="A765" s="754"/>
      <c r="B765" s="754"/>
      <c r="C765" s="757"/>
      <c r="D765" s="757"/>
      <c r="E765" s="757"/>
      <c r="F765" s="754"/>
      <c r="G765" s="754"/>
      <c r="H765" s="754"/>
      <c r="I765" s="754"/>
      <c r="J765" s="754"/>
      <c r="K765" s="754"/>
      <c r="L765" s="754"/>
      <c r="M765" s="754"/>
      <c r="N765" s="754"/>
      <c r="O765" s="754"/>
      <c r="P765" s="754"/>
      <c r="Q765" s="754"/>
      <c r="R765" s="754"/>
      <c r="S765" s="754"/>
      <c r="T765" s="754"/>
      <c r="U765" s="754"/>
      <c r="V765" s="754"/>
      <c r="W765" s="754"/>
      <c r="X765" s="754"/>
      <c r="Y765" s="754"/>
      <c r="Z765" s="754"/>
      <c r="AA765" s="754"/>
    </row>
    <row r="766">
      <c r="A766" s="754"/>
      <c r="B766" s="754"/>
      <c r="C766" s="757"/>
      <c r="D766" s="757"/>
      <c r="E766" s="757"/>
      <c r="F766" s="754"/>
      <c r="G766" s="754"/>
      <c r="H766" s="754"/>
      <c r="I766" s="754"/>
      <c r="J766" s="754"/>
      <c r="K766" s="754"/>
      <c r="L766" s="754"/>
      <c r="M766" s="754"/>
      <c r="N766" s="754"/>
      <c r="O766" s="754"/>
      <c r="P766" s="754"/>
      <c r="Q766" s="754"/>
      <c r="R766" s="754"/>
      <c r="S766" s="754"/>
      <c r="T766" s="754"/>
      <c r="U766" s="754"/>
      <c r="V766" s="754"/>
      <c r="W766" s="754"/>
      <c r="X766" s="754"/>
      <c r="Y766" s="754"/>
      <c r="Z766" s="754"/>
      <c r="AA766" s="754"/>
    </row>
    <row r="767">
      <c r="A767" s="754"/>
      <c r="B767" s="754"/>
      <c r="C767" s="757"/>
      <c r="D767" s="757"/>
      <c r="E767" s="757"/>
      <c r="F767" s="754"/>
      <c r="G767" s="754"/>
      <c r="H767" s="754"/>
      <c r="I767" s="754"/>
      <c r="J767" s="754"/>
      <c r="K767" s="754"/>
      <c r="L767" s="754"/>
      <c r="M767" s="754"/>
      <c r="N767" s="754"/>
      <c r="O767" s="754"/>
      <c r="P767" s="754"/>
      <c r="Q767" s="754"/>
      <c r="R767" s="754"/>
      <c r="S767" s="754"/>
      <c r="T767" s="754"/>
      <c r="U767" s="754"/>
      <c r="V767" s="754"/>
      <c r="W767" s="754"/>
      <c r="X767" s="754"/>
      <c r="Y767" s="754"/>
      <c r="Z767" s="754"/>
      <c r="AA767" s="754"/>
    </row>
    <row r="768">
      <c r="A768" s="754"/>
      <c r="B768" s="754"/>
      <c r="C768" s="757"/>
      <c r="D768" s="757"/>
      <c r="E768" s="757"/>
      <c r="F768" s="754"/>
      <c r="G768" s="754"/>
      <c r="H768" s="754"/>
      <c r="I768" s="754"/>
      <c r="J768" s="754"/>
      <c r="K768" s="754"/>
      <c r="L768" s="754"/>
      <c r="M768" s="754"/>
      <c r="N768" s="754"/>
      <c r="O768" s="754"/>
      <c r="P768" s="754"/>
      <c r="Q768" s="754"/>
      <c r="R768" s="754"/>
      <c r="S768" s="754"/>
      <c r="T768" s="754"/>
      <c r="U768" s="754"/>
      <c r="V768" s="754"/>
      <c r="W768" s="754"/>
      <c r="X768" s="754"/>
      <c r="Y768" s="754"/>
      <c r="Z768" s="754"/>
      <c r="AA768" s="754"/>
    </row>
    <row r="769">
      <c r="A769" s="754"/>
      <c r="B769" s="754"/>
      <c r="C769" s="757"/>
      <c r="D769" s="757"/>
      <c r="E769" s="757"/>
      <c r="F769" s="754"/>
      <c r="G769" s="754"/>
      <c r="H769" s="754"/>
      <c r="I769" s="754"/>
      <c r="J769" s="754"/>
      <c r="K769" s="754"/>
      <c r="L769" s="754"/>
      <c r="M769" s="754"/>
      <c r="N769" s="754"/>
      <c r="O769" s="754"/>
      <c r="P769" s="754"/>
      <c r="Q769" s="754"/>
      <c r="R769" s="754"/>
      <c r="S769" s="754"/>
      <c r="T769" s="754"/>
      <c r="U769" s="754"/>
      <c r="V769" s="754"/>
      <c r="W769" s="754"/>
      <c r="X769" s="754"/>
      <c r="Y769" s="754"/>
      <c r="Z769" s="754"/>
      <c r="AA769" s="754"/>
    </row>
    <row r="770">
      <c r="A770" s="754"/>
      <c r="B770" s="754"/>
      <c r="C770" s="757"/>
      <c r="D770" s="757"/>
      <c r="E770" s="757"/>
      <c r="F770" s="754"/>
      <c r="G770" s="754"/>
      <c r="H770" s="754"/>
      <c r="I770" s="754"/>
      <c r="J770" s="754"/>
      <c r="K770" s="754"/>
      <c r="L770" s="754"/>
      <c r="M770" s="754"/>
      <c r="N770" s="754"/>
      <c r="O770" s="754"/>
      <c r="P770" s="754"/>
      <c r="Q770" s="754"/>
      <c r="R770" s="754"/>
      <c r="S770" s="754"/>
      <c r="T770" s="754"/>
      <c r="U770" s="754"/>
      <c r="V770" s="754"/>
      <c r="W770" s="754"/>
      <c r="X770" s="754"/>
      <c r="Y770" s="754"/>
      <c r="Z770" s="754"/>
      <c r="AA770" s="754"/>
    </row>
    <row r="771">
      <c r="A771" s="754"/>
      <c r="B771" s="754"/>
      <c r="C771" s="757"/>
      <c r="D771" s="757"/>
      <c r="E771" s="757"/>
      <c r="F771" s="754"/>
      <c r="G771" s="754"/>
      <c r="H771" s="754"/>
      <c r="I771" s="754"/>
      <c r="J771" s="754"/>
      <c r="K771" s="754"/>
      <c r="L771" s="754"/>
      <c r="M771" s="754"/>
      <c r="N771" s="754"/>
      <c r="O771" s="754"/>
      <c r="P771" s="754"/>
      <c r="Q771" s="754"/>
      <c r="R771" s="754"/>
      <c r="S771" s="754"/>
      <c r="T771" s="754"/>
      <c r="U771" s="754"/>
      <c r="V771" s="754"/>
      <c r="W771" s="754"/>
      <c r="X771" s="754"/>
      <c r="Y771" s="754"/>
      <c r="Z771" s="754"/>
      <c r="AA771" s="754"/>
    </row>
    <row r="772">
      <c r="A772" s="754"/>
      <c r="B772" s="754"/>
      <c r="C772" s="757"/>
      <c r="D772" s="757"/>
      <c r="E772" s="757"/>
      <c r="F772" s="754"/>
      <c r="G772" s="754"/>
      <c r="H772" s="754"/>
      <c r="I772" s="754"/>
      <c r="J772" s="754"/>
      <c r="K772" s="754"/>
      <c r="L772" s="754"/>
      <c r="M772" s="754"/>
      <c r="N772" s="754"/>
      <c r="O772" s="754"/>
      <c r="P772" s="754"/>
      <c r="Q772" s="754"/>
      <c r="R772" s="754"/>
      <c r="S772" s="754"/>
      <c r="T772" s="754"/>
      <c r="U772" s="754"/>
      <c r="V772" s="754"/>
      <c r="W772" s="754"/>
      <c r="X772" s="754"/>
      <c r="Y772" s="754"/>
      <c r="Z772" s="754"/>
      <c r="AA772" s="754"/>
    </row>
    <row r="773">
      <c r="A773" s="754"/>
      <c r="B773" s="754"/>
      <c r="C773" s="757"/>
      <c r="D773" s="757"/>
      <c r="E773" s="757"/>
      <c r="F773" s="754"/>
      <c r="G773" s="754"/>
      <c r="H773" s="754"/>
      <c r="I773" s="754"/>
      <c r="J773" s="754"/>
      <c r="K773" s="754"/>
      <c r="L773" s="754"/>
      <c r="M773" s="754"/>
      <c r="N773" s="754"/>
      <c r="O773" s="754"/>
      <c r="P773" s="754"/>
      <c r="Q773" s="754"/>
      <c r="R773" s="754"/>
      <c r="S773" s="754"/>
      <c r="T773" s="754"/>
      <c r="U773" s="754"/>
      <c r="V773" s="754"/>
      <c r="W773" s="754"/>
      <c r="X773" s="754"/>
      <c r="Y773" s="754"/>
      <c r="Z773" s="754"/>
      <c r="AA773" s="754"/>
    </row>
    <row r="774">
      <c r="A774" s="754"/>
      <c r="B774" s="754"/>
      <c r="C774" s="757"/>
      <c r="D774" s="757"/>
      <c r="E774" s="757"/>
      <c r="F774" s="754"/>
      <c r="G774" s="754"/>
      <c r="H774" s="754"/>
      <c r="I774" s="754"/>
      <c r="J774" s="754"/>
      <c r="K774" s="754"/>
      <c r="L774" s="754"/>
      <c r="M774" s="754"/>
      <c r="N774" s="754"/>
      <c r="O774" s="754"/>
      <c r="P774" s="754"/>
      <c r="Q774" s="754"/>
      <c r="R774" s="754"/>
      <c r="S774" s="754"/>
      <c r="T774" s="754"/>
      <c r="U774" s="754"/>
      <c r="V774" s="754"/>
      <c r="W774" s="754"/>
      <c r="X774" s="754"/>
      <c r="Y774" s="754"/>
      <c r="Z774" s="754"/>
      <c r="AA774" s="754"/>
    </row>
    <row r="775">
      <c r="A775" s="754"/>
      <c r="B775" s="754"/>
      <c r="C775" s="757"/>
      <c r="D775" s="757"/>
      <c r="E775" s="757"/>
      <c r="F775" s="754"/>
      <c r="G775" s="754"/>
      <c r="H775" s="754"/>
      <c r="I775" s="754"/>
      <c r="J775" s="754"/>
      <c r="K775" s="754"/>
      <c r="L775" s="754"/>
      <c r="M775" s="754"/>
      <c r="N775" s="754"/>
      <c r="O775" s="754"/>
      <c r="P775" s="754"/>
      <c r="Q775" s="754"/>
      <c r="R775" s="754"/>
      <c r="S775" s="754"/>
      <c r="T775" s="754"/>
      <c r="U775" s="754"/>
      <c r="V775" s="754"/>
      <c r="W775" s="754"/>
      <c r="X775" s="754"/>
      <c r="Y775" s="754"/>
      <c r="Z775" s="754"/>
      <c r="AA775" s="754"/>
    </row>
    <row r="776">
      <c r="A776" s="754"/>
      <c r="B776" s="754"/>
      <c r="C776" s="757"/>
      <c r="D776" s="757"/>
      <c r="E776" s="757"/>
      <c r="F776" s="754"/>
      <c r="G776" s="754"/>
      <c r="H776" s="754"/>
      <c r="I776" s="754"/>
      <c r="J776" s="754"/>
      <c r="K776" s="754"/>
      <c r="L776" s="754"/>
      <c r="M776" s="754"/>
      <c r="N776" s="754"/>
      <c r="O776" s="754"/>
      <c r="P776" s="754"/>
      <c r="Q776" s="754"/>
      <c r="R776" s="754"/>
      <c r="S776" s="754"/>
      <c r="T776" s="754"/>
      <c r="U776" s="754"/>
      <c r="V776" s="754"/>
      <c r="W776" s="754"/>
      <c r="X776" s="754"/>
      <c r="Y776" s="754"/>
      <c r="Z776" s="754"/>
      <c r="AA776" s="754"/>
    </row>
    <row r="777">
      <c r="A777" s="754"/>
      <c r="B777" s="754"/>
      <c r="C777" s="757"/>
      <c r="D777" s="757"/>
      <c r="E777" s="757"/>
      <c r="F777" s="754"/>
      <c r="G777" s="754"/>
      <c r="H777" s="754"/>
      <c r="I777" s="754"/>
      <c r="J777" s="754"/>
      <c r="K777" s="754"/>
      <c r="L777" s="754"/>
      <c r="M777" s="754"/>
      <c r="N777" s="754"/>
      <c r="O777" s="754"/>
      <c r="P777" s="754"/>
      <c r="Q777" s="754"/>
      <c r="R777" s="754"/>
      <c r="S777" s="754"/>
      <c r="T777" s="754"/>
      <c r="U777" s="754"/>
      <c r="V777" s="754"/>
      <c r="W777" s="754"/>
      <c r="X777" s="754"/>
      <c r="Y777" s="754"/>
      <c r="Z777" s="754"/>
      <c r="AA777" s="754"/>
    </row>
    <row r="778">
      <c r="A778" s="754"/>
      <c r="B778" s="754"/>
      <c r="C778" s="757"/>
      <c r="D778" s="757"/>
      <c r="E778" s="757"/>
      <c r="F778" s="754"/>
      <c r="G778" s="754"/>
      <c r="H778" s="754"/>
      <c r="I778" s="754"/>
      <c r="J778" s="754"/>
      <c r="K778" s="754"/>
      <c r="L778" s="754"/>
      <c r="M778" s="754"/>
      <c r="N778" s="754"/>
      <c r="O778" s="754"/>
      <c r="P778" s="754"/>
      <c r="Q778" s="754"/>
      <c r="R778" s="754"/>
      <c r="S778" s="754"/>
      <c r="T778" s="754"/>
      <c r="U778" s="754"/>
      <c r="V778" s="754"/>
      <c r="W778" s="754"/>
      <c r="X778" s="754"/>
      <c r="Y778" s="754"/>
      <c r="Z778" s="754"/>
      <c r="AA778" s="754"/>
    </row>
    <row r="779">
      <c r="A779" s="754"/>
      <c r="B779" s="754"/>
      <c r="C779" s="757"/>
      <c r="D779" s="757"/>
      <c r="E779" s="757"/>
      <c r="F779" s="754"/>
      <c r="G779" s="754"/>
      <c r="H779" s="754"/>
      <c r="I779" s="754"/>
      <c r="J779" s="754"/>
      <c r="K779" s="754"/>
      <c r="L779" s="754"/>
      <c r="M779" s="754"/>
      <c r="N779" s="754"/>
      <c r="O779" s="754"/>
      <c r="P779" s="754"/>
      <c r="Q779" s="754"/>
      <c r="R779" s="754"/>
      <c r="S779" s="754"/>
      <c r="T779" s="754"/>
      <c r="U779" s="754"/>
      <c r="V779" s="754"/>
      <c r="W779" s="754"/>
      <c r="X779" s="754"/>
      <c r="Y779" s="754"/>
      <c r="Z779" s="754"/>
      <c r="AA779" s="754"/>
    </row>
    <row r="780">
      <c r="A780" s="754"/>
      <c r="B780" s="754"/>
      <c r="C780" s="757"/>
      <c r="D780" s="757"/>
      <c r="E780" s="757"/>
      <c r="F780" s="754"/>
      <c r="G780" s="754"/>
      <c r="H780" s="754"/>
      <c r="I780" s="754"/>
      <c r="J780" s="754"/>
      <c r="K780" s="754"/>
      <c r="L780" s="754"/>
      <c r="M780" s="754"/>
      <c r="N780" s="754"/>
      <c r="O780" s="754"/>
      <c r="P780" s="754"/>
      <c r="Q780" s="754"/>
      <c r="R780" s="754"/>
      <c r="S780" s="754"/>
      <c r="T780" s="754"/>
      <c r="U780" s="754"/>
      <c r="V780" s="754"/>
      <c r="W780" s="754"/>
      <c r="X780" s="754"/>
      <c r="Y780" s="754"/>
      <c r="Z780" s="754"/>
      <c r="AA780" s="754"/>
    </row>
    <row r="781">
      <c r="A781" s="754"/>
      <c r="B781" s="754"/>
      <c r="C781" s="757"/>
      <c r="D781" s="757"/>
      <c r="E781" s="757"/>
      <c r="F781" s="754"/>
      <c r="G781" s="754"/>
      <c r="H781" s="754"/>
      <c r="I781" s="754"/>
      <c r="J781" s="754"/>
      <c r="K781" s="754"/>
      <c r="L781" s="754"/>
      <c r="M781" s="754"/>
      <c r="N781" s="754"/>
      <c r="O781" s="754"/>
      <c r="P781" s="754"/>
      <c r="Q781" s="754"/>
      <c r="R781" s="754"/>
      <c r="S781" s="754"/>
      <c r="T781" s="754"/>
      <c r="U781" s="754"/>
      <c r="V781" s="754"/>
      <c r="W781" s="754"/>
      <c r="X781" s="754"/>
      <c r="Y781" s="754"/>
      <c r="Z781" s="754"/>
      <c r="AA781" s="754"/>
    </row>
    <row r="782">
      <c r="A782" s="754"/>
      <c r="B782" s="754"/>
      <c r="C782" s="757"/>
      <c r="D782" s="757"/>
      <c r="E782" s="757"/>
      <c r="F782" s="754"/>
      <c r="G782" s="754"/>
      <c r="H782" s="754"/>
      <c r="I782" s="754"/>
      <c r="J782" s="754"/>
      <c r="K782" s="754"/>
      <c r="L782" s="754"/>
      <c r="M782" s="754"/>
      <c r="N782" s="754"/>
      <c r="O782" s="754"/>
      <c r="P782" s="754"/>
      <c r="Q782" s="754"/>
      <c r="R782" s="754"/>
      <c r="S782" s="754"/>
      <c r="T782" s="754"/>
      <c r="U782" s="754"/>
      <c r="V782" s="754"/>
      <c r="W782" s="754"/>
      <c r="X782" s="754"/>
      <c r="Y782" s="754"/>
      <c r="Z782" s="754"/>
      <c r="AA782" s="754"/>
    </row>
    <row r="783">
      <c r="A783" s="754"/>
      <c r="B783" s="754"/>
      <c r="C783" s="757"/>
      <c r="D783" s="757"/>
      <c r="E783" s="757"/>
      <c r="F783" s="754"/>
      <c r="G783" s="754"/>
      <c r="H783" s="754"/>
      <c r="I783" s="754"/>
      <c r="J783" s="754"/>
      <c r="K783" s="754"/>
      <c r="L783" s="754"/>
      <c r="M783" s="754"/>
      <c r="N783" s="754"/>
      <c r="O783" s="754"/>
      <c r="P783" s="754"/>
      <c r="Q783" s="754"/>
      <c r="R783" s="754"/>
      <c r="S783" s="754"/>
      <c r="T783" s="754"/>
      <c r="U783" s="754"/>
      <c r="V783" s="754"/>
      <c r="W783" s="754"/>
      <c r="X783" s="754"/>
      <c r="Y783" s="754"/>
      <c r="Z783" s="754"/>
      <c r="AA783" s="754"/>
    </row>
    <row r="784">
      <c r="A784" s="754"/>
      <c r="B784" s="754"/>
      <c r="C784" s="757"/>
      <c r="D784" s="757"/>
      <c r="E784" s="757"/>
      <c r="F784" s="754"/>
      <c r="G784" s="754"/>
      <c r="H784" s="754"/>
      <c r="I784" s="754"/>
      <c r="J784" s="754"/>
      <c r="K784" s="754"/>
      <c r="L784" s="754"/>
      <c r="M784" s="754"/>
      <c r="N784" s="754"/>
      <c r="O784" s="754"/>
      <c r="P784" s="754"/>
      <c r="Q784" s="754"/>
      <c r="R784" s="754"/>
      <c r="S784" s="754"/>
      <c r="T784" s="754"/>
      <c r="U784" s="754"/>
      <c r="V784" s="754"/>
      <c r="W784" s="754"/>
      <c r="X784" s="754"/>
      <c r="Y784" s="754"/>
      <c r="Z784" s="754"/>
      <c r="AA784" s="754"/>
    </row>
    <row r="785">
      <c r="A785" s="754"/>
      <c r="B785" s="754"/>
      <c r="C785" s="757"/>
      <c r="D785" s="757"/>
      <c r="E785" s="757"/>
      <c r="F785" s="754"/>
      <c r="G785" s="754"/>
      <c r="H785" s="754"/>
      <c r="I785" s="754"/>
      <c r="J785" s="754"/>
      <c r="K785" s="754"/>
      <c r="L785" s="754"/>
      <c r="M785" s="754"/>
      <c r="N785" s="754"/>
      <c r="O785" s="754"/>
      <c r="P785" s="754"/>
      <c r="Q785" s="754"/>
      <c r="R785" s="754"/>
      <c r="S785" s="754"/>
      <c r="T785" s="754"/>
      <c r="U785" s="754"/>
      <c r="V785" s="754"/>
      <c r="W785" s="754"/>
      <c r="X785" s="754"/>
      <c r="Y785" s="754"/>
      <c r="Z785" s="754"/>
      <c r="AA785" s="754"/>
    </row>
    <row r="786">
      <c r="A786" s="754"/>
      <c r="B786" s="754"/>
      <c r="C786" s="757"/>
      <c r="D786" s="757"/>
      <c r="E786" s="757"/>
      <c r="F786" s="754"/>
      <c r="G786" s="754"/>
      <c r="H786" s="754"/>
      <c r="I786" s="754"/>
      <c r="J786" s="754"/>
      <c r="K786" s="754"/>
      <c r="L786" s="754"/>
      <c r="M786" s="754"/>
      <c r="N786" s="754"/>
      <c r="O786" s="754"/>
      <c r="P786" s="754"/>
      <c r="Q786" s="754"/>
      <c r="R786" s="754"/>
      <c r="S786" s="754"/>
      <c r="T786" s="754"/>
      <c r="U786" s="754"/>
      <c r="V786" s="754"/>
      <c r="W786" s="754"/>
      <c r="X786" s="754"/>
      <c r="Y786" s="754"/>
      <c r="Z786" s="754"/>
      <c r="AA786" s="754"/>
    </row>
    <row r="787">
      <c r="A787" s="754"/>
      <c r="B787" s="754"/>
      <c r="C787" s="757"/>
      <c r="D787" s="757"/>
      <c r="E787" s="757"/>
      <c r="F787" s="754"/>
      <c r="G787" s="754"/>
      <c r="H787" s="754"/>
      <c r="I787" s="754"/>
      <c r="J787" s="754"/>
      <c r="K787" s="754"/>
      <c r="L787" s="754"/>
      <c r="M787" s="754"/>
      <c r="N787" s="754"/>
      <c r="O787" s="754"/>
      <c r="P787" s="754"/>
      <c r="Q787" s="754"/>
      <c r="R787" s="754"/>
      <c r="S787" s="754"/>
      <c r="T787" s="754"/>
      <c r="U787" s="754"/>
      <c r="V787" s="754"/>
      <c r="W787" s="754"/>
      <c r="X787" s="754"/>
      <c r="Y787" s="754"/>
      <c r="Z787" s="754"/>
      <c r="AA787" s="754"/>
    </row>
    <row r="788">
      <c r="A788" s="754"/>
      <c r="B788" s="754"/>
      <c r="C788" s="757"/>
      <c r="D788" s="757"/>
      <c r="E788" s="757"/>
      <c r="F788" s="754"/>
      <c r="G788" s="754"/>
      <c r="H788" s="754"/>
      <c r="I788" s="754"/>
      <c r="J788" s="754"/>
      <c r="K788" s="754"/>
      <c r="L788" s="754"/>
      <c r="M788" s="754"/>
      <c r="N788" s="754"/>
      <c r="O788" s="754"/>
      <c r="P788" s="754"/>
      <c r="Q788" s="754"/>
      <c r="R788" s="754"/>
      <c r="S788" s="754"/>
      <c r="T788" s="754"/>
      <c r="U788" s="754"/>
      <c r="V788" s="754"/>
      <c r="W788" s="754"/>
      <c r="X788" s="754"/>
      <c r="Y788" s="754"/>
      <c r="Z788" s="754"/>
      <c r="AA788" s="754"/>
    </row>
    <row r="789">
      <c r="A789" s="754"/>
      <c r="B789" s="754"/>
      <c r="C789" s="757"/>
      <c r="D789" s="757"/>
      <c r="E789" s="757"/>
      <c r="F789" s="754"/>
      <c r="G789" s="754"/>
      <c r="H789" s="754"/>
      <c r="I789" s="754"/>
      <c r="J789" s="754"/>
      <c r="K789" s="754"/>
      <c r="L789" s="754"/>
      <c r="M789" s="754"/>
      <c r="N789" s="754"/>
      <c r="O789" s="754"/>
      <c r="P789" s="754"/>
      <c r="Q789" s="754"/>
      <c r="R789" s="754"/>
      <c r="S789" s="754"/>
      <c r="T789" s="754"/>
      <c r="U789" s="754"/>
      <c r="V789" s="754"/>
      <c r="W789" s="754"/>
      <c r="X789" s="754"/>
      <c r="Y789" s="754"/>
      <c r="Z789" s="754"/>
      <c r="AA789" s="754"/>
    </row>
    <row r="790">
      <c r="A790" s="754"/>
      <c r="B790" s="754"/>
      <c r="C790" s="757"/>
      <c r="D790" s="757"/>
      <c r="E790" s="757"/>
      <c r="F790" s="754"/>
      <c r="G790" s="754"/>
      <c r="H790" s="754"/>
      <c r="I790" s="754"/>
      <c r="J790" s="754"/>
      <c r="K790" s="754"/>
      <c r="L790" s="754"/>
      <c r="M790" s="754"/>
      <c r="N790" s="754"/>
      <c r="O790" s="754"/>
      <c r="P790" s="754"/>
      <c r="Q790" s="754"/>
      <c r="R790" s="754"/>
      <c r="S790" s="754"/>
      <c r="T790" s="754"/>
      <c r="U790" s="754"/>
      <c r="V790" s="754"/>
      <c r="W790" s="754"/>
      <c r="X790" s="754"/>
      <c r="Y790" s="754"/>
      <c r="Z790" s="754"/>
      <c r="AA790" s="754"/>
    </row>
    <row r="791">
      <c r="A791" s="754"/>
      <c r="B791" s="754"/>
      <c r="C791" s="757"/>
      <c r="D791" s="757"/>
      <c r="E791" s="757"/>
      <c r="F791" s="754"/>
      <c r="G791" s="754"/>
      <c r="H791" s="754"/>
      <c r="I791" s="754"/>
      <c r="J791" s="754"/>
      <c r="K791" s="754"/>
      <c r="L791" s="754"/>
      <c r="M791" s="754"/>
      <c r="N791" s="754"/>
      <c r="O791" s="754"/>
      <c r="P791" s="754"/>
      <c r="Q791" s="754"/>
      <c r="R791" s="754"/>
      <c r="S791" s="754"/>
      <c r="T791" s="754"/>
      <c r="U791" s="754"/>
      <c r="V791" s="754"/>
      <c r="W791" s="754"/>
      <c r="X791" s="754"/>
      <c r="Y791" s="754"/>
      <c r="Z791" s="754"/>
      <c r="AA791" s="754"/>
    </row>
    <row r="792">
      <c r="A792" s="754"/>
      <c r="B792" s="754"/>
      <c r="C792" s="757"/>
      <c r="D792" s="757"/>
      <c r="E792" s="757"/>
      <c r="F792" s="754"/>
      <c r="G792" s="754"/>
      <c r="H792" s="754"/>
      <c r="I792" s="754"/>
      <c r="J792" s="754"/>
      <c r="K792" s="754"/>
      <c r="L792" s="754"/>
      <c r="M792" s="754"/>
      <c r="N792" s="754"/>
      <c r="O792" s="754"/>
      <c r="P792" s="754"/>
      <c r="Q792" s="754"/>
      <c r="R792" s="754"/>
      <c r="S792" s="754"/>
      <c r="T792" s="754"/>
      <c r="U792" s="754"/>
      <c r="V792" s="754"/>
      <c r="W792" s="754"/>
      <c r="X792" s="754"/>
      <c r="Y792" s="754"/>
      <c r="Z792" s="754"/>
      <c r="AA792" s="754"/>
    </row>
    <row r="793">
      <c r="A793" s="754"/>
      <c r="B793" s="754"/>
      <c r="C793" s="757"/>
      <c r="D793" s="757"/>
      <c r="E793" s="757"/>
      <c r="F793" s="754"/>
      <c r="G793" s="754"/>
      <c r="H793" s="754"/>
      <c r="I793" s="754"/>
      <c r="J793" s="754"/>
      <c r="K793" s="754"/>
      <c r="L793" s="754"/>
      <c r="M793" s="754"/>
      <c r="N793" s="754"/>
      <c r="O793" s="754"/>
      <c r="P793" s="754"/>
      <c r="Q793" s="754"/>
      <c r="R793" s="754"/>
      <c r="S793" s="754"/>
      <c r="T793" s="754"/>
      <c r="U793" s="754"/>
      <c r="V793" s="754"/>
      <c r="W793" s="754"/>
      <c r="X793" s="754"/>
      <c r="Y793" s="754"/>
      <c r="Z793" s="754"/>
      <c r="AA793" s="754"/>
    </row>
    <row r="794">
      <c r="A794" s="754"/>
      <c r="B794" s="754"/>
      <c r="C794" s="757"/>
      <c r="D794" s="757"/>
      <c r="E794" s="757"/>
      <c r="F794" s="754"/>
      <c r="G794" s="754"/>
      <c r="H794" s="754"/>
      <c r="I794" s="754"/>
      <c r="J794" s="754"/>
      <c r="K794" s="754"/>
      <c r="L794" s="754"/>
      <c r="M794" s="754"/>
      <c r="N794" s="754"/>
      <c r="O794" s="754"/>
      <c r="P794" s="754"/>
      <c r="Q794" s="754"/>
      <c r="R794" s="754"/>
      <c r="S794" s="754"/>
      <c r="T794" s="754"/>
      <c r="U794" s="754"/>
      <c r="V794" s="754"/>
      <c r="W794" s="754"/>
      <c r="X794" s="754"/>
      <c r="Y794" s="754"/>
      <c r="Z794" s="754"/>
      <c r="AA794" s="754"/>
    </row>
    <row r="795">
      <c r="A795" s="754"/>
      <c r="B795" s="754"/>
      <c r="C795" s="757"/>
      <c r="D795" s="757"/>
      <c r="E795" s="757"/>
      <c r="F795" s="754"/>
      <c r="G795" s="754"/>
      <c r="H795" s="754"/>
      <c r="I795" s="754"/>
      <c r="J795" s="754"/>
      <c r="K795" s="754"/>
      <c r="L795" s="754"/>
      <c r="M795" s="754"/>
      <c r="N795" s="754"/>
      <c r="O795" s="754"/>
      <c r="P795" s="754"/>
      <c r="Q795" s="754"/>
      <c r="R795" s="754"/>
      <c r="S795" s="754"/>
      <c r="T795" s="754"/>
      <c r="U795" s="754"/>
      <c r="V795" s="754"/>
      <c r="W795" s="754"/>
      <c r="X795" s="754"/>
      <c r="Y795" s="754"/>
      <c r="Z795" s="754"/>
      <c r="AA795" s="754"/>
    </row>
    <row r="796">
      <c r="A796" s="754"/>
      <c r="B796" s="754"/>
      <c r="C796" s="757"/>
      <c r="D796" s="757"/>
      <c r="E796" s="757"/>
      <c r="F796" s="754"/>
      <c r="G796" s="754"/>
      <c r="H796" s="754"/>
      <c r="I796" s="754"/>
      <c r="J796" s="754"/>
      <c r="K796" s="754"/>
      <c r="L796" s="754"/>
      <c r="M796" s="754"/>
      <c r="N796" s="754"/>
      <c r="O796" s="754"/>
      <c r="P796" s="754"/>
      <c r="Q796" s="754"/>
      <c r="R796" s="754"/>
      <c r="S796" s="754"/>
      <c r="T796" s="754"/>
      <c r="U796" s="754"/>
      <c r="V796" s="754"/>
      <c r="W796" s="754"/>
      <c r="X796" s="754"/>
      <c r="Y796" s="754"/>
      <c r="Z796" s="754"/>
      <c r="AA796" s="754"/>
    </row>
    <row r="797">
      <c r="A797" s="754"/>
      <c r="B797" s="754"/>
      <c r="C797" s="757"/>
      <c r="D797" s="757"/>
      <c r="E797" s="757"/>
      <c r="F797" s="754"/>
      <c r="G797" s="754"/>
      <c r="H797" s="754"/>
      <c r="I797" s="754"/>
      <c r="J797" s="754"/>
      <c r="K797" s="754"/>
      <c r="L797" s="754"/>
      <c r="M797" s="754"/>
      <c r="N797" s="754"/>
      <c r="O797" s="754"/>
      <c r="P797" s="754"/>
      <c r="Q797" s="754"/>
      <c r="R797" s="754"/>
      <c r="S797" s="754"/>
      <c r="T797" s="754"/>
      <c r="U797" s="754"/>
      <c r="V797" s="754"/>
      <c r="W797" s="754"/>
      <c r="X797" s="754"/>
      <c r="Y797" s="754"/>
      <c r="Z797" s="754"/>
      <c r="AA797" s="754"/>
    </row>
    <row r="798">
      <c r="A798" s="754"/>
      <c r="B798" s="754"/>
      <c r="C798" s="757"/>
      <c r="D798" s="757"/>
      <c r="E798" s="757"/>
      <c r="F798" s="754"/>
      <c r="G798" s="754"/>
      <c r="H798" s="754"/>
      <c r="I798" s="754"/>
      <c r="J798" s="754"/>
      <c r="K798" s="754"/>
      <c r="L798" s="754"/>
      <c r="M798" s="754"/>
      <c r="N798" s="754"/>
      <c r="O798" s="754"/>
      <c r="P798" s="754"/>
      <c r="Q798" s="754"/>
      <c r="R798" s="754"/>
      <c r="S798" s="754"/>
      <c r="T798" s="754"/>
      <c r="U798" s="754"/>
      <c r="V798" s="754"/>
      <c r="W798" s="754"/>
      <c r="X798" s="754"/>
      <c r="Y798" s="754"/>
      <c r="Z798" s="754"/>
      <c r="AA798" s="754"/>
    </row>
    <row r="799">
      <c r="A799" s="754"/>
      <c r="B799" s="754"/>
      <c r="C799" s="757"/>
      <c r="D799" s="757"/>
      <c r="E799" s="757"/>
      <c r="F799" s="754"/>
      <c r="G799" s="754"/>
      <c r="H799" s="754"/>
      <c r="I799" s="754"/>
      <c r="J799" s="754"/>
      <c r="K799" s="754"/>
      <c r="L799" s="754"/>
      <c r="M799" s="754"/>
      <c r="N799" s="754"/>
      <c r="O799" s="754"/>
      <c r="P799" s="754"/>
      <c r="Q799" s="754"/>
      <c r="R799" s="754"/>
      <c r="S799" s="754"/>
      <c r="T799" s="754"/>
      <c r="U799" s="754"/>
      <c r="V799" s="754"/>
      <c r="W799" s="754"/>
      <c r="X799" s="754"/>
      <c r="Y799" s="754"/>
      <c r="Z799" s="754"/>
      <c r="AA799" s="754"/>
    </row>
    <row r="800">
      <c r="A800" s="754"/>
      <c r="B800" s="754"/>
      <c r="C800" s="757"/>
      <c r="D800" s="757"/>
      <c r="E800" s="757"/>
      <c r="F800" s="754"/>
      <c r="G800" s="754"/>
      <c r="H800" s="754"/>
      <c r="I800" s="754"/>
      <c r="J800" s="754"/>
      <c r="K800" s="754"/>
      <c r="L800" s="754"/>
      <c r="M800" s="754"/>
      <c r="N800" s="754"/>
      <c r="O800" s="754"/>
      <c r="P800" s="754"/>
      <c r="Q800" s="754"/>
      <c r="R800" s="754"/>
      <c r="S800" s="754"/>
      <c r="T800" s="754"/>
      <c r="U800" s="754"/>
      <c r="V800" s="754"/>
      <c r="W800" s="754"/>
      <c r="X800" s="754"/>
      <c r="Y800" s="754"/>
      <c r="Z800" s="754"/>
      <c r="AA800" s="754"/>
    </row>
    <row r="801">
      <c r="A801" s="754"/>
      <c r="B801" s="754"/>
      <c r="C801" s="757"/>
      <c r="D801" s="757"/>
      <c r="E801" s="757"/>
      <c r="F801" s="754"/>
      <c r="G801" s="754"/>
      <c r="H801" s="754"/>
      <c r="I801" s="754"/>
      <c r="J801" s="754"/>
      <c r="K801" s="754"/>
      <c r="L801" s="754"/>
      <c r="M801" s="754"/>
      <c r="N801" s="754"/>
      <c r="O801" s="754"/>
      <c r="P801" s="754"/>
      <c r="Q801" s="754"/>
      <c r="R801" s="754"/>
      <c r="S801" s="754"/>
      <c r="T801" s="754"/>
      <c r="U801" s="754"/>
      <c r="V801" s="754"/>
      <c r="W801" s="754"/>
      <c r="X801" s="754"/>
      <c r="Y801" s="754"/>
      <c r="Z801" s="754"/>
      <c r="AA801" s="754"/>
    </row>
    <row r="802">
      <c r="A802" s="754"/>
      <c r="B802" s="754"/>
      <c r="C802" s="757"/>
      <c r="D802" s="757"/>
      <c r="E802" s="757"/>
      <c r="F802" s="754"/>
      <c r="G802" s="754"/>
      <c r="H802" s="754"/>
      <c r="I802" s="754"/>
      <c r="J802" s="754"/>
      <c r="K802" s="754"/>
      <c r="L802" s="754"/>
      <c r="M802" s="754"/>
      <c r="N802" s="754"/>
      <c r="O802" s="754"/>
      <c r="P802" s="754"/>
      <c r="Q802" s="754"/>
      <c r="R802" s="754"/>
      <c r="S802" s="754"/>
      <c r="T802" s="754"/>
      <c r="U802" s="754"/>
      <c r="V802" s="754"/>
      <c r="W802" s="754"/>
      <c r="X802" s="754"/>
      <c r="Y802" s="754"/>
      <c r="Z802" s="754"/>
      <c r="AA802" s="754"/>
    </row>
    <row r="803">
      <c r="A803" s="754"/>
      <c r="B803" s="754"/>
      <c r="C803" s="757"/>
      <c r="D803" s="757"/>
      <c r="E803" s="757"/>
      <c r="F803" s="754"/>
      <c r="G803" s="754"/>
      <c r="H803" s="754"/>
      <c r="I803" s="754"/>
      <c r="J803" s="754"/>
      <c r="K803" s="754"/>
      <c r="L803" s="754"/>
      <c r="M803" s="754"/>
      <c r="N803" s="754"/>
      <c r="O803" s="754"/>
      <c r="P803" s="754"/>
      <c r="Q803" s="754"/>
      <c r="R803" s="754"/>
      <c r="S803" s="754"/>
      <c r="T803" s="754"/>
      <c r="U803" s="754"/>
      <c r="V803" s="754"/>
      <c r="W803" s="754"/>
      <c r="X803" s="754"/>
      <c r="Y803" s="754"/>
      <c r="Z803" s="754"/>
      <c r="AA803" s="754"/>
    </row>
    <row r="804">
      <c r="A804" s="754"/>
      <c r="B804" s="754"/>
      <c r="C804" s="757"/>
      <c r="D804" s="757"/>
      <c r="E804" s="757"/>
      <c r="F804" s="754"/>
      <c r="G804" s="754"/>
      <c r="H804" s="754"/>
      <c r="I804" s="754"/>
      <c r="J804" s="754"/>
      <c r="K804" s="754"/>
      <c r="L804" s="754"/>
      <c r="M804" s="754"/>
      <c r="N804" s="754"/>
      <c r="O804" s="754"/>
      <c r="P804" s="754"/>
      <c r="Q804" s="754"/>
      <c r="R804" s="754"/>
      <c r="S804" s="754"/>
      <c r="T804" s="754"/>
      <c r="U804" s="754"/>
      <c r="V804" s="754"/>
      <c r="W804" s="754"/>
      <c r="X804" s="754"/>
      <c r="Y804" s="754"/>
      <c r="Z804" s="754"/>
      <c r="AA804" s="754"/>
    </row>
    <row r="805">
      <c r="A805" s="754"/>
      <c r="B805" s="754"/>
      <c r="C805" s="757"/>
      <c r="D805" s="757"/>
      <c r="E805" s="757"/>
      <c r="F805" s="754"/>
      <c r="G805" s="754"/>
      <c r="H805" s="754"/>
      <c r="I805" s="754"/>
      <c r="J805" s="754"/>
      <c r="K805" s="754"/>
      <c r="L805" s="754"/>
      <c r="M805" s="754"/>
      <c r="N805" s="754"/>
      <c r="O805" s="754"/>
      <c r="P805" s="754"/>
      <c r="Q805" s="754"/>
      <c r="R805" s="754"/>
      <c r="S805" s="754"/>
      <c r="T805" s="754"/>
      <c r="U805" s="754"/>
      <c r="V805" s="754"/>
      <c r="W805" s="754"/>
      <c r="X805" s="754"/>
      <c r="Y805" s="754"/>
      <c r="Z805" s="754"/>
      <c r="AA805" s="754"/>
    </row>
    <row r="806">
      <c r="A806" s="754"/>
      <c r="B806" s="754"/>
      <c r="C806" s="757"/>
      <c r="D806" s="757"/>
      <c r="E806" s="757"/>
      <c r="F806" s="754"/>
      <c r="G806" s="754"/>
      <c r="H806" s="754"/>
      <c r="I806" s="754"/>
      <c r="J806" s="754"/>
      <c r="K806" s="754"/>
      <c r="L806" s="754"/>
      <c r="M806" s="754"/>
      <c r="N806" s="754"/>
      <c r="O806" s="754"/>
      <c r="P806" s="754"/>
      <c r="Q806" s="754"/>
      <c r="R806" s="754"/>
      <c r="S806" s="754"/>
      <c r="T806" s="754"/>
      <c r="U806" s="754"/>
      <c r="V806" s="754"/>
      <c r="W806" s="754"/>
      <c r="X806" s="754"/>
      <c r="Y806" s="754"/>
      <c r="Z806" s="754"/>
      <c r="AA806" s="754"/>
    </row>
    <row r="807">
      <c r="A807" s="754"/>
      <c r="B807" s="754"/>
      <c r="C807" s="757"/>
      <c r="D807" s="757"/>
      <c r="E807" s="757"/>
      <c r="F807" s="754"/>
      <c r="G807" s="754"/>
      <c r="H807" s="754"/>
      <c r="I807" s="754"/>
      <c r="J807" s="754"/>
      <c r="K807" s="754"/>
      <c r="L807" s="754"/>
      <c r="M807" s="754"/>
      <c r="N807" s="754"/>
      <c r="O807" s="754"/>
      <c r="P807" s="754"/>
      <c r="Q807" s="754"/>
      <c r="R807" s="754"/>
      <c r="S807" s="754"/>
      <c r="T807" s="754"/>
      <c r="U807" s="754"/>
      <c r="V807" s="754"/>
      <c r="W807" s="754"/>
      <c r="X807" s="754"/>
      <c r="Y807" s="754"/>
      <c r="Z807" s="754"/>
      <c r="AA807" s="754"/>
    </row>
    <row r="808">
      <c r="A808" s="754"/>
      <c r="B808" s="754"/>
      <c r="C808" s="757"/>
      <c r="D808" s="757"/>
      <c r="E808" s="757"/>
      <c r="F808" s="754"/>
      <c r="G808" s="754"/>
      <c r="H808" s="754"/>
      <c r="I808" s="754"/>
      <c r="J808" s="754"/>
      <c r="K808" s="754"/>
      <c r="L808" s="754"/>
      <c r="M808" s="754"/>
      <c r="N808" s="754"/>
      <c r="O808" s="754"/>
      <c r="P808" s="754"/>
      <c r="Q808" s="754"/>
      <c r="R808" s="754"/>
      <c r="S808" s="754"/>
      <c r="T808" s="754"/>
      <c r="U808" s="754"/>
      <c r="V808" s="754"/>
      <c r="W808" s="754"/>
      <c r="X808" s="754"/>
      <c r="Y808" s="754"/>
      <c r="Z808" s="754"/>
      <c r="AA808" s="754"/>
    </row>
    <row r="809">
      <c r="A809" s="754"/>
      <c r="B809" s="754"/>
      <c r="C809" s="757"/>
      <c r="D809" s="757"/>
      <c r="E809" s="757"/>
      <c r="F809" s="754"/>
      <c r="G809" s="754"/>
      <c r="H809" s="754"/>
      <c r="I809" s="754"/>
      <c r="J809" s="754"/>
      <c r="K809" s="754"/>
      <c r="L809" s="754"/>
      <c r="M809" s="754"/>
      <c r="N809" s="754"/>
      <c r="O809" s="754"/>
      <c r="P809" s="754"/>
      <c r="Q809" s="754"/>
      <c r="R809" s="754"/>
      <c r="S809" s="754"/>
      <c r="T809" s="754"/>
      <c r="U809" s="754"/>
      <c r="V809" s="754"/>
      <c r="W809" s="754"/>
      <c r="X809" s="754"/>
      <c r="Y809" s="754"/>
      <c r="Z809" s="754"/>
      <c r="AA809" s="754"/>
    </row>
    <row r="810">
      <c r="A810" s="754"/>
      <c r="B810" s="754"/>
      <c r="C810" s="757"/>
      <c r="D810" s="757"/>
      <c r="E810" s="757"/>
      <c r="F810" s="754"/>
      <c r="G810" s="754"/>
      <c r="H810" s="754"/>
      <c r="I810" s="754"/>
      <c r="J810" s="754"/>
      <c r="K810" s="754"/>
      <c r="L810" s="754"/>
      <c r="M810" s="754"/>
      <c r="N810" s="754"/>
      <c r="O810" s="754"/>
      <c r="P810" s="754"/>
      <c r="Q810" s="754"/>
      <c r="R810" s="754"/>
      <c r="S810" s="754"/>
      <c r="T810" s="754"/>
      <c r="U810" s="754"/>
      <c r="V810" s="754"/>
      <c r="W810" s="754"/>
      <c r="X810" s="754"/>
      <c r="Y810" s="754"/>
      <c r="Z810" s="754"/>
      <c r="AA810" s="754"/>
    </row>
    <row r="811">
      <c r="A811" s="754"/>
      <c r="B811" s="754"/>
      <c r="C811" s="757"/>
      <c r="D811" s="757"/>
      <c r="E811" s="757"/>
      <c r="F811" s="754"/>
      <c r="G811" s="754"/>
      <c r="H811" s="754"/>
      <c r="I811" s="754"/>
      <c r="J811" s="754"/>
      <c r="K811" s="754"/>
      <c r="L811" s="754"/>
      <c r="M811" s="754"/>
      <c r="N811" s="754"/>
      <c r="O811" s="754"/>
      <c r="P811" s="754"/>
      <c r="Q811" s="754"/>
      <c r="R811" s="754"/>
      <c r="S811" s="754"/>
      <c r="T811" s="754"/>
      <c r="U811" s="754"/>
      <c r="V811" s="754"/>
      <c r="W811" s="754"/>
      <c r="X811" s="754"/>
      <c r="Y811" s="754"/>
      <c r="Z811" s="754"/>
      <c r="AA811" s="754"/>
    </row>
    <row r="812">
      <c r="A812" s="754"/>
      <c r="B812" s="754"/>
      <c r="C812" s="757"/>
      <c r="D812" s="757"/>
      <c r="E812" s="757"/>
      <c r="F812" s="754"/>
      <c r="G812" s="754"/>
      <c r="H812" s="754"/>
      <c r="I812" s="754"/>
      <c r="J812" s="754"/>
      <c r="K812" s="754"/>
      <c r="L812" s="754"/>
      <c r="M812" s="754"/>
      <c r="N812" s="754"/>
      <c r="O812" s="754"/>
      <c r="P812" s="754"/>
      <c r="Q812" s="754"/>
      <c r="R812" s="754"/>
      <c r="S812" s="754"/>
      <c r="T812" s="754"/>
      <c r="U812" s="754"/>
      <c r="V812" s="754"/>
      <c r="W812" s="754"/>
      <c r="X812" s="754"/>
      <c r="Y812" s="754"/>
      <c r="Z812" s="754"/>
      <c r="AA812" s="754"/>
    </row>
    <row r="813">
      <c r="A813" s="754"/>
      <c r="B813" s="754"/>
      <c r="C813" s="757"/>
      <c r="D813" s="757"/>
      <c r="E813" s="757"/>
      <c r="F813" s="754"/>
      <c r="G813" s="754"/>
      <c r="H813" s="754"/>
      <c r="I813" s="754"/>
      <c r="J813" s="754"/>
      <c r="K813" s="754"/>
      <c r="L813" s="754"/>
      <c r="M813" s="754"/>
      <c r="N813" s="754"/>
      <c r="O813" s="754"/>
      <c r="P813" s="754"/>
      <c r="Q813" s="754"/>
      <c r="R813" s="754"/>
      <c r="S813" s="754"/>
      <c r="T813" s="754"/>
      <c r="U813" s="754"/>
      <c r="V813" s="754"/>
      <c r="W813" s="754"/>
      <c r="X813" s="754"/>
      <c r="Y813" s="754"/>
      <c r="Z813" s="754"/>
      <c r="AA813" s="754"/>
    </row>
    <row r="814">
      <c r="A814" s="754"/>
      <c r="B814" s="754"/>
      <c r="C814" s="757"/>
      <c r="D814" s="757"/>
      <c r="E814" s="757"/>
      <c r="F814" s="754"/>
      <c r="G814" s="754"/>
      <c r="H814" s="754"/>
      <c r="I814" s="754"/>
      <c r="J814" s="754"/>
      <c r="K814" s="754"/>
      <c r="L814" s="754"/>
      <c r="M814" s="754"/>
      <c r="N814" s="754"/>
      <c r="O814" s="754"/>
      <c r="P814" s="754"/>
      <c r="Q814" s="754"/>
      <c r="R814" s="754"/>
      <c r="S814" s="754"/>
      <c r="T814" s="754"/>
      <c r="U814" s="754"/>
      <c r="V814" s="754"/>
      <c r="W814" s="754"/>
      <c r="X814" s="754"/>
      <c r="Y814" s="754"/>
      <c r="Z814" s="754"/>
      <c r="AA814" s="754"/>
    </row>
    <row r="815">
      <c r="A815" s="754"/>
      <c r="B815" s="754"/>
      <c r="C815" s="757"/>
      <c r="D815" s="757"/>
      <c r="E815" s="757"/>
      <c r="F815" s="754"/>
      <c r="G815" s="754"/>
      <c r="H815" s="754"/>
      <c r="I815" s="754"/>
      <c r="J815" s="754"/>
      <c r="K815" s="754"/>
      <c r="L815" s="754"/>
      <c r="M815" s="754"/>
      <c r="N815" s="754"/>
      <c r="O815" s="754"/>
      <c r="P815" s="754"/>
      <c r="Q815" s="754"/>
      <c r="R815" s="754"/>
      <c r="S815" s="754"/>
      <c r="T815" s="754"/>
      <c r="U815" s="754"/>
      <c r="V815" s="754"/>
      <c r="W815" s="754"/>
      <c r="X815" s="754"/>
      <c r="Y815" s="754"/>
      <c r="Z815" s="754"/>
      <c r="AA815" s="754"/>
    </row>
    <row r="816">
      <c r="A816" s="754"/>
      <c r="B816" s="754"/>
      <c r="C816" s="757"/>
      <c r="D816" s="757"/>
      <c r="E816" s="757"/>
      <c r="F816" s="754"/>
      <c r="G816" s="754"/>
      <c r="H816" s="754"/>
      <c r="I816" s="754"/>
      <c r="J816" s="754"/>
      <c r="K816" s="754"/>
      <c r="L816" s="754"/>
      <c r="M816" s="754"/>
      <c r="N816" s="754"/>
      <c r="O816" s="754"/>
      <c r="P816" s="754"/>
      <c r="Q816" s="754"/>
      <c r="R816" s="754"/>
      <c r="S816" s="754"/>
      <c r="T816" s="754"/>
      <c r="U816" s="754"/>
      <c r="V816" s="754"/>
      <c r="W816" s="754"/>
      <c r="X816" s="754"/>
      <c r="Y816" s="754"/>
      <c r="Z816" s="754"/>
      <c r="AA816" s="754"/>
    </row>
    <row r="817">
      <c r="A817" s="754"/>
      <c r="B817" s="754"/>
      <c r="C817" s="757"/>
      <c r="D817" s="757"/>
      <c r="E817" s="757"/>
      <c r="F817" s="754"/>
      <c r="G817" s="754"/>
      <c r="H817" s="754"/>
      <c r="I817" s="754"/>
      <c r="J817" s="754"/>
      <c r="K817" s="754"/>
      <c r="L817" s="754"/>
      <c r="M817" s="754"/>
      <c r="N817" s="754"/>
      <c r="O817" s="754"/>
      <c r="P817" s="754"/>
      <c r="Q817" s="754"/>
      <c r="R817" s="754"/>
      <c r="S817" s="754"/>
      <c r="T817" s="754"/>
      <c r="U817" s="754"/>
      <c r="V817" s="754"/>
      <c r="W817" s="754"/>
      <c r="X817" s="754"/>
      <c r="Y817" s="754"/>
      <c r="Z817" s="754"/>
      <c r="AA817" s="754"/>
    </row>
    <row r="818">
      <c r="A818" s="754"/>
      <c r="B818" s="754"/>
      <c r="C818" s="757"/>
      <c r="D818" s="757"/>
      <c r="E818" s="757"/>
      <c r="F818" s="754"/>
      <c r="G818" s="754"/>
      <c r="H818" s="754"/>
      <c r="I818" s="754"/>
      <c r="J818" s="754"/>
      <c r="K818" s="754"/>
      <c r="L818" s="754"/>
      <c r="M818" s="754"/>
      <c r="N818" s="754"/>
      <c r="O818" s="754"/>
      <c r="P818" s="754"/>
      <c r="Q818" s="754"/>
      <c r="R818" s="754"/>
      <c r="S818" s="754"/>
      <c r="T818" s="754"/>
      <c r="U818" s="754"/>
      <c r="V818" s="754"/>
      <c r="W818" s="754"/>
      <c r="X818" s="754"/>
      <c r="Y818" s="754"/>
      <c r="Z818" s="754"/>
      <c r="AA818" s="754"/>
    </row>
    <row r="819">
      <c r="A819" s="754"/>
      <c r="B819" s="754"/>
      <c r="C819" s="757"/>
      <c r="D819" s="757"/>
      <c r="E819" s="757"/>
      <c r="F819" s="754"/>
      <c r="G819" s="754"/>
      <c r="H819" s="754"/>
      <c r="I819" s="754"/>
      <c r="J819" s="754"/>
      <c r="K819" s="754"/>
      <c r="L819" s="754"/>
      <c r="M819" s="754"/>
      <c r="N819" s="754"/>
      <c r="O819" s="754"/>
      <c r="P819" s="754"/>
      <c r="Q819" s="754"/>
      <c r="R819" s="754"/>
      <c r="S819" s="754"/>
      <c r="T819" s="754"/>
      <c r="U819" s="754"/>
      <c r="V819" s="754"/>
      <c r="W819" s="754"/>
      <c r="X819" s="754"/>
      <c r="Y819" s="754"/>
      <c r="Z819" s="754"/>
      <c r="AA819" s="754"/>
    </row>
    <row r="820">
      <c r="A820" s="754"/>
      <c r="B820" s="754"/>
      <c r="C820" s="757"/>
      <c r="D820" s="757"/>
      <c r="E820" s="757"/>
      <c r="F820" s="754"/>
      <c r="G820" s="754"/>
      <c r="H820" s="754"/>
      <c r="I820" s="754"/>
      <c r="J820" s="754"/>
      <c r="K820" s="754"/>
      <c r="L820" s="754"/>
      <c r="M820" s="754"/>
      <c r="N820" s="754"/>
      <c r="O820" s="754"/>
      <c r="P820" s="754"/>
      <c r="Q820" s="754"/>
      <c r="R820" s="754"/>
      <c r="S820" s="754"/>
      <c r="T820" s="754"/>
      <c r="U820" s="754"/>
      <c r="V820" s="754"/>
      <c r="W820" s="754"/>
      <c r="X820" s="754"/>
      <c r="Y820" s="754"/>
      <c r="Z820" s="754"/>
      <c r="AA820" s="754"/>
    </row>
    <row r="821">
      <c r="A821" s="754"/>
      <c r="B821" s="754"/>
      <c r="C821" s="757"/>
      <c r="D821" s="757"/>
      <c r="E821" s="757"/>
      <c r="F821" s="754"/>
      <c r="G821" s="754"/>
      <c r="H821" s="754"/>
      <c r="I821" s="754"/>
      <c r="J821" s="754"/>
      <c r="K821" s="754"/>
      <c r="L821" s="754"/>
      <c r="M821" s="754"/>
      <c r="N821" s="754"/>
      <c r="O821" s="754"/>
      <c r="P821" s="754"/>
      <c r="Q821" s="754"/>
      <c r="R821" s="754"/>
      <c r="S821" s="754"/>
      <c r="T821" s="754"/>
      <c r="U821" s="754"/>
      <c r="V821" s="754"/>
      <c r="W821" s="754"/>
      <c r="X821" s="754"/>
      <c r="Y821" s="754"/>
      <c r="Z821" s="754"/>
      <c r="AA821" s="754"/>
    </row>
    <row r="822">
      <c r="A822" s="754"/>
      <c r="B822" s="754"/>
      <c r="C822" s="757"/>
      <c r="D822" s="757"/>
      <c r="E822" s="757"/>
      <c r="F822" s="754"/>
      <c r="G822" s="754"/>
      <c r="H822" s="754"/>
      <c r="I822" s="754"/>
      <c r="J822" s="754"/>
      <c r="K822" s="754"/>
      <c r="L822" s="754"/>
      <c r="M822" s="754"/>
      <c r="N822" s="754"/>
      <c r="O822" s="754"/>
      <c r="P822" s="754"/>
      <c r="Q822" s="754"/>
      <c r="R822" s="754"/>
      <c r="S822" s="754"/>
      <c r="T822" s="754"/>
      <c r="U822" s="754"/>
      <c r="V822" s="754"/>
      <c r="W822" s="754"/>
      <c r="X822" s="754"/>
      <c r="Y822" s="754"/>
      <c r="Z822" s="754"/>
      <c r="AA822" s="754"/>
    </row>
    <row r="823">
      <c r="A823" s="754"/>
      <c r="B823" s="754"/>
      <c r="C823" s="757"/>
      <c r="D823" s="757"/>
      <c r="E823" s="757"/>
      <c r="F823" s="754"/>
      <c r="G823" s="754"/>
      <c r="H823" s="754"/>
      <c r="I823" s="754"/>
      <c r="J823" s="754"/>
      <c r="K823" s="754"/>
      <c r="L823" s="754"/>
      <c r="M823" s="754"/>
      <c r="N823" s="754"/>
      <c r="O823" s="754"/>
      <c r="P823" s="754"/>
      <c r="Q823" s="754"/>
      <c r="R823" s="754"/>
      <c r="S823" s="754"/>
      <c r="T823" s="754"/>
      <c r="U823" s="754"/>
      <c r="V823" s="754"/>
      <c r="W823" s="754"/>
      <c r="X823" s="754"/>
      <c r="Y823" s="754"/>
      <c r="Z823" s="754"/>
      <c r="AA823" s="754"/>
    </row>
    <row r="824">
      <c r="A824" s="754"/>
      <c r="B824" s="754"/>
      <c r="C824" s="757"/>
      <c r="D824" s="757"/>
      <c r="E824" s="757"/>
      <c r="F824" s="754"/>
      <c r="G824" s="754"/>
      <c r="H824" s="754"/>
      <c r="I824" s="754"/>
      <c r="J824" s="754"/>
      <c r="K824" s="754"/>
      <c r="L824" s="754"/>
      <c r="M824" s="754"/>
      <c r="N824" s="754"/>
      <c r="O824" s="754"/>
      <c r="P824" s="754"/>
      <c r="Q824" s="754"/>
      <c r="R824" s="754"/>
      <c r="S824" s="754"/>
      <c r="T824" s="754"/>
      <c r="U824" s="754"/>
      <c r="V824" s="754"/>
      <c r="W824" s="754"/>
      <c r="X824" s="754"/>
      <c r="Y824" s="754"/>
      <c r="Z824" s="754"/>
      <c r="AA824" s="754"/>
    </row>
    <row r="825">
      <c r="A825" s="754"/>
      <c r="B825" s="754"/>
      <c r="C825" s="757"/>
      <c r="D825" s="757"/>
      <c r="E825" s="757"/>
      <c r="F825" s="754"/>
      <c r="G825" s="754"/>
      <c r="H825" s="754"/>
      <c r="I825" s="754"/>
      <c r="J825" s="754"/>
      <c r="K825" s="754"/>
      <c r="L825" s="754"/>
      <c r="M825" s="754"/>
      <c r="N825" s="754"/>
      <c r="O825" s="754"/>
      <c r="P825" s="754"/>
      <c r="Q825" s="754"/>
      <c r="R825" s="754"/>
      <c r="S825" s="754"/>
      <c r="T825" s="754"/>
      <c r="U825" s="754"/>
      <c r="V825" s="754"/>
      <c r="W825" s="754"/>
      <c r="X825" s="754"/>
      <c r="Y825" s="754"/>
      <c r="Z825" s="754"/>
      <c r="AA825" s="754"/>
    </row>
    <row r="826">
      <c r="A826" s="754"/>
      <c r="B826" s="754"/>
      <c r="C826" s="757"/>
      <c r="D826" s="757"/>
      <c r="E826" s="757"/>
      <c r="F826" s="754"/>
      <c r="G826" s="754"/>
      <c r="H826" s="754"/>
      <c r="I826" s="754"/>
      <c r="J826" s="754"/>
      <c r="K826" s="754"/>
      <c r="L826" s="754"/>
      <c r="M826" s="754"/>
      <c r="N826" s="754"/>
      <c r="O826" s="754"/>
      <c r="P826" s="754"/>
      <c r="Q826" s="754"/>
      <c r="R826" s="754"/>
      <c r="S826" s="754"/>
      <c r="T826" s="754"/>
      <c r="U826" s="754"/>
      <c r="V826" s="754"/>
      <c r="W826" s="754"/>
      <c r="X826" s="754"/>
      <c r="Y826" s="754"/>
      <c r="Z826" s="754"/>
      <c r="AA826" s="754"/>
    </row>
    <row r="827">
      <c r="A827" s="754"/>
      <c r="B827" s="754"/>
      <c r="C827" s="757"/>
      <c r="D827" s="757"/>
      <c r="E827" s="757"/>
      <c r="F827" s="754"/>
      <c r="G827" s="754"/>
      <c r="H827" s="754"/>
      <c r="I827" s="754"/>
      <c r="J827" s="754"/>
      <c r="K827" s="754"/>
      <c r="L827" s="754"/>
      <c r="M827" s="754"/>
      <c r="N827" s="754"/>
      <c r="O827" s="754"/>
      <c r="P827" s="754"/>
      <c r="Q827" s="754"/>
      <c r="R827" s="754"/>
      <c r="S827" s="754"/>
      <c r="T827" s="754"/>
      <c r="U827" s="754"/>
      <c r="V827" s="754"/>
      <c r="W827" s="754"/>
      <c r="X827" s="754"/>
      <c r="Y827" s="754"/>
      <c r="Z827" s="754"/>
      <c r="AA827" s="754"/>
    </row>
    <row r="828">
      <c r="A828" s="754"/>
      <c r="B828" s="754"/>
      <c r="C828" s="757"/>
      <c r="D828" s="757"/>
      <c r="E828" s="757"/>
      <c r="F828" s="754"/>
      <c r="G828" s="754"/>
      <c r="H828" s="754"/>
      <c r="I828" s="754"/>
      <c r="J828" s="754"/>
      <c r="K828" s="754"/>
      <c r="L828" s="754"/>
      <c r="M828" s="754"/>
      <c r="N828" s="754"/>
      <c r="O828" s="754"/>
      <c r="P828" s="754"/>
      <c r="Q828" s="754"/>
      <c r="R828" s="754"/>
      <c r="S828" s="754"/>
      <c r="T828" s="754"/>
      <c r="U828" s="754"/>
      <c r="V828" s="754"/>
      <c r="W828" s="754"/>
      <c r="X828" s="754"/>
      <c r="Y828" s="754"/>
      <c r="Z828" s="754"/>
      <c r="AA828" s="754"/>
    </row>
    <row r="829">
      <c r="A829" s="754"/>
      <c r="B829" s="754"/>
      <c r="C829" s="757"/>
      <c r="D829" s="757"/>
      <c r="E829" s="757"/>
      <c r="F829" s="754"/>
      <c r="G829" s="754"/>
      <c r="H829" s="754"/>
      <c r="I829" s="754"/>
      <c r="J829" s="754"/>
      <c r="K829" s="754"/>
      <c r="L829" s="754"/>
      <c r="M829" s="754"/>
      <c r="N829" s="754"/>
      <c r="O829" s="754"/>
      <c r="P829" s="754"/>
      <c r="Q829" s="754"/>
      <c r="R829" s="754"/>
      <c r="S829" s="754"/>
      <c r="T829" s="754"/>
      <c r="U829" s="754"/>
      <c r="V829" s="754"/>
      <c r="W829" s="754"/>
      <c r="X829" s="754"/>
      <c r="Y829" s="754"/>
      <c r="Z829" s="754"/>
      <c r="AA829" s="754"/>
    </row>
    <row r="830">
      <c r="A830" s="754"/>
      <c r="B830" s="754"/>
      <c r="C830" s="757"/>
      <c r="D830" s="757"/>
      <c r="E830" s="757"/>
      <c r="F830" s="754"/>
      <c r="G830" s="754"/>
      <c r="H830" s="754"/>
      <c r="I830" s="754"/>
      <c r="J830" s="754"/>
      <c r="K830" s="754"/>
      <c r="L830" s="754"/>
      <c r="M830" s="754"/>
      <c r="N830" s="754"/>
      <c r="O830" s="754"/>
      <c r="P830" s="754"/>
      <c r="Q830" s="754"/>
      <c r="R830" s="754"/>
      <c r="S830" s="754"/>
      <c r="T830" s="754"/>
      <c r="U830" s="754"/>
      <c r="V830" s="754"/>
      <c r="W830" s="754"/>
      <c r="X830" s="754"/>
      <c r="Y830" s="754"/>
      <c r="Z830" s="754"/>
      <c r="AA830" s="754"/>
    </row>
    <row r="831">
      <c r="A831" s="754"/>
      <c r="B831" s="754"/>
      <c r="C831" s="757"/>
      <c r="D831" s="757"/>
      <c r="E831" s="757"/>
      <c r="F831" s="754"/>
      <c r="G831" s="754"/>
      <c r="H831" s="754"/>
      <c r="I831" s="754"/>
      <c r="J831" s="754"/>
      <c r="K831" s="754"/>
      <c r="L831" s="754"/>
      <c r="M831" s="754"/>
      <c r="N831" s="754"/>
      <c r="O831" s="754"/>
      <c r="P831" s="754"/>
      <c r="Q831" s="754"/>
      <c r="R831" s="754"/>
      <c r="S831" s="754"/>
      <c r="T831" s="754"/>
      <c r="U831" s="754"/>
      <c r="V831" s="754"/>
      <c r="W831" s="754"/>
      <c r="X831" s="754"/>
      <c r="Y831" s="754"/>
      <c r="Z831" s="754"/>
      <c r="AA831" s="754"/>
    </row>
    <row r="832">
      <c r="A832" s="754"/>
      <c r="B832" s="754"/>
      <c r="C832" s="757"/>
      <c r="D832" s="757"/>
      <c r="E832" s="757"/>
      <c r="F832" s="754"/>
      <c r="G832" s="754"/>
      <c r="H832" s="754"/>
      <c r="I832" s="754"/>
      <c r="J832" s="754"/>
      <c r="K832" s="754"/>
      <c r="L832" s="754"/>
      <c r="M832" s="754"/>
      <c r="N832" s="754"/>
      <c r="O832" s="754"/>
      <c r="P832" s="754"/>
      <c r="Q832" s="754"/>
      <c r="R832" s="754"/>
      <c r="S832" s="754"/>
      <c r="T832" s="754"/>
      <c r="U832" s="754"/>
      <c r="V832" s="754"/>
      <c r="W832" s="754"/>
      <c r="X832" s="754"/>
      <c r="Y832" s="754"/>
      <c r="Z832" s="754"/>
      <c r="AA832" s="754"/>
    </row>
    <row r="833">
      <c r="A833" s="754"/>
      <c r="B833" s="754"/>
      <c r="C833" s="757"/>
      <c r="D833" s="757"/>
      <c r="E833" s="757"/>
      <c r="F833" s="754"/>
      <c r="G833" s="754"/>
      <c r="H833" s="754"/>
      <c r="I833" s="754"/>
      <c r="J833" s="754"/>
      <c r="K833" s="754"/>
      <c r="L833" s="754"/>
      <c r="M833" s="754"/>
      <c r="N833" s="754"/>
      <c r="O833" s="754"/>
      <c r="P833" s="754"/>
      <c r="Q833" s="754"/>
      <c r="R833" s="754"/>
      <c r="S833" s="754"/>
      <c r="T833" s="754"/>
      <c r="U833" s="754"/>
      <c r="V833" s="754"/>
      <c r="W833" s="754"/>
      <c r="X833" s="754"/>
      <c r="Y833" s="754"/>
      <c r="Z833" s="754"/>
      <c r="AA833" s="754"/>
    </row>
    <row r="834">
      <c r="A834" s="754"/>
      <c r="B834" s="754"/>
      <c r="C834" s="757"/>
      <c r="D834" s="757"/>
      <c r="E834" s="757"/>
      <c r="F834" s="754"/>
      <c r="G834" s="754"/>
      <c r="H834" s="754"/>
      <c r="I834" s="754"/>
      <c r="J834" s="754"/>
      <c r="K834" s="754"/>
      <c r="L834" s="754"/>
      <c r="M834" s="754"/>
      <c r="N834" s="754"/>
      <c r="O834" s="754"/>
      <c r="P834" s="754"/>
      <c r="Q834" s="754"/>
      <c r="R834" s="754"/>
      <c r="S834" s="754"/>
      <c r="T834" s="754"/>
      <c r="U834" s="754"/>
      <c r="V834" s="754"/>
      <c r="W834" s="754"/>
      <c r="X834" s="754"/>
      <c r="Y834" s="754"/>
      <c r="Z834" s="754"/>
      <c r="AA834" s="754"/>
    </row>
    <row r="835">
      <c r="A835" s="754"/>
      <c r="B835" s="754"/>
      <c r="C835" s="757"/>
      <c r="D835" s="757"/>
      <c r="E835" s="757"/>
      <c r="F835" s="754"/>
      <c r="G835" s="754"/>
      <c r="H835" s="754"/>
      <c r="I835" s="754"/>
      <c r="J835" s="754"/>
      <c r="K835" s="754"/>
      <c r="L835" s="754"/>
      <c r="M835" s="754"/>
      <c r="N835" s="754"/>
      <c r="O835" s="754"/>
      <c r="P835" s="754"/>
      <c r="Q835" s="754"/>
      <c r="R835" s="754"/>
      <c r="S835" s="754"/>
      <c r="T835" s="754"/>
      <c r="U835" s="754"/>
      <c r="V835" s="754"/>
      <c r="W835" s="754"/>
      <c r="X835" s="754"/>
      <c r="Y835" s="754"/>
      <c r="Z835" s="754"/>
      <c r="AA835" s="754"/>
    </row>
    <row r="836">
      <c r="A836" s="754"/>
      <c r="B836" s="754"/>
      <c r="C836" s="757"/>
      <c r="D836" s="757"/>
      <c r="E836" s="757"/>
      <c r="F836" s="754"/>
      <c r="G836" s="754"/>
      <c r="H836" s="754"/>
      <c r="I836" s="754"/>
      <c r="J836" s="754"/>
      <c r="K836" s="754"/>
      <c r="L836" s="754"/>
      <c r="M836" s="754"/>
      <c r="N836" s="754"/>
      <c r="O836" s="754"/>
      <c r="P836" s="754"/>
      <c r="Q836" s="754"/>
      <c r="R836" s="754"/>
      <c r="S836" s="754"/>
      <c r="T836" s="754"/>
      <c r="U836" s="754"/>
      <c r="V836" s="754"/>
      <c r="W836" s="754"/>
      <c r="X836" s="754"/>
      <c r="Y836" s="754"/>
      <c r="Z836" s="754"/>
      <c r="AA836" s="754"/>
    </row>
    <row r="837">
      <c r="A837" s="754"/>
      <c r="B837" s="754"/>
      <c r="C837" s="757"/>
      <c r="D837" s="757"/>
      <c r="E837" s="757"/>
      <c r="F837" s="754"/>
      <c r="G837" s="754"/>
      <c r="H837" s="754"/>
      <c r="I837" s="754"/>
      <c r="J837" s="754"/>
      <c r="K837" s="754"/>
      <c r="L837" s="754"/>
      <c r="M837" s="754"/>
      <c r="N837" s="754"/>
      <c r="O837" s="754"/>
      <c r="P837" s="754"/>
      <c r="Q837" s="754"/>
      <c r="R837" s="754"/>
      <c r="S837" s="754"/>
      <c r="T837" s="754"/>
      <c r="U837" s="754"/>
      <c r="V837" s="754"/>
      <c r="W837" s="754"/>
      <c r="X837" s="754"/>
      <c r="Y837" s="754"/>
      <c r="Z837" s="754"/>
      <c r="AA837" s="754"/>
    </row>
    <row r="838">
      <c r="A838" s="754"/>
      <c r="B838" s="754"/>
      <c r="C838" s="757"/>
      <c r="D838" s="757"/>
      <c r="E838" s="757"/>
      <c r="F838" s="754"/>
      <c r="G838" s="754"/>
      <c r="H838" s="754"/>
      <c r="I838" s="754"/>
      <c r="J838" s="754"/>
      <c r="K838" s="754"/>
      <c r="L838" s="754"/>
      <c r="M838" s="754"/>
      <c r="N838" s="754"/>
      <c r="O838" s="754"/>
      <c r="P838" s="754"/>
      <c r="Q838" s="754"/>
      <c r="R838" s="754"/>
      <c r="S838" s="754"/>
      <c r="T838" s="754"/>
      <c r="U838" s="754"/>
      <c r="V838" s="754"/>
      <c r="W838" s="754"/>
      <c r="X838" s="754"/>
      <c r="Y838" s="754"/>
      <c r="Z838" s="754"/>
      <c r="AA838" s="754"/>
    </row>
    <row r="839">
      <c r="A839" s="754"/>
      <c r="B839" s="754"/>
      <c r="C839" s="757"/>
      <c r="D839" s="757"/>
      <c r="E839" s="757"/>
      <c r="F839" s="754"/>
      <c r="G839" s="754"/>
      <c r="H839" s="754"/>
      <c r="I839" s="754"/>
      <c r="J839" s="754"/>
      <c r="K839" s="754"/>
      <c r="L839" s="754"/>
      <c r="M839" s="754"/>
      <c r="N839" s="754"/>
      <c r="O839" s="754"/>
      <c r="P839" s="754"/>
      <c r="Q839" s="754"/>
      <c r="R839" s="754"/>
      <c r="S839" s="754"/>
      <c r="T839" s="754"/>
      <c r="U839" s="754"/>
      <c r="V839" s="754"/>
      <c r="W839" s="754"/>
      <c r="X839" s="754"/>
      <c r="Y839" s="754"/>
      <c r="Z839" s="754"/>
      <c r="AA839" s="754"/>
    </row>
    <row r="840">
      <c r="A840" s="754"/>
      <c r="B840" s="754"/>
      <c r="C840" s="757"/>
      <c r="D840" s="757"/>
      <c r="E840" s="757"/>
      <c r="F840" s="754"/>
      <c r="G840" s="754"/>
      <c r="H840" s="754"/>
      <c r="I840" s="754"/>
      <c r="J840" s="754"/>
      <c r="K840" s="754"/>
      <c r="L840" s="754"/>
      <c r="M840" s="754"/>
      <c r="N840" s="754"/>
      <c r="O840" s="754"/>
      <c r="P840" s="754"/>
      <c r="Q840" s="754"/>
      <c r="R840" s="754"/>
      <c r="S840" s="754"/>
      <c r="T840" s="754"/>
      <c r="U840" s="754"/>
      <c r="V840" s="754"/>
      <c r="W840" s="754"/>
      <c r="X840" s="754"/>
      <c r="Y840" s="754"/>
      <c r="Z840" s="754"/>
      <c r="AA840" s="754"/>
    </row>
    <row r="841">
      <c r="A841" s="754"/>
      <c r="B841" s="754"/>
      <c r="C841" s="757"/>
      <c r="D841" s="757"/>
      <c r="E841" s="757"/>
      <c r="F841" s="754"/>
      <c r="G841" s="754"/>
      <c r="H841" s="754"/>
      <c r="I841" s="754"/>
      <c r="J841" s="754"/>
      <c r="K841" s="754"/>
      <c r="L841" s="754"/>
      <c r="M841" s="754"/>
      <c r="N841" s="754"/>
      <c r="O841" s="754"/>
      <c r="P841" s="754"/>
      <c r="Q841" s="754"/>
      <c r="R841" s="754"/>
      <c r="S841" s="754"/>
      <c r="T841" s="754"/>
      <c r="U841" s="754"/>
      <c r="V841" s="754"/>
      <c r="W841" s="754"/>
      <c r="X841" s="754"/>
      <c r="Y841" s="754"/>
      <c r="Z841" s="754"/>
      <c r="AA841" s="754"/>
    </row>
    <row r="842">
      <c r="A842" s="754"/>
      <c r="B842" s="754"/>
      <c r="C842" s="757"/>
      <c r="D842" s="757"/>
      <c r="E842" s="757"/>
      <c r="F842" s="754"/>
      <c r="G842" s="754"/>
      <c r="H842" s="754"/>
      <c r="I842" s="754"/>
      <c r="J842" s="754"/>
      <c r="K842" s="754"/>
      <c r="L842" s="754"/>
      <c r="M842" s="754"/>
      <c r="N842" s="754"/>
      <c r="O842" s="754"/>
      <c r="P842" s="754"/>
      <c r="Q842" s="754"/>
      <c r="R842" s="754"/>
      <c r="S842" s="754"/>
      <c r="T842" s="754"/>
      <c r="U842" s="754"/>
      <c r="V842" s="754"/>
      <c r="W842" s="754"/>
      <c r="X842" s="754"/>
      <c r="Y842" s="754"/>
      <c r="Z842" s="754"/>
      <c r="AA842" s="754"/>
    </row>
    <row r="843">
      <c r="A843" s="754"/>
      <c r="B843" s="754"/>
      <c r="C843" s="757"/>
      <c r="D843" s="757"/>
      <c r="E843" s="757"/>
      <c r="F843" s="754"/>
      <c r="G843" s="754"/>
      <c r="H843" s="754"/>
      <c r="I843" s="754"/>
      <c r="J843" s="754"/>
      <c r="K843" s="754"/>
      <c r="L843" s="754"/>
      <c r="M843" s="754"/>
      <c r="N843" s="754"/>
      <c r="O843" s="754"/>
      <c r="P843" s="754"/>
      <c r="Q843" s="754"/>
      <c r="R843" s="754"/>
      <c r="S843" s="754"/>
      <c r="T843" s="754"/>
      <c r="U843" s="754"/>
      <c r="V843" s="754"/>
      <c r="W843" s="754"/>
      <c r="X843" s="754"/>
      <c r="Y843" s="754"/>
      <c r="Z843" s="754"/>
      <c r="AA843" s="754"/>
    </row>
    <row r="844">
      <c r="A844" s="754"/>
      <c r="B844" s="754"/>
      <c r="C844" s="757"/>
      <c r="D844" s="757"/>
      <c r="E844" s="757"/>
      <c r="F844" s="754"/>
      <c r="G844" s="754"/>
      <c r="H844" s="754"/>
      <c r="I844" s="754"/>
      <c r="J844" s="754"/>
      <c r="K844" s="754"/>
      <c r="L844" s="754"/>
      <c r="M844" s="754"/>
      <c r="N844" s="754"/>
      <c r="O844" s="754"/>
      <c r="P844" s="754"/>
      <c r="Q844" s="754"/>
      <c r="R844" s="754"/>
      <c r="S844" s="754"/>
      <c r="T844" s="754"/>
      <c r="U844" s="754"/>
      <c r="V844" s="754"/>
      <c r="W844" s="754"/>
      <c r="X844" s="754"/>
      <c r="Y844" s="754"/>
      <c r="Z844" s="754"/>
      <c r="AA844" s="754"/>
    </row>
    <row r="845">
      <c r="A845" s="754"/>
      <c r="B845" s="754"/>
      <c r="C845" s="757"/>
      <c r="D845" s="757"/>
      <c r="E845" s="757"/>
      <c r="F845" s="754"/>
      <c r="G845" s="754"/>
      <c r="H845" s="754"/>
      <c r="I845" s="754"/>
      <c r="J845" s="754"/>
      <c r="K845" s="754"/>
      <c r="L845" s="754"/>
      <c r="M845" s="754"/>
      <c r="N845" s="754"/>
      <c r="O845" s="754"/>
      <c r="P845" s="754"/>
      <c r="Q845" s="754"/>
      <c r="R845" s="754"/>
      <c r="S845" s="754"/>
      <c r="T845" s="754"/>
      <c r="U845" s="754"/>
      <c r="V845" s="754"/>
      <c r="W845" s="754"/>
      <c r="X845" s="754"/>
      <c r="Y845" s="754"/>
      <c r="Z845" s="754"/>
      <c r="AA845" s="754"/>
    </row>
    <row r="846">
      <c r="A846" s="754"/>
      <c r="B846" s="754"/>
      <c r="C846" s="757"/>
      <c r="D846" s="757"/>
      <c r="E846" s="757"/>
      <c r="F846" s="754"/>
      <c r="G846" s="754"/>
      <c r="H846" s="754"/>
      <c r="I846" s="754"/>
      <c r="J846" s="754"/>
      <c r="K846" s="754"/>
      <c r="L846" s="754"/>
      <c r="M846" s="754"/>
      <c r="N846" s="754"/>
      <c r="O846" s="754"/>
      <c r="P846" s="754"/>
      <c r="Q846" s="754"/>
      <c r="R846" s="754"/>
      <c r="S846" s="754"/>
      <c r="T846" s="754"/>
      <c r="U846" s="754"/>
      <c r="V846" s="754"/>
      <c r="W846" s="754"/>
      <c r="X846" s="754"/>
      <c r="Y846" s="754"/>
      <c r="Z846" s="754"/>
      <c r="AA846" s="754"/>
    </row>
    <row r="847">
      <c r="A847" s="754"/>
      <c r="B847" s="754"/>
      <c r="C847" s="757"/>
      <c r="D847" s="757"/>
      <c r="E847" s="757"/>
      <c r="F847" s="754"/>
      <c r="G847" s="754"/>
      <c r="H847" s="754"/>
      <c r="I847" s="754"/>
      <c r="J847" s="754"/>
      <c r="K847" s="754"/>
      <c r="L847" s="754"/>
      <c r="M847" s="754"/>
      <c r="N847" s="754"/>
      <c r="O847" s="754"/>
      <c r="P847" s="754"/>
      <c r="Q847" s="754"/>
      <c r="R847" s="754"/>
      <c r="S847" s="754"/>
      <c r="T847" s="754"/>
      <c r="U847" s="754"/>
      <c r="V847" s="754"/>
      <c r="W847" s="754"/>
      <c r="X847" s="754"/>
      <c r="Y847" s="754"/>
      <c r="Z847" s="754"/>
      <c r="AA847" s="754"/>
    </row>
    <row r="848">
      <c r="A848" s="754"/>
      <c r="B848" s="754"/>
      <c r="C848" s="757"/>
      <c r="D848" s="757"/>
      <c r="E848" s="757"/>
      <c r="F848" s="754"/>
      <c r="G848" s="754"/>
      <c r="H848" s="754"/>
      <c r="I848" s="754"/>
      <c r="J848" s="754"/>
      <c r="K848" s="754"/>
      <c r="L848" s="754"/>
      <c r="M848" s="754"/>
      <c r="N848" s="754"/>
      <c r="O848" s="754"/>
      <c r="P848" s="754"/>
      <c r="Q848" s="754"/>
      <c r="R848" s="754"/>
      <c r="S848" s="754"/>
      <c r="T848" s="754"/>
      <c r="U848" s="754"/>
      <c r="V848" s="754"/>
      <c r="W848" s="754"/>
      <c r="X848" s="754"/>
      <c r="Y848" s="754"/>
      <c r="Z848" s="754"/>
      <c r="AA848" s="754"/>
    </row>
    <row r="849">
      <c r="A849" s="754"/>
      <c r="B849" s="754"/>
      <c r="C849" s="757"/>
      <c r="D849" s="757"/>
      <c r="E849" s="757"/>
      <c r="F849" s="754"/>
      <c r="G849" s="754"/>
      <c r="H849" s="754"/>
      <c r="I849" s="754"/>
      <c r="J849" s="754"/>
      <c r="K849" s="754"/>
      <c r="L849" s="754"/>
      <c r="M849" s="754"/>
      <c r="N849" s="754"/>
      <c r="O849" s="754"/>
      <c r="P849" s="754"/>
      <c r="Q849" s="754"/>
      <c r="R849" s="754"/>
      <c r="S849" s="754"/>
      <c r="T849" s="754"/>
      <c r="U849" s="754"/>
      <c r="V849" s="754"/>
      <c r="W849" s="754"/>
      <c r="X849" s="754"/>
      <c r="Y849" s="754"/>
      <c r="Z849" s="754"/>
      <c r="AA849" s="754"/>
    </row>
    <row r="850">
      <c r="A850" s="754"/>
      <c r="B850" s="754"/>
      <c r="C850" s="757"/>
      <c r="D850" s="757"/>
      <c r="E850" s="757"/>
      <c r="F850" s="754"/>
      <c r="G850" s="754"/>
      <c r="H850" s="754"/>
      <c r="I850" s="754"/>
      <c r="J850" s="754"/>
      <c r="K850" s="754"/>
      <c r="L850" s="754"/>
      <c r="M850" s="754"/>
      <c r="N850" s="754"/>
      <c r="O850" s="754"/>
      <c r="P850" s="754"/>
      <c r="Q850" s="754"/>
      <c r="R850" s="754"/>
      <c r="S850" s="754"/>
      <c r="T850" s="754"/>
      <c r="U850" s="754"/>
      <c r="V850" s="754"/>
      <c r="W850" s="754"/>
      <c r="X850" s="754"/>
      <c r="Y850" s="754"/>
      <c r="Z850" s="754"/>
      <c r="AA850" s="754"/>
    </row>
    <row r="851">
      <c r="A851" s="754"/>
      <c r="B851" s="754"/>
      <c r="C851" s="757"/>
      <c r="D851" s="757"/>
      <c r="E851" s="757"/>
      <c r="F851" s="754"/>
      <c r="G851" s="754"/>
      <c r="H851" s="754"/>
      <c r="I851" s="754"/>
      <c r="J851" s="754"/>
      <c r="K851" s="754"/>
      <c r="L851" s="754"/>
      <c r="M851" s="754"/>
      <c r="N851" s="754"/>
      <c r="O851" s="754"/>
      <c r="P851" s="754"/>
      <c r="Q851" s="754"/>
      <c r="R851" s="754"/>
      <c r="S851" s="754"/>
      <c r="T851" s="754"/>
      <c r="U851" s="754"/>
      <c r="V851" s="754"/>
      <c r="W851" s="754"/>
      <c r="X851" s="754"/>
      <c r="Y851" s="754"/>
      <c r="Z851" s="754"/>
      <c r="AA851" s="754"/>
    </row>
    <row r="852">
      <c r="A852" s="754"/>
      <c r="B852" s="754"/>
      <c r="C852" s="757"/>
      <c r="D852" s="757"/>
      <c r="E852" s="757"/>
      <c r="F852" s="754"/>
      <c r="G852" s="754"/>
      <c r="H852" s="754"/>
      <c r="I852" s="754"/>
      <c r="J852" s="754"/>
      <c r="K852" s="754"/>
      <c r="L852" s="754"/>
      <c r="M852" s="754"/>
      <c r="N852" s="754"/>
      <c r="O852" s="754"/>
      <c r="P852" s="754"/>
      <c r="Q852" s="754"/>
      <c r="R852" s="754"/>
      <c r="S852" s="754"/>
      <c r="T852" s="754"/>
      <c r="U852" s="754"/>
      <c r="V852" s="754"/>
      <c r="W852" s="754"/>
      <c r="X852" s="754"/>
      <c r="Y852" s="754"/>
      <c r="Z852" s="754"/>
      <c r="AA852" s="754"/>
    </row>
    <row r="853">
      <c r="A853" s="754"/>
      <c r="B853" s="754"/>
      <c r="C853" s="757"/>
      <c r="D853" s="757"/>
      <c r="E853" s="757"/>
      <c r="F853" s="754"/>
      <c r="G853" s="754"/>
      <c r="H853" s="754"/>
      <c r="I853" s="754"/>
      <c r="J853" s="754"/>
      <c r="K853" s="754"/>
      <c r="L853" s="754"/>
      <c r="M853" s="754"/>
      <c r="N853" s="754"/>
      <c r="O853" s="754"/>
      <c r="P853" s="754"/>
      <c r="Q853" s="754"/>
      <c r="R853" s="754"/>
      <c r="S853" s="754"/>
      <c r="T853" s="754"/>
      <c r="U853" s="754"/>
      <c r="V853" s="754"/>
      <c r="W853" s="754"/>
      <c r="X853" s="754"/>
      <c r="Y853" s="754"/>
      <c r="Z853" s="754"/>
      <c r="AA853" s="754"/>
    </row>
    <row r="854">
      <c r="A854" s="754"/>
      <c r="B854" s="754"/>
      <c r="C854" s="757"/>
      <c r="D854" s="757"/>
      <c r="E854" s="757"/>
      <c r="F854" s="754"/>
      <c r="G854" s="754"/>
      <c r="H854" s="754"/>
      <c r="I854" s="754"/>
      <c r="J854" s="754"/>
      <c r="K854" s="754"/>
      <c r="L854" s="754"/>
      <c r="M854" s="754"/>
      <c r="N854" s="754"/>
      <c r="O854" s="754"/>
      <c r="P854" s="754"/>
      <c r="Q854" s="754"/>
      <c r="R854" s="754"/>
      <c r="S854" s="754"/>
      <c r="T854" s="754"/>
      <c r="U854" s="754"/>
      <c r="V854" s="754"/>
      <c r="W854" s="754"/>
      <c r="X854" s="754"/>
      <c r="Y854" s="754"/>
      <c r="Z854" s="754"/>
      <c r="AA854" s="754"/>
    </row>
    <row r="855">
      <c r="A855" s="754"/>
      <c r="B855" s="754"/>
      <c r="C855" s="757"/>
      <c r="D855" s="757"/>
      <c r="E855" s="757"/>
      <c r="F855" s="754"/>
      <c r="G855" s="754"/>
      <c r="H855" s="754"/>
      <c r="I855" s="754"/>
      <c r="J855" s="754"/>
      <c r="K855" s="754"/>
      <c r="L855" s="754"/>
      <c r="M855" s="754"/>
      <c r="N855" s="754"/>
      <c r="O855" s="754"/>
      <c r="P855" s="754"/>
      <c r="Q855" s="754"/>
      <c r="R855" s="754"/>
      <c r="S855" s="754"/>
      <c r="T855" s="754"/>
      <c r="U855" s="754"/>
      <c r="V855" s="754"/>
      <c r="W855" s="754"/>
      <c r="X855" s="754"/>
      <c r="Y855" s="754"/>
      <c r="Z855" s="754"/>
      <c r="AA855" s="754"/>
    </row>
    <row r="856">
      <c r="A856" s="754"/>
      <c r="B856" s="754"/>
      <c r="C856" s="757"/>
      <c r="D856" s="757"/>
      <c r="E856" s="757"/>
      <c r="F856" s="754"/>
      <c r="G856" s="754"/>
      <c r="H856" s="754"/>
      <c r="I856" s="754"/>
      <c r="J856" s="754"/>
      <c r="K856" s="754"/>
      <c r="L856" s="754"/>
      <c r="M856" s="754"/>
      <c r="N856" s="754"/>
      <c r="O856" s="754"/>
      <c r="P856" s="754"/>
      <c r="Q856" s="754"/>
      <c r="R856" s="754"/>
      <c r="S856" s="754"/>
      <c r="T856" s="754"/>
      <c r="U856" s="754"/>
      <c r="V856" s="754"/>
      <c r="W856" s="754"/>
      <c r="X856" s="754"/>
      <c r="Y856" s="754"/>
      <c r="Z856" s="754"/>
      <c r="AA856" s="754"/>
    </row>
    <row r="857">
      <c r="A857" s="754"/>
      <c r="B857" s="754"/>
      <c r="C857" s="757"/>
      <c r="D857" s="757"/>
      <c r="E857" s="757"/>
      <c r="F857" s="754"/>
      <c r="G857" s="754"/>
      <c r="H857" s="754"/>
      <c r="I857" s="754"/>
      <c r="J857" s="754"/>
      <c r="K857" s="754"/>
      <c r="L857" s="754"/>
      <c r="M857" s="754"/>
      <c r="N857" s="754"/>
      <c r="O857" s="754"/>
      <c r="P857" s="754"/>
      <c r="Q857" s="754"/>
      <c r="R857" s="754"/>
      <c r="S857" s="754"/>
      <c r="T857" s="754"/>
      <c r="U857" s="754"/>
      <c r="V857" s="754"/>
      <c r="W857" s="754"/>
      <c r="X857" s="754"/>
      <c r="Y857" s="754"/>
      <c r="Z857" s="754"/>
      <c r="AA857" s="754"/>
    </row>
    <row r="858">
      <c r="A858" s="754"/>
      <c r="B858" s="754"/>
      <c r="C858" s="757"/>
      <c r="D858" s="757"/>
      <c r="E858" s="757"/>
      <c r="F858" s="754"/>
      <c r="G858" s="754"/>
      <c r="H858" s="754"/>
      <c r="I858" s="754"/>
      <c r="J858" s="754"/>
      <c r="K858" s="754"/>
      <c r="L858" s="754"/>
      <c r="M858" s="754"/>
      <c r="N858" s="754"/>
      <c r="O858" s="754"/>
      <c r="P858" s="754"/>
      <c r="Q858" s="754"/>
      <c r="R858" s="754"/>
      <c r="S858" s="754"/>
      <c r="T858" s="754"/>
      <c r="U858" s="754"/>
      <c r="V858" s="754"/>
      <c r="W858" s="754"/>
      <c r="X858" s="754"/>
      <c r="Y858" s="754"/>
      <c r="Z858" s="754"/>
      <c r="AA858" s="754"/>
    </row>
    <row r="859">
      <c r="A859" s="754"/>
      <c r="B859" s="754"/>
      <c r="C859" s="757"/>
      <c r="D859" s="757"/>
      <c r="E859" s="757"/>
      <c r="F859" s="754"/>
      <c r="G859" s="754"/>
      <c r="H859" s="754"/>
      <c r="I859" s="754"/>
      <c r="J859" s="754"/>
      <c r="K859" s="754"/>
      <c r="L859" s="754"/>
      <c r="M859" s="754"/>
      <c r="N859" s="754"/>
      <c r="O859" s="754"/>
      <c r="P859" s="754"/>
      <c r="Q859" s="754"/>
      <c r="R859" s="754"/>
      <c r="S859" s="754"/>
      <c r="T859" s="754"/>
      <c r="U859" s="754"/>
      <c r="V859" s="754"/>
      <c r="W859" s="754"/>
      <c r="X859" s="754"/>
      <c r="Y859" s="754"/>
      <c r="Z859" s="754"/>
      <c r="AA859" s="754"/>
    </row>
    <row r="860">
      <c r="A860" s="754"/>
      <c r="B860" s="754"/>
      <c r="C860" s="757"/>
      <c r="D860" s="757"/>
      <c r="E860" s="757"/>
      <c r="F860" s="754"/>
      <c r="G860" s="754"/>
      <c r="H860" s="754"/>
      <c r="I860" s="754"/>
      <c r="J860" s="754"/>
      <c r="K860" s="754"/>
      <c r="L860" s="754"/>
      <c r="M860" s="754"/>
      <c r="N860" s="754"/>
      <c r="O860" s="754"/>
      <c r="P860" s="754"/>
      <c r="Q860" s="754"/>
      <c r="R860" s="754"/>
      <c r="S860" s="754"/>
      <c r="T860" s="754"/>
      <c r="U860" s="754"/>
      <c r="V860" s="754"/>
      <c r="W860" s="754"/>
      <c r="X860" s="754"/>
      <c r="Y860" s="754"/>
      <c r="Z860" s="754"/>
      <c r="AA860" s="754"/>
    </row>
    <row r="861">
      <c r="A861" s="754"/>
      <c r="B861" s="754"/>
      <c r="C861" s="757"/>
      <c r="D861" s="757"/>
      <c r="E861" s="757"/>
      <c r="F861" s="754"/>
      <c r="G861" s="754"/>
      <c r="H861" s="754"/>
      <c r="I861" s="754"/>
      <c r="J861" s="754"/>
      <c r="K861" s="754"/>
      <c r="L861" s="754"/>
      <c r="M861" s="754"/>
      <c r="N861" s="754"/>
      <c r="O861" s="754"/>
      <c r="P861" s="754"/>
      <c r="Q861" s="754"/>
      <c r="R861" s="754"/>
      <c r="S861" s="754"/>
      <c r="T861" s="754"/>
      <c r="U861" s="754"/>
      <c r="V861" s="754"/>
      <c r="W861" s="754"/>
      <c r="X861" s="754"/>
      <c r="Y861" s="754"/>
      <c r="Z861" s="754"/>
      <c r="AA861" s="754"/>
    </row>
    <row r="862">
      <c r="A862" s="754"/>
      <c r="B862" s="754"/>
      <c r="C862" s="757"/>
      <c r="D862" s="757"/>
      <c r="E862" s="757"/>
      <c r="F862" s="754"/>
      <c r="G862" s="754"/>
      <c r="H862" s="754"/>
      <c r="I862" s="754"/>
      <c r="J862" s="754"/>
      <c r="K862" s="754"/>
      <c r="L862" s="754"/>
      <c r="M862" s="754"/>
      <c r="N862" s="754"/>
      <c r="O862" s="754"/>
      <c r="P862" s="754"/>
      <c r="Q862" s="754"/>
      <c r="R862" s="754"/>
      <c r="S862" s="754"/>
      <c r="T862" s="754"/>
      <c r="U862" s="754"/>
      <c r="V862" s="754"/>
      <c r="W862" s="754"/>
      <c r="X862" s="754"/>
      <c r="Y862" s="754"/>
      <c r="Z862" s="754"/>
      <c r="AA862" s="754"/>
    </row>
    <row r="863">
      <c r="A863" s="754"/>
      <c r="B863" s="754"/>
      <c r="C863" s="757"/>
      <c r="D863" s="757"/>
      <c r="E863" s="757"/>
      <c r="F863" s="754"/>
      <c r="G863" s="754"/>
      <c r="H863" s="754"/>
      <c r="I863" s="754"/>
      <c r="J863" s="754"/>
      <c r="K863" s="754"/>
      <c r="L863" s="754"/>
      <c r="M863" s="754"/>
      <c r="N863" s="754"/>
      <c r="O863" s="754"/>
      <c r="P863" s="754"/>
      <c r="Q863" s="754"/>
      <c r="R863" s="754"/>
      <c r="S863" s="754"/>
      <c r="T863" s="754"/>
      <c r="U863" s="754"/>
      <c r="V863" s="754"/>
      <c r="W863" s="754"/>
      <c r="X863" s="754"/>
      <c r="Y863" s="754"/>
      <c r="Z863" s="754"/>
      <c r="AA863" s="754"/>
    </row>
    <row r="864">
      <c r="A864" s="754"/>
      <c r="B864" s="754"/>
      <c r="C864" s="757"/>
      <c r="D864" s="757"/>
      <c r="E864" s="757"/>
      <c r="F864" s="754"/>
      <c r="G864" s="754"/>
      <c r="H864" s="754"/>
      <c r="I864" s="754"/>
      <c r="J864" s="754"/>
      <c r="K864" s="754"/>
      <c r="L864" s="754"/>
      <c r="M864" s="754"/>
      <c r="N864" s="754"/>
      <c r="O864" s="754"/>
      <c r="P864" s="754"/>
      <c r="Q864" s="754"/>
      <c r="R864" s="754"/>
      <c r="S864" s="754"/>
      <c r="T864" s="754"/>
      <c r="U864" s="754"/>
      <c r="V864" s="754"/>
      <c r="W864" s="754"/>
      <c r="X864" s="754"/>
      <c r="Y864" s="754"/>
      <c r="Z864" s="754"/>
      <c r="AA864" s="754"/>
    </row>
    <row r="865">
      <c r="A865" s="754"/>
      <c r="B865" s="754"/>
      <c r="C865" s="757"/>
      <c r="D865" s="757"/>
      <c r="E865" s="757"/>
      <c r="F865" s="754"/>
      <c r="G865" s="754"/>
      <c r="H865" s="754"/>
      <c r="I865" s="754"/>
      <c r="J865" s="754"/>
      <c r="K865" s="754"/>
      <c r="L865" s="754"/>
      <c r="M865" s="754"/>
      <c r="N865" s="754"/>
      <c r="O865" s="754"/>
      <c r="P865" s="754"/>
      <c r="Q865" s="754"/>
      <c r="R865" s="754"/>
      <c r="S865" s="754"/>
      <c r="T865" s="754"/>
      <c r="U865" s="754"/>
      <c r="V865" s="754"/>
      <c r="W865" s="754"/>
      <c r="X865" s="754"/>
      <c r="Y865" s="754"/>
      <c r="Z865" s="754"/>
      <c r="AA865" s="754"/>
    </row>
    <row r="866">
      <c r="A866" s="754"/>
      <c r="B866" s="754"/>
      <c r="C866" s="757"/>
      <c r="D866" s="757"/>
      <c r="E866" s="757"/>
      <c r="F866" s="754"/>
      <c r="G866" s="754"/>
      <c r="H866" s="754"/>
      <c r="I866" s="754"/>
      <c r="J866" s="754"/>
      <c r="K866" s="754"/>
      <c r="L866" s="754"/>
      <c r="M866" s="754"/>
      <c r="N866" s="754"/>
      <c r="O866" s="754"/>
      <c r="P866" s="754"/>
      <c r="Q866" s="754"/>
      <c r="R866" s="754"/>
      <c r="S866" s="754"/>
      <c r="T866" s="754"/>
      <c r="U866" s="754"/>
      <c r="V866" s="754"/>
      <c r="W866" s="754"/>
      <c r="X866" s="754"/>
      <c r="Y866" s="754"/>
      <c r="Z866" s="754"/>
      <c r="AA866" s="754"/>
    </row>
    <row r="867">
      <c r="A867" s="754"/>
      <c r="B867" s="754"/>
      <c r="C867" s="757"/>
      <c r="D867" s="757"/>
      <c r="E867" s="757"/>
      <c r="F867" s="754"/>
      <c r="G867" s="754"/>
      <c r="H867" s="754"/>
      <c r="I867" s="754"/>
      <c r="J867" s="754"/>
      <c r="K867" s="754"/>
      <c r="L867" s="754"/>
      <c r="M867" s="754"/>
      <c r="N867" s="754"/>
      <c r="O867" s="754"/>
      <c r="P867" s="754"/>
      <c r="Q867" s="754"/>
      <c r="R867" s="754"/>
      <c r="S867" s="754"/>
      <c r="T867" s="754"/>
      <c r="U867" s="754"/>
      <c r="V867" s="754"/>
      <c r="W867" s="754"/>
      <c r="X867" s="754"/>
      <c r="Y867" s="754"/>
      <c r="Z867" s="754"/>
      <c r="AA867" s="754"/>
    </row>
    <row r="868">
      <c r="A868" s="754"/>
      <c r="B868" s="754"/>
      <c r="C868" s="757"/>
      <c r="D868" s="757"/>
      <c r="E868" s="757"/>
      <c r="F868" s="754"/>
      <c r="G868" s="754"/>
      <c r="H868" s="754"/>
      <c r="I868" s="754"/>
      <c r="J868" s="754"/>
      <c r="K868" s="754"/>
      <c r="L868" s="754"/>
      <c r="M868" s="754"/>
      <c r="N868" s="754"/>
      <c r="O868" s="754"/>
      <c r="P868" s="754"/>
      <c r="Q868" s="754"/>
      <c r="R868" s="754"/>
      <c r="S868" s="754"/>
      <c r="T868" s="754"/>
      <c r="U868" s="754"/>
      <c r="V868" s="754"/>
      <c r="W868" s="754"/>
      <c r="X868" s="754"/>
      <c r="Y868" s="754"/>
      <c r="Z868" s="754"/>
      <c r="AA868" s="754"/>
    </row>
    <row r="869">
      <c r="A869" s="754"/>
      <c r="B869" s="754"/>
      <c r="C869" s="757"/>
      <c r="D869" s="757"/>
      <c r="E869" s="757"/>
      <c r="F869" s="754"/>
      <c r="G869" s="754"/>
      <c r="H869" s="754"/>
      <c r="I869" s="754"/>
      <c r="J869" s="754"/>
      <c r="K869" s="754"/>
      <c r="L869" s="754"/>
      <c r="M869" s="754"/>
      <c r="N869" s="754"/>
      <c r="O869" s="754"/>
      <c r="P869" s="754"/>
      <c r="Q869" s="754"/>
      <c r="R869" s="754"/>
      <c r="S869" s="754"/>
      <c r="T869" s="754"/>
      <c r="U869" s="754"/>
      <c r="V869" s="754"/>
      <c r="W869" s="754"/>
      <c r="X869" s="754"/>
      <c r="Y869" s="754"/>
      <c r="Z869" s="754"/>
      <c r="AA869" s="754"/>
    </row>
    <row r="870">
      <c r="A870" s="754"/>
      <c r="B870" s="754"/>
      <c r="C870" s="757"/>
      <c r="D870" s="757"/>
      <c r="E870" s="757"/>
      <c r="F870" s="754"/>
      <c r="G870" s="754"/>
      <c r="H870" s="754"/>
      <c r="I870" s="754"/>
      <c r="J870" s="754"/>
      <c r="K870" s="754"/>
      <c r="L870" s="754"/>
      <c r="M870" s="754"/>
      <c r="N870" s="754"/>
      <c r="O870" s="754"/>
      <c r="P870" s="754"/>
      <c r="Q870" s="754"/>
      <c r="R870" s="754"/>
      <c r="S870" s="754"/>
      <c r="T870" s="754"/>
      <c r="U870" s="754"/>
      <c r="V870" s="754"/>
      <c r="W870" s="754"/>
      <c r="X870" s="754"/>
      <c r="Y870" s="754"/>
      <c r="Z870" s="754"/>
      <c r="AA870" s="754"/>
    </row>
    <row r="871">
      <c r="A871" s="754"/>
      <c r="B871" s="754"/>
      <c r="C871" s="757"/>
      <c r="D871" s="757"/>
      <c r="E871" s="757"/>
      <c r="F871" s="754"/>
      <c r="G871" s="754"/>
      <c r="H871" s="754"/>
      <c r="I871" s="754"/>
      <c r="J871" s="754"/>
      <c r="K871" s="754"/>
      <c r="L871" s="754"/>
      <c r="M871" s="754"/>
      <c r="N871" s="754"/>
      <c r="O871" s="754"/>
      <c r="P871" s="754"/>
      <c r="Q871" s="754"/>
      <c r="R871" s="754"/>
      <c r="S871" s="754"/>
      <c r="T871" s="754"/>
      <c r="U871" s="754"/>
      <c r="V871" s="754"/>
      <c r="W871" s="754"/>
      <c r="X871" s="754"/>
      <c r="Y871" s="754"/>
      <c r="Z871" s="754"/>
      <c r="AA871" s="754"/>
    </row>
    <row r="872">
      <c r="A872" s="754"/>
      <c r="B872" s="754"/>
      <c r="C872" s="757"/>
      <c r="D872" s="757"/>
      <c r="E872" s="757"/>
      <c r="F872" s="754"/>
      <c r="G872" s="754"/>
      <c r="H872" s="754"/>
      <c r="I872" s="754"/>
      <c r="J872" s="754"/>
      <c r="K872" s="754"/>
      <c r="L872" s="754"/>
      <c r="M872" s="754"/>
      <c r="N872" s="754"/>
      <c r="O872" s="754"/>
      <c r="P872" s="754"/>
      <c r="Q872" s="754"/>
      <c r="R872" s="754"/>
      <c r="S872" s="754"/>
      <c r="T872" s="754"/>
      <c r="U872" s="754"/>
      <c r="V872" s="754"/>
      <c r="W872" s="754"/>
      <c r="X872" s="754"/>
      <c r="Y872" s="754"/>
      <c r="Z872" s="754"/>
      <c r="AA872" s="754"/>
    </row>
    <row r="873">
      <c r="A873" s="754"/>
      <c r="B873" s="754"/>
      <c r="C873" s="757"/>
      <c r="D873" s="757"/>
      <c r="E873" s="757"/>
      <c r="F873" s="754"/>
      <c r="G873" s="754"/>
      <c r="H873" s="754"/>
      <c r="I873" s="754"/>
      <c r="J873" s="754"/>
      <c r="K873" s="754"/>
      <c r="L873" s="754"/>
      <c r="M873" s="754"/>
      <c r="N873" s="754"/>
      <c r="O873" s="754"/>
      <c r="P873" s="754"/>
      <c r="Q873" s="754"/>
      <c r="R873" s="754"/>
      <c r="S873" s="754"/>
      <c r="T873" s="754"/>
      <c r="U873" s="754"/>
      <c r="V873" s="754"/>
      <c r="W873" s="754"/>
      <c r="X873" s="754"/>
      <c r="Y873" s="754"/>
      <c r="Z873" s="754"/>
      <c r="AA873" s="754"/>
    </row>
    <row r="874">
      <c r="A874" s="754"/>
      <c r="B874" s="754"/>
      <c r="C874" s="757"/>
      <c r="D874" s="757"/>
      <c r="E874" s="757"/>
      <c r="F874" s="754"/>
      <c r="G874" s="754"/>
      <c r="H874" s="754"/>
      <c r="I874" s="754"/>
      <c r="J874" s="754"/>
      <c r="K874" s="754"/>
      <c r="L874" s="754"/>
      <c r="M874" s="754"/>
      <c r="N874" s="754"/>
      <c r="O874" s="754"/>
      <c r="P874" s="754"/>
      <c r="Q874" s="754"/>
      <c r="R874" s="754"/>
      <c r="S874" s="754"/>
      <c r="T874" s="754"/>
      <c r="U874" s="754"/>
      <c r="V874" s="754"/>
      <c r="W874" s="754"/>
      <c r="X874" s="754"/>
      <c r="Y874" s="754"/>
      <c r="Z874" s="754"/>
      <c r="AA874" s="754"/>
    </row>
    <row r="875">
      <c r="A875" s="754"/>
      <c r="B875" s="754"/>
      <c r="C875" s="757"/>
      <c r="D875" s="757"/>
      <c r="E875" s="757"/>
      <c r="F875" s="754"/>
      <c r="G875" s="754"/>
      <c r="H875" s="754"/>
      <c r="I875" s="754"/>
      <c r="J875" s="754"/>
      <c r="K875" s="754"/>
      <c r="L875" s="754"/>
      <c r="M875" s="754"/>
      <c r="N875" s="754"/>
      <c r="O875" s="754"/>
      <c r="P875" s="754"/>
      <c r="Q875" s="754"/>
      <c r="R875" s="754"/>
      <c r="S875" s="754"/>
      <c r="T875" s="754"/>
      <c r="U875" s="754"/>
      <c r="V875" s="754"/>
      <c r="W875" s="754"/>
      <c r="X875" s="754"/>
      <c r="Y875" s="754"/>
      <c r="Z875" s="754"/>
      <c r="AA875" s="754"/>
    </row>
    <row r="876">
      <c r="A876" s="754"/>
      <c r="B876" s="754"/>
      <c r="C876" s="757"/>
      <c r="D876" s="757"/>
      <c r="E876" s="757"/>
      <c r="F876" s="754"/>
      <c r="G876" s="754"/>
      <c r="H876" s="754"/>
      <c r="I876" s="754"/>
      <c r="J876" s="754"/>
      <c r="K876" s="754"/>
      <c r="L876" s="754"/>
      <c r="M876" s="754"/>
      <c r="N876" s="754"/>
      <c r="O876" s="754"/>
      <c r="P876" s="754"/>
      <c r="Q876" s="754"/>
      <c r="R876" s="754"/>
      <c r="S876" s="754"/>
      <c r="T876" s="754"/>
      <c r="U876" s="754"/>
      <c r="V876" s="754"/>
      <c r="W876" s="754"/>
      <c r="X876" s="754"/>
      <c r="Y876" s="754"/>
      <c r="Z876" s="754"/>
      <c r="AA876" s="754"/>
    </row>
    <row r="877">
      <c r="A877" s="754"/>
      <c r="B877" s="754"/>
      <c r="C877" s="757"/>
      <c r="D877" s="757"/>
      <c r="E877" s="757"/>
      <c r="F877" s="754"/>
      <c r="G877" s="754"/>
      <c r="H877" s="754"/>
      <c r="I877" s="754"/>
      <c r="J877" s="754"/>
      <c r="K877" s="754"/>
      <c r="L877" s="754"/>
      <c r="M877" s="754"/>
      <c r="N877" s="754"/>
      <c r="O877" s="754"/>
      <c r="P877" s="754"/>
      <c r="Q877" s="754"/>
      <c r="R877" s="754"/>
      <c r="S877" s="754"/>
      <c r="T877" s="754"/>
      <c r="U877" s="754"/>
      <c r="V877" s="754"/>
      <c r="W877" s="754"/>
      <c r="X877" s="754"/>
      <c r="Y877" s="754"/>
      <c r="Z877" s="754"/>
      <c r="AA877" s="754"/>
    </row>
    <row r="878">
      <c r="A878" s="754"/>
      <c r="B878" s="754"/>
      <c r="C878" s="757"/>
      <c r="D878" s="757"/>
      <c r="E878" s="757"/>
      <c r="F878" s="754"/>
      <c r="G878" s="754"/>
      <c r="H878" s="754"/>
      <c r="I878" s="754"/>
      <c r="J878" s="754"/>
      <c r="K878" s="754"/>
      <c r="L878" s="754"/>
      <c r="M878" s="754"/>
      <c r="N878" s="754"/>
      <c r="O878" s="754"/>
      <c r="P878" s="754"/>
      <c r="Q878" s="754"/>
      <c r="R878" s="754"/>
      <c r="S878" s="754"/>
      <c r="T878" s="754"/>
      <c r="U878" s="754"/>
      <c r="V878" s="754"/>
      <c r="W878" s="754"/>
      <c r="X878" s="754"/>
      <c r="Y878" s="754"/>
      <c r="Z878" s="754"/>
      <c r="AA878" s="754"/>
    </row>
    <row r="879">
      <c r="A879" s="754"/>
      <c r="B879" s="754"/>
      <c r="C879" s="757"/>
      <c r="D879" s="757"/>
      <c r="E879" s="757"/>
      <c r="F879" s="754"/>
      <c r="G879" s="754"/>
      <c r="H879" s="754"/>
      <c r="I879" s="754"/>
      <c r="J879" s="754"/>
      <c r="K879" s="754"/>
      <c r="L879" s="754"/>
      <c r="M879" s="754"/>
      <c r="N879" s="754"/>
      <c r="O879" s="754"/>
      <c r="P879" s="754"/>
      <c r="Q879" s="754"/>
      <c r="R879" s="754"/>
      <c r="S879" s="754"/>
      <c r="T879" s="754"/>
      <c r="U879" s="754"/>
      <c r="V879" s="754"/>
      <c r="W879" s="754"/>
      <c r="X879" s="754"/>
      <c r="Y879" s="754"/>
      <c r="Z879" s="754"/>
      <c r="AA879" s="754"/>
    </row>
    <row r="880">
      <c r="A880" s="754"/>
      <c r="B880" s="754"/>
      <c r="C880" s="757"/>
      <c r="D880" s="757"/>
      <c r="E880" s="757"/>
      <c r="F880" s="754"/>
      <c r="G880" s="754"/>
      <c r="H880" s="754"/>
      <c r="I880" s="754"/>
      <c r="J880" s="754"/>
      <c r="K880" s="754"/>
      <c r="L880" s="754"/>
      <c r="M880" s="754"/>
      <c r="N880" s="754"/>
      <c r="O880" s="754"/>
      <c r="P880" s="754"/>
      <c r="Q880" s="754"/>
      <c r="R880" s="754"/>
      <c r="S880" s="754"/>
      <c r="T880" s="754"/>
      <c r="U880" s="754"/>
      <c r="V880" s="754"/>
      <c r="W880" s="754"/>
      <c r="X880" s="754"/>
      <c r="Y880" s="754"/>
      <c r="Z880" s="754"/>
      <c r="AA880" s="754"/>
    </row>
    <row r="881">
      <c r="A881" s="754"/>
      <c r="B881" s="754"/>
      <c r="C881" s="757"/>
      <c r="D881" s="757"/>
      <c r="E881" s="757"/>
      <c r="F881" s="754"/>
      <c r="G881" s="754"/>
      <c r="H881" s="754"/>
      <c r="I881" s="754"/>
      <c r="J881" s="754"/>
      <c r="K881" s="754"/>
      <c r="L881" s="754"/>
      <c r="M881" s="754"/>
      <c r="N881" s="754"/>
      <c r="O881" s="754"/>
      <c r="P881" s="754"/>
      <c r="Q881" s="754"/>
      <c r="R881" s="754"/>
      <c r="S881" s="754"/>
      <c r="T881" s="754"/>
      <c r="U881" s="754"/>
      <c r="V881" s="754"/>
      <c r="W881" s="754"/>
      <c r="X881" s="754"/>
      <c r="Y881" s="754"/>
      <c r="Z881" s="754"/>
      <c r="AA881" s="754"/>
    </row>
    <row r="882">
      <c r="A882" s="754"/>
      <c r="B882" s="754"/>
      <c r="C882" s="757"/>
      <c r="D882" s="757"/>
      <c r="E882" s="757"/>
      <c r="F882" s="754"/>
      <c r="G882" s="754"/>
      <c r="H882" s="754"/>
      <c r="I882" s="754"/>
      <c r="J882" s="754"/>
      <c r="K882" s="754"/>
      <c r="L882" s="754"/>
      <c r="M882" s="754"/>
      <c r="N882" s="754"/>
      <c r="O882" s="754"/>
      <c r="P882" s="754"/>
      <c r="Q882" s="754"/>
      <c r="R882" s="754"/>
      <c r="S882" s="754"/>
      <c r="T882" s="754"/>
      <c r="U882" s="754"/>
      <c r="V882" s="754"/>
      <c r="W882" s="754"/>
      <c r="X882" s="754"/>
      <c r="Y882" s="754"/>
      <c r="Z882" s="754"/>
      <c r="AA882" s="754"/>
    </row>
    <row r="883">
      <c r="A883" s="754"/>
      <c r="B883" s="754"/>
      <c r="C883" s="757"/>
      <c r="D883" s="757"/>
      <c r="E883" s="757"/>
      <c r="F883" s="754"/>
      <c r="G883" s="754"/>
      <c r="H883" s="754"/>
      <c r="I883" s="754"/>
      <c r="J883" s="754"/>
      <c r="K883" s="754"/>
      <c r="L883" s="754"/>
      <c r="M883" s="754"/>
      <c r="N883" s="754"/>
      <c r="O883" s="754"/>
      <c r="P883" s="754"/>
      <c r="Q883" s="754"/>
      <c r="R883" s="754"/>
      <c r="S883" s="754"/>
      <c r="T883" s="754"/>
      <c r="U883" s="754"/>
      <c r="V883" s="754"/>
      <c r="W883" s="754"/>
      <c r="X883" s="754"/>
      <c r="Y883" s="754"/>
      <c r="Z883" s="754"/>
      <c r="AA883" s="754"/>
    </row>
    <row r="884">
      <c r="A884" s="754"/>
      <c r="B884" s="754"/>
      <c r="C884" s="757"/>
      <c r="D884" s="757"/>
      <c r="E884" s="757"/>
      <c r="F884" s="754"/>
      <c r="G884" s="754"/>
      <c r="H884" s="754"/>
      <c r="I884" s="754"/>
      <c r="J884" s="754"/>
      <c r="K884" s="754"/>
      <c r="L884" s="754"/>
      <c r="M884" s="754"/>
      <c r="N884" s="754"/>
      <c r="O884" s="754"/>
      <c r="P884" s="754"/>
      <c r="Q884" s="754"/>
      <c r="R884" s="754"/>
      <c r="S884" s="754"/>
      <c r="T884" s="754"/>
      <c r="U884" s="754"/>
      <c r="V884" s="754"/>
      <c r="W884" s="754"/>
      <c r="X884" s="754"/>
      <c r="Y884" s="754"/>
      <c r="Z884" s="754"/>
      <c r="AA884" s="754"/>
    </row>
    <row r="885">
      <c r="A885" s="754"/>
      <c r="B885" s="754"/>
      <c r="C885" s="757"/>
      <c r="D885" s="757"/>
      <c r="E885" s="757"/>
      <c r="F885" s="754"/>
      <c r="G885" s="754"/>
      <c r="H885" s="754"/>
      <c r="I885" s="754"/>
      <c r="J885" s="754"/>
      <c r="K885" s="754"/>
      <c r="L885" s="754"/>
      <c r="M885" s="754"/>
      <c r="N885" s="754"/>
      <c r="O885" s="754"/>
      <c r="P885" s="754"/>
      <c r="Q885" s="754"/>
      <c r="R885" s="754"/>
      <c r="S885" s="754"/>
      <c r="T885" s="754"/>
      <c r="U885" s="754"/>
      <c r="V885" s="754"/>
      <c r="W885" s="754"/>
      <c r="X885" s="754"/>
      <c r="Y885" s="754"/>
      <c r="Z885" s="754"/>
      <c r="AA885" s="754"/>
    </row>
    <row r="886">
      <c r="A886" s="754"/>
      <c r="B886" s="754"/>
      <c r="C886" s="757"/>
      <c r="D886" s="757"/>
      <c r="E886" s="757"/>
      <c r="F886" s="754"/>
      <c r="G886" s="754"/>
      <c r="H886" s="754"/>
      <c r="I886" s="754"/>
      <c r="J886" s="754"/>
      <c r="K886" s="754"/>
      <c r="L886" s="754"/>
      <c r="M886" s="754"/>
      <c r="N886" s="754"/>
      <c r="O886" s="754"/>
      <c r="P886" s="754"/>
      <c r="Q886" s="754"/>
      <c r="R886" s="754"/>
      <c r="S886" s="754"/>
      <c r="T886" s="754"/>
      <c r="U886" s="754"/>
      <c r="V886" s="754"/>
      <c r="W886" s="754"/>
      <c r="X886" s="754"/>
      <c r="Y886" s="754"/>
      <c r="Z886" s="754"/>
      <c r="AA886" s="754"/>
    </row>
    <row r="887">
      <c r="A887" s="754"/>
      <c r="B887" s="754"/>
      <c r="C887" s="757"/>
      <c r="D887" s="757"/>
      <c r="E887" s="757"/>
      <c r="F887" s="754"/>
      <c r="G887" s="754"/>
      <c r="H887" s="754"/>
      <c r="I887" s="754"/>
      <c r="J887" s="754"/>
      <c r="K887" s="754"/>
      <c r="L887" s="754"/>
      <c r="M887" s="754"/>
      <c r="N887" s="754"/>
      <c r="O887" s="754"/>
      <c r="P887" s="754"/>
      <c r="Q887" s="754"/>
      <c r="R887" s="754"/>
      <c r="S887" s="754"/>
      <c r="T887" s="754"/>
      <c r="U887" s="754"/>
      <c r="V887" s="754"/>
      <c r="W887" s="754"/>
      <c r="X887" s="754"/>
      <c r="Y887" s="754"/>
      <c r="Z887" s="754"/>
      <c r="AA887" s="754"/>
    </row>
    <row r="888">
      <c r="A888" s="754"/>
      <c r="B888" s="754"/>
      <c r="C888" s="757"/>
      <c r="D888" s="757"/>
      <c r="E888" s="757"/>
      <c r="F888" s="754"/>
      <c r="G888" s="754"/>
      <c r="H888" s="754"/>
      <c r="I888" s="754"/>
      <c r="J888" s="754"/>
      <c r="K888" s="754"/>
      <c r="L888" s="754"/>
      <c r="M888" s="754"/>
      <c r="N888" s="754"/>
      <c r="O888" s="754"/>
      <c r="P888" s="754"/>
      <c r="Q888" s="754"/>
      <c r="R888" s="754"/>
      <c r="S888" s="754"/>
      <c r="T888" s="754"/>
      <c r="U888" s="754"/>
      <c r="V888" s="754"/>
      <c r="W888" s="754"/>
      <c r="X888" s="754"/>
      <c r="Y888" s="754"/>
      <c r="Z888" s="754"/>
      <c r="AA888" s="754"/>
    </row>
    <row r="889">
      <c r="A889" s="754"/>
      <c r="B889" s="754"/>
      <c r="C889" s="757"/>
      <c r="D889" s="757"/>
      <c r="E889" s="757"/>
      <c r="F889" s="754"/>
      <c r="G889" s="754"/>
      <c r="H889" s="754"/>
      <c r="I889" s="754"/>
      <c r="J889" s="754"/>
      <c r="K889" s="754"/>
      <c r="L889" s="754"/>
      <c r="M889" s="754"/>
      <c r="N889" s="754"/>
      <c r="O889" s="754"/>
      <c r="P889" s="754"/>
      <c r="Q889" s="754"/>
      <c r="R889" s="754"/>
      <c r="S889" s="754"/>
      <c r="T889" s="754"/>
      <c r="U889" s="754"/>
      <c r="V889" s="754"/>
      <c r="W889" s="754"/>
      <c r="X889" s="754"/>
      <c r="Y889" s="754"/>
      <c r="Z889" s="754"/>
      <c r="AA889" s="754"/>
    </row>
    <row r="890">
      <c r="A890" s="754"/>
      <c r="B890" s="754"/>
      <c r="C890" s="757"/>
      <c r="D890" s="757"/>
      <c r="E890" s="757"/>
      <c r="F890" s="754"/>
      <c r="G890" s="754"/>
      <c r="H890" s="754"/>
      <c r="I890" s="754"/>
      <c r="J890" s="754"/>
      <c r="K890" s="754"/>
      <c r="L890" s="754"/>
      <c r="M890" s="754"/>
      <c r="N890" s="754"/>
      <c r="O890" s="754"/>
      <c r="P890" s="754"/>
      <c r="Q890" s="754"/>
      <c r="R890" s="754"/>
      <c r="S890" s="754"/>
      <c r="T890" s="754"/>
      <c r="U890" s="754"/>
      <c r="V890" s="754"/>
      <c r="W890" s="754"/>
      <c r="X890" s="754"/>
      <c r="Y890" s="754"/>
      <c r="Z890" s="754"/>
      <c r="AA890" s="754"/>
    </row>
    <row r="891">
      <c r="A891" s="754"/>
      <c r="B891" s="754"/>
      <c r="C891" s="757"/>
      <c r="D891" s="757"/>
      <c r="E891" s="757"/>
      <c r="F891" s="754"/>
      <c r="G891" s="754"/>
      <c r="H891" s="754"/>
      <c r="I891" s="754"/>
      <c r="J891" s="754"/>
      <c r="K891" s="754"/>
      <c r="L891" s="754"/>
      <c r="M891" s="754"/>
      <c r="N891" s="754"/>
      <c r="O891" s="754"/>
      <c r="P891" s="754"/>
      <c r="Q891" s="754"/>
      <c r="R891" s="754"/>
      <c r="S891" s="754"/>
      <c r="T891" s="754"/>
      <c r="U891" s="754"/>
      <c r="V891" s="754"/>
      <c r="W891" s="754"/>
      <c r="X891" s="754"/>
      <c r="Y891" s="754"/>
      <c r="Z891" s="754"/>
      <c r="AA891" s="754"/>
    </row>
    <row r="892">
      <c r="A892" s="754"/>
      <c r="B892" s="754"/>
      <c r="C892" s="757"/>
      <c r="D892" s="757"/>
      <c r="E892" s="757"/>
      <c r="F892" s="754"/>
      <c r="G892" s="754"/>
      <c r="H892" s="754"/>
      <c r="I892" s="754"/>
      <c r="J892" s="754"/>
      <c r="K892" s="754"/>
      <c r="L892" s="754"/>
      <c r="M892" s="754"/>
      <c r="N892" s="754"/>
      <c r="O892" s="754"/>
      <c r="P892" s="754"/>
      <c r="Q892" s="754"/>
      <c r="R892" s="754"/>
      <c r="S892" s="754"/>
      <c r="T892" s="754"/>
      <c r="U892" s="754"/>
      <c r="V892" s="754"/>
      <c r="W892" s="754"/>
      <c r="X892" s="754"/>
      <c r="Y892" s="754"/>
      <c r="Z892" s="754"/>
      <c r="AA892" s="754"/>
    </row>
    <row r="893">
      <c r="A893" s="754"/>
      <c r="B893" s="754"/>
      <c r="C893" s="757"/>
      <c r="D893" s="757"/>
      <c r="E893" s="757"/>
      <c r="F893" s="754"/>
      <c r="G893" s="754"/>
      <c r="H893" s="754"/>
      <c r="I893" s="754"/>
      <c r="J893" s="754"/>
      <c r="K893" s="754"/>
      <c r="L893" s="754"/>
      <c r="M893" s="754"/>
      <c r="N893" s="754"/>
      <c r="O893" s="754"/>
      <c r="P893" s="754"/>
      <c r="Q893" s="754"/>
      <c r="R893" s="754"/>
      <c r="S893" s="754"/>
      <c r="T893" s="754"/>
      <c r="U893" s="754"/>
      <c r="V893" s="754"/>
      <c r="W893" s="754"/>
      <c r="X893" s="754"/>
      <c r="Y893" s="754"/>
      <c r="Z893" s="754"/>
      <c r="AA893" s="754"/>
    </row>
    <row r="894">
      <c r="A894" s="754"/>
      <c r="B894" s="754"/>
      <c r="C894" s="757"/>
      <c r="D894" s="757"/>
      <c r="E894" s="757"/>
      <c r="F894" s="754"/>
      <c r="G894" s="754"/>
      <c r="H894" s="754"/>
      <c r="I894" s="754"/>
      <c r="J894" s="754"/>
      <c r="K894" s="754"/>
      <c r="L894" s="754"/>
      <c r="M894" s="754"/>
      <c r="N894" s="754"/>
      <c r="O894" s="754"/>
      <c r="P894" s="754"/>
      <c r="Q894" s="754"/>
      <c r="R894" s="754"/>
      <c r="S894" s="754"/>
      <c r="T894" s="754"/>
      <c r="U894" s="754"/>
      <c r="V894" s="754"/>
      <c r="W894" s="754"/>
      <c r="X894" s="754"/>
      <c r="Y894" s="754"/>
      <c r="Z894" s="754"/>
      <c r="AA894" s="754"/>
    </row>
    <row r="895">
      <c r="A895" s="754"/>
      <c r="B895" s="754"/>
      <c r="C895" s="757"/>
      <c r="D895" s="757"/>
      <c r="E895" s="757"/>
      <c r="F895" s="754"/>
      <c r="G895" s="754"/>
      <c r="H895" s="754"/>
      <c r="I895" s="754"/>
      <c r="J895" s="754"/>
      <c r="K895" s="754"/>
      <c r="L895" s="754"/>
      <c r="M895" s="754"/>
      <c r="N895" s="754"/>
      <c r="O895" s="754"/>
      <c r="P895" s="754"/>
      <c r="Q895" s="754"/>
      <c r="R895" s="754"/>
      <c r="S895" s="754"/>
      <c r="T895" s="754"/>
      <c r="U895" s="754"/>
      <c r="V895" s="754"/>
      <c r="W895" s="754"/>
      <c r="X895" s="754"/>
      <c r="Y895" s="754"/>
      <c r="Z895" s="754"/>
      <c r="AA895" s="754"/>
    </row>
    <row r="896">
      <c r="A896" s="754"/>
      <c r="B896" s="754"/>
      <c r="C896" s="757"/>
      <c r="D896" s="757"/>
      <c r="E896" s="757"/>
      <c r="F896" s="754"/>
      <c r="G896" s="754"/>
      <c r="H896" s="754"/>
      <c r="I896" s="754"/>
      <c r="J896" s="754"/>
      <c r="K896" s="754"/>
      <c r="L896" s="754"/>
      <c r="M896" s="754"/>
      <c r="N896" s="754"/>
      <c r="O896" s="754"/>
      <c r="P896" s="754"/>
      <c r="Q896" s="754"/>
      <c r="R896" s="754"/>
      <c r="S896" s="754"/>
      <c r="T896" s="754"/>
      <c r="U896" s="754"/>
      <c r="V896" s="754"/>
      <c r="W896" s="754"/>
      <c r="X896" s="754"/>
      <c r="Y896" s="754"/>
      <c r="Z896" s="754"/>
      <c r="AA896" s="754"/>
    </row>
    <row r="897">
      <c r="A897" s="754"/>
      <c r="B897" s="754"/>
      <c r="C897" s="757"/>
      <c r="D897" s="757"/>
      <c r="E897" s="757"/>
      <c r="F897" s="754"/>
      <c r="G897" s="754"/>
      <c r="H897" s="754"/>
      <c r="I897" s="754"/>
      <c r="J897" s="754"/>
      <c r="K897" s="754"/>
      <c r="L897" s="754"/>
      <c r="M897" s="754"/>
      <c r="N897" s="754"/>
      <c r="O897" s="754"/>
      <c r="P897" s="754"/>
      <c r="Q897" s="754"/>
      <c r="R897" s="754"/>
      <c r="S897" s="754"/>
      <c r="T897" s="754"/>
      <c r="U897" s="754"/>
      <c r="V897" s="754"/>
      <c r="W897" s="754"/>
      <c r="X897" s="754"/>
      <c r="Y897" s="754"/>
      <c r="Z897" s="754"/>
      <c r="AA897" s="754"/>
    </row>
    <row r="898">
      <c r="A898" s="754"/>
      <c r="B898" s="754"/>
      <c r="C898" s="757"/>
      <c r="D898" s="757"/>
      <c r="E898" s="757"/>
      <c r="F898" s="754"/>
      <c r="G898" s="754"/>
      <c r="H898" s="754"/>
      <c r="I898" s="754"/>
      <c r="J898" s="754"/>
      <c r="K898" s="754"/>
      <c r="L898" s="754"/>
      <c r="M898" s="754"/>
      <c r="N898" s="754"/>
      <c r="O898" s="754"/>
      <c r="P898" s="754"/>
      <c r="Q898" s="754"/>
      <c r="R898" s="754"/>
      <c r="S898" s="754"/>
      <c r="T898" s="754"/>
      <c r="U898" s="754"/>
      <c r="V898" s="754"/>
      <c r="W898" s="754"/>
      <c r="X898" s="754"/>
      <c r="Y898" s="754"/>
      <c r="Z898" s="754"/>
      <c r="AA898" s="754"/>
    </row>
    <row r="899">
      <c r="A899" s="754"/>
      <c r="B899" s="754"/>
      <c r="C899" s="757"/>
      <c r="D899" s="757"/>
      <c r="E899" s="757"/>
      <c r="F899" s="754"/>
      <c r="G899" s="754"/>
      <c r="H899" s="754"/>
      <c r="I899" s="754"/>
      <c r="J899" s="754"/>
      <c r="K899" s="754"/>
      <c r="L899" s="754"/>
      <c r="M899" s="754"/>
      <c r="N899" s="754"/>
      <c r="O899" s="754"/>
      <c r="P899" s="754"/>
      <c r="Q899" s="754"/>
      <c r="R899" s="754"/>
      <c r="S899" s="754"/>
      <c r="T899" s="754"/>
      <c r="U899" s="754"/>
      <c r="V899" s="754"/>
      <c r="W899" s="754"/>
      <c r="X899" s="754"/>
      <c r="Y899" s="754"/>
      <c r="Z899" s="754"/>
      <c r="AA899" s="754"/>
    </row>
    <row r="900">
      <c r="A900" s="754"/>
      <c r="B900" s="754"/>
      <c r="C900" s="757"/>
      <c r="D900" s="757"/>
      <c r="E900" s="757"/>
      <c r="F900" s="754"/>
      <c r="G900" s="754"/>
      <c r="H900" s="754"/>
      <c r="I900" s="754"/>
      <c r="J900" s="754"/>
      <c r="K900" s="754"/>
      <c r="L900" s="754"/>
      <c r="M900" s="754"/>
      <c r="N900" s="754"/>
      <c r="O900" s="754"/>
      <c r="P900" s="754"/>
      <c r="Q900" s="754"/>
      <c r="R900" s="754"/>
      <c r="S900" s="754"/>
      <c r="T900" s="754"/>
      <c r="U900" s="754"/>
      <c r="V900" s="754"/>
      <c r="W900" s="754"/>
      <c r="X900" s="754"/>
      <c r="Y900" s="754"/>
      <c r="Z900" s="754"/>
      <c r="AA900" s="754"/>
    </row>
    <row r="901">
      <c r="A901" s="754"/>
      <c r="B901" s="754"/>
      <c r="C901" s="757"/>
      <c r="D901" s="757"/>
      <c r="E901" s="757"/>
      <c r="F901" s="754"/>
      <c r="G901" s="754"/>
      <c r="H901" s="754"/>
      <c r="I901" s="754"/>
      <c r="J901" s="754"/>
      <c r="K901" s="754"/>
      <c r="L901" s="754"/>
      <c r="M901" s="754"/>
      <c r="N901" s="754"/>
      <c r="O901" s="754"/>
      <c r="P901" s="754"/>
      <c r="Q901" s="754"/>
      <c r="R901" s="754"/>
      <c r="S901" s="754"/>
      <c r="T901" s="754"/>
      <c r="U901" s="754"/>
      <c r="V901" s="754"/>
      <c r="W901" s="754"/>
      <c r="X901" s="754"/>
      <c r="Y901" s="754"/>
      <c r="Z901" s="754"/>
      <c r="AA901" s="754"/>
    </row>
    <row r="902">
      <c r="A902" s="754"/>
      <c r="B902" s="754"/>
      <c r="C902" s="757"/>
      <c r="D902" s="757"/>
      <c r="E902" s="757"/>
      <c r="F902" s="754"/>
      <c r="G902" s="754"/>
      <c r="H902" s="754"/>
      <c r="I902" s="754"/>
      <c r="J902" s="754"/>
      <c r="K902" s="754"/>
      <c r="L902" s="754"/>
      <c r="M902" s="754"/>
      <c r="N902" s="754"/>
      <c r="O902" s="754"/>
      <c r="P902" s="754"/>
      <c r="Q902" s="754"/>
      <c r="R902" s="754"/>
      <c r="S902" s="754"/>
      <c r="T902" s="754"/>
      <c r="U902" s="754"/>
      <c r="V902" s="754"/>
      <c r="W902" s="754"/>
      <c r="X902" s="754"/>
      <c r="Y902" s="754"/>
      <c r="Z902" s="754"/>
      <c r="AA902" s="754"/>
    </row>
    <row r="903">
      <c r="A903" s="754"/>
      <c r="B903" s="754"/>
      <c r="C903" s="757"/>
      <c r="D903" s="757"/>
      <c r="E903" s="757"/>
      <c r="F903" s="754"/>
      <c r="G903" s="754"/>
      <c r="H903" s="754"/>
      <c r="I903" s="754"/>
      <c r="J903" s="754"/>
      <c r="K903" s="754"/>
      <c r="L903" s="754"/>
      <c r="M903" s="754"/>
      <c r="N903" s="754"/>
      <c r="O903" s="754"/>
      <c r="P903" s="754"/>
      <c r="Q903" s="754"/>
      <c r="R903" s="754"/>
      <c r="S903" s="754"/>
      <c r="T903" s="754"/>
      <c r="U903" s="754"/>
      <c r="V903" s="754"/>
      <c r="W903" s="754"/>
      <c r="X903" s="754"/>
      <c r="Y903" s="754"/>
      <c r="Z903" s="754"/>
      <c r="AA903" s="754"/>
    </row>
    <row r="904">
      <c r="A904" s="754"/>
      <c r="B904" s="754"/>
      <c r="C904" s="757"/>
      <c r="D904" s="757"/>
      <c r="E904" s="757"/>
      <c r="F904" s="754"/>
      <c r="G904" s="754"/>
      <c r="H904" s="754"/>
      <c r="I904" s="754"/>
      <c r="J904" s="754"/>
      <c r="K904" s="754"/>
      <c r="L904" s="754"/>
      <c r="M904" s="754"/>
      <c r="N904" s="754"/>
      <c r="O904" s="754"/>
      <c r="P904" s="754"/>
      <c r="Q904" s="754"/>
      <c r="R904" s="754"/>
      <c r="S904" s="754"/>
      <c r="T904" s="754"/>
      <c r="U904" s="754"/>
      <c r="V904" s="754"/>
      <c r="W904" s="754"/>
      <c r="X904" s="754"/>
      <c r="Y904" s="754"/>
      <c r="Z904" s="754"/>
      <c r="AA904" s="754"/>
    </row>
    <row r="905">
      <c r="A905" s="754"/>
      <c r="B905" s="754"/>
      <c r="C905" s="757"/>
      <c r="D905" s="757"/>
      <c r="E905" s="757"/>
      <c r="F905" s="754"/>
      <c r="G905" s="754"/>
      <c r="H905" s="754"/>
      <c r="I905" s="754"/>
      <c r="J905" s="754"/>
      <c r="K905" s="754"/>
      <c r="L905" s="754"/>
      <c r="M905" s="754"/>
      <c r="N905" s="754"/>
      <c r="O905" s="754"/>
      <c r="P905" s="754"/>
      <c r="Q905" s="754"/>
      <c r="R905" s="754"/>
      <c r="S905" s="754"/>
      <c r="T905" s="754"/>
      <c r="U905" s="754"/>
      <c r="V905" s="754"/>
      <c r="W905" s="754"/>
      <c r="X905" s="754"/>
      <c r="Y905" s="754"/>
      <c r="Z905" s="754"/>
      <c r="AA905" s="754"/>
    </row>
    <row r="906">
      <c r="A906" s="754"/>
      <c r="B906" s="754"/>
      <c r="C906" s="757"/>
      <c r="D906" s="757"/>
      <c r="E906" s="757"/>
      <c r="F906" s="754"/>
      <c r="G906" s="754"/>
      <c r="H906" s="754"/>
      <c r="I906" s="754"/>
      <c r="J906" s="754"/>
      <c r="K906" s="754"/>
      <c r="L906" s="754"/>
      <c r="M906" s="754"/>
      <c r="N906" s="754"/>
      <c r="O906" s="754"/>
      <c r="P906" s="754"/>
      <c r="Q906" s="754"/>
      <c r="R906" s="754"/>
      <c r="S906" s="754"/>
      <c r="T906" s="754"/>
      <c r="U906" s="754"/>
      <c r="V906" s="754"/>
      <c r="W906" s="754"/>
      <c r="X906" s="754"/>
      <c r="Y906" s="754"/>
      <c r="Z906" s="754"/>
      <c r="AA906" s="754"/>
    </row>
    <row r="907">
      <c r="A907" s="754"/>
      <c r="B907" s="754"/>
      <c r="C907" s="757"/>
      <c r="D907" s="757"/>
      <c r="E907" s="757"/>
      <c r="F907" s="754"/>
      <c r="G907" s="754"/>
      <c r="H907" s="754"/>
      <c r="I907" s="754"/>
      <c r="J907" s="754"/>
      <c r="K907" s="754"/>
      <c r="L907" s="754"/>
      <c r="M907" s="754"/>
      <c r="N907" s="754"/>
      <c r="O907" s="754"/>
      <c r="P907" s="754"/>
      <c r="Q907" s="754"/>
      <c r="R907" s="754"/>
      <c r="S907" s="754"/>
      <c r="T907" s="754"/>
      <c r="U907" s="754"/>
      <c r="V907" s="754"/>
      <c r="W907" s="754"/>
      <c r="X907" s="754"/>
      <c r="Y907" s="754"/>
      <c r="Z907" s="754"/>
      <c r="AA907" s="754"/>
    </row>
    <row r="908">
      <c r="A908" s="754"/>
      <c r="B908" s="754"/>
      <c r="C908" s="757"/>
      <c r="D908" s="757"/>
      <c r="E908" s="757"/>
      <c r="F908" s="754"/>
      <c r="G908" s="754"/>
      <c r="H908" s="754"/>
      <c r="I908" s="754"/>
      <c r="J908" s="754"/>
      <c r="K908" s="754"/>
      <c r="L908" s="754"/>
      <c r="M908" s="754"/>
      <c r="N908" s="754"/>
      <c r="O908" s="754"/>
      <c r="P908" s="754"/>
      <c r="Q908" s="754"/>
      <c r="R908" s="754"/>
      <c r="S908" s="754"/>
      <c r="T908" s="754"/>
      <c r="U908" s="754"/>
      <c r="V908" s="754"/>
      <c r="W908" s="754"/>
      <c r="X908" s="754"/>
      <c r="Y908" s="754"/>
      <c r="Z908" s="754"/>
      <c r="AA908" s="754"/>
    </row>
    <row r="909">
      <c r="A909" s="754"/>
      <c r="B909" s="754"/>
      <c r="C909" s="757"/>
      <c r="D909" s="757"/>
      <c r="E909" s="757"/>
      <c r="F909" s="754"/>
      <c r="G909" s="754"/>
      <c r="H909" s="754"/>
      <c r="I909" s="754"/>
      <c r="J909" s="754"/>
      <c r="K909" s="754"/>
      <c r="L909" s="754"/>
      <c r="M909" s="754"/>
      <c r="N909" s="754"/>
      <c r="O909" s="754"/>
      <c r="P909" s="754"/>
      <c r="Q909" s="754"/>
      <c r="R909" s="754"/>
      <c r="S909" s="754"/>
      <c r="T909" s="754"/>
      <c r="U909" s="754"/>
      <c r="V909" s="754"/>
      <c r="W909" s="754"/>
      <c r="X909" s="754"/>
      <c r="Y909" s="754"/>
      <c r="Z909" s="754"/>
      <c r="AA909" s="754"/>
    </row>
    <row r="910">
      <c r="A910" s="754"/>
      <c r="B910" s="754"/>
      <c r="C910" s="757"/>
      <c r="D910" s="757"/>
      <c r="E910" s="757"/>
      <c r="F910" s="754"/>
      <c r="G910" s="754"/>
      <c r="H910" s="754"/>
      <c r="I910" s="754"/>
      <c r="J910" s="754"/>
      <c r="K910" s="754"/>
      <c r="L910" s="754"/>
      <c r="M910" s="754"/>
      <c r="N910" s="754"/>
      <c r="O910" s="754"/>
      <c r="P910" s="754"/>
      <c r="Q910" s="754"/>
      <c r="R910" s="754"/>
      <c r="S910" s="754"/>
      <c r="T910" s="754"/>
      <c r="U910" s="754"/>
      <c r="V910" s="754"/>
      <c r="W910" s="754"/>
      <c r="X910" s="754"/>
      <c r="Y910" s="754"/>
      <c r="Z910" s="754"/>
      <c r="AA910" s="754"/>
    </row>
    <row r="911">
      <c r="A911" s="754"/>
      <c r="B911" s="754"/>
      <c r="C911" s="757"/>
      <c r="D911" s="757"/>
      <c r="E911" s="757"/>
      <c r="F911" s="754"/>
      <c r="G911" s="754"/>
      <c r="H911" s="754"/>
      <c r="I911" s="754"/>
      <c r="J911" s="754"/>
      <c r="K911" s="754"/>
      <c r="L911" s="754"/>
      <c r="M911" s="754"/>
      <c r="N911" s="754"/>
      <c r="O911" s="754"/>
      <c r="P911" s="754"/>
      <c r="Q911" s="754"/>
      <c r="R911" s="754"/>
      <c r="S911" s="754"/>
      <c r="T911" s="754"/>
      <c r="U911" s="754"/>
      <c r="V911" s="754"/>
      <c r="W911" s="754"/>
      <c r="X911" s="754"/>
      <c r="Y911" s="754"/>
      <c r="Z911" s="754"/>
      <c r="AA911" s="754"/>
    </row>
    <row r="912">
      <c r="A912" s="754"/>
      <c r="B912" s="754"/>
      <c r="C912" s="757"/>
      <c r="D912" s="757"/>
      <c r="E912" s="757"/>
      <c r="F912" s="754"/>
      <c r="G912" s="754"/>
      <c r="H912" s="754"/>
      <c r="I912" s="754"/>
      <c r="J912" s="754"/>
      <c r="K912" s="754"/>
      <c r="L912" s="754"/>
      <c r="M912" s="754"/>
      <c r="N912" s="754"/>
      <c r="O912" s="754"/>
      <c r="P912" s="754"/>
      <c r="Q912" s="754"/>
      <c r="R912" s="754"/>
      <c r="S912" s="754"/>
      <c r="T912" s="754"/>
      <c r="U912" s="754"/>
      <c r="V912" s="754"/>
      <c r="W912" s="754"/>
      <c r="X912" s="754"/>
      <c r="Y912" s="754"/>
      <c r="Z912" s="754"/>
      <c r="AA912" s="754"/>
    </row>
    <row r="913">
      <c r="A913" s="754"/>
      <c r="B913" s="754"/>
      <c r="C913" s="757"/>
      <c r="D913" s="757"/>
      <c r="E913" s="757"/>
      <c r="F913" s="754"/>
      <c r="G913" s="754"/>
      <c r="H913" s="754"/>
      <c r="I913" s="754"/>
      <c r="J913" s="754"/>
      <c r="K913" s="754"/>
      <c r="L913" s="754"/>
      <c r="M913" s="754"/>
      <c r="N913" s="754"/>
      <c r="O913" s="754"/>
      <c r="P913" s="754"/>
      <c r="Q913" s="754"/>
      <c r="R913" s="754"/>
      <c r="S913" s="754"/>
      <c r="T913" s="754"/>
      <c r="U913" s="754"/>
      <c r="V913" s="754"/>
      <c r="W913" s="754"/>
      <c r="X913" s="754"/>
      <c r="Y913" s="754"/>
      <c r="Z913" s="754"/>
      <c r="AA913" s="754"/>
    </row>
    <row r="914">
      <c r="A914" s="754"/>
      <c r="B914" s="754"/>
      <c r="C914" s="757"/>
      <c r="D914" s="757"/>
      <c r="E914" s="757"/>
      <c r="F914" s="754"/>
      <c r="G914" s="754"/>
      <c r="H914" s="754"/>
      <c r="I914" s="754"/>
      <c r="J914" s="754"/>
      <c r="K914" s="754"/>
      <c r="L914" s="754"/>
      <c r="M914" s="754"/>
      <c r="N914" s="754"/>
      <c r="O914" s="754"/>
      <c r="P914" s="754"/>
      <c r="Q914" s="754"/>
      <c r="R914" s="754"/>
      <c r="S914" s="754"/>
      <c r="T914" s="754"/>
      <c r="U914" s="754"/>
      <c r="V914" s="754"/>
      <c r="W914" s="754"/>
      <c r="X914" s="754"/>
      <c r="Y914" s="754"/>
      <c r="Z914" s="754"/>
      <c r="AA914" s="754"/>
    </row>
    <row r="915">
      <c r="A915" s="754"/>
      <c r="B915" s="754"/>
      <c r="C915" s="757"/>
      <c r="D915" s="757"/>
      <c r="E915" s="757"/>
      <c r="F915" s="754"/>
      <c r="G915" s="754"/>
      <c r="H915" s="754"/>
      <c r="I915" s="754"/>
      <c r="J915" s="754"/>
      <c r="K915" s="754"/>
      <c r="L915" s="754"/>
      <c r="M915" s="754"/>
      <c r="N915" s="754"/>
      <c r="O915" s="754"/>
      <c r="P915" s="754"/>
      <c r="Q915" s="754"/>
      <c r="R915" s="754"/>
      <c r="S915" s="754"/>
      <c r="T915" s="754"/>
      <c r="U915" s="754"/>
      <c r="V915" s="754"/>
      <c r="W915" s="754"/>
      <c r="X915" s="754"/>
      <c r="Y915" s="754"/>
      <c r="Z915" s="754"/>
      <c r="AA915" s="754"/>
    </row>
    <row r="916">
      <c r="A916" s="754"/>
      <c r="B916" s="754"/>
      <c r="C916" s="757"/>
      <c r="D916" s="757"/>
      <c r="E916" s="757"/>
      <c r="F916" s="754"/>
      <c r="G916" s="754"/>
      <c r="H916" s="754"/>
      <c r="I916" s="754"/>
      <c r="J916" s="754"/>
      <c r="K916" s="754"/>
      <c r="L916" s="754"/>
      <c r="M916" s="754"/>
      <c r="N916" s="754"/>
      <c r="O916" s="754"/>
      <c r="P916" s="754"/>
      <c r="Q916" s="754"/>
      <c r="R916" s="754"/>
      <c r="S916" s="754"/>
      <c r="T916" s="754"/>
      <c r="U916" s="754"/>
      <c r="V916" s="754"/>
      <c r="W916" s="754"/>
      <c r="X916" s="754"/>
      <c r="Y916" s="754"/>
      <c r="Z916" s="754"/>
      <c r="AA916" s="754"/>
    </row>
    <row r="917">
      <c r="A917" s="754"/>
      <c r="B917" s="754"/>
      <c r="C917" s="757"/>
      <c r="D917" s="757"/>
      <c r="E917" s="757"/>
      <c r="F917" s="754"/>
      <c r="G917" s="754"/>
      <c r="H917" s="754"/>
      <c r="I917" s="754"/>
      <c r="J917" s="754"/>
      <c r="K917" s="754"/>
      <c r="L917" s="754"/>
      <c r="M917" s="754"/>
      <c r="N917" s="754"/>
      <c r="O917" s="754"/>
      <c r="P917" s="754"/>
      <c r="Q917" s="754"/>
      <c r="R917" s="754"/>
      <c r="S917" s="754"/>
      <c r="T917" s="754"/>
      <c r="U917" s="754"/>
      <c r="V917" s="754"/>
      <c r="W917" s="754"/>
      <c r="X917" s="754"/>
      <c r="Y917" s="754"/>
      <c r="Z917" s="754"/>
      <c r="AA917" s="754"/>
    </row>
    <row r="918">
      <c r="A918" s="754"/>
      <c r="B918" s="754"/>
      <c r="C918" s="757"/>
      <c r="D918" s="757"/>
      <c r="E918" s="757"/>
      <c r="F918" s="754"/>
      <c r="G918" s="754"/>
      <c r="H918" s="754"/>
      <c r="I918" s="754"/>
      <c r="J918" s="754"/>
      <c r="K918" s="754"/>
      <c r="L918" s="754"/>
      <c r="M918" s="754"/>
      <c r="N918" s="754"/>
      <c r="O918" s="754"/>
      <c r="P918" s="754"/>
      <c r="Q918" s="754"/>
      <c r="R918" s="754"/>
      <c r="S918" s="754"/>
      <c r="T918" s="754"/>
      <c r="U918" s="754"/>
      <c r="V918" s="754"/>
      <c r="W918" s="754"/>
      <c r="X918" s="754"/>
      <c r="Y918" s="754"/>
      <c r="Z918" s="754"/>
      <c r="AA918" s="754"/>
    </row>
    <row r="919">
      <c r="A919" s="754"/>
      <c r="B919" s="754"/>
      <c r="C919" s="757"/>
      <c r="D919" s="757"/>
      <c r="E919" s="757"/>
      <c r="F919" s="754"/>
      <c r="G919" s="754"/>
      <c r="H919" s="754"/>
      <c r="I919" s="754"/>
      <c r="J919" s="754"/>
      <c r="K919" s="754"/>
      <c r="L919" s="754"/>
      <c r="M919" s="754"/>
      <c r="N919" s="754"/>
      <c r="O919" s="754"/>
      <c r="P919" s="754"/>
      <c r="Q919" s="754"/>
      <c r="R919" s="754"/>
      <c r="S919" s="754"/>
      <c r="T919" s="754"/>
      <c r="U919" s="754"/>
      <c r="V919" s="754"/>
      <c r="W919" s="754"/>
      <c r="X919" s="754"/>
      <c r="Y919" s="754"/>
      <c r="Z919" s="754"/>
      <c r="AA919" s="754"/>
    </row>
    <row r="920">
      <c r="A920" s="754"/>
      <c r="B920" s="754"/>
      <c r="C920" s="757"/>
      <c r="D920" s="757"/>
      <c r="E920" s="757"/>
      <c r="F920" s="754"/>
      <c r="G920" s="754"/>
      <c r="H920" s="754"/>
      <c r="I920" s="754"/>
      <c r="J920" s="754"/>
      <c r="K920" s="754"/>
      <c r="L920" s="754"/>
      <c r="M920" s="754"/>
      <c r="N920" s="754"/>
      <c r="O920" s="754"/>
      <c r="P920" s="754"/>
      <c r="Q920" s="754"/>
      <c r="R920" s="754"/>
      <c r="S920" s="754"/>
      <c r="T920" s="754"/>
      <c r="U920" s="754"/>
      <c r="V920" s="754"/>
      <c r="W920" s="754"/>
      <c r="X920" s="754"/>
      <c r="Y920" s="754"/>
      <c r="Z920" s="754"/>
      <c r="AA920" s="754"/>
    </row>
    <row r="921">
      <c r="A921" s="754"/>
      <c r="B921" s="754"/>
      <c r="C921" s="757"/>
      <c r="D921" s="757"/>
      <c r="E921" s="757"/>
      <c r="F921" s="754"/>
      <c r="G921" s="754"/>
      <c r="H921" s="754"/>
      <c r="I921" s="754"/>
      <c r="J921" s="754"/>
      <c r="K921" s="754"/>
      <c r="L921" s="754"/>
      <c r="M921" s="754"/>
      <c r="N921" s="754"/>
      <c r="O921" s="754"/>
      <c r="P921" s="754"/>
      <c r="Q921" s="754"/>
      <c r="R921" s="754"/>
      <c r="S921" s="754"/>
      <c r="T921" s="754"/>
      <c r="U921" s="754"/>
      <c r="V921" s="754"/>
      <c r="W921" s="754"/>
      <c r="X921" s="754"/>
      <c r="Y921" s="754"/>
      <c r="Z921" s="754"/>
      <c r="AA921" s="754"/>
    </row>
    <row r="922">
      <c r="A922" s="754"/>
      <c r="B922" s="754"/>
      <c r="C922" s="757"/>
      <c r="D922" s="757"/>
      <c r="E922" s="757"/>
      <c r="F922" s="754"/>
      <c r="G922" s="754"/>
      <c r="H922" s="754"/>
      <c r="I922" s="754"/>
      <c r="J922" s="754"/>
      <c r="K922" s="754"/>
      <c r="L922" s="754"/>
      <c r="M922" s="754"/>
      <c r="N922" s="754"/>
      <c r="O922" s="754"/>
      <c r="P922" s="754"/>
      <c r="Q922" s="754"/>
      <c r="R922" s="754"/>
      <c r="S922" s="754"/>
      <c r="T922" s="754"/>
      <c r="U922" s="754"/>
      <c r="V922" s="754"/>
      <c r="W922" s="754"/>
      <c r="X922" s="754"/>
      <c r="Y922" s="754"/>
      <c r="Z922" s="754"/>
      <c r="AA922" s="754"/>
    </row>
    <row r="923">
      <c r="A923" s="754"/>
      <c r="B923" s="754"/>
      <c r="C923" s="757"/>
      <c r="D923" s="757"/>
      <c r="E923" s="757"/>
      <c r="F923" s="754"/>
      <c r="G923" s="754"/>
      <c r="H923" s="754"/>
      <c r="I923" s="754"/>
      <c r="J923" s="754"/>
      <c r="K923" s="754"/>
      <c r="L923" s="754"/>
      <c r="M923" s="754"/>
      <c r="N923" s="754"/>
      <c r="O923" s="754"/>
      <c r="P923" s="754"/>
      <c r="Q923" s="754"/>
      <c r="R923" s="754"/>
      <c r="S923" s="754"/>
      <c r="T923" s="754"/>
      <c r="U923" s="754"/>
      <c r="V923" s="754"/>
      <c r="W923" s="754"/>
      <c r="X923" s="754"/>
      <c r="Y923" s="754"/>
      <c r="Z923" s="754"/>
      <c r="AA923" s="754"/>
    </row>
    <row r="924">
      <c r="A924" s="754"/>
      <c r="B924" s="754"/>
      <c r="C924" s="757"/>
      <c r="D924" s="757"/>
      <c r="E924" s="757"/>
      <c r="F924" s="754"/>
      <c r="G924" s="754"/>
      <c r="H924" s="754"/>
      <c r="I924" s="754"/>
      <c r="J924" s="754"/>
      <c r="K924" s="754"/>
      <c r="L924" s="754"/>
      <c r="M924" s="754"/>
      <c r="N924" s="754"/>
      <c r="O924" s="754"/>
      <c r="P924" s="754"/>
      <c r="Q924" s="754"/>
      <c r="R924" s="754"/>
      <c r="S924" s="754"/>
      <c r="T924" s="754"/>
      <c r="U924" s="754"/>
      <c r="V924" s="754"/>
      <c r="W924" s="754"/>
      <c r="X924" s="754"/>
      <c r="Y924" s="754"/>
      <c r="Z924" s="754"/>
      <c r="AA924" s="754"/>
    </row>
    <row r="925">
      <c r="A925" s="754"/>
      <c r="B925" s="754"/>
      <c r="C925" s="757"/>
      <c r="D925" s="757"/>
      <c r="E925" s="757"/>
      <c r="F925" s="754"/>
      <c r="G925" s="754"/>
      <c r="H925" s="754"/>
      <c r="I925" s="754"/>
      <c r="J925" s="754"/>
      <c r="K925" s="754"/>
      <c r="L925" s="754"/>
      <c r="M925" s="754"/>
      <c r="N925" s="754"/>
      <c r="O925" s="754"/>
      <c r="P925" s="754"/>
      <c r="Q925" s="754"/>
      <c r="R925" s="754"/>
      <c r="S925" s="754"/>
      <c r="T925" s="754"/>
      <c r="U925" s="754"/>
      <c r="V925" s="754"/>
      <c r="W925" s="754"/>
      <c r="X925" s="754"/>
      <c r="Y925" s="754"/>
      <c r="Z925" s="754"/>
      <c r="AA925" s="754"/>
    </row>
    <row r="926">
      <c r="A926" s="754"/>
      <c r="B926" s="754"/>
      <c r="C926" s="757"/>
      <c r="D926" s="757"/>
      <c r="E926" s="757"/>
      <c r="F926" s="754"/>
      <c r="G926" s="754"/>
      <c r="H926" s="754"/>
      <c r="I926" s="754"/>
      <c r="J926" s="754"/>
      <c r="K926" s="754"/>
      <c r="L926" s="754"/>
      <c r="M926" s="754"/>
      <c r="N926" s="754"/>
      <c r="O926" s="754"/>
      <c r="P926" s="754"/>
      <c r="Q926" s="754"/>
      <c r="R926" s="754"/>
      <c r="S926" s="754"/>
      <c r="T926" s="754"/>
      <c r="U926" s="754"/>
      <c r="V926" s="754"/>
      <c r="W926" s="754"/>
      <c r="X926" s="754"/>
      <c r="Y926" s="754"/>
      <c r="Z926" s="754"/>
      <c r="AA926" s="754"/>
    </row>
    <row r="927">
      <c r="A927" s="754"/>
      <c r="B927" s="754"/>
      <c r="C927" s="757"/>
      <c r="D927" s="757"/>
      <c r="E927" s="757"/>
      <c r="F927" s="754"/>
      <c r="G927" s="754"/>
      <c r="H927" s="754"/>
      <c r="I927" s="754"/>
      <c r="J927" s="754"/>
      <c r="K927" s="754"/>
      <c r="L927" s="754"/>
      <c r="M927" s="754"/>
      <c r="N927" s="754"/>
      <c r="O927" s="754"/>
      <c r="P927" s="754"/>
      <c r="Q927" s="754"/>
      <c r="R927" s="754"/>
      <c r="S927" s="754"/>
      <c r="T927" s="754"/>
      <c r="U927" s="754"/>
      <c r="V927" s="754"/>
      <c r="W927" s="754"/>
      <c r="X927" s="754"/>
      <c r="Y927" s="754"/>
      <c r="Z927" s="754"/>
      <c r="AA927" s="754"/>
    </row>
    <row r="928">
      <c r="A928" s="754"/>
      <c r="B928" s="754"/>
      <c r="C928" s="757"/>
      <c r="D928" s="757"/>
      <c r="E928" s="757"/>
      <c r="F928" s="754"/>
      <c r="G928" s="754"/>
      <c r="H928" s="754"/>
      <c r="I928" s="754"/>
      <c r="J928" s="754"/>
      <c r="K928" s="754"/>
      <c r="L928" s="754"/>
      <c r="M928" s="754"/>
      <c r="N928" s="754"/>
      <c r="O928" s="754"/>
      <c r="P928" s="754"/>
      <c r="Q928" s="754"/>
      <c r="R928" s="754"/>
      <c r="S928" s="754"/>
      <c r="T928" s="754"/>
      <c r="U928" s="754"/>
      <c r="V928" s="754"/>
      <c r="W928" s="754"/>
      <c r="X928" s="754"/>
      <c r="Y928" s="754"/>
      <c r="Z928" s="754"/>
      <c r="AA928" s="754"/>
    </row>
    <row r="929">
      <c r="A929" s="754"/>
      <c r="B929" s="754"/>
      <c r="C929" s="757"/>
      <c r="D929" s="757"/>
      <c r="E929" s="757"/>
      <c r="F929" s="754"/>
      <c r="G929" s="754"/>
      <c r="H929" s="754"/>
      <c r="I929" s="754"/>
      <c r="J929" s="754"/>
      <c r="K929" s="754"/>
      <c r="L929" s="754"/>
      <c r="M929" s="754"/>
      <c r="N929" s="754"/>
      <c r="O929" s="754"/>
      <c r="P929" s="754"/>
      <c r="Q929" s="754"/>
      <c r="R929" s="754"/>
      <c r="S929" s="754"/>
      <c r="T929" s="754"/>
      <c r="U929" s="754"/>
      <c r="V929" s="754"/>
      <c r="W929" s="754"/>
      <c r="X929" s="754"/>
      <c r="Y929" s="754"/>
      <c r="Z929" s="754"/>
      <c r="AA929" s="754"/>
    </row>
    <row r="930">
      <c r="A930" s="754"/>
      <c r="B930" s="754"/>
      <c r="C930" s="757"/>
      <c r="D930" s="757"/>
      <c r="E930" s="757"/>
      <c r="F930" s="754"/>
      <c r="G930" s="754"/>
      <c r="H930" s="754"/>
      <c r="I930" s="754"/>
      <c r="J930" s="754"/>
      <c r="K930" s="754"/>
      <c r="L930" s="754"/>
      <c r="M930" s="754"/>
      <c r="N930" s="754"/>
      <c r="O930" s="754"/>
      <c r="P930" s="754"/>
      <c r="Q930" s="754"/>
      <c r="R930" s="754"/>
      <c r="S930" s="754"/>
      <c r="T930" s="754"/>
      <c r="U930" s="754"/>
      <c r="V930" s="754"/>
      <c r="W930" s="754"/>
      <c r="X930" s="754"/>
      <c r="Y930" s="754"/>
      <c r="Z930" s="754"/>
      <c r="AA930" s="754"/>
    </row>
    <row r="931">
      <c r="A931" s="754"/>
      <c r="B931" s="754"/>
      <c r="C931" s="757"/>
      <c r="D931" s="757"/>
      <c r="E931" s="757"/>
      <c r="F931" s="754"/>
      <c r="G931" s="754"/>
      <c r="H931" s="754"/>
      <c r="I931" s="754"/>
      <c r="J931" s="754"/>
      <c r="K931" s="754"/>
      <c r="L931" s="754"/>
      <c r="M931" s="754"/>
      <c r="N931" s="754"/>
      <c r="O931" s="754"/>
      <c r="P931" s="754"/>
      <c r="Q931" s="754"/>
      <c r="R931" s="754"/>
      <c r="S931" s="754"/>
      <c r="T931" s="754"/>
      <c r="U931" s="754"/>
      <c r="V931" s="754"/>
      <c r="W931" s="754"/>
      <c r="X931" s="754"/>
      <c r="Y931" s="754"/>
      <c r="Z931" s="754"/>
      <c r="AA931" s="754"/>
    </row>
    <row r="932">
      <c r="A932" s="754"/>
      <c r="B932" s="754"/>
      <c r="C932" s="757"/>
      <c r="D932" s="757"/>
      <c r="E932" s="757"/>
      <c r="F932" s="754"/>
      <c r="G932" s="754"/>
      <c r="H932" s="754"/>
      <c r="I932" s="754"/>
      <c r="J932" s="754"/>
      <c r="K932" s="754"/>
      <c r="L932" s="754"/>
      <c r="M932" s="754"/>
      <c r="N932" s="754"/>
      <c r="O932" s="754"/>
      <c r="P932" s="754"/>
      <c r="Q932" s="754"/>
      <c r="R932" s="754"/>
      <c r="S932" s="754"/>
      <c r="T932" s="754"/>
      <c r="U932" s="754"/>
      <c r="V932" s="754"/>
      <c r="W932" s="754"/>
      <c r="X932" s="754"/>
      <c r="Y932" s="754"/>
      <c r="Z932" s="754"/>
      <c r="AA932" s="754"/>
    </row>
    <row r="933">
      <c r="A933" s="754"/>
      <c r="B933" s="754"/>
      <c r="C933" s="757"/>
      <c r="D933" s="757"/>
      <c r="E933" s="757"/>
      <c r="F933" s="754"/>
      <c r="G933" s="754"/>
      <c r="H933" s="754"/>
      <c r="I933" s="754"/>
      <c r="J933" s="754"/>
      <c r="K933" s="754"/>
      <c r="L933" s="754"/>
      <c r="M933" s="754"/>
      <c r="N933" s="754"/>
      <c r="O933" s="754"/>
      <c r="P933" s="754"/>
      <c r="Q933" s="754"/>
      <c r="R933" s="754"/>
      <c r="S933" s="754"/>
      <c r="T933" s="754"/>
      <c r="U933" s="754"/>
      <c r="V933" s="754"/>
      <c r="W933" s="754"/>
      <c r="X933" s="754"/>
      <c r="Y933" s="754"/>
      <c r="Z933" s="754"/>
      <c r="AA933" s="754"/>
    </row>
    <row r="934">
      <c r="A934" s="754"/>
      <c r="B934" s="754"/>
      <c r="C934" s="757"/>
      <c r="D934" s="757"/>
      <c r="E934" s="757"/>
      <c r="F934" s="754"/>
      <c r="G934" s="754"/>
      <c r="H934" s="754"/>
      <c r="I934" s="754"/>
      <c r="J934" s="754"/>
      <c r="K934" s="754"/>
      <c r="L934" s="754"/>
      <c r="M934" s="754"/>
      <c r="N934" s="754"/>
      <c r="O934" s="754"/>
      <c r="P934" s="754"/>
      <c r="Q934" s="754"/>
      <c r="R934" s="754"/>
      <c r="S934" s="754"/>
      <c r="T934" s="754"/>
      <c r="U934" s="754"/>
      <c r="V934" s="754"/>
      <c r="W934" s="754"/>
      <c r="X934" s="754"/>
      <c r="Y934" s="754"/>
      <c r="Z934" s="754"/>
      <c r="AA934" s="754"/>
    </row>
    <row r="935">
      <c r="A935" s="754"/>
      <c r="B935" s="754"/>
      <c r="C935" s="757"/>
      <c r="D935" s="757"/>
      <c r="E935" s="757"/>
      <c r="F935" s="754"/>
      <c r="G935" s="754"/>
      <c r="H935" s="754"/>
      <c r="I935" s="754"/>
      <c r="J935" s="754"/>
      <c r="K935" s="754"/>
      <c r="L935" s="754"/>
      <c r="M935" s="754"/>
      <c r="N935" s="754"/>
      <c r="O935" s="754"/>
      <c r="P935" s="754"/>
      <c r="Q935" s="754"/>
      <c r="R935" s="754"/>
      <c r="S935" s="754"/>
      <c r="T935" s="754"/>
      <c r="U935" s="754"/>
      <c r="V935" s="754"/>
      <c r="W935" s="754"/>
      <c r="X935" s="754"/>
      <c r="Y935" s="754"/>
      <c r="Z935" s="754"/>
      <c r="AA935" s="754"/>
    </row>
    <row r="936">
      <c r="A936" s="754"/>
      <c r="B936" s="754"/>
      <c r="C936" s="757"/>
      <c r="D936" s="757"/>
      <c r="E936" s="757"/>
      <c r="F936" s="754"/>
      <c r="G936" s="754"/>
      <c r="H936" s="754"/>
      <c r="I936" s="754"/>
      <c r="J936" s="754"/>
      <c r="K936" s="754"/>
      <c r="L936" s="754"/>
      <c r="M936" s="754"/>
      <c r="N936" s="754"/>
      <c r="O936" s="754"/>
      <c r="P936" s="754"/>
      <c r="Q936" s="754"/>
      <c r="R936" s="754"/>
      <c r="S936" s="754"/>
      <c r="T936" s="754"/>
      <c r="U936" s="754"/>
      <c r="V936" s="754"/>
      <c r="W936" s="754"/>
      <c r="X936" s="754"/>
      <c r="Y936" s="754"/>
      <c r="Z936" s="754"/>
      <c r="AA936" s="754"/>
    </row>
    <row r="937">
      <c r="A937" s="754"/>
      <c r="B937" s="754"/>
      <c r="C937" s="757"/>
      <c r="D937" s="757"/>
      <c r="E937" s="757"/>
      <c r="F937" s="754"/>
      <c r="G937" s="754"/>
      <c r="H937" s="754"/>
      <c r="I937" s="754"/>
      <c r="J937" s="754"/>
      <c r="K937" s="754"/>
      <c r="L937" s="754"/>
      <c r="M937" s="754"/>
      <c r="N937" s="754"/>
      <c r="O937" s="754"/>
      <c r="P937" s="754"/>
      <c r="Q937" s="754"/>
      <c r="R937" s="754"/>
      <c r="S937" s="754"/>
      <c r="T937" s="754"/>
      <c r="U937" s="754"/>
      <c r="V937" s="754"/>
      <c r="W937" s="754"/>
      <c r="X937" s="754"/>
      <c r="Y937" s="754"/>
      <c r="Z937" s="754"/>
      <c r="AA937" s="754"/>
    </row>
    <row r="938">
      <c r="A938" s="754"/>
      <c r="B938" s="754"/>
      <c r="C938" s="757"/>
      <c r="D938" s="757"/>
      <c r="E938" s="757"/>
      <c r="F938" s="754"/>
      <c r="G938" s="754"/>
      <c r="H938" s="754"/>
      <c r="I938" s="754"/>
      <c r="J938" s="754"/>
      <c r="K938" s="754"/>
      <c r="L938" s="754"/>
      <c r="M938" s="754"/>
      <c r="N938" s="754"/>
      <c r="O938" s="754"/>
      <c r="P938" s="754"/>
      <c r="Q938" s="754"/>
      <c r="R938" s="754"/>
      <c r="S938" s="754"/>
      <c r="T938" s="754"/>
      <c r="U938" s="754"/>
      <c r="V938" s="754"/>
      <c r="W938" s="754"/>
      <c r="X938" s="754"/>
      <c r="Y938" s="754"/>
      <c r="Z938" s="754"/>
      <c r="AA938" s="754"/>
    </row>
    <row r="939">
      <c r="A939" s="754"/>
      <c r="B939" s="754"/>
      <c r="C939" s="757"/>
      <c r="D939" s="757"/>
      <c r="E939" s="757"/>
      <c r="F939" s="754"/>
      <c r="G939" s="754"/>
      <c r="H939" s="754"/>
      <c r="I939" s="754"/>
      <c r="J939" s="754"/>
      <c r="K939" s="754"/>
      <c r="L939" s="754"/>
      <c r="M939" s="754"/>
      <c r="N939" s="754"/>
      <c r="O939" s="754"/>
      <c r="P939" s="754"/>
      <c r="Q939" s="754"/>
      <c r="R939" s="754"/>
      <c r="S939" s="754"/>
      <c r="T939" s="754"/>
      <c r="U939" s="754"/>
      <c r="V939" s="754"/>
      <c r="W939" s="754"/>
      <c r="X939" s="754"/>
      <c r="Y939" s="754"/>
      <c r="Z939" s="754"/>
      <c r="AA939" s="754"/>
    </row>
    <row r="940">
      <c r="A940" s="754"/>
      <c r="B940" s="754"/>
      <c r="C940" s="757"/>
      <c r="D940" s="757"/>
      <c r="E940" s="757"/>
      <c r="F940" s="754"/>
      <c r="G940" s="754"/>
      <c r="H940" s="754"/>
      <c r="I940" s="754"/>
      <c r="J940" s="754"/>
      <c r="K940" s="754"/>
      <c r="L940" s="754"/>
      <c r="M940" s="754"/>
      <c r="N940" s="754"/>
      <c r="O940" s="754"/>
      <c r="P940" s="754"/>
      <c r="Q940" s="754"/>
      <c r="R940" s="754"/>
      <c r="S940" s="754"/>
      <c r="T940" s="754"/>
      <c r="U940" s="754"/>
      <c r="V940" s="754"/>
      <c r="W940" s="754"/>
      <c r="X940" s="754"/>
      <c r="Y940" s="754"/>
      <c r="Z940" s="754"/>
      <c r="AA940" s="754"/>
    </row>
    <row r="941">
      <c r="A941" s="754"/>
      <c r="B941" s="754"/>
      <c r="C941" s="757"/>
      <c r="D941" s="757"/>
      <c r="E941" s="757"/>
      <c r="F941" s="754"/>
      <c r="G941" s="754"/>
      <c r="H941" s="754"/>
      <c r="I941" s="754"/>
      <c r="J941" s="754"/>
      <c r="K941" s="754"/>
      <c r="L941" s="754"/>
      <c r="M941" s="754"/>
      <c r="N941" s="754"/>
      <c r="O941" s="754"/>
      <c r="P941" s="754"/>
      <c r="Q941" s="754"/>
      <c r="R941" s="754"/>
      <c r="S941" s="754"/>
      <c r="T941" s="754"/>
      <c r="U941" s="754"/>
      <c r="V941" s="754"/>
      <c r="W941" s="754"/>
      <c r="X941" s="754"/>
      <c r="Y941" s="754"/>
      <c r="Z941" s="754"/>
      <c r="AA941" s="754"/>
    </row>
    <row r="942">
      <c r="A942" s="754"/>
      <c r="B942" s="754"/>
      <c r="C942" s="757"/>
      <c r="D942" s="757"/>
      <c r="E942" s="757"/>
      <c r="F942" s="754"/>
      <c r="G942" s="754"/>
      <c r="H942" s="754"/>
      <c r="I942" s="754"/>
      <c r="J942" s="754"/>
      <c r="K942" s="754"/>
      <c r="L942" s="754"/>
      <c r="M942" s="754"/>
      <c r="N942" s="754"/>
      <c r="O942" s="754"/>
      <c r="P942" s="754"/>
      <c r="Q942" s="754"/>
      <c r="R942" s="754"/>
      <c r="S942" s="754"/>
      <c r="T942" s="754"/>
      <c r="U942" s="754"/>
      <c r="V942" s="754"/>
      <c r="W942" s="754"/>
      <c r="X942" s="754"/>
      <c r="Y942" s="754"/>
      <c r="Z942" s="754"/>
      <c r="AA942" s="754"/>
    </row>
    <row r="943">
      <c r="A943" s="754"/>
      <c r="B943" s="754"/>
      <c r="C943" s="757"/>
      <c r="D943" s="757"/>
      <c r="E943" s="757"/>
      <c r="F943" s="754"/>
      <c r="G943" s="754"/>
      <c r="H943" s="754"/>
      <c r="I943" s="754"/>
      <c r="J943" s="754"/>
      <c r="K943" s="754"/>
      <c r="L943" s="754"/>
      <c r="M943" s="754"/>
      <c r="N943" s="754"/>
      <c r="O943" s="754"/>
      <c r="P943" s="754"/>
      <c r="Q943" s="754"/>
      <c r="R943" s="754"/>
      <c r="S943" s="754"/>
      <c r="T943" s="754"/>
      <c r="U943" s="754"/>
      <c r="V943" s="754"/>
      <c r="W943" s="754"/>
      <c r="X943" s="754"/>
      <c r="Y943" s="754"/>
      <c r="Z943" s="754"/>
      <c r="AA943" s="754"/>
    </row>
    <row r="944">
      <c r="A944" s="754"/>
      <c r="B944" s="754"/>
      <c r="C944" s="757"/>
      <c r="D944" s="757"/>
      <c r="E944" s="757"/>
      <c r="F944" s="754"/>
      <c r="G944" s="754"/>
      <c r="H944" s="754"/>
      <c r="I944" s="754"/>
      <c r="J944" s="754"/>
      <c r="K944" s="754"/>
      <c r="L944" s="754"/>
      <c r="M944" s="754"/>
      <c r="N944" s="754"/>
      <c r="O944" s="754"/>
      <c r="P944" s="754"/>
      <c r="Q944" s="754"/>
      <c r="R944" s="754"/>
      <c r="S944" s="754"/>
      <c r="T944" s="754"/>
      <c r="U944" s="754"/>
      <c r="V944" s="754"/>
      <c r="W944" s="754"/>
      <c r="X944" s="754"/>
      <c r="Y944" s="754"/>
      <c r="Z944" s="754"/>
      <c r="AA944" s="754"/>
    </row>
    <row r="945">
      <c r="A945" s="754"/>
      <c r="B945" s="754"/>
      <c r="C945" s="757"/>
      <c r="D945" s="757"/>
      <c r="E945" s="757"/>
      <c r="F945" s="754"/>
      <c r="G945" s="754"/>
      <c r="H945" s="754"/>
      <c r="I945" s="754"/>
      <c r="J945" s="754"/>
      <c r="K945" s="754"/>
      <c r="L945" s="754"/>
      <c r="M945" s="754"/>
      <c r="N945" s="754"/>
      <c r="O945" s="754"/>
      <c r="P945" s="754"/>
      <c r="Q945" s="754"/>
      <c r="R945" s="754"/>
      <c r="S945" s="754"/>
      <c r="T945" s="754"/>
      <c r="U945" s="754"/>
      <c r="V945" s="754"/>
      <c r="W945" s="754"/>
      <c r="X945" s="754"/>
      <c r="Y945" s="754"/>
      <c r="Z945" s="754"/>
      <c r="AA945" s="754"/>
    </row>
    <row r="946">
      <c r="A946" s="754"/>
      <c r="B946" s="754"/>
      <c r="C946" s="757"/>
      <c r="D946" s="757"/>
      <c r="E946" s="757"/>
      <c r="F946" s="754"/>
      <c r="G946" s="754"/>
      <c r="H946" s="754"/>
      <c r="I946" s="754"/>
      <c r="J946" s="754"/>
      <c r="K946" s="754"/>
      <c r="L946" s="754"/>
      <c r="M946" s="754"/>
      <c r="N946" s="754"/>
      <c r="O946" s="754"/>
      <c r="P946" s="754"/>
      <c r="Q946" s="754"/>
      <c r="R946" s="754"/>
      <c r="S946" s="754"/>
      <c r="T946" s="754"/>
      <c r="U946" s="754"/>
      <c r="V946" s="754"/>
      <c r="W946" s="754"/>
      <c r="X946" s="754"/>
      <c r="Y946" s="754"/>
      <c r="Z946" s="754"/>
      <c r="AA946" s="754"/>
    </row>
    <row r="947">
      <c r="A947" s="754"/>
      <c r="B947" s="754"/>
      <c r="C947" s="757"/>
      <c r="D947" s="757"/>
      <c r="E947" s="757"/>
      <c r="F947" s="754"/>
      <c r="G947" s="754"/>
      <c r="H947" s="754"/>
      <c r="I947" s="754"/>
      <c r="J947" s="754"/>
      <c r="K947" s="754"/>
      <c r="L947" s="754"/>
      <c r="M947" s="754"/>
      <c r="N947" s="754"/>
      <c r="O947" s="754"/>
      <c r="P947" s="754"/>
      <c r="Q947" s="754"/>
      <c r="R947" s="754"/>
      <c r="S947" s="754"/>
      <c r="T947" s="754"/>
      <c r="U947" s="754"/>
      <c r="V947" s="754"/>
      <c r="W947" s="754"/>
      <c r="X947" s="754"/>
      <c r="Y947" s="754"/>
      <c r="Z947" s="754"/>
      <c r="AA947" s="754"/>
    </row>
    <row r="948">
      <c r="A948" s="754"/>
      <c r="B948" s="754"/>
      <c r="C948" s="757"/>
      <c r="D948" s="757"/>
      <c r="E948" s="757"/>
      <c r="F948" s="754"/>
      <c r="G948" s="754"/>
      <c r="H948" s="754"/>
      <c r="I948" s="754"/>
      <c r="J948" s="754"/>
      <c r="K948" s="754"/>
      <c r="L948" s="754"/>
      <c r="M948" s="754"/>
      <c r="N948" s="754"/>
      <c r="O948" s="754"/>
      <c r="P948" s="754"/>
      <c r="Q948" s="754"/>
      <c r="R948" s="754"/>
      <c r="S948" s="754"/>
      <c r="T948" s="754"/>
      <c r="U948" s="754"/>
      <c r="V948" s="754"/>
      <c r="W948" s="754"/>
      <c r="X948" s="754"/>
      <c r="Y948" s="754"/>
      <c r="Z948" s="754"/>
      <c r="AA948" s="754"/>
    </row>
    <row r="949">
      <c r="A949" s="754"/>
      <c r="B949" s="754"/>
      <c r="C949" s="757"/>
      <c r="D949" s="757"/>
      <c r="E949" s="757"/>
      <c r="F949" s="754"/>
      <c r="G949" s="754"/>
      <c r="H949" s="754"/>
      <c r="I949" s="754"/>
      <c r="J949" s="754"/>
      <c r="K949" s="754"/>
      <c r="L949" s="754"/>
      <c r="M949" s="754"/>
      <c r="N949" s="754"/>
      <c r="O949" s="754"/>
      <c r="P949" s="754"/>
      <c r="Q949" s="754"/>
      <c r="R949" s="754"/>
      <c r="S949" s="754"/>
      <c r="T949" s="754"/>
      <c r="U949" s="754"/>
      <c r="V949" s="754"/>
      <c r="W949" s="754"/>
      <c r="X949" s="754"/>
      <c r="Y949" s="754"/>
      <c r="Z949" s="754"/>
      <c r="AA949" s="754"/>
    </row>
    <row r="950">
      <c r="A950" s="754"/>
      <c r="B950" s="754"/>
      <c r="C950" s="757"/>
      <c r="D950" s="757"/>
      <c r="E950" s="757"/>
      <c r="F950" s="754"/>
      <c r="G950" s="754"/>
      <c r="H950" s="754"/>
      <c r="I950" s="754"/>
      <c r="J950" s="754"/>
      <c r="K950" s="754"/>
      <c r="L950" s="754"/>
      <c r="M950" s="754"/>
      <c r="N950" s="754"/>
      <c r="O950" s="754"/>
      <c r="P950" s="754"/>
      <c r="Q950" s="754"/>
      <c r="R950" s="754"/>
      <c r="S950" s="754"/>
      <c r="T950" s="754"/>
      <c r="U950" s="754"/>
      <c r="V950" s="754"/>
      <c r="W950" s="754"/>
      <c r="X950" s="754"/>
      <c r="Y950" s="754"/>
      <c r="Z950" s="754"/>
      <c r="AA950" s="754"/>
    </row>
    <row r="951">
      <c r="A951" s="754"/>
      <c r="B951" s="754"/>
      <c r="C951" s="757"/>
      <c r="D951" s="757"/>
      <c r="E951" s="757"/>
      <c r="F951" s="754"/>
      <c r="G951" s="754"/>
      <c r="H951" s="754"/>
      <c r="I951" s="754"/>
      <c r="J951" s="754"/>
      <c r="K951" s="754"/>
      <c r="L951" s="754"/>
      <c r="M951" s="754"/>
      <c r="N951" s="754"/>
      <c r="O951" s="754"/>
      <c r="P951" s="754"/>
      <c r="Q951" s="754"/>
      <c r="R951" s="754"/>
      <c r="S951" s="754"/>
      <c r="T951" s="754"/>
      <c r="U951" s="754"/>
      <c r="V951" s="754"/>
      <c r="W951" s="754"/>
      <c r="X951" s="754"/>
      <c r="Y951" s="754"/>
      <c r="Z951" s="754"/>
      <c r="AA951" s="754"/>
    </row>
    <row r="952">
      <c r="A952" s="754"/>
      <c r="B952" s="754"/>
      <c r="C952" s="757"/>
      <c r="D952" s="757"/>
      <c r="E952" s="757"/>
      <c r="F952" s="754"/>
      <c r="G952" s="754"/>
      <c r="H952" s="754"/>
      <c r="I952" s="754"/>
      <c r="J952" s="754"/>
      <c r="K952" s="754"/>
      <c r="L952" s="754"/>
      <c r="M952" s="754"/>
      <c r="N952" s="754"/>
      <c r="O952" s="754"/>
      <c r="P952" s="754"/>
      <c r="Q952" s="754"/>
      <c r="R952" s="754"/>
      <c r="S952" s="754"/>
      <c r="T952" s="754"/>
      <c r="U952" s="754"/>
      <c r="V952" s="754"/>
      <c r="W952" s="754"/>
      <c r="X952" s="754"/>
      <c r="Y952" s="754"/>
      <c r="Z952" s="754"/>
      <c r="AA952" s="754"/>
    </row>
    <row r="953">
      <c r="A953" s="754"/>
      <c r="B953" s="754"/>
      <c r="C953" s="757"/>
      <c r="D953" s="757"/>
      <c r="E953" s="757"/>
      <c r="F953" s="754"/>
      <c r="G953" s="754"/>
      <c r="H953" s="754"/>
      <c r="I953" s="754"/>
      <c r="J953" s="754"/>
      <c r="K953" s="754"/>
      <c r="L953" s="754"/>
      <c r="M953" s="754"/>
      <c r="N953" s="754"/>
      <c r="O953" s="754"/>
      <c r="P953" s="754"/>
      <c r="Q953" s="754"/>
      <c r="R953" s="754"/>
      <c r="S953" s="754"/>
      <c r="T953" s="754"/>
      <c r="U953" s="754"/>
      <c r="V953" s="754"/>
      <c r="W953" s="754"/>
      <c r="X953" s="754"/>
      <c r="Y953" s="754"/>
      <c r="Z953" s="754"/>
      <c r="AA953" s="754"/>
    </row>
    <row r="954">
      <c r="A954" s="754"/>
      <c r="B954" s="754"/>
      <c r="C954" s="757"/>
      <c r="D954" s="757"/>
      <c r="E954" s="757"/>
      <c r="F954" s="754"/>
      <c r="G954" s="754"/>
      <c r="H954" s="754"/>
      <c r="I954" s="754"/>
      <c r="J954" s="754"/>
      <c r="K954" s="754"/>
      <c r="L954" s="754"/>
      <c r="M954" s="754"/>
      <c r="N954" s="754"/>
      <c r="O954" s="754"/>
      <c r="P954" s="754"/>
      <c r="Q954" s="754"/>
      <c r="R954" s="754"/>
      <c r="S954" s="754"/>
      <c r="T954" s="754"/>
      <c r="U954" s="754"/>
      <c r="V954" s="754"/>
      <c r="W954" s="754"/>
      <c r="X954" s="754"/>
      <c r="Y954" s="754"/>
      <c r="Z954" s="754"/>
      <c r="AA954" s="754"/>
    </row>
    <row r="955">
      <c r="A955" s="754"/>
      <c r="B955" s="754"/>
      <c r="C955" s="757"/>
      <c r="D955" s="757"/>
      <c r="E955" s="757"/>
      <c r="F955" s="754"/>
      <c r="G955" s="754"/>
      <c r="H955" s="754"/>
      <c r="I955" s="754"/>
      <c r="J955" s="754"/>
      <c r="K955" s="754"/>
      <c r="L955" s="754"/>
      <c r="M955" s="754"/>
      <c r="N955" s="754"/>
      <c r="O955" s="754"/>
      <c r="P955" s="754"/>
      <c r="Q955" s="754"/>
      <c r="R955" s="754"/>
      <c r="S955" s="754"/>
      <c r="T955" s="754"/>
      <c r="U955" s="754"/>
      <c r="V955" s="754"/>
      <c r="W955" s="754"/>
      <c r="X955" s="754"/>
      <c r="Y955" s="754"/>
      <c r="Z955" s="754"/>
      <c r="AA955" s="754"/>
    </row>
    <row r="956">
      <c r="A956" s="754"/>
      <c r="B956" s="754"/>
      <c r="C956" s="757"/>
      <c r="D956" s="757"/>
      <c r="E956" s="757"/>
      <c r="F956" s="754"/>
      <c r="G956" s="754"/>
      <c r="H956" s="754"/>
      <c r="I956" s="754"/>
      <c r="J956" s="754"/>
      <c r="K956" s="754"/>
      <c r="L956" s="754"/>
      <c r="M956" s="754"/>
      <c r="N956" s="754"/>
      <c r="O956" s="754"/>
      <c r="P956" s="754"/>
      <c r="Q956" s="754"/>
      <c r="R956" s="754"/>
      <c r="S956" s="754"/>
      <c r="T956" s="754"/>
      <c r="U956" s="754"/>
      <c r="V956" s="754"/>
      <c r="W956" s="754"/>
      <c r="X956" s="754"/>
      <c r="Y956" s="754"/>
      <c r="Z956" s="754"/>
      <c r="AA956" s="754"/>
    </row>
    <row r="957">
      <c r="A957" s="754"/>
      <c r="B957" s="754"/>
      <c r="C957" s="757"/>
      <c r="D957" s="757"/>
      <c r="E957" s="757"/>
      <c r="F957" s="754"/>
      <c r="G957" s="754"/>
      <c r="H957" s="754"/>
      <c r="I957" s="754"/>
      <c r="J957" s="754"/>
      <c r="K957" s="754"/>
      <c r="L957" s="754"/>
      <c r="M957" s="754"/>
      <c r="N957" s="754"/>
      <c r="O957" s="754"/>
      <c r="P957" s="754"/>
      <c r="Q957" s="754"/>
      <c r="R957" s="754"/>
      <c r="S957" s="754"/>
      <c r="T957" s="754"/>
      <c r="U957" s="754"/>
      <c r="V957" s="754"/>
      <c r="W957" s="754"/>
      <c r="X957" s="754"/>
      <c r="Y957" s="754"/>
      <c r="Z957" s="754"/>
      <c r="AA957" s="754"/>
    </row>
    <row r="958">
      <c r="A958" s="754"/>
      <c r="B958" s="754"/>
      <c r="C958" s="757"/>
      <c r="D958" s="757"/>
      <c r="E958" s="757"/>
      <c r="F958" s="754"/>
      <c r="G958" s="754"/>
      <c r="H958" s="754"/>
      <c r="I958" s="754"/>
      <c r="J958" s="754"/>
      <c r="K958" s="754"/>
      <c r="L958" s="754"/>
      <c r="M958" s="754"/>
      <c r="N958" s="754"/>
      <c r="O958" s="754"/>
      <c r="P958" s="754"/>
      <c r="Q958" s="754"/>
      <c r="R958" s="754"/>
      <c r="S958" s="754"/>
      <c r="T958" s="754"/>
      <c r="U958" s="754"/>
      <c r="V958" s="754"/>
      <c r="W958" s="754"/>
      <c r="X958" s="754"/>
      <c r="Y958" s="754"/>
      <c r="Z958" s="754"/>
      <c r="AA958" s="754"/>
    </row>
    <row r="959">
      <c r="A959" s="754"/>
      <c r="B959" s="754"/>
      <c r="C959" s="757"/>
      <c r="D959" s="757"/>
      <c r="E959" s="757"/>
      <c r="F959" s="754"/>
      <c r="G959" s="754"/>
      <c r="H959" s="754"/>
      <c r="I959" s="754"/>
      <c r="J959" s="754"/>
      <c r="K959" s="754"/>
      <c r="L959" s="754"/>
      <c r="M959" s="754"/>
      <c r="N959" s="754"/>
      <c r="O959" s="754"/>
      <c r="P959" s="754"/>
      <c r="Q959" s="754"/>
      <c r="R959" s="754"/>
      <c r="S959" s="754"/>
      <c r="T959" s="754"/>
      <c r="U959" s="754"/>
      <c r="V959" s="754"/>
      <c r="W959" s="754"/>
      <c r="X959" s="754"/>
      <c r="Y959" s="754"/>
      <c r="Z959" s="754"/>
      <c r="AA959" s="754"/>
    </row>
    <row r="960">
      <c r="A960" s="754"/>
      <c r="B960" s="754"/>
      <c r="C960" s="757"/>
      <c r="D960" s="757"/>
      <c r="E960" s="757"/>
      <c r="F960" s="754"/>
      <c r="G960" s="754"/>
      <c r="H960" s="754"/>
      <c r="I960" s="754"/>
      <c r="J960" s="754"/>
      <c r="K960" s="754"/>
      <c r="L960" s="754"/>
      <c r="M960" s="754"/>
      <c r="N960" s="754"/>
      <c r="O960" s="754"/>
      <c r="P960" s="754"/>
      <c r="Q960" s="754"/>
      <c r="R960" s="754"/>
      <c r="S960" s="754"/>
      <c r="T960" s="754"/>
      <c r="U960" s="754"/>
      <c r="V960" s="754"/>
      <c r="W960" s="754"/>
      <c r="X960" s="754"/>
      <c r="Y960" s="754"/>
      <c r="Z960" s="754"/>
      <c r="AA960" s="754"/>
    </row>
    <row r="961">
      <c r="A961" s="754"/>
      <c r="B961" s="754"/>
      <c r="C961" s="757"/>
      <c r="D961" s="757"/>
      <c r="E961" s="757"/>
      <c r="F961" s="754"/>
      <c r="G961" s="754"/>
      <c r="H961" s="754"/>
      <c r="I961" s="754"/>
      <c r="J961" s="754"/>
      <c r="K961" s="754"/>
      <c r="L961" s="754"/>
      <c r="M961" s="754"/>
      <c r="N961" s="754"/>
      <c r="O961" s="754"/>
      <c r="P961" s="754"/>
      <c r="Q961" s="754"/>
      <c r="R961" s="754"/>
      <c r="S961" s="754"/>
      <c r="T961" s="754"/>
      <c r="U961" s="754"/>
      <c r="V961" s="754"/>
      <c r="W961" s="754"/>
      <c r="X961" s="754"/>
      <c r="Y961" s="754"/>
      <c r="Z961" s="754"/>
      <c r="AA961" s="754"/>
    </row>
    <row r="962">
      <c r="A962" s="754"/>
      <c r="B962" s="754"/>
      <c r="C962" s="757"/>
      <c r="D962" s="757"/>
      <c r="E962" s="757"/>
      <c r="F962" s="754"/>
      <c r="G962" s="754"/>
      <c r="H962" s="754"/>
      <c r="I962" s="754"/>
      <c r="J962" s="754"/>
      <c r="K962" s="754"/>
      <c r="L962" s="754"/>
      <c r="M962" s="754"/>
      <c r="N962" s="754"/>
      <c r="O962" s="754"/>
      <c r="P962" s="754"/>
      <c r="Q962" s="754"/>
      <c r="R962" s="754"/>
      <c r="S962" s="754"/>
      <c r="T962" s="754"/>
      <c r="U962" s="754"/>
      <c r="V962" s="754"/>
      <c r="W962" s="754"/>
      <c r="X962" s="754"/>
      <c r="Y962" s="754"/>
      <c r="Z962" s="754"/>
      <c r="AA962" s="754"/>
    </row>
    <row r="963">
      <c r="A963" s="754"/>
      <c r="B963" s="754"/>
      <c r="C963" s="757"/>
      <c r="D963" s="757"/>
      <c r="E963" s="757"/>
      <c r="F963" s="754"/>
      <c r="G963" s="754"/>
      <c r="H963" s="754"/>
      <c r="I963" s="754"/>
      <c r="J963" s="754"/>
      <c r="K963" s="754"/>
      <c r="L963" s="754"/>
      <c r="M963" s="754"/>
      <c r="N963" s="754"/>
      <c r="O963" s="754"/>
      <c r="P963" s="754"/>
      <c r="Q963" s="754"/>
      <c r="R963" s="754"/>
      <c r="S963" s="754"/>
      <c r="T963" s="754"/>
      <c r="U963" s="754"/>
      <c r="V963" s="754"/>
      <c r="W963" s="754"/>
      <c r="X963" s="754"/>
      <c r="Y963" s="754"/>
      <c r="Z963" s="754"/>
      <c r="AA963" s="754"/>
    </row>
    <row r="964">
      <c r="A964" s="754"/>
      <c r="B964" s="754"/>
      <c r="C964" s="757"/>
      <c r="D964" s="757"/>
      <c r="E964" s="757"/>
      <c r="F964" s="754"/>
      <c r="G964" s="754"/>
      <c r="H964" s="754"/>
      <c r="I964" s="754"/>
      <c r="J964" s="754"/>
      <c r="K964" s="754"/>
      <c r="L964" s="754"/>
      <c r="M964" s="754"/>
      <c r="N964" s="754"/>
      <c r="O964" s="754"/>
      <c r="P964" s="754"/>
      <c r="Q964" s="754"/>
      <c r="R964" s="754"/>
      <c r="S964" s="754"/>
      <c r="T964" s="754"/>
      <c r="U964" s="754"/>
      <c r="V964" s="754"/>
      <c r="W964" s="754"/>
      <c r="X964" s="754"/>
      <c r="Y964" s="754"/>
      <c r="Z964" s="754"/>
      <c r="AA964" s="754"/>
    </row>
    <row r="965">
      <c r="A965" s="754"/>
      <c r="B965" s="754"/>
      <c r="C965" s="757"/>
      <c r="D965" s="757"/>
      <c r="E965" s="757"/>
      <c r="F965" s="754"/>
      <c r="G965" s="754"/>
      <c r="H965" s="754"/>
      <c r="I965" s="754"/>
      <c r="J965" s="754"/>
      <c r="K965" s="754"/>
      <c r="L965" s="754"/>
      <c r="M965" s="754"/>
      <c r="N965" s="754"/>
      <c r="O965" s="754"/>
      <c r="P965" s="754"/>
      <c r="Q965" s="754"/>
      <c r="R965" s="754"/>
      <c r="S965" s="754"/>
      <c r="T965" s="754"/>
      <c r="U965" s="754"/>
      <c r="V965" s="754"/>
      <c r="W965" s="754"/>
      <c r="X965" s="754"/>
      <c r="Y965" s="754"/>
      <c r="Z965" s="754"/>
      <c r="AA965" s="754"/>
    </row>
    <row r="966">
      <c r="A966" s="754"/>
      <c r="B966" s="754"/>
      <c r="C966" s="757"/>
      <c r="D966" s="757"/>
      <c r="E966" s="757"/>
      <c r="F966" s="754"/>
      <c r="G966" s="754"/>
      <c r="H966" s="754"/>
      <c r="I966" s="754"/>
      <c r="J966" s="754"/>
      <c r="K966" s="754"/>
      <c r="L966" s="754"/>
      <c r="M966" s="754"/>
      <c r="N966" s="754"/>
      <c r="O966" s="754"/>
      <c r="P966" s="754"/>
      <c r="Q966" s="754"/>
      <c r="R966" s="754"/>
      <c r="S966" s="754"/>
      <c r="T966" s="754"/>
      <c r="U966" s="754"/>
      <c r="V966" s="754"/>
      <c r="W966" s="754"/>
      <c r="X966" s="754"/>
      <c r="Y966" s="754"/>
      <c r="Z966" s="754"/>
      <c r="AA966" s="754"/>
    </row>
    <row r="967">
      <c r="A967" s="754"/>
      <c r="B967" s="754"/>
      <c r="C967" s="757"/>
      <c r="D967" s="757"/>
      <c r="E967" s="757"/>
      <c r="F967" s="754"/>
      <c r="G967" s="754"/>
      <c r="H967" s="754"/>
      <c r="I967" s="754"/>
      <c r="J967" s="754"/>
      <c r="K967" s="754"/>
      <c r="L967" s="754"/>
      <c r="M967" s="754"/>
      <c r="N967" s="754"/>
      <c r="O967" s="754"/>
      <c r="P967" s="754"/>
      <c r="Q967" s="754"/>
      <c r="R967" s="754"/>
      <c r="S967" s="754"/>
      <c r="T967" s="754"/>
      <c r="U967" s="754"/>
      <c r="V967" s="754"/>
      <c r="W967" s="754"/>
      <c r="X967" s="754"/>
      <c r="Y967" s="754"/>
      <c r="Z967" s="754"/>
      <c r="AA967" s="754"/>
    </row>
    <row r="968">
      <c r="A968" s="754"/>
      <c r="B968" s="754"/>
      <c r="C968" s="757"/>
      <c r="D968" s="757"/>
      <c r="E968" s="757"/>
      <c r="F968" s="754"/>
      <c r="G968" s="754"/>
      <c r="H968" s="754"/>
      <c r="I968" s="754"/>
      <c r="J968" s="754"/>
      <c r="K968" s="754"/>
      <c r="L968" s="754"/>
      <c r="M968" s="754"/>
      <c r="N968" s="754"/>
      <c r="O968" s="754"/>
      <c r="P968" s="754"/>
      <c r="Q968" s="754"/>
      <c r="R968" s="754"/>
      <c r="S968" s="754"/>
      <c r="T968" s="754"/>
      <c r="U968" s="754"/>
      <c r="V968" s="754"/>
      <c r="W968" s="754"/>
      <c r="X968" s="754"/>
      <c r="Y968" s="754"/>
      <c r="Z968" s="754"/>
      <c r="AA968" s="754"/>
    </row>
    <row r="969">
      <c r="A969" s="754"/>
      <c r="B969" s="754"/>
      <c r="C969" s="757"/>
      <c r="D969" s="757"/>
      <c r="E969" s="757"/>
      <c r="F969" s="754"/>
      <c r="G969" s="754"/>
      <c r="H969" s="754"/>
      <c r="I969" s="754"/>
      <c r="J969" s="754"/>
      <c r="K969" s="754"/>
      <c r="L969" s="754"/>
      <c r="M969" s="754"/>
      <c r="N969" s="754"/>
      <c r="O969" s="754"/>
      <c r="P969" s="754"/>
      <c r="Q969" s="754"/>
      <c r="R969" s="754"/>
      <c r="S969" s="754"/>
      <c r="T969" s="754"/>
      <c r="U969" s="754"/>
      <c r="V969" s="754"/>
      <c r="W969" s="754"/>
      <c r="X969" s="754"/>
      <c r="Y969" s="754"/>
      <c r="Z969" s="754"/>
      <c r="AA969" s="754"/>
    </row>
    <row r="970">
      <c r="A970" s="754"/>
      <c r="B970" s="754"/>
      <c r="C970" s="757"/>
      <c r="D970" s="757"/>
      <c r="E970" s="757"/>
      <c r="F970" s="754"/>
      <c r="G970" s="754"/>
      <c r="H970" s="754"/>
      <c r="I970" s="754"/>
      <c r="J970" s="754"/>
      <c r="K970" s="754"/>
      <c r="L970" s="754"/>
      <c r="M970" s="754"/>
      <c r="N970" s="754"/>
      <c r="O970" s="754"/>
      <c r="P970" s="754"/>
      <c r="Q970" s="754"/>
      <c r="R970" s="754"/>
      <c r="S970" s="754"/>
      <c r="T970" s="754"/>
      <c r="U970" s="754"/>
      <c r="V970" s="754"/>
      <c r="W970" s="754"/>
      <c r="X970" s="754"/>
      <c r="Y970" s="754"/>
      <c r="Z970" s="754"/>
      <c r="AA970" s="754"/>
    </row>
    <row r="971">
      <c r="A971" s="754"/>
      <c r="B971" s="754"/>
      <c r="C971" s="757"/>
      <c r="D971" s="757"/>
      <c r="E971" s="757"/>
      <c r="F971" s="754"/>
      <c r="G971" s="754"/>
      <c r="H971" s="754"/>
      <c r="I971" s="754"/>
      <c r="J971" s="754"/>
      <c r="K971" s="754"/>
      <c r="L971" s="754"/>
      <c r="M971" s="754"/>
      <c r="N971" s="754"/>
      <c r="O971" s="754"/>
      <c r="P971" s="754"/>
      <c r="Q971" s="754"/>
      <c r="R971" s="754"/>
      <c r="S971" s="754"/>
      <c r="T971" s="754"/>
      <c r="U971" s="754"/>
      <c r="V971" s="754"/>
      <c r="W971" s="754"/>
      <c r="X971" s="754"/>
      <c r="Y971" s="754"/>
      <c r="Z971" s="754"/>
      <c r="AA971" s="754"/>
    </row>
    <row r="972">
      <c r="A972" s="754"/>
      <c r="B972" s="754"/>
      <c r="C972" s="757"/>
      <c r="D972" s="757"/>
      <c r="E972" s="757"/>
      <c r="F972" s="754"/>
      <c r="G972" s="754"/>
      <c r="H972" s="754"/>
      <c r="I972" s="754"/>
      <c r="J972" s="754"/>
      <c r="K972" s="754"/>
      <c r="L972" s="754"/>
      <c r="M972" s="754"/>
      <c r="N972" s="754"/>
      <c r="O972" s="754"/>
      <c r="P972" s="754"/>
      <c r="Q972" s="754"/>
      <c r="R972" s="754"/>
      <c r="S972" s="754"/>
      <c r="T972" s="754"/>
      <c r="U972" s="754"/>
      <c r="V972" s="754"/>
      <c r="W972" s="754"/>
      <c r="X972" s="754"/>
      <c r="Y972" s="754"/>
      <c r="Z972" s="754"/>
      <c r="AA972" s="754"/>
    </row>
    <row r="973">
      <c r="A973" s="754"/>
      <c r="B973" s="754"/>
      <c r="C973" s="757"/>
      <c r="D973" s="757"/>
      <c r="E973" s="757"/>
      <c r="F973" s="754"/>
      <c r="G973" s="754"/>
      <c r="H973" s="754"/>
      <c r="I973" s="754"/>
      <c r="J973" s="754"/>
      <c r="K973" s="754"/>
      <c r="L973" s="754"/>
      <c r="M973" s="754"/>
      <c r="N973" s="754"/>
      <c r="O973" s="754"/>
      <c r="P973" s="754"/>
      <c r="Q973" s="754"/>
      <c r="R973" s="754"/>
      <c r="S973" s="754"/>
      <c r="T973" s="754"/>
      <c r="U973" s="754"/>
      <c r="V973" s="754"/>
      <c r="W973" s="754"/>
      <c r="X973" s="754"/>
      <c r="Y973" s="754"/>
      <c r="Z973" s="754"/>
      <c r="AA973" s="754"/>
    </row>
    <row r="974">
      <c r="A974" s="754"/>
      <c r="B974" s="754"/>
      <c r="C974" s="757"/>
      <c r="D974" s="757"/>
      <c r="E974" s="757"/>
      <c r="F974" s="754"/>
      <c r="G974" s="754"/>
      <c r="H974" s="754"/>
      <c r="I974" s="754"/>
      <c r="J974" s="754"/>
      <c r="K974" s="754"/>
      <c r="L974" s="754"/>
      <c r="M974" s="754"/>
      <c r="N974" s="754"/>
      <c r="O974" s="754"/>
      <c r="P974" s="754"/>
      <c r="Q974" s="754"/>
      <c r="R974" s="754"/>
      <c r="S974" s="754"/>
      <c r="T974" s="754"/>
      <c r="U974" s="754"/>
      <c r="V974" s="754"/>
      <c r="W974" s="754"/>
      <c r="X974" s="754"/>
      <c r="Y974" s="754"/>
      <c r="Z974" s="754"/>
      <c r="AA974" s="754"/>
    </row>
    <row r="975">
      <c r="A975" s="754"/>
      <c r="B975" s="754"/>
      <c r="C975" s="757"/>
      <c r="D975" s="757"/>
      <c r="E975" s="757"/>
      <c r="F975" s="754"/>
      <c r="G975" s="754"/>
      <c r="H975" s="754"/>
      <c r="I975" s="754"/>
      <c r="J975" s="754"/>
      <c r="K975" s="754"/>
      <c r="L975" s="754"/>
      <c r="M975" s="754"/>
      <c r="N975" s="754"/>
      <c r="O975" s="754"/>
      <c r="P975" s="754"/>
      <c r="Q975" s="754"/>
      <c r="R975" s="754"/>
      <c r="S975" s="754"/>
      <c r="T975" s="754"/>
      <c r="U975" s="754"/>
      <c r="V975" s="754"/>
      <c r="W975" s="754"/>
      <c r="X975" s="754"/>
      <c r="Y975" s="754"/>
      <c r="Z975" s="754"/>
      <c r="AA975" s="754"/>
    </row>
    <row r="976">
      <c r="A976" s="754"/>
      <c r="B976" s="754"/>
      <c r="C976" s="757"/>
      <c r="D976" s="757"/>
      <c r="E976" s="757"/>
      <c r="F976" s="754"/>
      <c r="G976" s="754"/>
      <c r="H976" s="754"/>
      <c r="I976" s="754"/>
      <c r="J976" s="754"/>
      <c r="K976" s="754"/>
      <c r="L976" s="754"/>
      <c r="M976" s="754"/>
      <c r="N976" s="754"/>
      <c r="O976" s="754"/>
      <c r="P976" s="754"/>
      <c r="Q976" s="754"/>
      <c r="R976" s="754"/>
      <c r="S976" s="754"/>
      <c r="T976" s="754"/>
      <c r="U976" s="754"/>
      <c r="V976" s="754"/>
      <c r="W976" s="754"/>
      <c r="X976" s="754"/>
      <c r="Y976" s="754"/>
      <c r="Z976" s="754"/>
      <c r="AA976" s="754"/>
    </row>
    <row r="977">
      <c r="A977" s="754"/>
      <c r="B977" s="754"/>
      <c r="C977" s="757"/>
      <c r="D977" s="757"/>
      <c r="E977" s="757"/>
      <c r="F977" s="754"/>
      <c r="G977" s="754"/>
      <c r="H977" s="754"/>
      <c r="I977" s="754"/>
      <c r="J977" s="754"/>
      <c r="K977" s="754"/>
      <c r="L977" s="754"/>
      <c r="M977" s="754"/>
      <c r="N977" s="754"/>
      <c r="O977" s="754"/>
      <c r="P977" s="754"/>
      <c r="Q977" s="754"/>
      <c r="R977" s="754"/>
      <c r="S977" s="754"/>
      <c r="T977" s="754"/>
      <c r="U977" s="754"/>
      <c r="V977" s="754"/>
      <c r="W977" s="754"/>
      <c r="X977" s="754"/>
      <c r="Y977" s="754"/>
      <c r="Z977" s="754"/>
      <c r="AA977" s="754"/>
    </row>
    <row r="978">
      <c r="A978" s="754"/>
      <c r="B978" s="754"/>
      <c r="C978" s="757"/>
      <c r="D978" s="757"/>
      <c r="E978" s="757"/>
      <c r="F978" s="754"/>
      <c r="G978" s="754"/>
      <c r="H978" s="754"/>
      <c r="I978" s="754"/>
      <c r="J978" s="754"/>
      <c r="K978" s="754"/>
      <c r="L978" s="754"/>
      <c r="M978" s="754"/>
      <c r="N978" s="754"/>
      <c r="O978" s="754"/>
      <c r="P978" s="754"/>
      <c r="Q978" s="754"/>
      <c r="R978" s="754"/>
      <c r="S978" s="754"/>
      <c r="T978" s="754"/>
      <c r="U978" s="754"/>
      <c r="V978" s="754"/>
      <c r="W978" s="754"/>
      <c r="X978" s="754"/>
      <c r="Y978" s="754"/>
      <c r="Z978" s="754"/>
      <c r="AA978" s="754"/>
    </row>
    <row r="979">
      <c r="A979" s="754"/>
      <c r="B979" s="754"/>
      <c r="C979" s="757"/>
      <c r="D979" s="757"/>
      <c r="E979" s="757"/>
      <c r="F979" s="754"/>
      <c r="G979" s="754"/>
      <c r="H979" s="754"/>
      <c r="I979" s="754"/>
      <c r="J979" s="754"/>
      <c r="K979" s="754"/>
      <c r="L979" s="754"/>
      <c r="M979" s="754"/>
      <c r="N979" s="754"/>
      <c r="O979" s="754"/>
      <c r="P979" s="754"/>
      <c r="Q979" s="754"/>
      <c r="R979" s="754"/>
      <c r="S979" s="754"/>
      <c r="T979" s="754"/>
      <c r="U979" s="754"/>
      <c r="V979" s="754"/>
      <c r="W979" s="754"/>
      <c r="X979" s="754"/>
      <c r="Y979" s="754"/>
      <c r="Z979" s="754"/>
      <c r="AA979" s="754"/>
    </row>
    <row r="980">
      <c r="A980" s="754"/>
      <c r="B980" s="754"/>
      <c r="C980" s="757"/>
      <c r="D980" s="757"/>
      <c r="E980" s="757"/>
      <c r="F980" s="754"/>
      <c r="G980" s="754"/>
      <c r="H980" s="754"/>
      <c r="I980" s="754"/>
      <c r="J980" s="754"/>
      <c r="K980" s="754"/>
      <c r="L980" s="754"/>
      <c r="M980" s="754"/>
      <c r="N980" s="754"/>
      <c r="O980" s="754"/>
      <c r="P980" s="754"/>
      <c r="Q980" s="754"/>
      <c r="R980" s="754"/>
      <c r="S980" s="754"/>
      <c r="T980" s="754"/>
      <c r="U980" s="754"/>
      <c r="V980" s="754"/>
      <c r="W980" s="754"/>
      <c r="X980" s="754"/>
      <c r="Y980" s="754"/>
      <c r="Z980" s="754"/>
      <c r="AA980" s="754"/>
    </row>
    <row r="981">
      <c r="A981" s="754"/>
      <c r="B981" s="754"/>
      <c r="C981" s="757"/>
      <c r="D981" s="757"/>
      <c r="E981" s="757"/>
      <c r="F981" s="754"/>
      <c r="G981" s="754"/>
      <c r="H981" s="754"/>
      <c r="I981" s="754"/>
      <c r="J981" s="754"/>
      <c r="K981" s="754"/>
      <c r="L981" s="754"/>
      <c r="M981" s="754"/>
      <c r="N981" s="754"/>
      <c r="O981" s="754"/>
      <c r="P981" s="754"/>
      <c r="Q981" s="754"/>
      <c r="R981" s="754"/>
      <c r="S981" s="754"/>
      <c r="T981" s="754"/>
      <c r="U981" s="754"/>
      <c r="V981" s="754"/>
      <c r="W981" s="754"/>
      <c r="X981" s="754"/>
      <c r="Y981" s="754"/>
      <c r="Z981" s="754"/>
      <c r="AA981" s="754"/>
    </row>
    <row r="982">
      <c r="A982" s="754"/>
      <c r="B982" s="754"/>
      <c r="C982" s="757"/>
      <c r="D982" s="757"/>
      <c r="E982" s="757"/>
      <c r="F982" s="754"/>
      <c r="G982" s="754"/>
      <c r="H982" s="754"/>
      <c r="I982" s="754"/>
      <c r="J982" s="754"/>
      <c r="K982" s="754"/>
      <c r="L982" s="754"/>
      <c r="M982" s="754"/>
      <c r="N982" s="754"/>
      <c r="O982" s="754"/>
      <c r="P982" s="754"/>
      <c r="Q982" s="754"/>
      <c r="R982" s="754"/>
      <c r="S982" s="754"/>
      <c r="T982" s="754"/>
      <c r="U982" s="754"/>
      <c r="V982" s="754"/>
      <c r="W982" s="754"/>
      <c r="X982" s="754"/>
      <c r="Y982" s="754"/>
      <c r="Z982" s="754"/>
      <c r="AA982" s="754"/>
    </row>
    <row r="983">
      <c r="A983" s="754"/>
      <c r="B983" s="754"/>
      <c r="C983" s="757"/>
      <c r="D983" s="757"/>
      <c r="E983" s="757"/>
      <c r="F983" s="754"/>
      <c r="G983" s="754"/>
      <c r="H983" s="754"/>
      <c r="I983" s="754"/>
      <c r="J983" s="754"/>
      <c r="K983" s="754"/>
      <c r="L983" s="754"/>
      <c r="M983" s="754"/>
      <c r="N983" s="754"/>
      <c r="O983" s="754"/>
      <c r="P983" s="754"/>
      <c r="Q983" s="754"/>
      <c r="R983" s="754"/>
      <c r="S983" s="754"/>
      <c r="T983" s="754"/>
      <c r="U983" s="754"/>
      <c r="V983" s="754"/>
      <c r="W983" s="754"/>
      <c r="X983" s="754"/>
      <c r="Y983" s="754"/>
      <c r="Z983" s="754"/>
      <c r="AA983" s="754"/>
    </row>
    <row r="984">
      <c r="A984" s="754"/>
      <c r="B984" s="754"/>
      <c r="C984" s="757"/>
      <c r="D984" s="757"/>
      <c r="E984" s="757"/>
      <c r="F984" s="754"/>
      <c r="G984" s="754"/>
      <c r="H984" s="754"/>
      <c r="I984" s="754"/>
      <c r="J984" s="754"/>
      <c r="K984" s="754"/>
      <c r="L984" s="754"/>
      <c r="M984" s="754"/>
      <c r="N984" s="754"/>
      <c r="O984" s="754"/>
      <c r="P984" s="754"/>
      <c r="Q984" s="754"/>
      <c r="R984" s="754"/>
      <c r="S984" s="754"/>
      <c r="T984" s="754"/>
      <c r="U984" s="754"/>
      <c r="V984" s="754"/>
      <c r="W984" s="754"/>
      <c r="X984" s="754"/>
      <c r="Y984" s="754"/>
      <c r="Z984" s="754"/>
      <c r="AA984" s="754"/>
    </row>
    <row r="985">
      <c r="A985" s="754"/>
      <c r="B985" s="754"/>
      <c r="C985" s="757"/>
      <c r="D985" s="757"/>
      <c r="E985" s="757"/>
      <c r="F985" s="754"/>
      <c r="G985" s="754"/>
      <c r="H985" s="754"/>
      <c r="I985" s="754"/>
      <c r="J985" s="754"/>
      <c r="K985" s="754"/>
      <c r="L985" s="754"/>
      <c r="M985" s="754"/>
      <c r="N985" s="754"/>
      <c r="O985" s="754"/>
      <c r="P985" s="754"/>
      <c r="Q985" s="754"/>
      <c r="R985" s="754"/>
      <c r="S985" s="754"/>
      <c r="T985" s="754"/>
      <c r="U985" s="754"/>
      <c r="V985" s="754"/>
      <c r="W985" s="754"/>
      <c r="X985" s="754"/>
      <c r="Y985" s="754"/>
      <c r="Z985" s="754"/>
      <c r="AA985" s="754"/>
    </row>
    <row r="986">
      <c r="A986" s="754"/>
      <c r="B986" s="754"/>
      <c r="C986" s="757"/>
      <c r="D986" s="757"/>
      <c r="E986" s="757"/>
      <c r="F986" s="754"/>
      <c r="G986" s="754"/>
      <c r="H986" s="754"/>
      <c r="I986" s="754"/>
      <c r="J986" s="754"/>
      <c r="K986" s="754"/>
      <c r="L986" s="754"/>
      <c r="M986" s="754"/>
      <c r="N986" s="754"/>
      <c r="O986" s="754"/>
      <c r="P986" s="754"/>
      <c r="Q986" s="754"/>
      <c r="R986" s="754"/>
      <c r="S986" s="754"/>
      <c r="T986" s="754"/>
      <c r="U986" s="754"/>
      <c r="V986" s="754"/>
      <c r="W986" s="754"/>
      <c r="X986" s="754"/>
      <c r="Y986" s="754"/>
      <c r="Z986" s="754"/>
      <c r="AA986" s="754"/>
    </row>
    <row r="987">
      <c r="A987" s="754"/>
      <c r="B987" s="754"/>
      <c r="C987" s="757"/>
      <c r="D987" s="757"/>
      <c r="E987" s="757"/>
      <c r="F987" s="754"/>
      <c r="G987" s="754"/>
      <c r="H987" s="754"/>
      <c r="I987" s="754"/>
      <c r="J987" s="754"/>
      <c r="K987" s="754"/>
      <c r="L987" s="754"/>
      <c r="M987" s="754"/>
      <c r="N987" s="754"/>
      <c r="O987" s="754"/>
      <c r="P987" s="754"/>
      <c r="Q987" s="754"/>
      <c r="R987" s="754"/>
      <c r="S987" s="754"/>
      <c r="T987" s="754"/>
      <c r="U987" s="754"/>
      <c r="V987" s="754"/>
      <c r="W987" s="754"/>
      <c r="X987" s="754"/>
      <c r="Y987" s="754"/>
      <c r="Z987" s="754"/>
      <c r="AA987" s="754"/>
    </row>
    <row r="988">
      <c r="A988" s="754"/>
      <c r="B988" s="754"/>
      <c r="C988" s="757"/>
      <c r="D988" s="757"/>
      <c r="E988" s="757"/>
      <c r="F988" s="754"/>
      <c r="G988" s="754"/>
      <c r="H988" s="754"/>
      <c r="I988" s="754"/>
      <c r="J988" s="754"/>
      <c r="K988" s="754"/>
      <c r="L988" s="754"/>
      <c r="M988" s="754"/>
      <c r="N988" s="754"/>
      <c r="O988" s="754"/>
      <c r="P988" s="754"/>
      <c r="Q988" s="754"/>
      <c r="R988" s="754"/>
      <c r="S988" s="754"/>
      <c r="T988" s="754"/>
      <c r="U988" s="754"/>
      <c r="V988" s="754"/>
      <c r="W988" s="754"/>
      <c r="X988" s="754"/>
      <c r="Y988" s="754"/>
      <c r="Z988" s="754"/>
      <c r="AA988" s="754"/>
    </row>
    <row r="989">
      <c r="A989" s="754"/>
      <c r="B989" s="754"/>
      <c r="C989" s="757"/>
      <c r="D989" s="757"/>
      <c r="E989" s="757"/>
      <c r="F989" s="754"/>
      <c r="G989" s="754"/>
      <c r="H989" s="754"/>
      <c r="I989" s="754"/>
      <c r="J989" s="754"/>
      <c r="K989" s="754"/>
      <c r="L989" s="754"/>
      <c r="M989" s="754"/>
      <c r="N989" s="754"/>
      <c r="O989" s="754"/>
      <c r="P989" s="754"/>
      <c r="Q989" s="754"/>
      <c r="R989" s="754"/>
      <c r="S989" s="754"/>
      <c r="T989" s="754"/>
      <c r="U989" s="754"/>
      <c r="V989" s="754"/>
      <c r="W989" s="754"/>
      <c r="X989" s="754"/>
      <c r="Y989" s="754"/>
      <c r="Z989" s="754"/>
      <c r="AA989" s="754"/>
    </row>
    <row r="990">
      <c r="A990" s="754"/>
      <c r="B990" s="754"/>
      <c r="C990" s="757"/>
      <c r="D990" s="757"/>
      <c r="E990" s="757"/>
      <c r="F990" s="754"/>
      <c r="G990" s="754"/>
      <c r="H990" s="754"/>
      <c r="I990" s="754"/>
      <c r="J990" s="754"/>
      <c r="K990" s="754"/>
      <c r="L990" s="754"/>
      <c r="M990" s="754"/>
      <c r="N990" s="754"/>
      <c r="O990" s="754"/>
      <c r="P990" s="754"/>
      <c r="Q990" s="754"/>
      <c r="R990" s="754"/>
      <c r="S990" s="754"/>
      <c r="T990" s="754"/>
      <c r="U990" s="754"/>
      <c r="V990" s="754"/>
      <c r="W990" s="754"/>
      <c r="X990" s="754"/>
      <c r="Y990" s="754"/>
      <c r="Z990" s="754"/>
      <c r="AA990" s="754"/>
    </row>
    <row r="991">
      <c r="A991" s="754"/>
      <c r="B991" s="754"/>
      <c r="C991" s="757"/>
      <c r="D991" s="757"/>
      <c r="E991" s="757"/>
      <c r="F991" s="754"/>
      <c r="G991" s="754"/>
      <c r="H991" s="754"/>
      <c r="I991" s="754"/>
      <c r="J991" s="754"/>
      <c r="K991" s="754"/>
      <c r="L991" s="754"/>
      <c r="M991" s="754"/>
      <c r="N991" s="754"/>
      <c r="O991" s="754"/>
      <c r="P991" s="754"/>
      <c r="Q991" s="754"/>
      <c r="R991" s="754"/>
      <c r="S991" s="754"/>
      <c r="T991" s="754"/>
      <c r="U991" s="754"/>
      <c r="V991" s="754"/>
      <c r="W991" s="754"/>
      <c r="X991" s="754"/>
      <c r="Y991" s="754"/>
      <c r="Z991" s="754"/>
      <c r="AA991" s="754"/>
    </row>
    <row r="992">
      <c r="A992" s="754"/>
      <c r="B992" s="754"/>
      <c r="C992" s="757"/>
      <c r="D992" s="757"/>
      <c r="E992" s="757"/>
      <c r="F992" s="754"/>
      <c r="G992" s="754"/>
      <c r="H992" s="754"/>
      <c r="I992" s="754"/>
      <c r="J992" s="754"/>
      <c r="K992" s="754"/>
      <c r="L992" s="754"/>
      <c r="M992" s="754"/>
      <c r="N992" s="754"/>
      <c r="O992" s="754"/>
      <c r="P992" s="754"/>
      <c r="Q992" s="754"/>
      <c r="R992" s="754"/>
      <c r="S992" s="754"/>
      <c r="T992" s="754"/>
      <c r="U992" s="754"/>
      <c r="V992" s="754"/>
      <c r="W992" s="754"/>
      <c r="X992" s="754"/>
      <c r="Y992" s="754"/>
      <c r="Z992" s="754"/>
      <c r="AA992" s="754"/>
    </row>
    <row r="993">
      <c r="A993" s="754"/>
      <c r="B993" s="754"/>
      <c r="C993" s="757"/>
      <c r="D993" s="757"/>
      <c r="E993" s="757"/>
      <c r="F993" s="754"/>
      <c r="G993" s="754"/>
      <c r="H993" s="754"/>
      <c r="I993" s="754"/>
      <c r="J993" s="754"/>
      <c r="K993" s="754"/>
      <c r="L993" s="754"/>
      <c r="M993" s="754"/>
      <c r="N993" s="754"/>
      <c r="O993" s="754"/>
      <c r="P993" s="754"/>
      <c r="Q993" s="754"/>
      <c r="R993" s="754"/>
      <c r="S993" s="754"/>
      <c r="T993" s="754"/>
      <c r="U993" s="754"/>
      <c r="V993" s="754"/>
      <c r="W993" s="754"/>
      <c r="X993" s="754"/>
      <c r="Y993" s="754"/>
      <c r="Z993" s="754"/>
      <c r="AA993" s="754"/>
    </row>
    <row r="994">
      <c r="A994" s="754"/>
      <c r="B994" s="754"/>
      <c r="C994" s="757"/>
      <c r="D994" s="757"/>
      <c r="E994" s="757"/>
      <c r="F994" s="754"/>
      <c r="G994" s="754"/>
      <c r="H994" s="754"/>
      <c r="I994" s="754"/>
      <c r="J994" s="754"/>
      <c r="K994" s="754"/>
      <c r="L994" s="754"/>
      <c r="M994" s="754"/>
      <c r="N994" s="754"/>
      <c r="O994" s="754"/>
      <c r="P994" s="754"/>
      <c r="Q994" s="754"/>
      <c r="R994" s="754"/>
      <c r="S994" s="754"/>
      <c r="T994" s="754"/>
      <c r="U994" s="754"/>
      <c r="V994" s="754"/>
      <c r="W994" s="754"/>
      <c r="X994" s="754"/>
      <c r="Y994" s="754"/>
      <c r="Z994" s="754"/>
      <c r="AA994" s="754"/>
    </row>
    <row r="995">
      <c r="A995" s="754"/>
      <c r="B995" s="754"/>
      <c r="C995" s="757"/>
      <c r="D995" s="757"/>
      <c r="E995" s="757"/>
      <c r="F995" s="754"/>
      <c r="G995" s="754"/>
      <c r="H995" s="754"/>
      <c r="I995" s="754"/>
      <c r="J995" s="754"/>
      <c r="K995" s="754"/>
      <c r="L995" s="754"/>
      <c r="M995" s="754"/>
      <c r="N995" s="754"/>
      <c r="O995" s="754"/>
      <c r="P995" s="754"/>
      <c r="Q995" s="754"/>
      <c r="R995" s="754"/>
      <c r="S995" s="754"/>
      <c r="T995" s="754"/>
      <c r="U995" s="754"/>
      <c r="V995" s="754"/>
      <c r="W995" s="754"/>
      <c r="X995" s="754"/>
      <c r="Y995" s="754"/>
      <c r="Z995" s="754"/>
      <c r="AA995" s="754"/>
    </row>
    <row r="996">
      <c r="A996" s="754"/>
      <c r="B996" s="754"/>
      <c r="C996" s="757"/>
      <c r="D996" s="757"/>
      <c r="E996" s="757"/>
      <c r="F996" s="754"/>
      <c r="G996" s="754"/>
      <c r="H996" s="754"/>
      <c r="I996" s="754"/>
      <c r="J996" s="754"/>
      <c r="K996" s="754"/>
      <c r="L996" s="754"/>
      <c r="M996" s="754"/>
      <c r="N996" s="754"/>
      <c r="O996" s="754"/>
      <c r="P996" s="754"/>
      <c r="Q996" s="754"/>
      <c r="R996" s="754"/>
      <c r="S996" s="754"/>
      <c r="T996" s="754"/>
      <c r="U996" s="754"/>
      <c r="V996" s="754"/>
      <c r="W996" s="754"/>
      <c r="X996" s="754"/>
      <c r="Y996" s="754"/>
      <c r="Z996" s="754"/>
      <c r="AA996" s="754"/>
    </row>
    <row r="997">
      <c r="A997" s="754"/>
      <c r="B997" s="754"/>
      <c r="C997" s="757"/>
      <c r="D997" s="757"/>
      <c r="E997" s="757"/>
      <c r="F997" s="754"/>
      <c r="G997" s="754"/>
      <c r="H997" s="754"/>
      <c r="I997" s="754"/>
      <c r="J997" s="754"/>
      <c r="K997" s="754"/>
      <c r="L997" s="754"/>
      <c r="M997" s="754"/>
      <c r="N997" s="754"/>
      <c r="O997" s="754"/>
      <c r="P997" s="754"/>
      <c r="Q997" s="754"/>
      <c r="R997" s="754"/>
      <c r="S997" s="754"/>
      <c r="T997" s="754"/>
      <c r="U997" s="754"/>
      <c r="V997" s="754"/>
      <c r="W997" s="754"/>
      <c r="X997" s="754"/>
      <c r="Y997" s="754"/>
      <c r="Z997" s="754"/>
      <c r="AA997" s="754"/>
    </row>
    <row r="998">
      <c r="A998" s="754"/>
      <c r="B998" s="754"/>
      <c r="C998" s="757"/>
      <c r="D998" s="757"/>
      <c r="E998" s="757"/>
      <c r="F998" s="754"/>
      <c r="G998" s="754"/>
      <c r="H998" s="754"/>
      <c r="I998" s="754"/>
      <c r="J998" s="754"/>
      <c r="K998" s="754"/>
      <c r="L998" s="754"/>
      <c r="M998" s="754"/>
      <c r="N998" s="754"/>
      <c r="O998" s="754"/>
      <c r="P998" s="754"/>
      <c r="Q998" s="754"/>
      <c r="R998" s="754"/>
      <c r="S998" s="754"/>
      <c r="T998" s="754"/>
      <c r="U998" s="754"/>
      <c r="V998" s="754"/>
      <c r="W998" s="754"/>
      <c r="X998" s="754"/>
      <c r="Y998" s="754"/>
      <c r="Z998" s="754"/>
      <c r="AA998" s="754"/>
    </row>
    <row r="999">
      <c r="A999" s="754"/>
      <c r="B999" s="754"/>
      <c r="C999" s="757"/>
      <c r="D999" s="757"/>
      <c r="E999" s="757"/>
      <c r="F999" s="754"/>
      <c r="G999" s="754"/>
      <c r="H999" s="754"/>
      <c r="I999" s="754"/>
      <c r="J999" s="754"/>
      <c r="K999" s="754"/>
      <c r="L999" s="754"/>
      <c r="M999" s="754"/>
      <c r="N999" s="754"/>
      <c r="O999" s="754"/>
      <c r="P999" s="754"/>
      <c r="Q999" s="754"/>
      <c r="R999" s="754"/>
      <c r="S999" s="754"/>
      <c r="T999" s="754"/>
      <c r="U999" s="754"/>
      <c r="V999" s="754"/>
      <c r="W999" s="754"/>
      <c r="X999" s="754"/>
      <c r="Y999" s="754"/>
      <c r="Z999" s="754"/>
      <c r="AA999" s="754"/>
    </row>
    <row r="1000">
      <c r="A1000" s="754"/>
      <c r="B1000" s="754"/>
      <c r="C1000" s="757"/>
      <c r="D1000" s="757"/>
      <c r="E1000" s="757"/>
      <c r="F1000" s="754"/>
      <c r="G1000" s="754"/>
      <c r="H1000" s="754"/>
      <c r="I1000" s="754"/>
      <c r="J1000" s="754"/>
      <c r="K1000" s="754"/>
      <c r="L1000" s="754"/>
      <c r="M1000" s="754"/>
      <c r="N1000" s="754"/>
      <c r="O1000" s="754"/>
      <c r="P1000" s="754"/>
      <c r="Q1000" s="754"/>
      <c r="R1000" s="754"/>
      <c r="S1000" s="754"/>
      <c r="T1000" s="754"/>
      <c r="U1000" s="754"/>
      <c r="V1000" s="754"/>
      <c r="W1000" s="754"/>
      <c r="X1000" s="754"/>
      <c r="Y1000" s="754"/>
      <c r="Z1000" s="754"/>
      <c r="AA1000" s="754"/>
    </row>
    <row r="1001">
      <c r="A1001" s="754"/>
      <c r="B1001" s="754"/>
      <c r="C1001" s="757"/>
      <c r="D1001" s="757"/>
      <c r="E1001" s="757"/>
      <c r="F1001" s="754"/>
      <c r="G1001" s="754"/>
      <c r="H1001" s="754"/>
      <c r="I1001" s="754"/>
      <c r="J1001" s="754"/>
      <c r="K1001" s="754"/>
      <c r="L1001" s="754"/>
      <c r="M1001" s="754"/>
      <c r="N1001" s="754"/>
      <c r="O1001" s="754"/>
      <c r="P1001" s="754"/>
      <c r="Q1001" s="754"/>
      <c r="R1001" s="754"/>
      <c r="S1001" s="754"/>
      <c r="T1001" s="754"/>
      <c r="U1001" s="754"/>
      <c r="V1001" s="754"/>
      <c r="W1001" s="754"/>
      <c r="X1001" s="754"/>
      <c r="Y1001" s="754"/>
      <c r="Z1001" s="754"/>
      <c r="AA1001" s="754"/>
    </row>
  </sheetData>
  <hyperlinks>
    <hyperlink r:id="rId1" ref="A35"/>
  </hyperlinks>
  <drawing r:id="rId2"/>
  <tableParts count="1">
    <tablePart r:id="rId4"/>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9999"/>
    <outlinePr summaryBelow="0" summaryRight="0"/>
  </sheetPr>
  <sheetViews>
    <sheetView workbookViewId="0"/>
  </sheetViews>
  <sheetFormatPr customHeight="1" defaultColWidth="12.63" defaultRowHeight="15.75"/>
  <cols>
    <col customWidth="1" min="1" max="1" width="18.25"/>
    <col customWidth="1" min="2" max="2" width="5.25"/>
    <col customWidth="1" min="3" max="3" width="83.75"/>
    <col customWidth="1" min="4" max="5" width="74.5"/>
    <col customWidth="1" min="6" max="6" width="27.88"/>
  </cols>
  <sheetData>
    <row r="1">
      <c r="A1" s="758" t="s">
        <v>2457</v>
      </c>
      <c r="B1" s="759" t="s">
        <v>2458</v>
      </c>
      <c r="C1" s="760" t="s">
        <v>2459</v>
      </c>
      <c r="D1" s="761" t="s">
        <v>2460</v>
      </c>
      <c r="E1" s="759" t="s">
        <v>2461</v>
      </c>
      <c r="F1" s="762" t="s">
        <v>2462</v>
      </c>
      <c r="G1" s="763"/>
      <c r="H1" s="763"/>
      <c r="I1" s="763"/>
      <c r="J1" s="763"/>
      <c r="K1" s="763"/>
      <c r="L1" s="763"/>
      <c r="M1" s="763"/>
      <c r="N1" s="763"/>
      <c r="O1" s="763"/>
      <c r="P1" s="763"/>
      <c r="Q1" s="763"/>
      <c r="R1" s="763"/>
      <c r="S1" s="763"/>
      <c r="T1" s="763"/>
      <c r="U1" s="763"/>
      <c r="V1" s="763"/>
      <c r="W1" s="763"/>
      <c r="X1" s="763"/>
      <c r="Y1" s="763"/>
      <c r="Z1" s="763"/>
    </row>
    <row r="2">
      <c r="A2" s="764">
        <v>44468.0</v>
      </c>
      <c r="B2" s="608">
        <v>25.0</v>
      </c>
      <c r="C2" s="765" t="s">
        <v>2463</v>
      </c>
      <c r="D2" s="766" t="str">
        <f t="shared" ref="D2:D72" si="1">"https://youtu.be/"&amp;E2&amp;"?list=PLqJbCeNOfEK88QyAkBe-U0zxCgbHrGa4V"</f>
        <v>https://youtu.be/88G4RcTurmo?list=PLqJbCeNOfEK88QyAkBe-U0zxCgbHrGa4V</v>
      </c>
      <c r="E2" s="765" t="s">
        <v>2464</v>
      </c>
      <c r="F2" s="767" t="str">
        <f t="shared" ref="F2:F65" si="2">"&lt;li&gt;&lt;a href="&amp;CHAR(34)&amp;"#"&amp;C2&amp;""&amp;CHAR(34)&amp;"&gt;"&amp;"Episode "&amp;C2&amp;" transcript&lt;/a&gt; (&lt;a href="&amp;CHAR(34)&amp;#REF!&amp;CHAR(34)&amp;" target="&amp;CHAR(34)&amp;"_blank"&amp;CHAR(34)&amp;" rel="&amp;CHAR(34)&amp;"noopener"&amp;CHAR(34)&amp;"&gt;Watch Episode "&amp;C2&amp;" on YouTube&lt;/a&gt;)&lt;/li&gt;"</f>
        <v>#REF!</v>
      </c>
      <c r="G2" s="768"/>
      <c r="H2" s="768"/>
      <c r="I2" s="768"/>
      <c r="J2" s="768"/>
      <c r="K2" s="768"/>
      <c r="L2" s="768"/>
      <c r="M2" s="768"/>
      <c r="N2" s="768"/>
      <c r="O2" s="768"/>
      <c r="P2" s="768"/>
      <c r="Q2" s="768"/>
      <c r="R2" s="768"/>
      <c r="S2" s="768"/>
      <c r="T2" s="768"/>
      <c r="U2" s="768"/>
      <c r="V2" s="768"/>
      <c r="W2" s="768"/>
      <c r="X2" s="768"/>
      <c r="Y2" s="768"/>
      <c r="Z2" s="768"/>
    </row>
    <row r="3">
      <c r="A3" s="764">
        <v>44605.0</v>
      </c>
      <c r="B3" s="608">
        <v>50.0</v>
      </c>
      <c r="C3" s="765" t="s">
        <v>2465</v>
      </c>
      <c r="D3" s="766" t="str">
        <f t="shared" si="1"/>
        <v>https://youtu.be/1JSmzXQHcxY?list=PLqJbCeNOfEK88QyAkBe-U0zxCgbHrGa4V</v>
      </c>
      <c r="E3" s="765" t="s">
        <v>2466</v>
      </c>
      <c r="F3" s="767" t="str">
        <f t="shared" si="2"/>
        <v>#REF!</v>
      </c>
      <c r="G3" s="768"/>
      <c r="H3" s="768"/>
      <c r="I3" s="768"/>
      <c r="J3" s="768"/>
      <c r="K3" s="768"/>
      <c r="L3" s="768"/>
      <c r="M3" s="768"/>
      <c r="N3" s="768"/>
      <c r="O3" s="768"/>
      <c r="P3" s="768"/>
      <c r="Q3" s="768"/>
      <c r="R3" s="768"/>
      <c r="S3" s="768"/>
      <c r="T3" s="768"/>
      <c r="U3" s="768"/>
      <c r="V3" s="768"/>
      <c r="W3" s="768"/>
      <c r="X3" s="768"/>
      <c r="Y3" s="768"/>
      <c r="Z3" s="768"/>
    </row>
    <row r="4">
      <c r="A4" s="764">
        <v>44458.0</v>
      </c>
      <c r="B4" s="608">
        <v>0.0</v>
      </c>
      <c r="C4" s="765" t="s">
        <v>2467</v>
      </c>
      <c r="D4" s="766" t="str">
        <f t="shared" si="1"/>
        <v>https://youtu.be/EAZSyAPkWzE?list=PLqJbCeNOfEK88QyAkBe-U0zxCgbHrGa4V</v>
      </c>
      <c r="E4" s="765" t="s">
        <v>2468</v>
      </c>
      <c r="F4" s="767" t="str">
        <f t="shared" si="2"/>
        <v>#REF!</v>
      </c>
      <c r="G4" s="768"/>
      <c r="H4" s="768"/>
      <c r="I4" s="768"/>
      <c r="J4" s="768"/>
      <c r="K4" s="768"/>
      <c r="L4" s="768"/>
      <c r="M4" s="768"/>
      <c r="N4" s="768"/>
      <c r="O4" s="768"/>
      <c r="P4" s="768"/>
      <c r="Q4" s="768"/>
      <c r="R4" s="768"/>
      <c r="S4" s="768"/>
      <c r="T4" s="768"/>
      <c r="U4" s="768"/>
      <c r="V4" s="768"/>
      <c r="W4" s="768"/>
      <c r="X4" s="768"/>
      <c r="Y4" s="768"/>
      <c r="Z4" s="768"/>
    </row>
    <row r="5">
      <c r="A5" s="764">
        <v>44295.0</v>
      </c>
      <c r="B5" s="608">
        <v>1.0</v>
      </c>
      <c r="C5" s="765" t="s">
        <v>2469</v>
      </c>
      <c r="D5" s="766" t="str">
        <f t="shared" si="1"/>
        <v>https://youtu.be/5DBXZRZEBGM?list=PLqJbCeNOfEK88QyAkBe-U0zxCgbHrGa4V</v>
      </c>
      <c r="E5" s="765" t="s">
        <v>2470</v>
      </c>
      <c r="F5" s="767" t="str">
        <f t="shared" si="2"/>
        <v>#REF!</v>
      </c>
      <c r="G5" s="768"/>
      <c r="H5" s="768"/>
      <c r="I5" s="768"/>
      <c r="J5" s="768"/>
      <c r="K5" s="768"/>
      <c r="L5" s="768"/>
      <c r="M5" s="768"/>
      <c r="N5" s="768"/>
      <c r="O5" s="768"/>
      <c r="P5" s="768"/>
      <c r="Q5" s="768"/>
      <c r="R5" s="768"/>
      <c r="S5" s="768"/>
      <c r="T5" s="768"/>
      <c r="U5" s="768"/>
      <c r="V5" s="768"/>
      <c r="W5" s="768"/>
      <c r="X5" s="768"/>
      <c r="Y5" s="768"/>
      <c r="Z5" s="768"/>
    </row>
    <row r="6">
      <c r="A6" s="764">
        <v>44304.0</v>
      </c>
      <c r="B6" s="608">
        <v>2.0</v>
      </c>
      <c r="C6" s="765" t="s">
        <v>2471</v>
      </c>
      <c r="D6" s="766" t="str">
        <f t="shared" si="1"/>
        <v>https://youtu.be/5noTLnnvNc0?list=PLqJbCeNOfEK88QyAkBe-U0zxCgbHrGa4V</v>
      </c>
      <c r="E6" s="765" t="s">
        <v>2472</v>
      </c>
      <c r="F6" s="767" t="str">
        <f t="shared" si="2"/>
        <v>#REF!</v>
      </c>
      <c r="G6" s="768"/>
      <c r="H6" s="768"/>
      <c r="I6" s="768"/>
      <c r="J6" s="768"/>
      <c r="K6" s="768"/>
      <c r="L6" s="768"/>
      <c r="M6" s="768"/>
      <c r="N6" s="768"/>
      <c r="O6" s="768"/>
      <c r="P6" s="768"/>
      <c r="Q6" s="768"/>
      <c r="R6" s="768"/>
      <c r="S6" s="768"/>
      <c r="T6" s="768"/>
      <c r="U6" s="768"/>
      <c r="V6" s="768"/>
      <c r="W6" s="768"/>
      <c r="X6" s="768"/>
      <c r="Y6" s="768"/>
      <c r="Z6" s="768"/>
    </row>
    <row r="7">
      <c r="A7" s="764">
        <v>44305.0</v>
      </c>
      <c r="B7" s="608">
        <v>3.0</v>
      </c>
      <c r="C7" s="765" t="s">
        <v>2473</v>
      </c>
      <c r="D7" s="766" t="str">
        <f t="shared" si="1"/>
        <v>https://youtu.be/iqcpQoktxwE?list=PLqJbCeNOfEK88QyAkBe-U0zxCgbHrGa4V</v>
      </c>
      <c r="E7" s="765" t="s">
        <v>2474</v>
      </c>
      <c r="F7" s="767" t="str">
        <f t="shared" si="2"/>
        <v>#REF!</v>
      </c>
      <c r="G7" s="768"/>
      <c r="H7" s="768"/>
      <c r="I7" s="768"/>
      <c r="J7" s="768"/>
      <c r="K7" s="768"/>
      <c r="L7" s="768"/>
      <c r="M7" s="768"/>
      <c r="N7" s="768"/>
      <c r="O7" s="768"/>
      <c r="P7" s="768"/>
      <c r="Q7" s="768"/>
      <c r="R7" s="768"/>
      <c r="S7" s="768"/>
      <c r="T7" s="768"/>
      <c r="U7" s="768"/>
      <c r="V7" s="768"/>
      <c r="W7" s="768"/>
      <c r="X7" s="768"/>
      <c r="Y7" s="768"/>
      <c r="Z7" s="768"/>
    </row>
    <row r="8">
      <c r="A8" s="764">
        <v>44327.0</v>
      </c>
      <c r="B8" s="608">
        <v>4.0</v>
      </c>
      <c r="C8" s="765" t="s">
        <v>2475</v>
      </c>
      <c r="D8" s="766" t="str">
        <f t="shared" si="1"/>
        <v>https://youtu.be/BDTm9lrx8Uw?list=PLqJbCeNOfEK88QyAkBe-U0zxCgbHrGa4V</v>
      </c>
      <c r="E8" s="765" t="s">
        <v>2476</v>
      </c>
      <c r="F8" s="767" t="str">
        <f t="shared" si="2"/>
        <v>#REF!</v>
      </c>
      <c r="G8" s="768"/>
      <c r="H8" s="768"/>
      <c r="I8" s="768"/>
      <c r="J8" s="768"/>
      <c r="K8" s="768"/>
      <c r="L8" s="768"/>
      <c r="M8" s="768"/>
      <c r="N8" s="768"/>
      <c r="O8" s="768"/>
      <c r="P8" s="768"/>
      <c r="Q8" s="768"/>
      <c r="R8" s="768"/>
      <c r="S8" s="768"/>
      <c r="T8" s="768"/>
      <c r="U8" s="768"/>
      <c r="V8" s="768"/>
      <c r="W8" s="768"/>
      <c r="X8" s="768"/>
      <c r="Y8" s="768"/>
      <c r="Z8" s="768"/>
    </row>
    <row r="9">
      <c r="A9" s="764">
        <v>44336.0</v>
      </c>
      <c r="B9" s="608">
        <v>5.0</v>
      </c>
      <c r="C9" s="765" t="s">
        <v>2477</v>
      </c>
      <c r="D9" s="766" t="str">
        <f t="shared" si="1"/>
        <v>https://youtu.be/DcD-FGOFBAw?list=PLqJbCeNOfEK88QyAkBe-U0zxCgbHrGa4V</v>
      </c>
      <c r="E9" s="765" t="s">
        <v>2478</v>
      </c>
      <c r="F9" s="767" t="str">
        <f t="shared" si="2"/>
        <v>#REF!</v>
      </c>
      <c r="G9" s="768"/>
      <c r="H9" s="768"/>
      <c r="I9" s="768"/>
      <c r="J9" s="768"/>
      <c r="K9" s="768"/>
      <c r="L9" s="768"/>
      <c r="M9" s="768"/>
      <c r="N9" s="768"/>
      <c r="O9" s="768"/>
      <c r="P9" s="768"/>
      <c r="Q9" s="768"/>
      <c r="R9" s="768"/>
      <c r="S9" s="768"/>
      <c r="T9" s="768"/>
      <c r="U9" s="768"/>
      <c r="V9" s="768"/>
      <c r="W9" s="768"/>
      <c r="X9" s="768"/>
      <c r="Y9" s="768"/>
      <c r="Z9" s="768"/>
    </row>
    <row r="10">
      <c r="A10" s="764">
        <v>44351.0</v>
      </c>
      <c r="B10" s="608">
        <v>6.0</v>
      </c>
      <c r="C10" s="765" t="s">
        <v>2479</v>
      </c>
      <c r="D10" s="766" t="str">
        <f t="shared" si="1"/>
        <v>https://youtu.be/fyPxQ6gZnp4?list=PLqJbCeNOfEK88QyAkBe-U0zxCgbHrGa4V</v>
      </c>
      <c r="E10" s="765" t="s">
        <v>2480</v>
      </c>
      <c r="F10" s="767" t="str">
        <f t="shared" si="2"/>
        <v>#REF!</v>
      </c>
      <c r="G10" s="768"/>
      <c r="H10" s="768"/>
      <c r="I10" s="768"/>
      <c r="J10" s="768"/>
      <c r="K10" s="768"/>
      <c r="L10" s="768"/>
      <c r="M10" s="768"/>
      <c r="N10" s="768"/>
      <c r="O10" s="768"/>
      <c r="P10" s="768"/>
      <c r="Q10" s="768"/>
      <c r="R10" s="768"/>
      <c r="S10" s="768"/>
      <c r="T10" s="768"/>
      <c r="U10" s="768"/>
      <c r="V10" s="768"/>
      <c r="W10" s="768"/>
      <c r="X10" s="768"/>
      <c r="Y10" s="768"/>
      <c r="Z10" s="768"/>
    </row>
    <row r="11">
      <c r="A11" s="764">
        <v>44354.0</v>
      </c>
      <c r="B11" s="608">
        <v>7.0</v>
      </c>
      <c r="C11" s="765" t="s">
        <v>2481</v>
      </c>
      <c r="D11" s="766" t="str">
        <f t="shared" si="1"/>
        <v>https://youtu.be/6_QovpFlRgY?list=PLqJbCeNOfEK88QyAkBe-U0zxCgbHrGa4V</v>
      </c>
      <c r="E11" s="765" t="s">
        <v>2482</v>
      </c>
      <c r="F11" s="767" t="str">
        <f t="shared" si="2"/>
        <v>#REF!</v>
      </c>
      <c r="G11" s="768"/>
      <c r="H11" s="768"/>
      <c r="I11" s="768"/>
      <c r="J11" s="768"/>
      <c r="K11" s="768"/>
      <c r="L11" s="768"/>
      <c r="M11" s="768"/>
      <c r="N11" s="768"/>
      <c r="O11" s="768"/>
      <c r="P11" s="768"/>
      <c r="Q11" s="768"/>
      <c r="R11" s="768"/>
      <c r="S11" s="768"/>
      <c r="T11" s="768"/>
      <c r="U11" s="768"/>
      <c r="V11" s="768"/>
      <c r="W11" s="768"/>
      <c r="X11" s="768"/>
      <c r="Y11" s="768"/>
      <c r="Z11" s="768"/>
    </row>
    <row r="12">
      <c r="A12" s="764">
        <v>44354.0</v>
      </c>
      <c r="B12" s="608">
        <v>8.0</v>
      </c>
      <c r="C12" s="765" t="s">
        <v>2483</v>
      </c>
      <c r="D12" s="766" t="str">
        <f t="shared" si="1"/>
        <v>https://youtu.be/GMG_4MAWp-E?list=PLqJbCeNOfEK88QyAkBe-U0zxCgbHrGa4V</v>
      </c>
      <c r="E12" s="765" t="s">
        <v>2484</v>
      </c>
      <c r="F12" s="767" t="str">
        <f t="shared" si="2"/>
        <v>#REF!</v>
      </c>
      <c r="G12" s="768"/>
      <c r="H12" s="768"/>
      <c r="I12" s="768"/>
      <c r="J12" s="768"/>
      <c r="K12" s="768"/>
      <c r="L12" s="768"/>
      <c r="M12" s="768"/>
      <c r="N12" s="768"/>
      <c r="O12" s="768"/>
      <c r="P12" s="768"/>
      <c r="Q12" s="768"/>
      <c r="R12" s="768"/>
      <c r="S12" s="768"/>
      <c r="T12" s="768"/>
      <c r="U12" s="768"/>
      <c r="V12" s="768"/>
      <c r="W12" s="768"/>
      <c r="X12" s="768"/>
      <c r="Y12" s="768"/>
      <c r="Z12" s="768"/>
    </row>
    <row r="13">
      <c r="A13" s="764">
        <v>44359.0</v>
      </c>
      <c r="B13" s="608">
        <v>9.0</v>
      </c>
      <c r="C13" s="765" t="s">
        <v>2485</v>
      </c>
      <c r="D13" s="766" t="str">
        <f t="shared" si="1"/>
        <v>https://youtu.be/TOjLqcr0Yv8?list=PLqJbCeNOfEK88QyAkBe-U0zxCgbHrGa4V</v>
      </c>
      <c r="E13" s="765" t="s">
        <v>2486</v>
      </c>
      <c r="F13" s="767" t="str">
        <f t="shared" si="2"/>
        <v>#REF!</v>
      </c>
      <c r="G13" s="768"/>
      <c r="H13" s="768"/>
      <c r="I13" s="768"/>
      <c r="J13" s="768"/>
      <c r="K13" s="768"/>
      <c r="L13" s="768"/>
      <c r="M13" s="768"/>
      <c r="N13" s="768"/>
      <c r="O13" s="768"/>
      <c r="P13" s="768"/>
      <c r="Q13" s="768"/>
      <c r="R13" s="768"/>
      <c r="S13" s="768"/>
      <c r="T13" s="768"/>
      <c r="U13" s="768"/>
      <c r="V13" s="768"/>
      <c r="W13" s="768"/>
      <c r="X13" s="768"/>
      <c r="Y13" s="768"/>
      <c r="Z13" s="768"/>
    </row>
    <row r="14">
      <c r="A14" s="764">
        <v>44368.0</v>
      </c>
      <c r="B14" s="608">
        <v>10.0</v>
      </c>
      <c r="C14" s="765" t="s">
        <v>2487</v>
      </c>
      <c r="D14" s="766" t="str">
        <f t="shared" si="1"/>
        <v>https://youtu.be/V0pceNYgELE?list=PLqJbCeNOfEK88QyAkBe-U0zxCgbHrGa4V</v>
      </c>
      <c r="E14" s="765" t="s">
        <v>2488</v>
      </c>
      <c r="F14" s="767" t="str">
        <f t="shared" si="2"/>
        <v>#REF!</v>
      </c>
      <c r="G14" s="768"/>
      <c r="H14" s="768"/>
      <c r="I14" s="768"/>
      <c r="J14" s="768"/>
      <c r="K14" s="768"/>
      <c r="L14" s="768"/>
      <c r="M14" s="768"/>
      <c r="N14" s="768"/>
      <c r="O14" s="768"/>
      <c r="P14" s="768"/>
      <c r="Q14" s="768"/>
      <c r="R14" s="768"/>
      <c r="S14" s="768"/>
      <c r="T14" s="768"/>
      <c r="U14" s="768"/>
      <c r="V14" s="768"/>
      <c r="W14" s="768"/>
      <c r="X14" s="768"/>
      <c r="Y14" s="768"/>
      <c r="Z14" s="768"/>
    </row>
    <row r="15">
      <c r="A15" s="764">
        <v>44368.0</v>
      </c>
      <c r="B15" s="608">
        <v>11.0</v>
      </c>
      <c r="C15" s="765" t="s">
        <v>2489</v>
      </c>
      <c r="D15" s="766" t="str">
        <f t="shared" si="1"/>
        <v>https://youtu.be/94NGyFPjY_4?list=PLqJbCeNOfEK88QyAkBe-U0zxCgbHrGa4V</v>
      </c>
      <c r="E15" s="765" t="s">
        <v>2490</v>
      </c>
      <c r="F15" s="767" t="str">
        <f t="shared" si="2"/>
        <v>#REF!</v>
      </c>
      <c r="G15" s="768"/>
      <c r="H15" s="768"/>
      <c r="I15" s="768"/>
      <c r="J15" s="768"/>
      <c r="K15" s="768"/>
      <c r="L15" s="768"/>
      <c r="M15" s="768"/>
      <c r="N15" s="768"/>
      <c r="O15" s="768"/>
      <c r="P15" s="768"/>
      <c r="Q15" s="768"/>
      <c r="R15" s="768"/>
      <c r="S15" s="768"/>
      <c r="T15" s="768"/>
      <c r="U15" s="768"/>
      <c r="V15" s="768"/>
      <c r="W15" s="768"/>
      <c r="X15" s="768"/>
      <c r="Y15" s="768"/>
      <c r="Z15" s="768"/>
    </row>
    <row r="16">
      <c r="A16" s="764">
        <v>44391.0</v>
      </c>
      <c r="B16" s="608">
        <v>12.0</v>
      </c>
      <c r="C16" s="765" t="s">
        <v>2491</v>
      </c>
      <c r="D16" s="766" t="str">
        <f t="shared" si="1"/>
        <v>https://youtu.be/kshOirJ5JK0?list=PLqJbCeNOfEK88QyAkBe-U0zxCgbHrGa4V</v>
      </c>
      <c r="E16" s="765" t="s">
        <v>2492</v>
      </c>
      <c r="F16" s="767" t="str">
        <f t="shared" si="2"/>
        <v>#REF!</v>
      </c>
      <c r="G16" s="768"/>
      <c r="H16" s="768"/>
      <c r="I16" s="768"/>
      <c r="J16" s="768"/>
      <c r="K16" s="768"/>
      <c r="L16" s="768"/>
      <c r="M16" s="768"/>
      <c r="N16" s="768"/>
      <c r="O16" s="768"/>
      <c r="P16" s="768"/>
      <c r="Q16" s="768"/>
      <c r="R16" s="768"/>
      <c r="S16" s="768"/>
      <c r="T16" s="768"/>
      <c r="U16" s="768"/>
      <c r="V16" s="768"/>
      <c r="W16" s="768"/>
      <c r="X16" s="768"/>
      <c r="Y16" s="768"/>
      <c r="Z16" s="768"/>
    </row>
    <row r="17">
      <c r="A17" s="764">
        <v>44412.0</v>
      </c>
      <c r="B17" s="608">
        <v>13.0</v>
      </c>
      <c r="C17" s="765" t="s">
        <v>2493</v>
      </c>
      <c r="D17" s="766" t="str">
        <f t="shared" si="1"/>
        <v>https://youtu.be/7_B4tdxrqBc?list=PLqJbCeNOfEK88QyAkBe-U0zxCgbHrGa4V</v>
      </c>
      <c r="E17" s="765" t="s">
        <v>2494</v>
      </c>
      <c r="F17" s="767" t="str">
        <f t="shared" si="2"/>
        <v>#REF!</v>
      </c>
      <c r="G17" s="768"/>
      <c r="H17" s="768"/>
      <c r="I17" s="768"/>
      <c r="J17" s="768"/>
      <c r="K17" s="768"/>
      <c r="L17" s="768"/>
      <c r="M17" s="768"/>
      <c r="N17" s="768"/>
      <c r="O17" s="768"/>
      <c r="P17" s="768"/>
      <c r="Q17" s="768"/>
      <c r="R17" s="768"/>
      <c r="S17" s="768"/>
      <c r="T17" s="768"/>
      <c r="U17" s="768"/>
      <c r="V17" s="768"/>
      <c r="W17" s="768"/>
      <c r="X17" s="768"/>
      <c r="Y17" s="768"/>
      <c r="Z17" s="768"/>
    </row>
    <row r="18">
      <c r="A18" s="764">
        <v>44417.0</v>
      </c>
      <c r="B18" s="608">
        <v>14.0</v>
      </c>
      <c r="C18" s="765" t="s">
        <v>2495</v>
      </c>
      <c r="D18" s="766" t="str">
        <f t="shared" si="1"/>
        <v>https://youtu.be/h1EDTUBRtHQ?list=PLqJbCeNOfEK88QyAkBe-U0zxCgbHrGa4V</v>
      </c>
      <c r="E18" s="765" t="s">
        <v>2496</v>
      </c>
      <c r="F18" s="767" t="str">
        <f t="shared" si="2"/>
        <v>#REF!</v>
      </c>
      <c r="G18" s="768"/>
      <c r="H18" s="768"/>
      <c r="I18" s="768"/>
      <c r="J18" s="768"/>
      <c r="K18" s="768"/>
      <c r="L18" s="768"/>
      <c r="M18" s="768"/>
      <c r="N18" s="768"/>
      <c r="O18" s="768"/>
      <c r="P18" s="768"/>
      <c r="Q18" s="768"/>
      <c r="R18" s="768"/>
      <c r="S18" s="768"/>
      <c r="T18" s="768"/>
      <c r="U18" s="768"/>
      <c r="V18" s="768"/>
      <c r="W18" s="768"/>
      <c r="X18" s="768"/>
      <c r="Y18" s="768"/>
      <c r="Z18" s="768"/>
    </row>
    <row r="19">
      <c r="A19" s="764">
        <v>44458.0</v>
      </c>
      <c r="B19" s="769"/>
      <c r="C19" s="765" t="s">
        <v>2497</v>
      </c>
      <c r="D19" s="766" t="str">
        <f t="shared" si="1"/>
        <v>https://youtu.be/X6_E69K5WUs?list=PLqJbCeNOfEK88QyAkBe-U0zxCgbHrGa4V</v>
      </c>
      <c r="E19" s="765" t="s">
        <v>2498</v>
      </c>
      <c r="F19" s="767" t="str">
        <f t="shared" si="2"/>
        <v>#REF!</v>
      </c>
      <c r="G19" s="768"/>
      <c r="H19" s="768"/>
      <c r="I19" s="768"/>
      <c r="J19" s="768"/>
      <c r="K19" s="768"/>
      <c r="L19" s="768"/>
      <c r="M19" s="768"/>
      <c r="N19" s="768"/>
      <c r="O19" s="768"/>
      <c r="P19" s="768"/>
      <c r="Q19" s="768"/>
      <c r="R19" s="768"/>
      <c r="S19" s="768"/>
      <c r="T19" s="768"/>
      <c r="U19" s="768"/>
      <c r="V19" s="768"/>
      <c r="W19" s="768"/>
      <c r="X19" s="768"/>
      <c r="Y19" s="768"/>
      <c r="Z19" s="768"/>
    </row>
    <row r="20">
      <c r="A20" s="764">
        <v>44421.0</v>
      </c>
      <c r="B20" s="608">
        <v>15.0</v>
      </c>
      <c r="C20" s="765" t="s">
        <v>2499</v>
      </c>
      <c r="D20" s="766" t="str">
        <f t="shared" si="1"/>
        <v>https://youtu.be/jHmx37vD50I?list=PLqJbCeNOfEK88QyAkBe-U0zxCgbHrGa4V</v>
      </c>
      <c r="E20" s="765" t="s">
        <v>2500</v>
      </c>
      <c r="F20" s="767" t="str">
        <f t="shared" si="2"/>
        <v>#REF!</v>
      </c>
      <c r="G20" s="768"/>
      <c r="H20" s="768"/>
      <c r="I20" s="768"/>
      <c r="J20" s="768"/>
      <c r="K20" s="768"/>
      <c r="L20" s="768"/>
      <c r="M20" s="768"/>
      <c r="N20" s="768"/>
      <c r="O20" s="768"/>
      <c r="P20" s="768"/>
      <c r="Q20" s="768"/>
      <c r="R20" s="768"/>
      <c r="S20" s="768"/>
      <c r="T20" s="768"/>
      <c r="U20" s="768"/>
      <c r="V20" s="768"/>
      <c r="W20" s="768"/>
      <c r="X20" s="768"/>
      <c r="Y20" s="768"/>
      <c r="Z20" s="768"/>
    </row>
    <row r="21">
      <c r="A21" s="764">
        <v>44424.0</v>
      </c>
      <c r="B21" s="608">
        <v>16.0</v>
      </c>
      <c r="C21" s="765" t="s">
        <v>2501</v>
      </c>
      <c r="D21" s="766" t="str">
        <f t="shared" si="1"/>
        <v>https://youtu.be/uJKspJYzBiY?list=PLqJbCeNOfEK88QyAkBe-U0zxCgbHrGa4V</v>
      </c>
      <c r="E21" s="765" t="s">
        <v>2502</v>
      </c>
      <c r="F21" s="767" t="str">
        <f t="shared" si="2"/>
        <v>#REF!</v>
      </c>
      <c r="G21" s="768"/>
      <c r="H21" s="768"/>
      <c r="I21" s="768"/>
      <c r="J21" s="768"/>
      <c r="K21" s="768"/>
      <c r="L21" s="768"/>
      <c r="M21" s="768"/>
      <c r="N21" s="768"/>
      <c r="O21" s="768"/>
      <c r="P21" s="768"/>
      <c r="Q21" s="768"/>
      <c r="R21" s="768"/>
      <c r="S21" s="768"/>
      <c r="T21" s="768"/>
      <c r="U21" s="768"/>
      <c r="V21" s="768"/>
      <c r="W21" s="768"/>
      <c r="X21" s="768"/>
      <c r="Y21" s="768"/>
      <c r="Z21" s="768"/>
    </row>
    <row r="22">
      <c r="A22" s="764">
        <v>44429.0</v>
      </c>
      <c r="B22" s="608">
        <v>17.0</v>
      </c>
      <c r="C22" s="765" t="s">
        <v>2503</v>
      </c>
      <c r="D22" s="766" t="str">
        <f t="shared" si="1"/>
        <v>https://youtu.be/-Se4zOgR6P8?list=PLqJbCeNOfEK88QyAkBe-U0zxCgbHrGa4V</v>
      </c>
      <c r="E22" s="765" t="s">
        <v>2504</v>
      </c>
      <c r="F22" s="767" t="str">
        <f t="shared" si="2"/>
        <v>#REF!</v>
      </c>
      <c r="G22" s="768"/>
      <c r="H22" s="768"/>
      <c r="I22" s="768"/>
      <c r="J22" s="768"/>
      <c r="K22" s="768"/>
      <c r="L22" s="768"/>
      <c r="M22" s="768"/>
      <c r="N22" s="768"/>
      <c r="O22" s="768"/>
      <c r="P22" s="768"/>
      <c r="Q22" s="768"/>
      <c r="R22" s="768"/>
      <c r="S22" s="768"/>
      <c r="T22" s="768"/>
      <c r="U22" s="768"/>
      <c r="V22" s="768"/>
      <c r="W22" s="768"/>
      <c r="X22" s="768"/>
      <c r="Y22" s="768"/>
      <c r="Z22" s="768"/>
    </row>
    <row r="23">
      <c r="A23" s="764">
        <v>44432.0</v>
      </c>
      <c r="B23" s="608">
        <v>18.0</v>
      </c>
      <c r="C23" s="765" t="s">
        <v>2505</v>
      </c>
      <c r="D23" s="766" t="str">
        <f t="shared" si="1"/>
        <v>https://youtu.be/1FMUORGgHw0?list=PLqJbCeNOfEK88QyAkBe-U0zxCgbHrGa4V</v>
      </c>
      <c r="E23" s="765" t="s">
        <v>2506</v>
      </c>
      <c r="F23" s="767" t="str">
        <f t="shared" si="2"/>
        <v>#REF!</v>
      </c>
      <c r="G23" s="768"/>
      <c r="H23" s="768"/>
      <c r="I23" s="768"/>
      <c r="J23" s="768"/>
      <c r="K23" s="768"/>
      <c r="L23" s="768"/>
      <c r="M23" s="768"/>
      <c r="N23" s="768"/>
      <c r="O23" s="768"/>
      <c r="P23" s="768"/>
      <c r="Q23" s="768"/>
      <c r="R23" s="768"/>
      <c r="S23" s="768"/>
      <c r="T23" s="768"/>
      <c r="U23" s="768"/>
      <c r="V23" s="768"/>
      <c r="W23" s="768"/>
      <c r="X23" s="768"/>
      <c r="Y23" s="768"/>
      <c r="Z23" s="768"/>
    </row>
    <row r="24">
      <c r="A24" s="764">
        <v>44435.0</v>
      </c>
      <c r="B24" s="608">
        <v>19.0</v>
      </c>
      <c r="C24" s="765" t="s">
        <v>2507</v>
      </c>
      <c r="D24" s="766" t="str">
        <f t="shared" si="1"/>
        <v>https://youtu.be/hwzCta0Cx8k?list=PLqJbCeNOfEK88QyAkBe-U0zxCgbHrGa4V</v>
      </c>
      <c r="E24" s="765" t="s">
        <v>2508</v>
      </c>
      <c r="F24" s="767" t="str">
        <f t="shared" si="2"/>
        <v>#REF!</v>
      </c>
      <c r="G24" s="768"/>
      <c r="H24" s="768"/>
      <c r="I24" s="768"/>
      <c r="J24" s="768"/>
      <c r="K24" s="768"/>
      <c r="L24" s="768"/>
      <c r="M24" s="768"/>
      <c r="N24" s="768"/>
      <c r="O24" s="768"/>
      <c r="P24" s="768"/>
      <c r="Q24" s="768"/>
      <c r="R24" s="768"/>
      <c r="S24" s="768"/>
      <c r="T24" s="768"/>
      <c r="U24" s="768"/>
      <c r="V24" s="768"/>
      <c r="W24" s="768"/>
      <c r="X24" s="768"/>
      <c r="Y24" s="768"/>
      <c r="Z24" s="768"/>
    </row>
    <row r="25">
      <c r="A25" s="764">
        <v>44442.0</v>
      </c>
      <c r="B25" s="608">
        <v>20.0</v>
      </c>
      <c r="C25" s="765" t="s">
        <v>2509</v>
      </c>
      <c r="D25" s="766" t="str">
        <f t="shared" si="1"/>
        <v>https://youtu.be/9UGDTVTCgPc?list=PLqJbCeNOfEK88QyAkBe-U0zxCgbHrGa4V</v>
      </c>
      <c r="E25" s="765" t="s">
        <v>2510</v>
      </c>
      <c r="F25" s="767" t="str">
        <f t="shared" si="2"/>
        <v>#REF!</v>
      </c>
      <c r="G25" s="768"/>
      <c r="H25" s="768"/>
      <c r="I25" s="768"/>
      <c r="J25" s="768"/>
      <c r="K25" s="768"/>
      <c r="L25" s="768"/>
      <c r="M25" s="768"/>
      <c r="N25" s="768"/>
      <c r="O25" s="768"/>
      <c r="P25" s="768"/>
      <c r="Q25" s="768"/>
      <c r="R25" s="768"/>
      <c r="S25" s="768"/>
      <c r="T25" s="768"/>
      <c r="U25" s="768"/>
      <c r="V25" s="768"/>
      <c r="W25" s="768"/>
      <c r="X25" s="768"/>
      <c r="Y25" s="768"/>
      <c r="Z25" s="768"/>
    </row>
    <row r="26">
      <c r="A26" s="764">
        <v>44449.0</v>
      </c>
      <c r="B26" s="608">
        <v>21.0</v>
      </c>
      <c r="C26" s="765" t="s">
        <v>2511</v>
      </c>
      <c r="D26" s="766" t="str">
        <f t="shared" si="1"/>
        <v>https://youtu.be/wfiovOU8O58?list=PLqJbCeNOfEK88QyAkBe-U0zxCgbHrGa4V</v>
      </c>
      <c r="E26" s="765" t="s">
        <v>2512</v>
      </c>
      <c r="F26" s="767" t="str">
        <f t="shared" si="2"/>
        <v>#REF!</v>
      </c>
      <c r="G26" s="768"/>
      <c r="H26" s="768"/>
      <c r="I26" s="768"/>
      <c r="J26" s="768"/>
      <c r="K26" s="768"/>
      <c r="L26" s="768"/>
      <c r="M26" s="768"/>
      <c r="N26" s="768"/>
      <c r="O26" s="768"/>
      <c r="P26" s="768"/>
      <c r="Q26" s="768"/>
      <c r="R26" s="768"/>
      <c r="S26" s="768"/>
      <c r="T26" s="768"/>
      <c r="U26" s="768"/>
      <c r="V26" s="768"/>
      <c r="W26" s="768"/>
      <c r="X26" s="768"/>
      <c r="Y26" s="768"/>
      <c r="Z26" s="768"/>
    </row>
    <row r="27">
      <c r="A27" s="764">
        <v>44451.0</v>
      </c>
      <c r="B27" s="608">
        <v>22.0</v>
      </c>
      <c r="C27" s="765" t="s">
        <v>2513</v>
      </c>
      <c r="D27" s="766" t="str">
        <f t="shared" si="1"/>
        <v>https://youtu.be/dt5Cr5vF4xg?list=PLqJbCeNOfEK88QyAkBe-U0zxCgbHrGa4V</v>
      </c>
      <c r="E27" s="765" t="s">
        <v>2514</v>
      </c>
      <c r="F27" s="767" t="str">
        <f t="shared" si="2"/>
        <v>#REF!</v>
      </c>
      <c r="G27" s="768"/>
      <c r="H27" s="768"/>
      <c r="I27" s="768"/>
      <c r="J27" s="768"/>
      <c r="K27" s="768"/>
      <c r="L27" s="768"/>
      <c r="M27" s="768"/>
      <c r="N27" s="768"/>
      <c r="O27" s="768"/>
      <c r="P27" s="768"/>
      <c r="Q27" s="768"/>
      <c r="R27" s="768"/>
      <c r="S27" s="768"/>
      <c r="T27" s="768"/>
      <c r="U27" s="768"/>
      <c r="V27" s="768"/>
      <c r="W27" s="768"/>
      <c r="X27" s="768"/>
      <c r="Y27" s="768"/>
      <c r="Z27" s="768"/>
    </row>
    <row r="28">
      <c r="A28" s="764">
        <v>44456.0</v>
      </c>
      <c r="B28" s="608">
        <v>23.0</v>
      </c>
      <c r="C28" s="765" t="s">
        <v>2515</v>
      </c>
      <c r="D28" s="766" t="str">
        <f t="shared" si="1"/>
        <v>https://youtu.be/Fjlo2o1CDQU?list=PLqJbCeNOfEK88QyAkBe-U0zxCgbHrGa4V</v>
      </c>
      <c r="E28" s="765" t="s">
        <v>2516</v>
      </c>
      <c r="F28" s="767" t="str">
        <f t="shared" si="2"/>
        <v>#REF!</v>
      </c>
      <c r="G28" s="768"/>
      <c r="H28" s="768"/>
      <c r="I28" s="768"/>
      <c r="J28" s="768"/>
      <c r="K28" s="768"/>
      <c r="L28" s="768"/>
      <c r="M28" s="768"/>
      <c r="N28" s="768"/>
      <c r="O28" s="768"/>
      <c r="P28" s="768"/>
      <c r="Q28" s="768"/>
      <c r="R28" s="768"/>
      <c r="S28" s="768"/>
      <c r="T28" s="768"/>
      <c r="U28" s="768"/>
      <c r="V28" s="768"/>
      <c r="W28" s="768"/>
      <c r="X28" s="768"/>
      <c r="Y28" s="768"/>
      <c r="Z28" s="768"/>
    </row>
    <row r="29">
      <c r="A29" s="764">
        <v>44459.0</v>
      </c>
      <c r="B29" s="608">
        <v>24.0</v>
      </c>
      <c r="C29" s="765" t="s">
        <v>2517</v>
      </c>
      <c r="D29" s="766" t="str">
        <f t="shared" si="1"/>
        <v>https://youtu.be/un9ctGHi_dg?list=PLqJbCeNOfEK88QyAkBe-U0zxCgbHrGa4V</v>
      </c>
      <c r="E29" s="765" t="s">
        <v>2518</v>
      </c>
      <c r="F29" s="767" t="str">
        <f t="shared" si="2"/>
        <v>#REF!</v>
      </c>
      <c r="G29" s="768"/>
      <c r="H29" s="768"/>
      <c r="I29" s="768"/>
      <c r="J29" s="768"/>
      <c r="K29" s="768"/>
      <c r="L29" s="768"/>
      <c r="M29" s="769"/>
      <c r="N29" s="768"/>
      <c r="O29" s="768"/>
      <c r="P29" s="768"/>
      <c r="Q29" s="768"/>
      <c r="R29" s="768"/>
      <c r="S29" s="768"/>
      <c r="T29" s="768"/>
      <c r="U29" s="768"/>
      <c r="V29" s="768"/>
      <c r="W29" s="768"/>
      <c r="X29" s="768"/>
      <c r="Y29" s="768"/>
      <c r="Z29" s="768"/>
    </row>
    <row r="30">
      <c r="A30" s="764">
        <v>44473.0</v>
      </c>
      <c r="B30" s="608">
        <v>26.0</v>
      </c>
      <c r="C30" s="765" t="s">
        <v>2519</v>
      </c>
      <c r="D30" s="766" t="str">
        <f t="shared" si="1"/>
        <v>https://youtu.be/8au7Q60sfHg?list=PLqJbCeNOfEK88QyAkBe-U0zxCgbHrGa4V</v>
      </c>
      <c r="E30" s="765" t="s">
        <v>2520</v>
      </c>
      <c r="F30" s="767" t="str">
        <f t="shared" si="2"/>
        <v>#REF!</v>
      </c>
      <c r="G30" s="768"/>
      <c r="H30" s="768"/>
      <c r="I30" s="768"/>
      <c r="J30" s="768"/>
      <c r="K30" s="768"/>
      <c r="L30" s="768"/>
      <c r="M30" s="769"/>
      <c r="N30" s="768"/>
      <c r="O30" s="768"/>
      <c r="P30" s="768"/>
      <c r="Q30" s="768"/>
      <c r="R30" s="768"/>
      <c r="S30" s="768"/>
      <c r="T30" s="768"/>
      <c r="U30" s="768"/>
      <c r="V30" s="768"/>
      <c r="W30" s="768"/>
      <c r="X30" s="768"/>
      <c r="Y30" s="768"/>
      <c r="Z30" s="768"/>
    </row>
    <row r="31">
      <c r="A31" s="764">
        <v>44479.0</v>
      </c>
      <c r="B31" s="608">
        <v>27.0</v>
      </c>
      <c r="C31" s="765" t="s">
        <v>2521</v>
      </c>
      <c r="D31" s="766" t="str">
        <f t="shared" si="1"/>
        <v>https://youtu.be/i946gw2Snw4?list=PLqJbCeNOfEK88QyAkBe-U0zxCgbHrGa4V</v>
      </c>
      <c r="E31" s="765" t="s">
        <v>2522</v>
      </c>
      <c r="F31" s="767" t="str">
        <f t="shared" si="2"/>
        <v>#REF!</v>
      </c>
      <c r="G31" s="768"/>
      <c r="H31" s="768"/>
      <c r="I31" s="768"/>
      <c r="J31" s="768"/>
      <c r="K31" s="768"/>
      <c r="L31" s="768"/>
      <c r="M31" s="769"/>
      <c r="N31" s="768"/>
      <c r="O31" s="768"/>
      <c r="P31" s="768"/>
      <c r="Q31" s="768"/>
      <c r="R31" s="768"/>
      <c r="S31" s="768"/>
      <c r="T31" s="768"/>
      <c r="U31" s="768"/>
      <c r="V31" s="768"/>
      <c r="W31" s="768"/>
      <c r="X31" s="768"/>
      <c r="Y31" s="768"/>
      <c r="Z31" s="768"/>
    </row>
    <row r="32">
      <c r="A32" s="764">
        <v>44485.0</v>
      </c>
      <c r="B32" s="608">
        <v>28.0</v>
      </c>
      <c r="C32" s="765" t="s">
        <v>2523</v>
      </c>
      <c r="D32" s="766" t="str">
        <f t="shared" si="1"/>
        <v>https://youtu.be/ywzbxE3pEBs?list=PLqJbCeNOfEK88QyAkBe-U0zxCgbHrGa4V</v>
      </c>
      <c r="E32" s="765" t="s">
        <v>2524</v>
      </c>
      <c r="F32" s="767" t="str">
        <f t="shared" si="2"/>
        <v>#REF!</v>
      </c>
      <c r="G32" s="768"/>
      <c r="H32" s="768"/>
      <c r="I32" s="768"/>
      <c r="J32" s="768"/>
      <c r="K32" s="768"/>
      <c r="L32" s="768"/>
      <c r="M32" s="769"/>
      <c r="N32" s="768"/>
      <c r="O32" s="768"/>
      <c r="P32" s="768"/>
      <c r="Q32" s="768"/>
      <c r="R32" s="768"/>
      <c r="S32" s="768"/>
      <c r="T32" s="768"/>
      <c r="U32" s="768"/>
      <c r="V32" s="768"/>
      <c r="W32" s="768"/>
      <c r="X32" s="768"/>
      <c r="Y32" s="768"/>
      <c r="Z32" s="768"/>
    </row>
    <row r="33">
      <c r="A33" s="764">
        <v>44486.0</v>
      </c>
      <c r="B33" s="608">
        <v>29.0</v>
      </c>
      <c r="C33" s="765" t="s">
        <v>2525</v>
      </c>
      <c r="D33" s="766" t="str">
        <f t="shared" si="1"/>
        <v>https://youtu.be/rXn5r_tQnEA?list=PLqJbCeNOfEK88QyAkBe-U0zxCgbHrGa4V</v>
      </c>
      <c r="E33" s="765" t="s">
        <v>2526</v>
      </c>
      <c r="F33" s="767" t="str">
        <f t="shared" si="2"/>
        <v>#REF!</v>
      </c>
      <c r="G33" s="768"/>
      <c r="H33" s="768"/>
      <c r="I33" s="768"/>
      <c r="J33" s="768"/>
      <c r="K33" s="768"/>
      <c r="L33" s="768"/>
      <c r="M33" s="769"/>
      <c r="N33" s="768"/>
      <c r="O33" s="768"/>
      <c r="P33" s="768"/>
      <c r="Q33" s="768"/>
      <c r="R33" s="768"/>
      <c r="S33" s="768"/>
      <c r="T33" s="768"/>
      <c r="U33" s="768"/>
      <c r="V33" s="768"/>
      <c r="W33" s="768"/>
      <c r="X33" s="768"/>
      <c r="Y33" s="768"/>
      <c r="Z33" s="768"/>
    </row>
    <row r="34">
      <c r="A34" s="764">
        <v>44492.0</v>
      </c>
      <c r="B34" s="608">
        <v>30.0</v>
      </c>
      <c r="C34" s="765" t="s">
        <v>2527</v>
      </c>
      <c r="D34" s="766" t="str">
        <f t="shared" si="1"/>
        <v>https://youtu.be/zJDx-y2tPFY?list=PLqJbCeNOfEK88QyAkBe-U0zxCgbHrGa4V</v>
      </c>
      <c r="E34" s="765" t="s">
        <v>2528</v>
      </c>
      <c r="F34" s="767" t="str">
        <f t="shared" si="2"/>
        <v>#REF!</v>
      </c>
      <c r="G34" s="768"/>
      <c r="H34" s="768"/>
      <c r="I34" s="768"/>
      <c r="J34" s="768"/>
      <c r="K34" s="768"/>
      <c r="L34" s="768"/>
      <c r="M34" s="769"/>
      <c r="N34" s="768"/>
      <c r="O34" s="768"/>
      <c r="P34" s="768"/>
      <c r="Q34" s="768"/>
      <c r="R34" s="768"/>
      <c r="S34" s="768"/>
      <c r="T34" s="768"/>
      <c r="U34" s="768"/>
      <c r="V34" s="768"/>
      <c r="W34" s="768"/>
      <c r="X34" s="768"/>
      <c r="Y34" s="768"/>
      <c r="Z34" s="768"/>
    </row>
    <row r="35">
      <c r="A35" s="764">
        <v>44504.0</v>
      </c>
      <c r="B35" s="608">
        <v>31.0</v>
      </c>
      <c r="C35" s="765" t="s">
        <v>2529</v>
      </c>
      <c r="D35" s="766" t="str">
        <f t="shared" si="1"/>
        <v>https://youtu.be/9T2-waEhDqg?list=PLqJbCeNOfEK88QyAkBe-U0zxCgbHrGa4V</v>
      </c>
      <c r="E35" s="765" t="s">
        <v>2530</v>
      </c>
      <c r="F35" s="767" t="str">
        <f t="shared" si="2"/>
        <v>#REF!</v>
      </c>
      <c r="G35" s="768"/>
      <c r="H35" s="768"/>
      <c r="I35" s="768"/>
      <c r="J35" s="768"/>
      <c r="K35" s="768"/>
      <c r="L35" s="768"/>
      <c r="M35" s="769"/>
      <c r="N35" s="768"/>
      <c r="O35" s="768"/>
      <c r="P35" s="768"/>
      <c r="Q35" s="768"/>
      <c r="R35" s="768"/>
      <c r="S35" s="768"/>
      <c r="T35" s="768"/>
      <c r="U35" s="768"/>
      <c r="V35" s="768"/>
      <c r="W35" s="768"/>
      <c r="X35" s="768"/>
      <c r="Y35" s="768"/>
      <c r="Z35" s="768"/>
    </row>
    <row r="36">
      <c r="A36" s="764">
        <v>44512.0</v>
      </c>
      <c r="B36" s="608">
        <v>32.0</v>
      </c>
      <c r="C36" s="765" t="s">
        <v>2531</v>
      </c>
      <c r="D36" s="766" t="str">
        <f t="shared" si="1"/>
        <v>https://youtu.be/OpEhPVTv72U?list=PLqJbCeNOfEK88QyAkBe-U0zxCgbHrGa4V</v>
      </c>
      <c r="E36" s="765" t="s">
        <v>2532</v>
      </c>
      <c r="F36" s="767" t="str">
        <f t="shared" si="2"/>
        <v>#REF!</v>
      </c>
      <c r="G36" s="768"/>
      <c r="H36" s="768"/>
      <c r="I36" s="768"/>
      <c r="J36" s="768"/>
      <c r="K36" s="768"/>
      <c r="L36" s="768"/>
      <c r="M36" s="769"/>
      <c r="N36" s="768"/>
      <c r="O36" s="768"/>
      <c r="P36" s="768"/>
      <c r="Q36" s="768"/>
      <c r="R36" s="768"/>
      <c r="S36" s="768"/>
      <c r="T36" s="768"/>
      <c r="U36" s="768"/>
      <c r="V36" s="768"/>
      <c r="W36" s="768"/>
      <c r="X36" s="768"/>
      <c r="Y36" s="768"/>
      <c r="Z36" s="768"/>
    </row>
    <row r="37">
      <c r="A37" s="764">
        <v>44522.0</v>
      </c>
      <c r="B37" s="608">
        <v>33.0</v>
      </c>
      <c r="C37" s="765" t="s">
        <v>2533</v>
      </c>
      <c r="D37" s="766" t="str">
        <f t="shared" si="1"/>
        <v>https://youtu.be/IZ1wsoXaPTA?list=PLqJbCeNOfEK88QyAkBe-U0zxCgbHrGa4V</v>
      </c>
      <c r="E37" s="765" t="s">
        <v>2534</v>
      </c>
      <c r="F37" s="767" t="str">
        <f t="shared" si="2"/>
        <v>#REF!</v>
      </c>
      <c r="G37" s="768"/>
      <c r="H37" s="768"/>
      <c r="I37" s="768"/>
      <c r="J37" s="768"/>
      <c r="K37" s="768"/>
      <c r="L37" s="768"/>
      <c r="M37" s="769"/>
      <c r="N37" s="768"/>
      <c r="O37" s="768"/>
      <c r="P37" s="768"/>
      <c r="Q37" s="768"/>
      <c r="R37" s="768"/>
      <c r="S37" s="768"/>
      <c r="T37" s="768"/>
      <c r="U37" s="768"/>
      <c r="V37" s="768"/>
      <c r="W37" s="768"/>
      <c r="X37" s="768"/>
      <c r="Y37" s="768"/>
      <c r="Z37" s="768"/>
    </row>
    <row r="38">
      <c r="A38" s="764">
        <v>44529.0</v>
      </c>
      <c r="B38" s="608">
        <v>34.0</v>
      </c>
      <c r="C38" s="765" t="s">
        <v>2535</v>
      </c>
      <c r="D38" s="766" t="str">
        <f t="shared" si="1"/>
        <v>https://youtu.be/ANSKbvV_iwc?list=PLqJbCeNOfEK88QyAkBe-U0zxCgbHrGa4V</v>
      </c>
      <c r="E38" s="765" t="s">
        <v>2536</v>
      </c>
      <c r="F38" s="767" t="str">
        <f t="shared" si="2"/>
        <v>#REF!</v>
      </c>
      <c r="G38" s="768"/>
      <c r="H38" s="768"/>
      <c r="I38" s="768"/>
      <c r="J38" s="768"/>
      <c r="K38" s="768"/>
      <c r="L38" s="768"/>
      <c r="M38" s="769"/>
      <c r="N38" s="768"/>
      <c r="O38" s="768"/>
      <c r="P38" s="768"/>
      <c r="Q38" s="768"/>
      <c r="R38" s="768"/>
      <c r="S38" s="768"/>
      <c r="T38" s="768"/>
      <c r="U38" s="768"/>
      <c r="V38" s="768"/>
      <c r="W38" s="768"/>
      <c r="X38" s="768"/>
      <c r="Y38" s="768"/>
      <c r="Z38" s="768"/>
    </row>
    <row r="39">
      <c r="A39" s="764">
        <v>44545.0</v>
      </c>
      <c r="B39" s="608">
        <v>35.0</v>
      </c>
      <c r="C39" s="765" t="s">
        <v>2537</v>
      </c>
      <c r="D39" s="766" t="str">
        <f t="shared" si="1"/>
        <v>https://youtu.be/GaquXygeTVI?list=PLqJbCeNOfEK88QyAkBe-U0zxCgbHrGa4V</v>
      </c>
      <c r="E39" s="765" t="s">
        <v>2538</v>
      </c>
      <c r="F39" s="767" t="str">
        <f t="shared" si="2"/>
        <v>#REF!</v>
      </c>
      <c r="G39" s="768"/>
      <c r="H39" s="768"/>
      <c r="I39" s="768"/>
      <c r="J39" s="768"/>
      <c r="K39" s="768"/>
      <c r="L39" s="768"/>
      <c r="M39" s="769"/>
      <c r="N39" s="768"/>
      <c r="O39" s="768"/>
      <c r="P39" s="768"/>
      <c r="Q39" s="768"/>
      <c r="R39" s="768"/>
      <c r="S39" s="768"/>
      <c r="T39" s="768"/>
      <c r="U39" s="768"/>
      <c r="V39" s="768"/>
      <c r="W39" s="768"/>
      <c r="X39" s="768"/>
      <c r="Y39" s="768"/>
      <c r="Z39" s="768"/>
    </row>
    <row r="40">
      <c r="A40" s="770">
        <v>44545.0</v>
      </c>
      <c r="B40" s="608">
        <v>36.0</v>
      </c>
      <c r="C40" s="765" t="s">
        <v>2539</v>
      </c>
      <c r="D40" s="766" t="str">
        <f t="shared" si="1"/>
        <v>https://youtu.be/DTlvr4QmHkE?list=PLqJbCeNOfEK88QyAkBe-U0zxCgbHrGa4V</v>
      </c>
      <c r="E40" s="765" t="s">
        <v>2540</v>
      </c>
      <c r="F40" s="767" t="str">
        <f t="shared" si="2"/>
        <v>#REF!</v>
      </c>
      <c r="G40" s="768"/>
      <c r="H40" s="771"/>
      <c r="I40" s="765"/>
      <c r="J40" s="765"/>
      <c r="K40" s="765"/>
      <c r="L40" s="768"/>
      <c r="M40" s="768"/>
      <c r="N40" s="768"/>
      <c r="O40" s="768"/>
      <c r="P40" s="768"/>
      <c r="Q40" s="768"/>
      <c r="R40" s="768"/>
      <c r="S40" s="768"/>
      <c r="T40" s="768"/>
      <c r="U40" s="768"/>
      <c r="V40" s="768"/>
      <c r="W40" s="768"/>
      <c r="X40" s="768"/>
      <c r="Y40" s="768"/>
      <c r="Z40" s="768"/>
    </row>
    <row r="41">
      <c r="A41" s="770">
        <v>44545.0</v>
      </c>
      <c r="B41" s="608">
        <v>37.0</v>
      </c>
      <c r="C41" s="765" t="s">
        <v>2541</v>
      </c>
      <c r="D41" s="766" t="str">
        <f t="shared" si="1"/>
        <v>https://youtu.be/rBwEKktmwEo?list=PLqJbCeNOfEK88QyAkBe-U0zxCgbHrGa4V</v>
      </c>
      <c r="E41" s="765" t="s">
        <v>2542</v>
      </c>
      <c r="F41" s="767" t="str">
        <f t="shared" si="2"/>
        <v>#REF!</v>
      </c>
      <c r="G41" s="768"/>
      <c r="H41" s="771"/>
      <c r="I41" s="765"/>
      <c r="J41" s="765"/>
      <c r="K41" s="765"/>
      <c r="L41" s="768"/>
      <c r="M41" s="768"/>
      <c r="N41" s="768"/>
      <c r="O41" s="768"/>
      <c r="P41" s="768"/>
      <c r="Q41" s="768"/>
      <c r="R41" s="768"/>
      <c r="S41" s="768"/>
      <c r="T41" s="768"/>
      <c r="U41" s="768"/>
      <c r="V41" s="768"/>
      <c r="W41" s="768"/>
      <c r="X41" s="768"/>
      <c r="Y41" s="768"/>
      <c r="Z41" s="768"/>
    </row>
    <row r="42">
      <c r="A42" s="770">
        <v>44552.0</v>
      </c>
      <c r="B42" s="608">
        <v>38.0</v>
      </c>
      <c r="C42" s="765" t="s">
        <v>2543</v>
      </c>
      <c r="D42" s="766" t="str">
        <f t="shared" si="1"/>
        <v>https://youtu.be/tcicL5IbeAo?list=PLqJbCeNOfEK88QyAkBe-U0zxCgbHrGa4V</v>
      </c>
      <c r="E42" s="765" t="s">
        <v>2544</v>
      </c>
      <c r="F42" s="767" t="str">
        <f t="shared" si="2"/>
        <v>#REF!</v>
      </c>
      <c r="G42" s="768"/>
      <c r="H42" s="772"/>
      <c r="I42" s="765"/>
      <c r="J42" s="765"/>
      <c r="K42" s="765"/>
      <c r="L42" s="768"/>
      <c r="M42" s="768"/>
      <c r="N42" s="768"/>
      <c r="O42" s="768"/>
      <c r="P42" s="768"/>
      <c r="Q42" s="768"/>
      <c r="R42" s="768"/>
      <c r="S42" s="768"/>
      <c r="T42" s="768"/>
      <c r="U42" s="768"/>
      <c r="V42" s="768"/>
      <c r="W42" s="768"/>
      <c r="X42" s="768"/>
      <c r="Y42" s="768"/>
      <c r="Z42" s="768"/>
    </row>
    <row r="43">
      <c r="A43" s="770">
        <v>44558.0</v>
      </c>
      <c r="B43" s="608">
        <v>39.0</v>
      </c>
      <c r="C43" s="765" t="s">
        <v>2545</v>
      </c>
      <c r="D43" s="766" t="str">
        <f t="shared" si="1"/>
        <v>https://youtu.be/I0WaTJ1G1dI?list=PLqJbCeNOfEK88QyAkBe-U0zxCgbHrGa4V</v>
      </c>
      <c r="E43" s="765" t="s">
        <v>2546</v>
      </c>
      <c r="F43" s="767" t="str">
        <f t="shared" si="2"/>
        <v>#REF!</v>
      </c>
      <c r="G43" s="768"/>
      <c r="H43" s="772"/>
      <c r="I43" s="765"/>
      <c r="J43" s="765"/>
      <c r="K43" s="765"/>
      <c r="L43" s="768"/>
      <c r="M43" s="768"/>
      <c r="N43" s="768"/>
      <c r="O43" s="768"/>
      <c r="P43" s="768"/>
      <c r="Q43" s="768"/>
      <c r="R43" s="768"/>
      <c r="S43" s="768"/>
      <c r="T43" s="768"/>
      <c r="U43" s="768"/>
      <c r="V43" s="768"/>
      <c r="W43" s="768"/>
      <c r="X43" s="768"/>
      <c r="Y43" s="768"/>
      <c r="Z43" s="768"/>
    </row>
    <row r="44">
      <c r="A44" s="770">
        <v>44566.0</v>
      </c>
      <c r="B44" s="608">
        <v>40.0</v>
      </c>
      <c r="C44" s="765" t="s">
        <v>2547</v>
      </c>
      <c r="D44" s="766" t="str">
        <f t="shared" si="1"/>
        <v>https://youtu.be/Fm5bsNlpFOY?list=PLqJbCeNOfEK88QyAkBe-U0zxCgbHrGa4V</v>
      </c>
      <c r="E44" s="765" t="s">
        <v>2548</v>
      </c>
      <c r="F44" s="767" t="str">
        <f t="shared" si="2"/>
        <v>#REF!</v>
      </c>
      <c r="G44" s="768"/>
      <c r="H44" s="772"/>
      <c r="I44" s="765"/>
      <c r="J44" s="765"/>
      <c r="K44" s="765"/>
      <c r="L44" s="768"/>
      <c r="M44" s="768"/>
      <c r="N44" s="768"/>
      <c r="O44" s="768"/>
      <c r="P44" s="768"/>
      <c r="Q44" s="768"/>
      <c r="R44" s="768"/>
      <c r="S44" s="768"/>
      <c r="T44" s="768"/>
      <c r="U44" s="768"/>
      <c r="V44" s="768"/>
      <c r="W44" s="768"/>
      <c r="X44" s="768"/>
      <c r="Y44" s="768"/>
      <c r="Z44" s="768"/>
    </row>
    <row r="45">
      <c r="A45" s="770">
        <v>44565.0</v>
      </c>
      <c r="B45" s="608">
        <v>41.0</v>
      </c>
      <c r="C45" s="765" t="s">
        <v>2549</v>
      </c>
      <c r="D45" s="766" t="str">
        <f t="shared" si="1"/>
        <v>https://youtu.be/ZTEqs8B8l8I?list=PLqJbCeNOfEK88QyAkBe-U0zxCgbHrGa4V</v>
      </c>
      <c r="E45" s="765" t="s">
        <v>2550</v>
      </c>
      <c r="F45" s="767" t="str">
        <f t="shared" si="2"/>
        <v>#REF!</v>
      </c>
      <c r="G45" s="768"/>
      <c r="H45" s="772"/>
      <c r="I45" s="765"/>
      <c r="J45" s="765"/>
      <c r="K45" s="765"/>
      <c r="L45" s="768"/>
      <c r="M45" s="768"/>
      <c r="N45" s="768"/>
      <c r="O45" s="768"/>
      <c r="P45" s="768"/>
      <c r="Q45" s="768"/>
      <c r="R45" s="768"/>
      <c r="S45" s="768"/>
      <c r="T45" s="768"/>
      <c r="U45" s="768"/>
      <c r="V45" s="768"/>
      <c r="W45" s="768"/>
      <c r="X45" s="768"/>
      <c r="Y45" s="768"/>
      <c r="Z45" s="768"/>
    </row>
    <row r="46">
      <c r="A46" s="770">
        <v>44565.0</v>
      </c>
      <c r="B46" s="608">
        <v>42.0</v>
      </c>
      <c r="C46" s="765" t="s">
        <v>2551</v>
      </c>
      <c r="D46" s="766" t="str">
        <f t="shared" si="1"/>
        <v>https://youtu.be/GqxngddU_jw?list=PLqJbCeNOfEK88QyAkBe-U0zxCgbHrGa4V</v>
      </c>
      <c r="E46" s="765" t="s">
        <v>2552</v>
      </c>
      <c r="F46" s="767" t="str">
        <f t="shared" si="2"/>
        <v>#REF!</v>
      </c>
      <c r="G46" s="768"/>
      <c r="H46" s="771"/>
      <c r="I46" s="765"/>
      <c r="J46" s="765"/>
      <c r="K46" s="765"/>
      <c r="L46" s="768"/>
      <c r="M46" s="768"/>
      <c r="N46" s="768"/>
      <c r="O46" s="768"/>
      <c r="P46" s="768"/>
      <c r="Q46" s="768"/>
      <c r="R46" s="768"/>
      <c r="S46" s="768"/>
      <c r="T46" s="768"/>
      <c r="U46" s="768"/>
      <c r="V46" s="768"/>
      <c r="W46" s="768"/>
      <c r="X46" s="768"/>
      <c r="Y46" s="768"/>
      <c r="Z46" s="768"/>
    </row>
    <row r="47">
      <c r="A47" s="770">
        <v>44567.0</v>
      </c>
      <c r="B47" s="608">
        <v>43.0</v>
      </c>
      <c r="C47" s="765" t="s">
        <v>2553</v>
      </c>
      <c r="D47" s="766" t="str">
        <f t="shared" si="1"/>
        <v>https://youtu.be/Ukoxj5vEUvk?list=PLqJbCeNOfEK88QyAkBe-U0zxCgbHrGa4V</v>
      </c>
      <c r="E47" s="765" t="s">
        <v>2554</v>
      </c>
      <c r="F47" s="767" t="str">
        <f t="shared" si="2"/>
        <v>#REF!</v>
      </c>
      <c r="G47" s="768"/>
      <c r="H47" s="771"/>
      <c r="I47" s="765"/>
      <c r="J47" s="765"/>
      <c r="K47" s="765"/>
      <c r="L47" s="768"/>
      <c r="M47" s="768"/>
      <c r="N47" s="768"/>
      <c r="O47" s="768"/>
      <c r="P47" s="768"/>
      <c r="Q47" s="768"/>
      <c r="R47" s="768"/>
      <c r="S47" s="768"/>
      <c r="T47" s="768"/>
      <c r="U47" s="768"/>
      <c r="V47" s="768"/>
      <c r="W47" s="768"/>
      <c r="X47" s="768"/>
      <c r="Y47" s="768"/>
      <c r="Z47" s="768"/>
    </row>
    <row r="48">
      <c r="A48" s="770">
        <v>44574.0</v>
      </c>
      <c r="B48" s="769"/>
      <c r="C48" s="765" t="s">
        <v>2555</v>
      </c>
      <c r="D48" s="766" t="str">
        <f t="shared" si="1"/>
        <v>https://youtu.be/mG9lfmpHdJI?list=PLqJbCeNOfEK88QyAkBe-U0zxCgbHrGa4V</v>
      </c>
      <c r="E48" s="765" t="s">
        <v>2556</v>
      </c>
      <c r="F48" s="767" t="str">
        <f t="shared" si="2"/>
        <v>#REF!</v>
      </c>
      <c r="G48" s="768"/>
      <c r="H48" s="771"/>
      <c r="I48" s="765"/>
      <c r="J48" s="765"/>
      <c r="K48" s="765"/>
      <c r="L48" s="768"/>
      <c r="M48" s="768"/>
      <c r="N48" s="768"/>
      <c r="O48" s="768"/>
      <c r="P48" s="768"/>
      <c r="Q48" s="768"/>
      <c r="R48" s="768"/>
      <c r="S48" s="768"/>
      <c r="T48" s="768"/>
      <c r="U48" s="768"/>
      <c r="V48" s="768"/>
      <c r="W48" s="768"/>
      <c r="X48" s="768"/>
      <c r="Y48" s="768"/>
      <c r="Z48" s="768"/>
    </row>
    <row r="49">
      <c r="A49" s="770">
        <v>44574.0</v>
      </c>
      <c r="B49" s="608">
        <v>44.0</v>
      </c>
      <c r="C49" s="765" t="s">
        <v>2557</v>
      </c>
      <c r="D49" s="766" t="str">
        <f t="shared" si="1"/>
        <v>https://youtu.be/YG1dxNmGiwg?list=PLqJbCeNOfEK88QyAkBe-U0zxCgbHrGa4V</v>
      </c>
      <c r="E49" s="765" t="s">
        <v>2558</v>
      </c>
      <c r="F49" s="767" t="str">
        <f t="shared" si="2"/>
        <v>#REF!</v>
      </c>
      <c r="G49" s="768"/>
      <c r="H49" s="771"/>
      <c r="I49" s="765"/>
      <c r="J49" s="765"/>
      <c r="K49" s="765"/>
      <c r="L49" s="768"/>
      <c r="M49" s="768"/>
      <c r="N49" s="768"/>
      <c r="O49" s="768"/>
      <c r="P49" s="768"/>
      <c r="Q49" s="768"/>
      <c r="R49" s="768"/>
      <c r="S49" s="768"/>
      <c r="T49" s="768"/>
      <c r="U49" s="768"/>
      <c r="V49" s="768"/>
      <c r="W49" s="768"/>
      <c r="X49" s="768"/>
      <c r="Y49" s="768"/>
      <c r="Z49" s="768"/>
    </row>
    <row r="50">
      <c r="A50" s="770">
        <v>44575.0</v>
      </c>
      <c r="B50" s="608">
        <v>45.0</v>
      </c>
      <c r="C50" s="765" t="s">
        <v>2559</v>
      </c>
      <c r="D50" s="766" t="str">
        <f t="shared" si="1"/>
        <v>https://youtu.be/FtvHzpwvzpM?list=PLqJbCeNOfEK88QyAkBe-U0zxCgbHrGa4V</v>
      </c>
      <c r="E50" s="765" t="s">
        <v>2560</v>
      </c>
      <c r="F50" s="767" t="str">
        <f t="shared" si="2"/>
        <v>#REF!</v>
      </c>
      <c r="G50" s="768"/>
      <c r="H50" s="771"/>
      <c r="I50" s="765"/>
      <c r="J50" s="765"/>
      <c r="K50" s="765"/>
      <c r="L50" s="768"/>
      <c r="M50" s="768"/>
      <c r="N50" s="768"/>
      <c r="O50" s="768"/>
      <c r="P50" s="768"/>
      <c r="Q50" s="768"/>
      <c r="R50" s="768"/>
      <c r="S50" s="768"/>
      <c r="T50" s="768"/>
      <c r="U50" s="768"/>
      <c r="V50" s="768"/>
      <c r="W50" s="768"/>
      <c r="X50" s="768"/>
      <c r="Y50" s="768"/>
      <c r="Z50" s="768"/>
    </row>
    <row r="51">
      <c r="A51" s="770">
        <v>44577.0</v>
      </c>
      <c r="B51" s="608">
        <v>46.0</v>
      </c>
      <c r="C51" s="765" t="s">
        <v>2561</v>
      </c>
      <c r="D51" s="766" t="str">
        <f t="shared" si="1"/>
        <v>https://youtu.be/B33otRzEEAE?list=PLqJbCeNOfEK88QyAkBe-U0zxCgbHrGa4V</v>
      </c>
      <c r="E51" s="765" t="s">
        <v>2562</v>
      </c>
      <c r="F51" s="767" t="str">
        <f t="shared" si="2"/>
        <v>#REF!</v>
      </c>
      <c r="G51" s="768"/>
      <c r="H51" s="771"/>
      <c r="I51" s="765"/>
      <c r="J51" s="765"/>
      <c r="K51" s="765"/>
      <c r="L51" s="768"/>
      <c r="M51" s="768"/>
      <c r="N51" s="768"/>
      <c r="O51" s="768"/>
      <c r="P51" s="768"/>
      <c r="Q51" s="768"/>
      <c r="R51" s="768"/>
      <c r="S51" s="768"/>
      <c r="T51" s="768"/>
      <c r="U51" s="768"/>
      <c r="V51" s="768"/>
      <c r="W51" s="768"/>
      <c r="X51" s="768"/>
      <c r="Y51" s="768"/>
      <c r="Z51" s="768"/>
    </row>
    <row r="52">
      <c r="A52" s="770">
        <v>44587.0</v>
      </c>
      <c r="B52" s="608">
        <v>47.0</v>
      </c>
      <c r="C52" s="765" t="s">
        <v>2563</v>
      </c>
      <c r="D52" s="766" t="str">
        <f t="shared" si="1"/>
        <v>https://youtu.be/A7FH8mBJ2uE?list=PLqJbCeNOfEK88QyAkBe-U0zxCgbHrGa4V</v>
      </c>
      <c r="E52" s="765" t="s">
        <v>2564</v>
      </c>
      <c r="F52" s="767" t="str">
        <f t="shared" si="2"/>
        <v>#REF!</v>
      </c>
      <c r="G52" s="768"/>
      <c r="H52" s="771"/>
      <c r="I52" s="765"/>
      <c r="J52" s="765"/>
      <c r="K52" s="765"/>
      <c r="L52" s="768"/>
      <c r="M52" s="768"/>
      <c r="N52" s="768"/>
      <c r="O52" s="768"/>
      <c r="P52" s="768"/>
      <c r="Q52" s="768"/>
      <c r="R52" s="768"/>
      <c r="S52" s="768"/>
      <c r="T52" s="768"/>
      <c r="U52" s="768"/>
      <c r="V52" s="768"/>
      <c r="W52" s="768"/>
      <c r="X52" s="768"/>
      <c r="Y52" s="768"/>
      <c r="Z52" s="768"/>
    </row>
    <row r="53">
      <c r="A53" s="764">
        <v>44591.0</v>
      </c>
      <c r="B53" s="608">
        <v>48.0</v>
      </c>
      <c r="C53" s="765" t="s">
        <v>2565</v>
      </c>
      <c r="D53" s="766" t="str">
        <f t="shared" si="1"/>
        <v>https://youtu.be/iyMWfIWLw54?list=PLqJbCeNOfEK88QyAkBe-U0zxCgbHrGa4V</v>
      </c>
      <c r="E53" s="765" t="s">
        <v>2566</v>
      </c>
      <c r="F53" s="767" t="str">
        <f t="shared" si="2"/>
        <v>#REF!</v>
      </c>
      <c r="G53" s="768"/>
      <c r="H53" s="768"/>
      <c r="I53" s="768"/>
      <c r="J53" s="768"/>
      <c r="K53" s="768"/>
      <c r="L53" s="768"/>
      <c r="M53" s="768"/>
      <c r="N53" s="768"/>
      <c r="O53" s="768"/>
      <c r="P53" s="768"/>
      <c r="Q53" s="768"/>
      <c r="R53" s="768"/>
      <c r="S53" s="768"/>
      <c r="T53" s="768"/>
      <c r="U53" s="768"/>
      <c r="V53" s="768"/>
      <c r="W53" s="768"/>
      <c r="X53" s="768"/>
      <c r="Y53" s="768"/>
      <c r="Z53" s="768"/>
    </row>
    <row r="54">
      <c r="A54" s="764">
        <v>44602.0</v>
      </c>
      <c r="B54" s="608">
        <v>49.0</v>
      </c>
      <c r="C54" s="765" t="s">
        <v>2567</v>
      </c>
      <c r="D54" s="766" t="str">
        <f t="shared" si="1"/>
        <v>https://youtu.be/7qbSVWoz63c?list=PLqJbCeNOfEK88QyAkBe-U0zxCgbHrGa4V</v>
      </c>
      <c r="E54" s="765" t="s">
        <v>2568</v>
      </c>
      <c r="F54" s="767" t="str">
        <f t="shared" si="2"/>
        <v>#REF!</v>
      </c>
      <c r="G54" s="768"/>
      <c r="H54" s="768"/>
      <c r="I54" s="768"/>
      <c r="J54" s="768"/>
      <c r="K54" s="768"/>
      <c r="L54" s="768"/>
      <c r="M54" s="768"/>
      <c r="N54" s="768"/>
      <c r="O54" s="768"/>
      <c r="P54" s="768"/>
      <c r="Q54" s="768"/>
      <c r="R54" s="768"/>
      <c r="S54" s="768"/>
      <c r="T54" s="768"/>
      <c r="U54" s="768"/>
      <c r="V54" s="768"/>
      <c r="W54" s="768"/>
      <c r="X54" s="768"/>
      <c r="Y54" s="768"/>
      <c r="Z54" s="768"/>
    </row>
    <row r="55">
      <c r="A55" s="764">
        <v>44603.0</v>
      </c>
      <c r="B55" s="608">
        <v>50.0</v>
      </c>
      <c r="C55" s="765" t="s">
        <v>2569</v>
      </c>
      <c r="D55" s="766" t="str">
        <f t="shared" si="1"/>
        <v>https://youtu.be/SwOFxTVnLhk?list=PLqJbCeNOfEK88QyAkBe-U0zxCgbHrGa4V</v>
      </c>
      <c r="E55" s="608" t="s">
        <v>2570</v>
      </c>
      <c r="F55" s="767" t="str">
        <f t="shared" si="2"/>
        <v>#REF!</v>
      </c>
      <c r="G55" s="768"/>
      <c r="H55" s="768"/>
      <c r="I55" s="768"/>
      <c r="J55" s="768"/>
      <c r="K55" s="768"/>
      <c r="L55" s="768"/>
      <c r="M55" s="768"/>
      <c r="N55" s="768"/>
      <c r="O55" s="768"/>
      <c r="P55" s="768"/>
      <c r="Q55" s="768"/>
      <c r="R55" s="768"/>
      <c r="S55" s="768"/>
      <c r="T55" s="768"/>
      <c r="U55" s="768"/>
      <c r="V55" s="768"/>
      <c r="W55" s="768"/>
      <c r="X55" s="768"/>
      <c r="Y55" s="768"/>
      <c r="Z55" s="768"/>
    </row>
    <row r="56">
      <c r="A56" s="764">
        <v>44612.0</v>
      </c>
      <c r="B56" s="608">
        <v>51.0</v>
      </c>
      <c r="C56" s="765" t="s">
        <v>2571</v>
      </c>
      <c r="D56" s="766" t="str">
        <f t="shared" si="1"/>
        <v>https://youtu.be/bcMmbIRDo_k?list=PLqJbCeNOfEK88QyAkBe-U0zxCgbHrGa4V</v>
      </c>
      <c r="E56" s="608" t="s">
        <v>2572</v>
      </c>
      <c r="F56" s="767" t="str">
        <f t="shared" si="2"/>
        <v>#REF!</v>
      </c>
      <c r="G56" s="768"/>
      <c r="H56" s="768"/>
      <c r="I56" s="768"/>
      <c r="J56" s="768"/>
      <c r="K56" s="768"/>
      <c r="L56" s="768"/>
      <c r="M56" s="768"/>
      <c r="N56" s="768"/>
      <c r="O56" s="768"/>
      <c r="P56" s="768"/>
      <c r="Q56" s="768"/>
      <c r="R56" s="768"/>
      <c r="S56" s="768"/>
      <c r="T56" s="768"/>
      <c r="U56" s="768"/>
      <c r="V56" s="768"/>
      <c r="W56" s="768"/>
      <c r="X56" s="768"/>
      <c r="Y56" s="768"/>
      <c r="Z56" s="768"/>
    </row>
    <row r="57">
      <c r="A57" s="764">
        <v>44614.0</v>
      </c>
      <c r="B57" s="608">
        <v>52.0</v>
      </c>
      <c r="C57" s="765" t="s">
        <v>2573</v>
      </c>
      <c r="D57" s="766" t="str">
        <f t="shared" si="1"/>
        <v>https://youtu.be/_HT917zT62M?list=PLqJbCeNOfEK88QyAkBe-U0zxCgbHrGa4V</v>
      </c>
      <c r="E57" s="765" t="s">
        <v>2574</v>
      </c>
      <c r="F57" s="767" t="str">
        <f t="shared" si="2"/>
        <v>#REF!</v>
      </c>
      <c r="G57" s="768"/>
      <c r="H57" s="768"/>
      <c r="I57" s="768"/>
      <c r="J57" s="768"/>
      <c r="K57" s="768"/>
      <c r="L57" s="768"/>
      <c r="M57" s="768"/>
      <c r="N57" s="768"/>
      <c r="O57" s="768"/>
      <c r="P57" s="768"/>
      <c r="Q57" s="768"/>
      <c r="R57" s="768"/>
      <c r="S57" s="768"/>
      <c r="T57" s="768"/>
      <c r="U57" s="768"/>
      <c r="V57" s="768"/>
      <c r="W57" s="768"/>
      <c r="X57" s="768"/>
      <c r="Y57" s="768"/>
      <c r="Z57" s="768"/>
    </row>
    <row r="58">
      <c r="A58" s="764">
        <v>44624.0</v>
      </c>
      <c r="B58" s="608">
        <v>53.0</v>
      </c>
      <c r="C58" s="765" t="s">
        <v>2575</v>
      </c>
      <c r="D58" s="766" t="str">
        <f t="shared" si="1"/>
        <v>https://youtu.be/uHvMElHHTwI?list=PLqJbCeNOfEK88QyAkBe-U0zxCgbHrGa4V</v>
      </c>
      <c r="E58" s="765" t="s">
        <v>2576</v>
      </c>
      <c r="F58" s="767" t="str">
        <f t="shared" si="2"/>
        <v>#REF!</v>
      </c>
      <c r="G58" s="768"/>
      <c r="H58" s="768"/>
      <c r="I58" s="768"/>
      <c r="J58" s="768"/>
      <c r="K58" s="768"/>
      <c r="L58" s="768"/>
      <c r="M58" s="768"/>
      <c r="N58" s="768"/>
      <c r="O58" s="768"/>
      <c r="P58" s="768"/>
      <c r="Q58" s="768"/>
      <c r="R58" s="768"/>
      <c r="S58" s="768"/>
      <c r="T58" s="768"/>
      <c r="U58" s="768"/>
      <c r="V58" s="768"/>
      <c r="W58" s="768"/>
      <c r="X58" s="768"/>
      <c r="Y58" s="768"/>
      <c r="Z58" s="768"/>
    </row>
    <row r="59">
      <c r="A59" s="764">
        <v>44629.0</v>
      </c>
      <c r="B59" s="608">
        <v>54.0</v>
      </c>
      <c r="C59" s="608" t="s">
        <v>2577</v>
      </c>
      <c r="D59" s="766" t="str">
        <f t="shared" si="1"/>
        <v>https://youtu.be/6jBxMOcKbY0?list=PLqJbCeNOfEK88QyAkBe-U0zxCgbHrGa4V</v>
      </c>
      <c r="E59" s="765" t="s">
        <v>2578</v>
      </c>
      <c r="F59" s="767" t="str">
        <f t="shared" si="2"/>
        <v>#REF!</v>
      </c>
      <c r="G59" s="768"/>
      <c r="H59" s="768"/>
      <c r="I59" s="768"/>
      <c r="J59" s="768"/>
      <c r="K59" s="768"/>
      <c r="L59" s="768"/>
      <c r="M59" s="768"/>
      <c r="N59" s="768"/>
      <c r="O59" s="768"/>
      <c r="P59" s="768"/>
      <c r="Q59" s="768"/>
      <c r="R59" s="768"/>
      <c r="S59" s="768"/>
      <c r="T59" s="768"/>
      <c r="U59" s="768"/>
      <c r="V59" s="768"/>
      <c r="W59" s="768"/>
      <c r="X59" s="768"/>
      <c r="Y59" s="768"/>
      <c r="Z59" s="768"/>
    </row>
    <row r="60">
      <c r="A60" s="764">
        <v>44632.0</v>
      </c>
      <c r="B60" s="608">
        <v>55.0</v>
      </c>
      <c r="C60" s="608" t="s">
        <v>2579</v>
      </c>
      <c r="D60" s="766" t="str">
        <f t="shared" si="1"/>
        <v>https://youtu.be/Izl18lNmSaw?list=PLqJbCeNOfEK88QyAkBe-U0zxCgbHrGa4V</v>
      </c>
      <c r="E60" s="765" t="s">
        <v>2580</v>
      </c>
      <c r="F60" s="767" t="str">
        <f t="shared" si="2"/>
        <v>#REF!</v>
      </c>
      <c r="G60" s="768"/>
      <c r="H60" s="768"/>
      <c r="I60" s="768"/>
      <c r="J60" s="768"/>
      <c r="K60" s="768"/>
      <c r="L60" s="768"/>
      <c r="M60" s="768"/>
      <c r="N60" s="768"/>
      <c r="O60" s="768"/>
      <c r="P60" s="768"/>
      <c r="Q60" s="768"/>
      <c r="R60" s="768"/>
      <c r="S60" s="768"/>
      <c r="T60" s="768"/>
      <c r="U60" s="768"/>
      <c r="V60" s="768"/>
      <c r="W60" s="768"/>
      <c r="X60" s="768"/>
      <c r="Y60" s="768"/>
      <c r="Z60" s="768"/>
    </row>
    <row r="61">
      <c r="A61" s="764">
        <v>44636.0</v>
      </c>
      <c r="B61" s="608">
        <v>56.0</v>
      </c>
      <c r="C61" s="765" t="s">
        <v>2581</v>
      </c>
      <c r="D61" s="766" t="str">
        <f t="shared" si="1"/>
        <v>https://youtu.be/l3rkenoHT44?list=PLqJbCeNOfEK88QyAkBe-U0zxCgbHrGa4V</v>
      </c>
      <c r="E61" s="765" t="s">
        <v>2582</v>
      </c>
      <c r="F61" s="767" t="str">
        <f t="shared" si="2"/>
        <v>#REF!</v>
      </c>
      <c r="G61" s="768"/>
      <c r="H61" s="768"/>
      <c r="I61" s="768"/>
      <c r="J61" s="768"/>
      <c r="K61" s="768"/>
      <c r="L61" s="768"/>
      <c r="M61" s="768"/>
      <c r="N61" s="768"/>
      <c r="O61" s="768"/>
      <c r="P61" s="768"/>
      <c r="Q61" s="768"/>
      <c r="R61" s="768"/>
      <c r="S61" s="768"/>
      <c r="T61" s="768"/>
      <c r="U61" s="768"/>
      <c r="V61" s="768"/>
      <c r="W61" s="768"/>
      <c r="X61" s="768"/>
      <c r="Y61" s="768"/>
      <c r="Z61" s="768"/>
    </row>
    <row r="62">
      <c r="A62" s="764">
        <v>44643.0</v>
      </c>
      <c r="B62" s="769"/>
      <c r="C62" s="765" t="s">
        <v>2583</v>
      </c>
      <c r="D62" s="766" t="str">
        <f t="shared" si="1"/>
        <v>https://youtu.be/VX68HsUu338?list=PLqJbCeNOfEK88QyAkBe-U0zxCgbHrGa4V</v>
      </c>
      <c r="E62" s="765" t="s">
        <v>2584</v>
      </c>
      <c r="F62" s="767" t="str">
        <f t="shared" si="2"/>
        <v>#REF!</v>
      </c>
      <c r="G62" s="768"/>
      <c r="H62" s="768"/>
      <c r="I62" s="768"/>
      <c r="J62" s="768"/>
      <c r="K62" s="768"/>
      <c r="L62" s="768"/>
      <c r="M62" s="768"/>
      <c r="N62" s="768"/>
      <c r="O62" s="768"/>
      <c r="P62" s="768"/>
      <c r="Q62" s="768"/>
      <c r="R62" s="768"/>
      <c r="S62" s="768"/>
      <c r="T62" s="768"/>
      <c r="U62" s="768"/>
      <c r="V62" s="768"/>
      <c r="W62" s="768"/>
      <c r="X62" s="768"/>
      <c r="Y62" s="768"/>
      <c r="Z62" s="768"/>
    </row>
    <row r="63">
      <c r="A63" s="764">
        <v>44644.0</v>
      </c>
      <c r="B63" s="769"/>
      <c r="C63" s="608" t="s">
        <v>2585</v>
      </c>
      <c r="D63" s="766" t="str">
        <f t="shared" si="1"/>
        <v>https://youtu.be/dBuABpkkUHo?list=PLqJbCeNOfEK88QyAkBe-U0zxCgbHrGa4V</v>
      </c>
      <c r="E63" s="765" t="s">
        <v>2586</v>
      </c>
      <c r="F63" s="767" t="str">
        <f t="shared" si="2"/>
        <v>#REF!</v>
      </c>
      <c r="G63" s="768"/>
      <c r="H63" s="768"/>
      <c r="I63" s="768"/>
      <c r="J63" s="768"/>
      <c r="K63" s="768"/>
      <c r="L63" s="768"/>
      <c r="M63" s="768"/>
      <c r="N63" s="768"/>
      <c r="O63" s="768"/>
      <c r="P63" s="768"/>
      <c r="Q63" s="768"/>
      <c r="R63" s="768"/>
      <c r="S63" s="768"/>
      <c r="T63" s="768"/>
      <c r="U63" s="768"/>
      <c r="V63" s="768"/>
      <c r="W63" s="768"/>
      <c r="X63" s="768"/>
      <c r="Y63" s="768"/>
      <c r="Z63" s="768"/>
    </row>
    <row r="64">
      <c r="A64" s="764">
        <v>44651.0</v>
      </c>
      <c r="B64" s="608">
        <v>57.0</v>
      </c>
      <c r="C64" s="765" t="s">
        <v>2587</v>
      </c>
      <c r="D64" s="766" t="str">
        <f t="shared" si="1"/>
        <v>https://youtu.be/Ol-wWjVdo_I?list=PLqJbCeNOfEK88QyAkBe-U0zxCgbHrGa4V</v>
      </c>
      <c r="E64" s="765" t="s">
        <v>2588</v>
      </c>
      <c r="F64" s="767" t="str">
        <f t="shared" si="2"/>
        <v>#REF!</v>
      </c>
      <c r="G64" s="768"/>
      <c r="H64" s="768"/>
      <c r="I64" s="768"/>
      <c r="J64" s="768"/>
      <c r="K64" s="768"/>
      <c r="L64" s="768"/>
      <c r="M64" s="768"/>
      <c r="N64" s="768"/>
      <c r="O64" s="768"/>
      <c r="P64" s="768"/>
      <c r="Q64" s="768"/>
      <c r="R64" s="768"/>
      <c r="S64" s="768"/>
      <c r="T64" s="768"/>
      <c r="U64" s="768"/>
      <c r="V64" s="768"/>
      <c r="W64" s="768"/>
      <c r="X64" s="768"/>
      <c r="Y64" s="768"/>
      <c r="Z64" s="768"/>
    </row>
    <row r="65">
      <c r="A65" s="764">
        <v>44658.0</v>
      </c>
      <c r="B65" s="608">
        <v>58.0</v>
      </c>
      <c r="C65" s="765" t="s">
        <v>2589</v>
      </c>
      <c r="D65" s="766" t="str">
        <f t="shared" si="1"/>
        <v>https://youtu.be/WA42SgDFn60?list=PLqJbCeNOfEK88QyAkBe-U0zxCgbHrGa4V</v>
      </c>
      <c r="E65" s="765" t="s">
        <v>2590</v>
      </c>
      <c r="F65" s="767" t="str">
        <f t="shared" si="2"/>
        <v>#REF!</v>
      </c>
      <c r="G65" s="768"/>
      <c r="H65" s="768"/>
      <c r="I65" s="768"/>
      <c r="J65" s="768"/>
      <c r="K65" s="768"/>
      <c r="L65" s="768"/>
      <c r="M65" s="768"/>
      <c r="N65" s="768"/>
      <c r="O65" s="768"/>
      <c r="P65" s="768"/>
      <c r="Q65" s="768"/>
      <c r="R65" s="768"/>
      <c r="S65" s="768"/>
      <c r="T65" s="768"/>
      <c r="U65" s="768"/>
      <c r="V65" s="768"/>
      <c r="W65" s="768"/>
      <c r="X65" s="768"/>
      <c r="Y65" s="768"/>
      <c r="Z65" s="768"/>
    </row>
    <row r="66">
      <c r="A66" s="764">
        <v>44662.0</v>
      </c>
      <c r="B66" s="769"/>
      <c r="C66" s="765" t="s">
        <v>2591</v>
      </c>
      <c r="D66" s="766" t="str">
        <f t="shared" si="1"/>
        <v>https://youtu.be/PxkwmEuu8XM?list=PLqJbCeNOfEK88QyAkBe-U0zxCgbHrGa4V</v>
      </c>
      <c r="E66" s="765" t="s">
        <v>2592</v>
      </c>
      <c r="F66" s="767"/>
      <c r="G66" s="768"/>
      <c r="H66" s="768"/>
      <c r="I66" s="768"/>
      <c r="J66" s="768"/>
      <c r="K66" s="768"/>
      <c r="L66" s="768"/>
      <c r="M66" s="768"/>
      <c r="N66" s="768"/>
      <c r="O66" s="768"/>
      <c r="P66" s="768"/>
      <c r="Q66" s="768"/>
      <c r="R66" s="768"/>
      <c r="S66" s="768"/>
      <c r="T66" s="768"/>
      <c r="U66" s="768"/>
      <c r="V66" s="768"/>
      <c r="W66" s="768"/>
      <c r="X66" s="768"/>
      <c r="Y66" s="768"/>
      <c r="Z66" s="768"/>
    </row>
    <row r="67">
      <c r="A67" s="764">
        <v>44672.0</v>
      </c>
      <c r="B67" s="608">
        <v>59.0</v>
      </c>
      <c r="C67" s="765" t="s">
        <v>2593</v>
      </c>
      <c r="D67" s="766" t="str">
        <f t="shared" si="1"/>
        <v>https://youtu.be/Ryrd71bbr6U?list=PLqJbCeNOfEK88QyAkBe-U0zxCgbHrGa4V</v>
      </c>
      <c r="E67" s="765" t="s">
        <v>2594</v>
      </c>
      <c r="F67" s="767"/>
      <c r="G67" s="768"/>
      <c r="H67" s="768"/>
      <c r="I67" s="768"/>
      <c r="J67" s="768"/>
      <c r="K67" s="768"/>
      <c r="L67" s="768"/>
      <c r="M67" s="768"/>
      <c r="N67" s="768"/>
      <c r="O67" s="768"/>
      <c r="P67" s="768"/>
      <c r="Q67" s="768"/>
      <c r="R67" s="768"/>
      <c r="S67" s="768"/>
      <c r="T67" s="768"/>
      <c r="U67" s="768"/>
      <c r="V67" s="768"/>
      <c r="W67" s="768"/>
      <c r="X67" s="768"/>
      <c r="Y67" s="768"/>
      <c r="Z67" s="768"/>
    </row>
    <row r="68">
      <c r="A68" s="764">
        <v>44686.0</v>
      </c>
      <c r="B68" s="608">
        <v>60.0</v>
      </c>
      <c r="C68" s="765" t="s">
        <v>2595</v>
      </c>
      <c r="D68" s="766" t="str">
        <f t="shared" si="1"/>
        <v>https://youtu.be/BO1lXw8fX5U?list=PLqJbCeNOfEK88QyAkBe-U0zxCgbHrGa4V</v>
      </c>
      <c r="E68" s="765" t="s">
        <v>2596</v>
      </c>
      <c r="F68" s="767"/>
      <c r="G68" s="768"/>
      <c r="H68" s="768"/>
      <c r="I68" s="768"/>
      <c r="J68" s="768"/>
      <c r="K68" s="768"/>
      <c r="L68" s="768"/>
      <c r="M68" s="768"/>
      <c r="N68" s="768"/>
      <c r="O68" s="768"/>
      <c r="P68" s="768"/>
      <c r="Q68" s="768"/>
      <c r="R68" s="768"/>
      <c r="S68" s="768"/>
      <c r="T68" s="768"/>
      <c r="U68" s="768"/>
      <c r="V68" s="768"/>
      <c r="W68" s="768"/>
      <c r="X68" s="768"/>
      <c r="Y68" s="768"/>
      <c r="Z68" s="768"/>
    </row>
    <row r="69">
      <c r="A69" s="764">
        <v>44718.0</v>
      </c>
      <c r="B69" s="608">
        <v>61.0</v>
      </c>
      <c r="C69" s="765" t="s">
        <v>2597</v>
      </c>
      <c r="D69" s="766" t="str">
        <f t="shared" si="1"/>
        <v>https://youtu.be/8XgYznavK_E?list=PLqJbCeNOfEK88QyAkBe-U0zxCgbHrGa4V</v>
      </c>
      <c r="E69" s="765" t="s">
        <v>2598</v>
      </c>
      <c r="F69" s="767"/>
      <c r="G69" s="768"/>
      <c r="H69" s="768"/>
      <c r="I69" s="768"/>
      <c r="J69" s="768"/>
      <c r="K69" s="768"/>
      <c r="L69" s="768"/>
      <c r="M69" s="768"/>
      <c r="N69" s="768"/>
      <c r="O69" s="768"/>
      <c r="P69" s="768"/>
      <c r="Q69" s="768"/>
      <c r="R69" s="768"/>
      <c r="S69" s="768"/>
      <c r="T69" s="768"/>
      <c r="U69" s="768"/>
      <c r="V69" s="768"/>
      <c r="W69" s="768"/>
      <c r="X69" s="768"/>
      <c r="Y69" s="768"/>
      <c r="Z69" s="768"/>
    </row>
    <row r="70">
      <c r="A70" s="764">
        <v>44721.0</v>
      </c>
      <c r="B70" s="769"/>
      <c r="C70" s="765" t="s">
        <v>2599</v>
      </c>
      <c r="D70" s="766" t="str">
        <f t="shared" si="1"/>
        <v>https://youtu.be/_JxDtoJpQTY?list=PLqJbCeNOfEK88QyAkBe-U0zxCgbHrGa4V</v>
      </c>
      <c r="E70" s="765" t="s">
        <v>2600</v>
      </c>
      <c r="F70" s="767"/>
      <c r="G70" s="768"/>
      <c r="H70" s="768"/>
      <c r="I70" s="768"/>
      <c r="J70" s="768"/>
      <c r="K70" s="768"/>
      <c r="L70" s="768"/>
      <c r="M70" s="768"/>
      <c r="N70" s="768"/>
      <c r="O70" s="768"/>
      <c r="P70" s="768"/>
      <c r="Q70" s="768"/>
      <c r="R70" s="768"/>
      <c r="S70" s="768"/>
      <c r="T70" s="768"/>
      <c r="U70" s="768"/>
      <c r="V70" s="768"/>
      <c r="W70" s="768"/>
      <c r="X70" s="768"/>
      <c r="Y70" s="768"/>
      <c r="Z70" s="768"/>
    </row>
    <row r="71">
      <c r="A71" s="764">
        <v>44726.0</v>
      </c>
      <c r="B71" s="608">
        <v>62.0</v>
      </c>
      <c r="C71" s="765" t="s">
        <v>2601</v>
      </c>
      <c r="D71" s="766" t="str">
        <f t="shared" si="1"/>
        <v>https://youtu.be/ApUl4_QgaeU?list=PLqJbCeNOfEK88QyAkBe-U0zxCgbHrGa4V</v>
      </c>
      <c r="E71" s="765" t="s">
        <v>2602</v>
      </c>
      <c r="F71" s="767"/>
      <c r="G71" s="768"/>
      <c r="H71" s="768"/>
      <c r="I71" s="768"/>
      <c r="J71" s="768"/>
      <c r="K71" s="768"/>
      <c r="L71" s="768"/>
      <c r="M71" s="768"/>
      <c r="N71" s="768"/>
      <c r="O71" s="768"/>
      <c r="P71" s="768"/>
      <c r="Q71" s="768"/>
      <c r="R71" s="768"/>
      <c r="S71" s="768"/>
      <c r="T71" s="768"/>
      <c r="U71" s="768"/>
      <c r="V71" s="768"/>
      <c r="W71" s="768"/>
      <c r="X71" s="768"/>
      <c r="Y71" s="768"/>
      <c r="Z71" s="768"/>
    </row>
    <row r="72">
      <c r="A72" s="764">
        <v>44758.0</v>
      </c>
      <c r="B72" s="769"/>
      <c r="C72" s="765" t="s">
        <v>2603</v>
      </c>
      <c r="D72" s="766" t="str">
        <f t="shared" si="1"/>
        <v>https://youtu.be/cXo0RW0ONsI?list=PLqJbCeNOfEK88QyAkBe-U0zxCgbHrGa4V</v>
      </c>
      <c r="E72" s="765" t="s">
        <v>2604</v>
      </c>
      <c r="F72" s="767"/>
      <c r="G72" s="768"/>
      <c r="H72" s="768"/>
      <c r="I72" s="768"/>
      <c r="J72" s="768"/>
      <c r="K72" s="768"/>
      <c r="L72" s="768"/>
      <c r="M72" s="768"/>
      <c r="N72" s="768"/>
      <c r="O72" s="768"/>
      <c r="P72" s="768"/>
      <c r="Q72" s="768"/>
      <c r="R72" s="768"/>
      <c r="S72" s="768"/>
      <c r="T72" s="768"/>
      <c r="U72" s="768"/>
      <c r="V72" s="768"/>
      <c r="W72" s="768"/>
      <c r="X72" s="768"/>
      <c r="Y72" s="768"/>
      <c r="Z72" s="768"/>
    </row>
    <row r="73">
      <c r="A73" s="773"/>
      <c r="B73" s="765"/>
      <c r="C73" s="765"/>
      <c r="D73" s="774"/>
      <c r="E73" s="774"/>
      <c r="F73" s="767"/>
      <c r="G73" s="768"/>
      <c r="H73" s="768"/>
      <c r="I73" s="768"/>
      <c r="J73" s="768"/>
      <c r="K73" s="768"/>
      <c r="L73" s="768"/>
      <c r="M73" s="768"/>
      <c r="N73" s="768"/>
      <c r="O73" s="768"/>
      <c r="P73" s="768"/>
      <c r="Q73" s="768"/>
      <c r="R73" s="768"/>
      <c r="S73" s="768"/>
      <c r="T73" s="768"/>
      <c r="U73" s="768"/>
      <c r="V73" s="768"/>
      <c r="W73" s="768"/>
      <c r="X73" s="768"/>
      <c r="Y73" s="768"/>
      <c r="Z73" s="768"/>
    </row>
    <row r="74">
      <c r="A74" s="773"/>
      <c r="B74" s="765"/>
      <c r="C74" s="765"/>
      <c r="D74" s="774"/>
      <c r="E74" s="774"/>
      <c r="F74" s="767"/>
      <c r="G74" s="768"/>
      <c r="H74" s="768"/>
      <c r="I74" s="768"/>
      <c r="J74" s="768"/>
      <c r="K74" s="768"/>
      <c r="L74" s="768"/>
      <c r="M74" s="768"/>
      <c r="N74" s="768"/>
      <c r="O74" s="768"/>
      <c r="P74" s="768"/>
      <c r="Q74" s="768"/>
      <c r="R74" s="768"/>
      <c r="S74" s="768"/>
      <c r="T74" s="768"/>
      <c r="U74" s="768"/>
      <c r="V74" s="768"/>
      <c r="W74" s="768"/>
      <c r="X74" s="768"/>
      <c r="Y74" s="768"/>
      <c r="Z74" s="768"/>
    </row>
    <row r="75">
      <c r="A75" s="773"/>
      <c r="B75" s="765"/>
      <c r="C75" s="765"/>
      <c r="D75" s="774"/>
      <c r="E75" s="774"/>
      <c r="F75" s="767"/>
      <c r="G75" s="768"/>
      <c r="H75" s="768"/>
      <c r="I75" s="768"/>
      <c r="J75" s="768"/>
      <c r="K75" s="768"/>
      <c r="L75" s="768"/>
      <c r="M75" s="768"/>
      <c r="N75" s="768"/>
      <c r="O75" s="768"/>
      <c r="P75" s="768"/>
      <c r="Q75" s="768"/>
      <c r="R75" s="768"/>
      <c r="S75" s="768"/>
      <c r="T75" s="768"/>
      <c r="U75" s="768"/>
      <c r="V75" s="768"/>
      <c r="W75" s="768"/>
      <c r="X75" s="768"/>
      <c r="Y75" s="768"/>
      <c r="Z75" s="768"/>
    </row>
    <row r="76">
      <c r="A76" s="773"/>
      <c r="B76" s="765"/>
      <c r="C76" s="765"/>
      <c r="D76" s="774"/>
      <c r="E76" s="774"/>
      <c r="F76" s="767"/>
      <c r="G76" s="768"/>
      <c r="H76" s="768"/>
      <c r="I76" s="768"/>
      <c r="J76" s="768"/>
      <c r="K76" s="768"/>
      <c r="L76" s="768"/>
      <c r="M76" s="768"/>
      <c r="N76" s="768"/>
      <c r="O76" s="768"/>
      <c r="P76" s="768"/>
      <c r="Q76" s="768"/>
      <c r="R76" s="768"/>
      <c r="S76" s="768"/>
      <c r="T76" s="768"/>
      <c r="U76" s="768"/>
      <c r="V76" s="768"/>
      <c r="W76" s="768"/>
      <c r="X76" s="768"/>
      <c r="Y76" s="768"/>
      <c r="Z76" s="768"/>
    </row>
    <row r="77">
      <c r="A77" s="773"/>
      <c r="B77" s="765"/>
      <c r="C77" s="765"/>
      <c r="D77" s="774"/>
      <c r="E77" s="774"/>
      <c r="F77" s="767"/>
      <c r="G77" s="768"/>
      <c r="H77" s="768"/>
      <c r="I77" s="768"/>
      <c r="J77" s="768"/>
      <c r="K77" s="768"/>
      <c r="L77" s="768"/>
      <c r="M77" s="768"/>
      <c r="N77" s="768"/>
      <c r="O77" s="768"/>
      <c r="P77" s="768"/>
      <c r="Q77" s="768"/>
      <c r="R77" s="768"/>
      <c r="S77" s="768"/>
      <c r="T77" s="768"/>
      <c r="U77" s="768"/>
      <c r="V77" s="768"/>
      <c r="W77" s="768"/>
      <c r="X77" s="768"/>
      <c r="Y77" s="768"/>
      <c r="Z77" s="768"/>
    </row>
    <row r="78">
      <c r="A78" s="775" t="s">
        <v>2605</v>
      </c>
      <c r="B78" s="776"/>
      <c r="C78" s="776" t="s">
        <v>2606</v>
      </c>
      <c r="D78" s="777"/>
      <c r="E78" s="777"/>
      <c r="F78" s="778"/>
      <c r="G78" s="777"/>
      <c r="H78" s="777"/>
      <c r="I78" s="777"/>
      <c r="J78" s="777"/>
      <c r="K78" s="777"/>
      <c r="L78" s="777"/>
      <c r="M78" s="777"/>
      <c r="N78" s="777"/>
      <c r="O78" s="777"/>
      <c r="P78" s="777"/>
      <c r="Q78" s="777"/>
      <c r="R78" s="777"/>
      <c r="S78" s="777"/>
      <c r="T78" s="777"/>
      <c r="U78" s="777"/>
      <c r="V78" s="777"/>
      <c r="W78" s="777"/>
      <c r="X78" s="777"/>
      <c r="Y78" s="777"/>
      <c r="Z78" s="777"/>
    </row>
    <row r="79">
      <c r="A79" s="764">
        <v>44443.0</v>
      </c>
      <c r="B79" s="765"/>
      <c r="C79" s="765" t="s">
        <v>2607</v>
      </c>
      <c r="D79" s="774" t="str">
        <f t="shared" ref="D79:D118" si="3">"https://youtu.be/"&amp;E79&amp;"?list=PLqJbCeNOfEK-o63ACEKEbwE6-XpEXXS_I"</f>
        <v>https://youtu.be/2NEqJkHz3kw?list=PLqJbCeNOfEK-o63ACEKEbwE6-XpEXXS_I</v>
      </c>
      <c r="E79" s="774" t="s">
        <v>2608</v>
      </c>
      <c r="F79" s="779"/>
      <c r="G79" s="768"/>
      <c r="H79" s="768"/>
      <c r="I79" s="768"/>
      <c r="J79" s="768"/>
      <c r="K79" s="768"/>
      <c r="L79" s="768"/>
      <c r="M79" s="768"/>
      <c r="N79" s="768"/>
      <c r="O79" s="768"/>
      <c r="P79" s="768"/>
      <c r="Q79" s="768"/>
      <c r="R79" s="768"/>
      <c r="S79" s="768"/>
      <c r="T79" s="768"/>
      <c r="U79" s="768"/>
      <c r="V79" s="768"/>
      <c r="W79" s="768"/>
      <c r="X79" s="768"/>
      <c r="Y79" s="768"/>
      <c r="Z79" s="768"/>
    </row>
    <row r="80">
      <c r="A80" s="764">
        <v>44443.0</v>
      </c>
      <c r="B80" s="765"/>
      <c r="C80" s="765" t="s">
        <v>2609</v>
      </c>
      <c r="D80" s="774" t="str">
        <f t="shared" si="3"/>
        <v>https://youtu.be/X4b9W3FUOGg?list=PLqJbCeNOfEK-o63ACEKEbwE6-XpEXXS_I</v>
      </c>
      <c r="E80" s="774" t="s">
        <v>2610</v>
      </c>
      <c r="F80" s="779"/>
      <c r="G80" s="768"/>
      <c r="H80" s="768"/>
      <c r="I80" s="768"/>
      <c r="J80" s="768"/>
      <c r="K80" s="768"/>
      <c r="L80" s="768"/>
      <c r="M80" s="768"/>
      <c r="N80" s="768"/>
      <c r="O80" s="768"/>
      <c r="P80" s="768"/>
      <c r="Q80" s="768"/>
      <c r="R80" s="768"/>
      <c r="S80" s="768"/>
      <c r="T80" s="768"/>
      <c r="U80" s="768"/>
      <c r="V80" s="768"/>
      <c r="W80" s="768"/>
      <c r="X80" s="768"/>
      <c r="Y80" s="768"/>
      <c r="Z80" s="768"/>
    </row>
    <row r="81">
      <c r="A81" s="764">
        <v>44443.0</v>
      </c>
      <c r="B81" s="765"/>
      <c r="C81" s="765" t="s">
        <v>2611</v>
      </c>
      <c r="D81" s="774" t="str">
        <f t="shared" si="3"/>
        <v>https://youtu.be/Agf_sdA2hRQ?list=PLqJbCeNOfEK-o63ACEKEbwE6-XpEXXS_I</v>
      </c>
      <c r="E81" s="774" t="s">
        <v>2612</v>
      </c>
      <c r="F81" s="779"/>
      <c r="G81" s="768"/>
      <c r="H81" s="768"/>
      <c r="I81" s="768"/>
      <c r="J81" s="768"/>
      <c r="K81" s="768"/>
      <c r="L81" s="768"/>
      <c r="M81" s="768"/>
      <c r="N81" s="768"/>
      <c r="O81" s="768"/>
      <c r="P81" s="768"/>
      <c r="Q81" s="768"/>
      <c r="R81" s="768"/>
      <c r="S81" s="768"/>
      <c r="T81" s="768"/>
      <c r="U81" s="768"/>
      <c r="V81" s="768"/>
      <c r="W81" s="768"/>
      <c r="X81" s="768"/>
      <c r="Y81" s="768"/>
      <c r="Z81" s="768"/>
    </row>
    <row r="82">
      <c r="A82" s="764">
        <v>44443.0</v>
      </c>
      <c r="B82" s="765"/>
      <c r="C82" s="765" t="s">
        <v>2613</v>
      </c>
      <c r="D82" s="774" t="str">
        <f t="shared" si="3"/>
        <v>https://youtu.be/T502AuJSvew?list=PLqJbCeNOfEK-o63ACEKEbwE6-XpEXXS_I</v>
      </c>
      <c r="E82" s="774" t="s">
        <v>2614</v>
      </c>
      <c r="F82" s="779"/>
      <c r="G82" s="768"/>
      <c r="H82" s="768"/>
      <c r="I82" s="768"/>
      <c r="J82" s="768"/>
      <c r="K82" s="768"/>
      <c r="L82" s="768"/>
      <c r="M82" s="768"/>
      <c r="N82" s="768"/>
      <c r="O82" s="768"/>
      <c r="P82" s="768"/>
      <c r="Q82" s="768"/>
      <c r="R82" s="768"/>
      <c r="S82" s="768"/>
      <c r="T82" s="768"/>
      <c r="U82" s="768"/>
      <c r="V82" s="768"/>
      <c r="W82" s="768"/>
      <c r="X82" s="768"/>
      <c r="Y82" s="768"/>
      <c r="Z82" s="768"/>
    </row>
    <row r="83">
      <c r="A83" s="764">
        <v>44443.0</v>
      </c>
      <c r="B83" s="765"/>
      <c r="C83" s="765" t="s">
        <v>2615</v>
      </c>
      <c r="D83" s="774" t="str">
        <f t="shared" si="3"/>
        <v>https://youtu.be/kaZvqGFdI6Q?list=PLqJbCeNOfEK-o63ACEKEbwE6-XpEXXS_I</v>
      </c>
      <c r="E83" s="774" t="s">
        <v>2616</v>
      </c>
      <c r="F83" s="779"/>
      <c r="G83" s="768"/>
      <c r="H83" s="768"/>
      <c r="I83" s="768"/>
      <c r="J83" s="768"/>
      <c r="K83" s="768"/>
      <c r="L83" s="768"/>
      <c r="M83" s="768"/>
      <c r="N83" s="768"/>
      <c r="O83" s="768"/>
      <c r="P83" s="768"/>
      <c r="Q83" s="768"/>
      <c r="R83" s="768"/>
      <c r="S83" s="768"/>
      <c r="T83" s="768"/>
      <c r="U83" s="768"/>
      <c r="V83" s="768"/>
      <c r="W83" s="768"/>
      <c r="X83" s="768"/>
      <c r="Y83" s="768"/>
      <c r="Z83" s="768"/>
    </row>
    <row r="84">
      <c r="A84" s="764">
        <v>44445.0</v>
      </c>
      <c r="B84" s="765"/>
      <c r="C84" s="765" t="s">
        <v>2617</v>
      </c>
      <c r="D84" s="774" t="str">
        <f t="shared" si="3"/>
        <v>https://youtu.be/yWM_8QwLyuY?list=PLqJbCeNOfEK-o63ACEKEbwE6-XpEXXS_I</v>
      </c>
      <c r="E84" s="774" t="s">
        <v>2618</v>
      </c>
      <c r="F84" s="779"/>
      <c r="G84" s="768"/>
      <c r="H84" s="768"/>
      <c r="I84" s="768"/>
      <c r="J84" s="768"/>
      <c r="K84" s="768"/>
      <c r="L84" s="768"/>
      <c r="M84" s="768"/>
      <c r="N84" s="768"/>
      <c r="O84" s="768"/>
      <c r="P84" s="768"/>
      <c r="Q84" s="768"/>
      <c r="R84" s="768"/>
      <c r="S84" s="768"/>
      <c r="T84" s="768"/>
      <c r="U84" s="768"/>
      <c r="V84" s="768"/>
      <c r="W84" s="768"/>
      <c r="X84" s="768"/>
      <c r="Y84" s="768"/>
      <c r="Z84" s="768"/>
    </row>
    <row r="85">
      <c r="A85" s="764">
        <v>44452.0</v>
      </c>
      <c r="B85" s="765"/>
      <c r="C85" s="765" t="s">
        <v>2619</v>
      </c>
      <c r="D85" s="774" t="str">
        <f t="shared" si="3"/>
        <v>https://youtu.be/roiOLaXr-os?list=PLqJbCeNOfEK-o63ACEKEbwE6-XpEXXS_I</v>
      </c>
      <c r="E85" s="774" t="s">
        <v>2620</v>
      </c>
      <c r="F85" s="779"/>
      <c r="G85" s="768"/>
      <c r="H85" s="768"/>
      <c r="I85" s="768"/>
      <c r="J85" s="768"/>
      <c r="K85" s="768"/>
      <c r="L85" s="768"/>
      <c r="M85" s="768"/>
      <c r="N85" s="768"/>
      <c r="O85" s="768"/>
      <c r="P85" s="768"/>
      <c r="Q85" s="768"/>
      <c r="R85" s="768"/>
      <c r="S85" s="768"/>
      <c r="T85" s="768"/>
      <c r="U85" s="768"/>
      <c r="V85" s="768"/>
      <c r="W85" s="768"/>
      <c r="X85" s="768"/>
      <c r="Y85" s="768"/>
      <c r="Z85" s="768"/>
    </row>
    <row r="86">
      <c r="A86" s="764">
        <v>44492.0</v>
      </c>
      <c r="B86" s="765"/>
      <c r="C86" s="765" t="s">
        <v>2621</v>
      </c>
      <c r="D86" s="774" t="str">
        <f t="shared" si="3"/>
        <v>https://youtu.be/LlwVPV6Qk6A?list=PLqJbCeNOfEK-o63ACEKEbwE6-XpEXXS_I</v>
      </c>
      <c r="E86" s="774" t="s">
        <v>2622</v>
      </c>
      <c r="F86" s="767"/>
      <c r="G86" s="768"/>
      <c r="H86" s="768"/>
      <c r="I86" s="768"/>
      <c r="J86" s="768"/>
      <c r="K86" s="768"/>
      <c r="L86" s="768"/>
      <c r="M86" s="768"/>
      <c r="N86" s="768"/>
      <c r="O86" s="768"/>
      <c r="P86" s="768"/>
      <c r="Q86" s="768"/>
      <c r="R86" s="768"/>
      <c r="S86" s="768"/>
      <c r="T86" s="768"/>
      <c r="U86" s="768"/>
      <c r="V86" s="768"/>
      <c r="W86" s="768"/>
      <c r="X86" s="768"/>
      <c r="Y86" s="768"/>
      <c r="Z86" s="768"/>
    </row>
    <row r="87">
      <c r="A87" s="764">
        <v>44501.0</v>
      </c>
      <c r="B87" s="765"/>
      <c r="C87" s="765" t="s">
        <v>2623</v>
      </c>
      <c r="D87" s="774" t="str">
        <f t="shared" si="3"/>
        <v>https://youtu.be/tqz--VIVTPw?list=PLqJbCeNOfEK-o63ACEKEbwE6-XpEXXS_I</v>
      </c>
      <c r="E87" s="774" t="s">
        <v>2624</v>
      </c>
      <c r="F87" s="767"/>
      <c r="G87" s="768"/>
      <c r="H87" s="768"/>
      <c r="I87" s="768"/>
      <c r="J87" s="768"/>
      <c r="K87" s="768"/>
      <c r="L87" s="768"/>
      <c r="M87" s="768"/>
      <c r="N87" s="768"/>
      <c r="O87" s="768"/>
      <c r="P87" s="768"/>
      <c r="Q87" s="768"/>
      <c r="R87" s="768"/>
      <c r="S87" s="768"/>
      <c r="T87" s="768"/>
      <c r="U87" s="768"/>
      <c r="V87" s="768"/>
      <c r="W87" s="768"/>
      <c r="X87" s="768"/>
      <c r="Y87" s="768"/>
      <c r="Z87" s="768"/>
    </row>
    <row r="88">
      <c r="A88" s="764">
        <v>44535.0</v>
      </c>
      <c r="B88" s="765"/>
      <c r="C88" s="765" t="s">
        <v>2625</v>
      </c>
      <c r="D88" s="774" t="str">
        <f t="shared" si="3"/>
        <v>https://youtu.be/ZZSnbPI4_Yk?list=PLqJbCeNOfEK-o63ACEKEbwE6-XpEXXS_I</v>
      </c>
      <c r="E88" s="774" t="s">
        <v>2626</v>
      </c>
      <c r="F88" s="767"/>
      <c r="G88" s="768"/>
      <c r="H88" s="768"/>
      <c r="I88" s="768"/>
      <c r="J88" s="768"/>
      <c r="K88" s="768"/>
      <c r="L88" s="768"/>
      <c r="M88" s="768"/>
      <c r="N88" s="768"/>
      <c r="O88" s="768"/>
      <c r="P88" s="768"/>
      <c r="Q88" s="768"/>
      <c r="R88" s="768"/>
      <c r="S88" s="768"/>
      <c r="T88" s="768"/>
      <c r="U88" s="768"/>
      <c r="V88" s="768"/>
      <c r="W88" s="768"/>
      <c r="X88" s="768"/>
      <c r="Y88" s="768"/>
      <c r="Z88" s="768"/>
    </row>
    <row r="89">
      <c r="A89" s="764">
        <v>44553.0</v>
      </c>
      <c r="B89" s="765"/>
      <c r="C89" s="765" t="s">
        <v>2627</v>
      </c>
      <c r="D89" s="774" t="str">
        <f t="shared" si="3"/>
        <v>https://youtu.be/hlbmgzME2sI?list=PLqJbCeNOfEK-o63ACEKEbwE6-XpEXXS_I</v>
      </c>
      <c r="E89" s="774" t="s">
        <v>2628</v>
      </c>
      <c r="F89" s="767"/>
      <c r="G89" s="768"/>
      <c r="H89" s="768"/>
      <c r="I89" s="768"/>
      <c r="J89" s="768"/>
      <c r="K89" s="768"/>
      <c r="L89" s="768"/>
      <c r="M89" s="768"/>
      <c r="N89" s="768"/>
      <c r="O89" s="768"/>
      <c r="P89" s="768"/>
      <c r="Q89" s="768"/>
      <c r="R89" s="768"/>
      <c r="S89" s="768"/>
      <c r="T89" s="768"/>
      <c r="U89" s="768"/>
      <c r="V89" s="768"/>
      <c r="W89" s="768"/>
      <c r="X89" s="768"/>
      <c r="Y89" s="768"/>
      <c r="Z89" s="768"/>
    </row>
    <row r="90">
      <c r="A90" s="764">
        <v>44561.0</v>
      </c>
      <c r="B90" s="765"/>
      <c r="C90" s="765" t="s">
        <v>2629</v>
      </c>
      <c r="D90" s="774" t="str">
        <f t="shared" si="3"/>
        <v>https://youtu.be/OfsV-0BeA0M?list=PLqJbCeNOfEK-o63ACEKEbwE6-XpEXXS_I</v>
      </c>
      <c r="E90" s="774" t="s">
        <v>2630</v>
      </c>
      <c r="F90" s="767"/>
      <c r="G90" s="768"/>
      <c r="H90" s="768"/>
      <c r="I90" s="768"/>
      <c r="J90" s="768"/>
      <c r="K90" s="768"/>
      <c r="L90" s="768"/>
      <c r="M90" s="768"/>
      <c r="N90" s="768"/>
      <c r="O90" s="768"/>
      <c r="P90" s="768"/>
      <c r="Q90" s="768"/>
      <c r="R90" s="768"/>
      <c r="S90" s="768"/>
      <c r="T90" s="768"/>
      <c r="U90" s="768"/>
      <c r="V90" s="768"/>
      <c r="W90" s="768"/>
      <c r="X90" s="768"/>
      <c r="Y90" s="768"/>
      <c r="Z90" s="768"/>
    </row>
    <row r="91">
      <c r="A91" s="764">
        <v>44561.0</v>
      </c>
      <c r="B91" s="765"/>
      <c r="C91" s="765" t="s">
        <v>2631</v>
      </c>
      <c r="D91" s="774" t="str">
        <f t="shared" si="3"/>
        <v>https://youtu.be/2lTF8dpI0i8?list=PLqJbCeNOfEK-o63ACEKEbwE6-XpEXXS_I</v>
      </c>
      <c r="E91" s="774" t="s">
        <v>2632</v>
      </c>
      <c r="F91" s="767"/>
      <c r="G91" s="768"/>
      <c r="H91" s="768"/>
      <c r="I91" s="768"/>
      <c r="J91" s="768"/>
      <c r="K91" s="768"/>
      <c r="L91" s="768"/>
      <c r="M91" s="768"/>
      <c r="N91" s="768"/>
      <c r="O91" s="768"/>
      <c r="P91" s="768"/>
      <c r="Q91" s="768"/>
      <c r="R91" s="768"/>
      <c r="S91" s="768"/>
      <c r="T91" s="768"/>
      <c r="U91" s="768"/>
      <c r="V91" s="768"/>
      <c r="W91" s="768"/>
      <c r="X91" s="768"/>
      <c r="Y91" s="768"/>
      <c r="Z91" s="768"/>
    </row>
    <row r="92">
      <c r="A92" s="764">
        <v>44568.0</v>
      </c>
      <c r="B92" s="765"/>
      <c r="C92" s="765" t="s">
        <v>2633</v>
      </c>
      <c r="D92" s="774" t="str">
        <f t="shared" si="3"/>
        <v>https://youtu.be/c61HZT1MZu0?list=PLqJbCeNOfEK-o63ACEKEbwE6-XpEXXS_I</v>
      </c>
      <c r="E92" s="774" t="s">
        <v>2634</v>
      </c>
      <c r="F92" s="767"/>
      <c r="G92" s="768"/>
      <c r="H92" s="768"/>
      <c r="I92" s="768"/>
      <c r="J92" s="768"/>
      <c r="K92" s="768"/>
      <c r="L92" s="768"/>
      <c r="M92" s="768"/>
      <c r="N92" s="768"/>
      <c r="O92" s="768"/>
      <c r="P92" s="768"/>
      <c r="Q92" s="768"/>
      <c r="R92" s="768"/>
      <c r="S92" s="768"/>
      <c r="T92" s="768"/>
      <c r="U92" s="768"/>
      <c r="V92" s="768"/>
      <c r="W92" s="768"/>
      <c r="X92" s="768"/>
      <c r="Y92" s="768"/>
      <c r="Z92" s="768"/>
    </row>
    <row r="93">
      <c r="A93" s="764">
        <v>44603.0</v>
      </c>
      <c r="B93" s="765"/>
      <c r="C93" s="765" t="s">
        <v>2635</v>
      </c>
      <c r="D93" s="774" t="str">
        <f t="shared" si="3"/>
        <v>https://youtu.be/D612EVCU1B0?list=PLqJbCeNOfEK-o63ACEKEbwE6-XpEXXS_I</v>
      </c>
      <c r="E93" s="774" t="s">
        <v>2636</v>
      </c>
      <c r="F93" s="767"/>
      <c r="G93" s="768"/>
      <c r="H93" s="768"/>
      <c r="I93" s="768"/>
      <c r="J93" s="768"/>
      <c r="K93" s="768"/>
      <c r="L93" s="768"/>
      <c r="M93" s="768"/>
      <c r="N93" s="768"/>
      <c r="O93" s="768"/>
      <c r="P93" s="768"/>
      <c r="Q93" s="768"/>
      <c r="R93" s="768"/>
      <c r="S93" s="768"/>
      <c r="T93" s="768"/>
      <c r="U93" s="768"/>
      <c r="V93" s="768"/>
      <c r="W93" s="768"/>
      <c r="X93" s="768"/>
      <c r="Y93" s="768"/>
      <c r="Z93" s="768"/>
    </row>
    <row r="94">
      <c r="A94" s="764">
        <v>44617.0</v>
      </c>
      <c r="B94" s="765"/>
      <c r="C94" s="765" t="s">
        <v>2637</v>
      </c>
      <c r="D94" s="774" t="str">
        <f t="shared" si="3"/>
        <v>https://youtu.be/T6j0CO6yVkY?list=PLqJbCeNOfEK-o63ACEKEbwE6-XpEXXS_I</v>
      </c>
      <c r="E94" s="774" t="s">
        <v>2638</v>
      </c>
      <c r="F94" s="767"/>
      <c r="G94" s="768"/>
      <c r="H94" s="768"/>
      <c r="I94" s="768"/>
      <c r="J94" s="768"/>
      <c r="K94" s="768"/>
      <c r="L94" s="768"/>
      <c r="M94" s="768"/>
      <c r="N94" s="768"/>
      <c r="O94" s="768"/>
      <c r="P94" s="768"/>
      <c r="Q94" s="768"/>
      <c r="R94" s="768"/>
      <c r="S94" s="768"/>
      <c r="T94" s="768"/>
      <c r="U94" s="768"/>
      <c r="V94" s="768"/>
      <c r="W94" s="768"/>
      <c r="X94" s="768"/>
      <c r="Y94" s="768"/>
      <c r="Z94" s="768"/>
    </row>
    <row r="95">
      <c r="A95" s="764">
        <v>44624.0</v>
      </c>
      <c r="B95" s="765"/>
      <c r="C95" s="765" t="s">
        <v>2639</v>
      </c>
      <c r="D95" s="774" t="str">
        <f t="shared" si="3"/>
        <v>https://youtu.be/lJSXskiyfWg?list=PLqJbCeNOfEK-o63ACEKEbwE6-XpEXXS_I</v>
      </c>
      <c r="E95" s="780" t="s">
        <v>2640</v>
      </c>
      <c r="F95" s="767"/>
      <c r="G95" s="768"/>
      <c r="H95" s="768"/>
      <c r="I95" s="768"/>
      <c r="J95" s="768"/>
      <c r="K95" s="768"/>
      <c r="L95" s="768"/>
      <c r="M95" s="768"/>
      <c r="N95" s="768"/>
      <c r="O95" s="768"/>
      <c r="P95" s="768"/>
      <c r="Q95" s="768"/>
      <c r="R95" s="768"/>
      <c r="S95" s="768"/>
      <c r="T95" s="768"/>
      <c r="U95" s="768"/>
      <c r="V95" s="768"/>
      <c r="W95" s="768"/>
      <c r="X95" s="768"/>
      <c r="Y95" s="768"/>
      <c r="Z95" s="768"/>
    </row>
    <row r="96">
      <c r="A96" s="764">
        <v>44628.0</v>
      </c>
      <c r="B96" s="765"/>
      <c r="C96" s="765" t="s">
        <v>2641</v>
      </c>
      <c r="D96" s="774" t="str">
        <f t="shared" si="3"/>
        <v>https://youtu.be/t6FESjmPeJ8?list=PLqJbCeNOfEK-o63ACEKEbwE6-XpEXXS_I</v>
      </c>
      <c r="E96" s="774" t="s">
        <v>2642</v>
      </c>
      <c r="F96" s="767"/>
      <c r="G96" s="768"/>
      <c r="H96" s="768"/>
      <c r="I96" s="768"/>
      <c r="J96" s="768"/>
      <c r="K96" s="768"/>
      <c r="L96" s="768"/>
      <c r="M96" s="768"/>
      <c r="N96" s="768"/>
      <c r="O96" s="768"/>
      <c r="P96" s="768"/>
      <c r="Q96" s="768"/>
      <c r="R96" s="768"/>
      <c r="S96" s="768"/>
      <c r="T96" s="768"/>
      <c r="U96" s="768"/>
      <c r="V96" s="768"/>
      <c r="W96" s="768"/>
      <c r="X96" s="768"/>
      <c r="Y96" s="768"/>
      <c r="Z96" s="768"/>
    </row>
    <row r="97">
      <c r="A97" s="764">
        <v>44646.0</v>
      </c>
      <c r="B97" s="765"/>
      <c r="C97" s="765" t="s">
        <v>2643</v>
      </c>
      <c r="D97" s="774" t="str">
        <f t="shared" si="3"/>
        <v>https://youtu.be/N5zQfIfTNP0?list=PLqJbCeNOfEK-o63ACEKEbwE6-XpEXXS_I</v>
      </c>
      <c r="E97" s="774" t="s">
        <v>2644</v>
      </c>
      <c r="F97" s="767"/>
      <c r="G97" s="768"/>
      <c r="H97" s="768"/>
      <c r="I97" s="768"/>
      <c r="J97" s="768"/>
      <c r="K97" s="768"/>
      <c r="L97" s="768"/>
      <c r="M97" s="768"/>
      <c r="N97" s="768"/>
      <c r="O97" s="768"/>
      <c r="P97" s="768"/>
      <c r="Q97" s="768"/>
      <c r="R97" s="768"/>
      <c r="S97" s="768"/>
      <c r="T97" s="768"/>
      <c r="U97" s="768"/>
      <c r="V97" s="768"/>
      <c r="W97" s="768"/>
      <c r="X97" s="768"/>
      <c r="Y97" s="768"/>
      <c r="Z97" s="768"/>
    </row>
    <row r="98">
      <c r="A98" s="764">
        <v>44648.0</v>
      </c>
      <c r="B98" s="765"/>
      <c r="C98" s="765" t="s">
        <v>2645</v>
      </c>
      <c r="D98" s="774" t="str">
        <f t="shared" si="3"/>
        <v>https://youtu.be/NsQYBFbFRyY?list=PLqJbCeNOfEK-o63ACEKEbwE6-XpEXXS_I</v>
      </c>
      <c r="E98" s="774" t="s">
        <v>2646</v>
      </c>
      <c r="F98" s="767"/>
      <c r="G98" s="768"/>
      <c r="H98" s="768"/>
      <c r="I98" s="768"/>
      <c r="J98" s="768"/>
      <c r="K98" s="768"/>
      <c r="L98" s="768"/>
      <c r="M98" s="768"/>
      <c r="N98" s="768"/>
      <c r="O98" s="768"/>
      <c r="P98" s="768"/>
      <c r="Q98" s="768"/>
      <c r="R98" s="768"/>
      <c r="S98" s="768"/>
      <c r="T98" s="768"/>
      <c r="U98" s="768"/>
      <c r="V98" s="768"/>
      <c r="W98" s="768"/>
      <c r="X98" s="768"/>
      <c r="Y98" s="768"/>
      <c r="Z98" s="768"/>
    </row>
    <row r="99">
      <c r="A99" s="764">
        <v>44655.0</v>
      </c>
      <c r="B99" s="765"/>
      <c r="C99" s="765" t="s">
        <v>2647</v>
      </c>
      <c r="D99" s="774" t="str">
        <f t="shared" si="3"/>
        <v>https://youtu.be/kea2ATUEHH8?list=PLqJbCeNOfEK-o63ACEKEbwE6-XpEXXS_I</v>
      </c>
      <c r="E99" s="781" t="s">
        <v>2648</v>
      </c>
      <c r="F99" s="767"/>
      <c r="G99" s="768"/>
      <c r="H99" s="768"/>
      <c r="I99" s="768"/>
      <c r="J99" s="768"/>
      <c r="K99" s="768"/>
      <c r="L99" s="768"/>
      <c r="M99" s="768"/>
      <c r="N99" s="768"/>
      <c r="O99" s="768"/>
      <c r="P99" s="768"/>
      <c r="Q99" s="768"/>
      <c r="R99" s="768"/>
      <c r="S99" s="768"/>
      <c r="T99" s="768"/>
      <c r="U99" s="768"/>
      <c r="V99" s="768"/>
      <c r="W99" s="768"/>
      <c r="X99" s="768"/>
      <c r="Y99" s="768"/>
      <c r="Z99" s="768"/>
    </row>
    <row r="100">
      <c r="A100" s="764">
        <v>44665.0</v>
      </c>
      <c r="B100" s="765"/>
      <c r="C100" s="765" t="s">
        <v>2649</v>
      </c>
      <c r="D100" s="774" t="str">
        <f t="shared" si="3"/>
        <v>https://youtu.be/SplL723kq-Q?list=PLqJbCeNOfEK-o63ACEKEbwE6-XpEXXS_I</v>
      </c>
      <c r="E100" s="774" t="s">
        <v>2650</v>
      </c>
      <c r="F100" s="767"/>
      <c r="G100" s="768"/>
      <c r="H100" s="768"/>
      <c r="I100" s="768"/>
      <c r="J100" s="768"/>
      <c r="K100" s="768"/>
      <c r="L100" s="768"/>
      <c r="M100" s="768"/>
      <c r="N100" s="768"/>
      <c r="O100" s="768"/>
      <c r="P100" s="768"/>
      <c r="Q100" s="768"/>
      <c r="R100" s="768"/>
      <c r="S100" s="768"/>
      <c r="T100" s="768"/>
      <c r="U100" s="768"/>
      <c r="V100" s="768"/>
      <c r="W100" s="768"/>
      <c r="X100" s="768"/>
      <c r="Y100" s="768"/>
      <c r="Z100" s="768"/>
    </row>
    <row r="101">
      <c r="A101" s="764">
        <v>44674.0</v>
      </c>
      <c r="B101" s="765"/>
      <c r="C101" s="765" t="s">
        <v>2651</v>
      </c>
      <c r="D101" s="774" t="str">
        <f t="shared" si="3"/>
        <v>https://youtu.be/u64YrV3Ic4E?list=PLqJbCeNOfEK-o63ACEKEbwE6-XpEXXS_I</v>
      </c>
      <c r="E101" s="774" t="s">
        <v>2652</v>
      </c>
      <c r="F101" s="767"/>
      <c r="G101" s="768"/>
      <c r="H101" s="768"/>
      <c r="I101" s="768"/>
      <c r="J101" s="768"/>
      <c r="K101" s="768"/>
      <c r="L101" s="768"/>
      <c r="M101" s="768"/>
      <c r="N101" s="768"/>
      <c r="O101" s="768"/>
      <c r="P101" s="768"/>
      <c r="Q101" s="768"/>
      <c r="R101" s="768"/>
      <c r="S101" s="768"/>
      <c r="T101" s="768"/>
      <c r="U101" s="768"/>
      <c r="V101" s="768"/>
      <c r="W101" s="768"/>
      <c r="X101" s="768"/>
      <c r="Y101" s="768"/>
      <c r="Z101" s="768"/>
    </row>
    <row r="102">
      <c r="A102" s="764">
        <v>44674.0</v>
      </c>
      <c r="B102" s="765"/>
      <c r="C102" s="765" t="s">
        <v>2653</v>
      </c>
      <c r="D102" s="774" t="str">
        <f t="shared" si="3"/>
        <v>https://youtu.be/xwJzY3SqTew?list=PLqJbCeNOfEK-o63ACEKEbwE6-XpEXXS_I</v>
      </c>
      <c r="E102" s="774" t="s">
        <v>2654</v>
      </c>
      <c r="F102" s="767"/>
      <c r="G102" s="768"/>
      <c r="H102" s="768"/>
      <c r="I102" s="768"/>
      <c r="J102" s="768"/>
      <c r="K102" s="768"/>
      <c r="L102" s="768"/>
      <c r="M102" s="768"/>
      <c r="N102" s="768"/>
      <c r="O102" s="768"/>
      <c r="P102" s="768"/>
      <c r="Q102" s="768"/>
      <c r="R102" s="768"/>
      <c r="S102" s="768"/>
      <c r="T102" s="768"/>
      <c r="U102" s="768"/>
      <c r="V102" s="768"/>
      <c r="W102" s="768"/>
      <c r="X102" s="768"/>
      <c r="Y102" s="768"/>
      <c r="Z102" s="768"/>
    </row>
    <row r="103">
      <c r="A103" s="764">
        <v>44678.0</v>
      </c>
      <c r="B103" s="765"/>
      <c r="C103" s="765" t="s">
        <v>2655</v>
      </c>
      <c r="D103" s="774" t="str">
        <f t="shared" si="3"/>
        <v>https://youtu.be/SEdhcauaGyk?list=PLqJbCeNOfEK-o63ACEKEbwE6-XpEXXS_I</v>
      </c>
      <c r="E103" s="774" t="s">
        <v>2656</v>
      </c>
      <c r="F103" s="767"/>
      <c r="G103" s="768"/>
      <c r="H103" s="768"/>
      <c r="I103" s="768"/>
      <c r="J103" s="768"/>
      <c r="K103" s="768"/>
      <c r="L103" s="768"/>
      <c r="M103" s="768"/>
      <c r="N103" s="768"/>
      <c r="O103" s="768"/>
      <c r="P103" s="768"/>
      <c r="Q103" s="768"/>
      <c r="R103" s="768"/>
      <c r="S103" s="768"/>
      <c r="T103" s="768"/>
      <c r="U103" s="768"/>
      <c r="V103" s="768"/>
      <c r="W103" s="768"/>
      <c r="X103" s="768"/>
      <c r="Y103" s="768"/>
      <c r="Z103" s="768"/>
    </row>
    <row r="104">
      <c r="A104" s="764">
        <v>44687.0</v>
      </c>
      <c r="B104" s="765"/>
      <c r="C104" s="765" t="s">
        <v>2657</v>
      </c>
      <c r="D104" s="774" t="str">
        <f t="shared" si="3"/>
        <v>https://youtu.be/lxiZCZkrfoA?list=PLqJbCeNOfEK-o63ACEKEbwE6-XpEXXS_I</v>
      </c>
      <c r="E104" s="774" t="s">
        <v>2658</v>
      </c>
      <c r="F104" s="767"/>
      <c r="G104" s="768"/>
      <c r="H104" s="768"/>
      <c r="I104" s="768"/>
      <c r="J104" s="768"/>
      <c r="K104" s="768"/>
      <c r="L104" s="768"/>
      <c r="M104" s="768"/>
      <c r="N104" s="768"/>
      <c r="O104" s="768"/>
      <c r="P104" s="768"/>
      <c r="Q104" s="768"/>
      <c r="R104" s="768"/>
      <c r="S104" s="768"/>
      <c r="T104" s="768"/>
      <c r="U104" s="768"/>
      <c r="V104" s="768"/>
      <c r="W104" s="768"/>
      <c r="X104" s="768"/>
      <c r="Y104" s="768"/>
      <c r="Z104" s="768"/>
    </row>
    <row r="105">
      <c r="A105" s="764">
        <v>44690.0</v>
      </c>
      <c r="B105" s="765"/>
      <c r="C105" s="765" t="s">
        <v>2659</v>
      </c>
      <c r="D105" s="774" t="str">
        <f t="shared" si="3"/>
        <v>https://youtu.be/m8bzd2i6g80?list=PLqJbCeNOfEK-o63ACEKEbwE6-XpEXXS_I</v>
      </c>
      <c r="E105" s="765" t="s">
        <v>2660</v>
      </c>
      <c r="F105" s="767"/>
      <c r="G105" s="768"/>
      <c r="H105" s="768"/>
      <c r="I105" s="768"/>
      <c r="J105" s="768"/>
      <c r="K105" s="768"/>
      <c r="L105" s="768"/>
      <c r="M105" s="768"/>
      <c r="N105" s="768"/>
      <c r="O105" s="768"/>
      <c r="P105" s="768"/>
      <c r="Q105" s="768"/>
      <c r="R105" s="768"/>
      <c r="S105" s="768"/>
      <c r="T105" s="768"/>
      <c r="U105" s="768"/>
      <c r="V105" s="768"/>
      <c r="W105" s="768"/>
      <c r="X105" s="768"/>
      <c r="Y105" s="768"/>
      <c r="Z105" s="768"/>
    </row>
    <row r="106">
      <c r="A106" s="764">
        <v>44693.0</v>
      </c>
      <c r="B106" s="765"/>
      <c r="C106" s="765" t="s">
        <v>2661</v>
      </c>
      <c r="D106" s="774" t="str">
        <f t="shared" si="3"/>
        <v>https://youtu.be/g8IV8WLVI8I?list=PLqJbCeNOfEK-o63ACEKEbwE6-XpEXXS_I</v>
      </c>
      <c r="E106" s="765" t="s">
        <v>2662</v>
      </c>
      <c r="F106" s="767"/>
      <c r="G106" s="768"/>
      <c r="H106" s="768"/>
      <c r="I106" s="768"/>
      <c r="J106" s="768"/>
      <c r="K106" s="768"/>
      <c r="L106" s="768"/>
      <c r="M106" s="768"/>
      <c r="N106" s="768"/>
      <c r="O106" s="768"/>
      <c r="P106" s="768"/>
      <c r="Q106" s="768"/>
      <c r="R106" s="768"/>
      <c r="S106" s="768"/>
      <c r="T106" s="768"/>
      <c r="U106" s="768"/>
      <c r="V106" s="768"/>
      <c r="W106" s="768"/>
      <c r="X106" s="768"/>
      <c r="Y106" s="768"/>
      <c r="Z106" s="768"/>
    </row>
    <row r="107">
      <c r="A107" s="764">
        <v>44696.0</v>
      </c>
      <c r="B107" s="765"/>
      <c r="C107" s="765" t="s">
        <v>2663</v>
      </c>
      <c r="D107" s="774" t="str">
        <f t="shared" si="3"/>
        <v>https://youtu.be/m4tT5fx_ih8?list=PLqJbCeNOfEK-o63ACEKEbwE6-XpEXXS_I</v>
      </c>
      <c r="E107" s="765" t="s">
        <v>2664</v>
      </c>
      <c r="F107" s="767"/>
      <c r="G107" s="768"/>
      <c r="H107" s="768"/>
      <c r="I107" s="768"/>
      <c r="J107" s="768"/>
      <c r="K107" s="768"/>
      <c r="L107" s="768"/>
      <c r="M107" s="768"/>
      <c r="N107" s="768"/>
      <c r="O107" s="768"/>
      <c r="P107" s="768"/>
      <c r="Q107" s="768"/>
      <c r="R107" s="768"/>
      <c r="S107" s="768"/>
      <c r="T107" s="768"/>
      <c r="U107" s="768"/>
      <c r="V107" s="768"/>
      <c r="W107" s="768"/>
      <c r="X107" s="768"/>
      <c r="Y107" s="768"/>
      <c r="Z107" s="768"/>
    </row>
    <row r="108">
      <c r="A108" s="764">
        <v>44698.0</v>
      </c>
      <c r="B108" s="765"/>
      <c r="C108" s="765" t="s">
        <v>2665</v>
      </c>
      <c r="D108" s="774" t="str">
        <f t="shared" si="3"/>
        <v>https://youtu.be/zRYcKhkAsk4?list=PLqJbCeNOfEK-o63ACEKEbwE6-XpEXXS_I</v>
      </c>
      <c r="E108" s="765" t="s">
        <v>2666</v>
      </c>
      <c r="F108" s="767"/>
      <c r="G108" s="768"/>
      <c r="H108" s="768"/>
      <c r="I108" s="768"/>
      <c r="J108" s="768"/>
      <c r="K108" s="768"/>
      <c r="L108" s="768"/>
      <c r="M108" s="768"/>
      <c r="N108" s="768"/>
      <c r="O108" s="768"/>
      <c r="P108" s="768"/>
      <c r="Q108" s="768"/>
      <c r="R108" s="768"/>
      <c r="S108" s="768"/>
      <c r="T108" s="768"/>
      <c r="U108" s="768"/>
      <c r="V108" s="768"/>
      <c r="W108" s="768"/>
      <c r="X108" s="768"/>
      <c r="Y108" s="768"/>
      <c r="Z108" s="768"/>
    </row>
    <row r="109">
      <c r="A109" s="764">
        <v>44699.0</v>
      </c>
      <c r="B109" s="765"/>
      <c r="C109" s="765" t="s">
        <v>2667</v>
      </c>
      <c r="D109" s="774" t="str">
        <f t="shared" si="3"/>
        <v>https://youtu.be/6fWEHrXN9zo?list=PLqJbCeNOfEK-o63ACEKEbwE6-XpEXXS_I</v>
      </c>
      <c r="E109" s="765" t="s">
        <v>2668</v>
      </c>
      <c r="F109" s="767"/>
      <c r="G109" s="768"/>
      <c r="H109" s="768"/>
      <c r="I109" s="768"/>
      <c r="J109" s="768"/>
      <c r="K109" s="768"/>
      <c r="L109" s="768"/>
      <c r="M109" s="768"/>
      <c r="N109" s="768"/>
      <c r="O109" s="768"/>
      <c r="P109" s="768"/>
      <c r="Q109" s="768"/>
      <c r="R109" s="768"/>
      <c r="S109" s="768"/>
      <c r="T109" s="768"/>
      <c r="U109" s="768"/>
      <c r="V109" s="768"/>
      <c r="W109" s="768"/>
      <c r="X109" s="768"/>
      <c r="Y109" s="768"/>
      <c r="Z109" s="768"/>
    </row>
    <row r="110">
      <c r="A110" s="764">
        <v>44704.0</v>
      </c>
      <c r="B110" s="765"/>
      <c r="C110" s="765" t="s">
        <v>2669</v>
      </c>
      <c r="D110" s="774" t="str">
        <f t="shared" si="3"/>
        <v>https://youtu.be/NYGdO5E_5oY?list=PLqJbCeNOfEK-o63ACEKEbwE6-XpEXXS_I</v>
      </c>
      <c r="E110" s="765" t="s">
        <v>2670</v>
      </c>
      <c r="F110" s="767"/>
      <c r="G110" s="768"/>
      <c r="H110" s="768"/>
      <c r="I110" s="768"/>
      <c r="J110" s="768"/>
      <c r="K110" s="768"/>
      <c r="L110" s="768"/>
      <c r="M110" s="768"/>
      <c r="N110" s="768"/>
      <c r="O110" s="768"/>
      <c r="P110" s="768"/>
      <c r="Q110" s="768"/>
      <c r="R110" s="768"/>
      <c r="S110" s="768"/>
      <c r="T110" s="768"/>
      <c r="U110" s="768"/>
      <c r="V110" s="768"/>
      <c r="W110" s="768"/>
      <c r="X110" s="768"/>
      <c r="Y110" s="768"/>
      <c r="Z110" s="768"/>
    </row>
    <row r="111">
      <c r="A111" s="764">
        <v>44708.0</v>
      </c>
      <c r="B111" s="765"/>
      <c r="C111" s="765" t="s">
        <v>2671</v>
      </c>
      <c r="D111" s="774" t="str">
        <f t="shared" si="3"/>
        <v>https://youtu.be/U_MONAYN1PM?list=PLqJbCeNOfEK-o63ACEKEbwE6-XpEXXS_I</v>
      </c>
      <c r="E111" s="765" t="s">
        <v>2672</v>
      </c>
      <c r="F111" s="767"/>
      <c r="G111" s="768"/>
      <c r="H111" s="768"/>
      <c r="I111" s="768"/>
      <c r="J111" s="768"/>
      <c r="K111" s="768"/>
      <c r="L111" s="768"/>
      <c r="M111" s="768"/>
      <c r="N111" s="768"/>
      <c r="O111" s="768"/>
      <c r="P111" s="768"/>
      <c r="Q111" s="768"/>
      <c r="R111" s="768"/>
      <c r="S111" s="768"/>
      <c r="T111" s="768"/>
      <c r="U111" s="768"/>
      <c r="V111" s="768"/>
      <c r="W111" s="768"/>
      <c r="X111" s="768"/>
      <c r="Y111" s="768"/>
      <c r="Z111" s="768"/>
    </row>
    <row r="112">
      <c r="A112" s="764">
        <v>44710.0</v>
      </c>
      <c r="B112" s="765"/>
      <c r="C112" s="765" t="s">
        <v>2673</v>
      </c>
      <c r="D112" s="774" t="str">
        <f t="shared" si="3"/>
        <v>https://youtu.be/il37TVJkf40?list=PLqJbCeNOfEK-o63ACEKEbwE6-XpEXXS_I</v>
      </c>
      <c r="E112" s="765" t="s">
        <v>2674</v>
      </c>
      <c r="F112" s="767"/>
      <c r="G112" s="768"/>
      <c r="H112" s="768"/>
      <c r="I112" s="768"/>
      <c r="J112" s="768"/>
      <c r="K112" s="768"/>
      <c r="L112" s="768"/>
      <c r="M112" s="768"/>
      <c r="N112" s="768"/>
      <c r="O112" s="768"/>
      <c r="P112" s="768"/>
      <c r="Q112" s="768"/>
      <c r="R112" s="768"/>
      <c r="S112" s="768"/>
      <c r="T112" s="768"/>
      <c r="U112" s="768"/>
      <c r="V112" s="768"/>
      <c r="W112" s="768"/>
      <c r="X112" s="768"/>
      <c r="Y112" s="768"/>
      <c r="Z112" s="768"/>
    </row>
    <row r="113">
      <c r="A113" s="764">
        <v>44710.0</v>
      </c>
      <c r="B113" s="765"/>
      <c r="C113" s="765" t="s">
        <v>2675</v>
      </c>
      <c r="D113" s="774" t="str">
        <f t="shared" si="3"/>
        <v>https://youtu.be/whd4JCUZKJA?list=PLqJbCeNOfEK-o63ACEKEbwE6-XpEXXS_I</v>
      </c>
      <c r="E113" s="765" t="s">
        <v>2676</v>
      </c>
      <c r="F113" s="767"/>
      <c r="G113" s="768"/>
      <c r="H113" s="768"/>
      <c r="I113" s="768"/>
      <c r="J113" s="768"/>
      <c r="K113" s="768"/>
      <c r="L113" s="768"/>
      <c r="M113" s="768"/>
      <c r="N113" s="768"/>
      <c r="O113" s="768"/>
      <c r="P113" s="768"/>
      <c r="Q113" s="768"/>
      <c r="R113" s="768"/>
      <c r="S113" s="768"/>
      <c r="T113" s="768"/>
      <c r="U113" s="768"/>
      <c r="V113" s="768"/>
      <c r="W113" s="768"/>
      <c r="X113" s="768"/>
      <c r="Y113" s="768"/>
      <c r="Z113" s="768"/>
    </row>
    <row r="114">
      <c r="A114" s="764">
        <v>44728.0</v>
      </c>
      <c r="B114" s="765"/>
      <c r="C114" s="765" t="s">
        <v>2677</v>
      </c>
      <c r="D114" s="774" t="str">
        <f t="shared" si="3"/>
        <v>https://youtu.be/B0SwIGdj4pg?list=PLqJbCeNOfEK-o63ACEKEbwE6-XpEXXS_I</v>
      </c>
      <c r="E114" s="765" t="s">
        <v>2678</v>
      </c>
      <c r="F114" s="767"/>
      <c r="G114" s="768"/>
      <c r="H114" s="768"/>
      <c r="I114" s="768"/>
      <c r="J114" s="768"/>
      <c r="K114" s="768"/>
      <c r="L114" s="768"/>
      <c r="M114" s="768"/>
      <c r="N114" s="768"/>
      <c r="O114" s="768"/>
      <c r="P114" s="768"/>
      <c r="Q114" s="768"/>
      <c r="R114" s="768"/>
      <c r="S114" s="768"/>
      <c r="T114" s="768"/>
      <c r="U114" s="768"/>
      <c r="V114" s="768"/>
      <c r="W114" s="768"/>
      <c r="X114" s="768"/>
      <c r="Y114" s="768"/>
      <c r="Z114" s="768"/>
    </row>
    <row r="115">
      <c r="A115" s="764">
        <v>44734.0</v>
      </c>
      <c r="B115" s="765"/>
      <c r="C115" s="765" t="s">
        <v>2679</v>
      </c>
      <c r="D115" s="774" t="str">
        <f t="shared" si="3"/>
        <v>https://youtu.be/gjlONmyA6KQ?list=PLqJbCeNOfEK-o63ACEKEbwE6-XpEXXS_I</v>
      </c>
      <c r="E115" s="765" t="s">
        <v>2680</v>
      </c>
      <c r="F115" s="767"/>
      <c r="G115" s="768"/>
      <c r="H115" s="768"/>
      <c r="I115" s="768"/>
      <c r="J115" s="768"/>
      <c r="K115" s="768"/>
      <c r="L115" s="768"/>
      <c r="M115" s="768"/>
      <c r="N115" s="768"/>
      <c r="O115" s="768"/>
      <c r="P115" s="768"/>
      <c r="Q115" s="768"/>
      <c r="R115" s="768"/>
      <c r="S115" s="768"/>
      <c r="T115" s="768"/>
      <c r="U115" s="768"/>
      <c r="V115" s="768"/>
      <c r="W115" s="768"/>
      <c r="X115" s="768"/>
      <c r="Y115" s="768"/>
      <c r="Z115" s="768"/>
    </row>
    <row r="116">
      <c r="A116" s="764">
        <v>44741.0</v>
      </c>
      <c r="B116" s="765"/>
      <c r="C116" s="765" t="s">
        <v>2681</v>
      </c>
      <c r="D116" s="774" t="str">
        <f t="shared" si="3"/>
        <v>https://youtu.be/oJKGAU9Ib28?list=PLqJbCeNOfEK-o63ACEKEbwE6-XpEXXS_I</v>
      </c>
      <c r="E116" s="765" t="s">
        <v>2682</v>
      </c>
      <c r="F116" s="767"/>
      <c r="G116" s="768"/>
      <c r="H116" s="768"/>
      <c r="I116" s="768"/>
      <c r="J116" s="768"/>
      <c r="K116" s="768"/>
      <c r="L116" s="768"/>
      <c r="M116" s="768"/>
      <c r="N116" s="768"/>
      <c r="O116" s="768"/>
      <c r="P116" s="768"/>
      <c r="Q116" s="768"/>
      <c r="R116" s="768"/>
      <c r="S116" s="768"/>
      <c r="T116" s="768"/>
      <c r="U116" s="768"/>
      <c r="V116" s="768"/>
      <c r="W116" s="768"/>
      <c r="X116" s="768"/>
      <c r="Y116" s="768"/>
      <c r="Z116" s="768"/>
    </row>
    <row r="117">
      <c r="A117" s="764">
        <v>44752.0</v>
      </c>
      <c r="B117" s="765"/>
      <c r="C117" s="765" t="s">
        <v>2683</v>
      </c>
      <c r="D117" s="774" t="str">
        <f t="shared" si="3"/>
        <v>https://youtu.be/AABSItoTgck?list=PLqJbCeNOfEK-o63ACEKEbwE6-XpEXXS_I</v>
      </c>
      <c r="E117" s="765" t="s">
        <v>2684</v>
      </c>
      <c r="F117" s="767"/>
      <c r="G117" s="768"/>
      <c r="H117" s="768"/>
      <c r="I117" s="768"/>
      <c r="J117" s="768"/>
      <c r="K117" s="768"/>
      <c r="L117" s="768"/>
      <c r="M117" s="768"/>
      <c r="N117" s="768"/>
      <c r="O117" s="768"/>
      <c r="P117" s="768"/>
      <c r="Q117" s="768"/>
      <c r="R117" s="768"/>
      <c r="S117" s="768"/>
      <c r="T117" s="768"/>
      <c r="U117" s="768"/>
      <c r="V117" s="768"/>
      <c r="W117" s="768"/>
      <c r="X117" s="768"/>
      <c r="Y117" s="768"/>
      <c r="Z117" s="768"/>
    </row>
    <row r="118">
      <c r="A118" s="764">
        <v>44756.0</v>
      </c>
      <c r="B118" s="765"/>
      <c r="C118" s="765" t="s">
        <v>2685</v>
      </c>
      <c r="D118" s="774" t="str">
        <f t="shared" si="3"/>
        <v>https://youtu.be/ROBEvg-Dp_M?list=PLqJbCeNOfEK-o63ACEKEbwE6-XpEXXS_I</v>
      </c>
      <c r="E118" s="765" t="s">
        <v>2686</v>
      </c>
      <c r="F118" s="767"/>
      <c r="G118" s="768"/>
      <c r="H118" s="768"/>
      <c r="I118" s="768"/>
      <c r="J118" s="768"/>
      <c r="K118" s="768"/>
      <c r="L118" s="768"/>
      <c r="M118" s="768"/>
      <c r="N118" s="768"/>
      <c r="O118" s="768"/>
      <c r="P118" s="768"/>
      <c r="Q118" s="768"/>
      <c r="R118" s="768"/>
      <c r="S118" s="768"/>
      <c r="T118" s="768"/>
      <c r="U118" s="768"/>
      <c r="V118" s="768"/>
      <c r="W118" s="768"/>
      <c r="X118" s="768"/>
      <c r="Y118" s="768"/>
      <c r="Z118" s="768"/>
    </row>
    <row r="119">
      <c r="A119" s="773"/>
      <c r="B119" s="768"/>
      <c r="C119" s="768"/>
      <c r="D119" s="768"/>
      <c r="E119" s="768"/>
      <c r="F119" s="767"/>
      <c r="G119" s="768"/>
      <c r="H119" s="768"/>
      <c r="I119" s="768"/>
      <c r="J119" s="768"/>
      <c r="K119" s="768"/>
      <c r="L119" s="768"/>
      <c r="M119" s="768"/>
      <c r="N119" s="768"/>
      <c r="O119" s="768"/>
      <c r="P119" s="768"/>
      <c r="Q119" s="768"/>
      <c r="R119" s="768"/>
      <c r="S119" s="768"/>
      <c r="T119" s="768"/>
      <c r="U119" s="768"/>
      <c r="V119" s="768"/>
      <c r="W119" s="768"/>
      <c r="X119" s="768"/>
      <c r="Y119" s="768"/>
      <c r="Z119" s="768"/>
    </row>
    <row r="120">
      <c r="A120" s="773"/>
      <c r="B120" s="768"/>
      <c r="C120" s="768"/>
      <c r="D120" s="768"/>
      <c r="E120" s="768"/>
      <c r="F120" s="767"/>
      <c r="G120" s="768"/>
      <c r="H120" s="768"/>
      <c r="I120" s="768"/>
      <c r="J120" s="768"/>
      <c r="K120" s="768"/>
      <c r="L120" s="768"/>
      <c r="M120" s="768"/>
      <c r="N120" s="768"/>
      <c r="O120" s="768"/>
      <c r="P120" s="768"/>
      <c r="Q120" s="768"/>
      <c r="R120" s="768"/>
      <c r="S120" s="768"/>
      <c r="T120" s="768"/>
      <c r="U120" s="768"/>
      <c r="V120" s="768"/>
      <c r="W120" s="768"/>
      <c r="X120" s="768"/>
      <c r="Y120" s="768"/>
      <c r="Z120" s="768"/>
    </row>
    <row r="121">
      <c r="A121" s="782" t="s">
        <v>2687</v>
      </c>
      <c r="B121" s="783"/>
      <c r="C121" s="783" t="s">
        <v>2688</v>
      </c>
      <c r="D121" s="784"/>
      <c r="E121" s="784"/>
      <c r="F121" s="785"/>
      <c r="G121" s="784"/>
      <c r="H121" s="784"/>
      <c r="I121" s="784"/>
      <c r="J121" s="784"/>
      <c r="K121" s="784"/>
      <c r="L121" s="784"/>
      <c r="M121" s="784"/>
      <c r="N121" s="784"/>
      <c r="O121" s="784"/>
      <c r="P121" s="784"/>
      <c r="Q121" s="784"/>
      <c r="R121" s="784"/>
      <c r="S121" s="784"/>
      <c r="T121" s="784"/>
      <c r="U121" s="784"/>
      <c r="V121" s="784"/>
      <c r="W121" s="784"/>
      <c r="X121" s="784"/>
      <c r="Y121" s="784"/>
      <c r="Z121" s="784"/>
    </row>
    <row r="122">
      <c r="A122" s="764">
        <v>44445.66736111111</v>
      </c>
      <c r="B122" s="765"/>
      <c r="C122" s="765" t="s">
        <v>2689</v>
      </c>
      <c r="D122" s="774"/>
      <c r="E122" s="774" t="s">
        <v>2690</v>
      </c>
      <c r="F122" s="786"/>
      <c r="G122" s="768"/>
      <c r="H122" s="768"/>
      <c r="I122" s="768"/>
      <c r="J122" s="768"/>
      <c r="K122" s="768"/>
      <c r="L122" s="768"/>
      <c r="M122" s="768"/>
      <c r="N122" s="768"/>
      <c r="O122" s="768"/>
      <c r="P122" s="768"/>
      <c r="Q122" s="768"/>
      <c r="R122" s="768"/>
      <c r="S122" s="768"/>
      <c r="T122" s="768"/>
      <c r="U122" s="768"/>
      <c r="V122" s="768"/>
      <c r="W122" s="768"/>
      <c r="X122" s="768"/>
      <c r="Y122" s="768"/>
      <c r="Z122" s="768"/>
    </row>
    <row r="123">
      <c r="A123" s="764">
        <v>44444.66388888889</v>
      </c>
      <c r="B123" s="765"/>
      <c r="C123" s="765" t="s">
        <v>2691</v>
      </c>
      <c r="D123" s="774"/>
      <c r="E123" s="774" t="s">
        <v>2692</v>
      </c>
      <c r="F123" s="786"/>
      <c r="G123" s="768"/>
      <c r="H123" s="768"/>
      <c r="I123" s="768"/>
      <c r="J123" s="768"/>
      <c r="K123" s="768"/>
      <c r="L123" s="768"/>
      <c r="M123" s="768"/>
      <c r="N123" s="768"/>
      <c r="O123" s="768"/>
      <c r="P123" s="768"/>
      <c r="Q123" s="768"/>
      <c r="R123" s="768"/>
      <c r="S123" s="768"/>
      <c r="T123" s="768"/>
      <c r="U123" s="768"/>
      <c r="V123" s="768"/>
      <c r="W123" s="768"/>
      <c r="X123" s="768"/>
      <c r="Y123" s="768"/>
      <c r="Z123" s="768"/>
    </row>
    <row r="124">
      <c r="A124" s="764">
        <v>44444.69236111111</v>
      </c>
      <c r="B124" s="765"/>
      <c r="C124" s="765" t="s">
        <v>2693</v>
      </c>
      <c r="D124" s="774"/>
      <c r="E124" s="774" t="s">
        <v>2694</v>
      </c>
      <c r="F124" s="786"/>
      <c r="G124" s="768"/>
      <c r="H124" s="768"/>
      <c r="I124" s="768"/>
      <c r="J124" s="768"/>
      <c r="K124" s="768"/>
      <c r="L124" s="768"/>
      <c r="M124" s="768"/>
      <c r="N124" s="768"/>
      <c r="O124" s="768"/>
      <c r="P124" s="768"/>
      <c r="Q124" s="768"/>
      <c r="R124" s="768"/>
      <c r="S124" s="768"/>
      <c r="T124" s="768"/>
      <c r="U124" s="768"/>
      <c r="V124" s="768"/>
      <c r="W124" s="768"/>
      <c r="X124" s="768"/>
      <c r="Y124" s="768"/>
      <c r="Z124" s="768"/>
    </row>
    <row r="125">
      <c r="A125" s="764">
        <v>44444.72638888889</v>
      </c>
      <c r="B125" s="765"/>
      <c r="C125" s="765" t="s">
        <v>2695</v>
      </c>
      <c r="D125" s="774"/>
      <c r="E125" s="774" t="s">
        <v>2696</v>
      </c>
      <c r="F125" s="786"/>
      <c r="G125" s="768"/>
      <c r="H125" s="768"/>
      <c r="I125" s="768"/>
      <c r="J125" s="768"/>
      <c r="K125" s="768"/>
      <c r="L125" s="768"/>
      <c r="M125" s="768"/>
      <c r="N125" s="768"/>
      <c r="O125" s="768"/>
      <c r="P125" s="768"/>
      <c r="Q125" s="768"/>
      <c r="R125" s="768"/>
      <c r="S125" s="768"/>
      <c r="T125" s="768"/>
      <c r="U125" s="768"/>
      <c r="V125" s="768"/>
      <c r="W125" s="768"/>
      <c r="X125" s="768"/>
      <c r="Y125" s="768"/>
      <c r="Z125" s="768"/>
    </row>
    <row r="126">
      <c r="A126" s="764">
        <v>44444.805555555555</v>
      </c>
      <c r="B126" s="765"/>
      <c r="C126" s="765" t="s">
        <v>2697</v>
      </c>
      <c r="D126" s="774"/>
      <c r="E126" s="774" t="s">
        <v>2698</v>
      </c>
      <c r="F126" s="786"/>
      <c r="G126" s="768"/>
      <c r="H126" s="768"/>
      <c r="I126" s="768"/>
      <c r="J126" s="768"/>
      <c r="K126" s="768"/>
      <c r="L126" s="768"/>
      <c r="M126" s="768"/>
      <c r="N126" s="768"/>
      <c r="O126" s="768"/>
      <c r="P126" s="768"/>
      <c r="Q126" s="768"/>
      <c r="R126" s="768"/>
      <c r="S126" s="768"/>
      <c r="T126" s="768"/>
      <c r="U126" s="768"/>
      <c r="V126" s="768"/>
      <c r="W126" s="768"/>
      <c r="X126" s="768"/>
      <c r="Y126" s="768"/>
      <c r="Z126" s="768"/>
    </row>
    <row r="127">
      <c r="A127" s="764">
        <v>44457.3253125</v>
      </c>
      <c r="B127" s="765"/>
      <c r="C127" s="765" t="s">
        <v>2699</v>
      </c>
      <c r="D127" s="774"/>
      <c r="E127" s="774" t="s">
        <v>2700</v>
      </c>
      <c r="F127" s="786"/>
      <c r="G127" s="768"/>
      <c r="H127" s="768"/>
      <c r="I127" s="768"/>
      <c r="J127" s="768"/>
      <c r="K127" s="768"/>
      <c r="L127" s="768"/>
      <c r="M127" s="768"/>
      <c r="N127" s="768"/>
      <c r="O127" s="768"/>
      <c r="P127" s="768"/>
      <c r="Q127" s="768"/>
      <c r="R127" s="768"/>
      <c r="S127" s="768"/>
      <c r="T127" s="768"/>
      <c r="U127" s="768"/>
      <c r="V127" s="768"/>
      <c r="W127" s="768"/>
      <c r="X127" s="768"/>
      <c r="Y127" s="768"/>
      <c r="Z127" s="768"/>
    </row>
    <row r="128">
      <c r="A128" s="764">
        <v>44463.0</v>
      </c>
      <c r="B128" s="765"/>
      <c r="C128" s="765" t="s">
        <v>2701</v>
      </c>
      <c r="D128" s="774"/>
      <c r="E128" s="774" t="s">
        <v>2702</v>
      </c>
      <c r="F128" s="767"/>
      <c r="G128" s="768"/>
      <c r="H128" s="768"/>
      <c r="I128" s="768"/>
      <c r="J128" s="768"/>
      <c r="K128" s="768"/>
      <c r="L128" s="768"/>
      <c r="M128" s="768"/>
      <c r="N128" s="768"/>
      <c r="O128" s="768"/>
      <c r="P128" s="768"/>
      <c r="Q128" s="768"/>
      <c r="R128" s="768"/>
      <c r="S128" s="768"/>
      <c r="T128" s="768"/>
      <c r="U128" s="768"/>
      <c r="V128" s="768"/>
      <c r="W128" s="768"/>
      <c r="X128" s="768"/>
      <c r="Y128" s="768"/>
      <c r="Z128" s="768"/>
    </row>
    <row r="129">
      <c r="A129" s="773"/>
      <c r="B129" s="768"/>
      <c r="C129" s="768"/>
      <c r="D129" s="768"/>
      <c r="E129" s="768"/>
      <c r="F129" s="767"/>
      <c r="G129" s="768"/>
      <c r="H129" s="768"/>
      <c r="I129" s="768"/>
      <c r="J129" s="768"/>
      <c r="K129" s="768"/>
      <c r="L129" s="768"/>
      <c r="M129" s="768"/>
      <c r="N129" s="768"/>
      <c r="O129" s="768"/>
      <c r="P129" s="768"/>
      <c r="Q129" s="768"/>
      <c r="R129" s="768"/>
      <c r="S129" s="768"/>
      <c r="T129" s="768"/>
      <c r="U129" s="768"/>
      <c r="V129" s="768"/>
      <c r="W129" s="768"/>
      <c r="X129" s="768"/>
      <c r="Y129" s="768"/>
      <c r="Z129" s="768"/>
    </row>
    <row r="130">
      <c r="A130" s="773"/>
      <c r="B130" s="768"/>
      <c r="C130" s="768"/>
      <c r="D130" s="768"/>
      <c r="E130" s="768"/>
      <c r="F130" s="767"/>
      <c r="G130" s="768"/>
      <c r="H130" s="768"/>
      <c r="I130" s="768"/>
      <c r="J130" s="768"/>
      <c r="K130" s="768"/>
      <c r="L130" s="768"/>
      <c r="M130" s="768"/>
      <c r="N130" s="768"/>
      <c r="O130" s="768"/>
      <c r="P130" s="768"/>
      <c r="Q130" s="768"/>
      <c r="R130" s="768"/>
      <c r="S130" s="768"/>
      <c r="T130" s="768"/>
      <c r="U130" s="768"/>
      <c r="V130" s="768"/>
      <c r="W130" s="768"/>
      <c r="X130" s="768"/>
      <c r="Y130" s="768"/>
      <c r="Z130" s="768"/>
    </row>
    <row r="131">
      <c r="A131" s="787" t="s">
        <v>2703</v>
      </c>
      <c r="B131" s="788"/>
      <c r="C131" s="789" t="s">
        <v>2704</v>
      </c>
      <c r="D131" s="790"/>
      <c r="E131" s="790"/>
      <c r="F131" s="791"/>
      <c r="G131" s="790"/>
      <c r="H131" s="790"/>
      <c r="I131" s="790"/>
      <c r="J131" s="790"/>
      <c r="K131" s="790"/>
      <c r="L131" s="790"/>
      <c r="M131" s="790"/>
      <c r="N131" s="790"/>
      <c r="O131" s="790"/>
      <c r="P131" s="790"/>
      <c r="Q131" s="790"/>
      <c r="R131" s="790"/>
      <c r="S131" s="790"/>
      <c r="T131" s="790"/>
      <c r="U131" s="790"/>
      <c r="V131" s="790"/>
      <c r="W131" s="790"/>
      <c r="X131" s="790"/>
      <c r="Y131" s="790"/>
      <c r="Z131" s="790"/>
    </row>
    <row r="132">
      <c r="A132" s="773"/>
      <c r="B132" s="768"/>
      <c r="C132" s="768"/>
      <c r="D132" s="768"/>
      <c r="E132" s="768"/>
      <c r="F132" s="767"/>
      <c r="G132" s="768"/>
      <c r="H132" s="768"/>
      <c r="I132" s="768"/>
      <c r="J132" s="768"/>
      <c r="K132" s="768"/>
      <c r="L132" s="768"/>
      <c r="M132" s="768"/>
      <c r="N132" s="768"/>
      <c r="O132" s="768"/>
      <c r="P132" s="768"/>
      <c r="Q132" s="768"/>
      <c r="R132" s="768"/>
      <c r="S132" s="768"/>
      <c r="T132" s="768"/>
      <c r="U132" s="768"/>
      <c r="V132" s="768"/>
      <c r="W132" s="768"/>
      <c r="X132" s="768"/>
      <c r="Y132" s="768"/>
      <c r="Z132" s="768"/>
    </row>
    <row r="133">
      <c r="A133" s="773"/>
      <c r="B133" s="768"/>
      <c r="C133" s="768"/>
      <c r="D133" s="768"/>
      <c r="E133" s="768"/>
      <c r="F133" s="767"/>
      <c r="G133" s="768"/>
      <c r="H133" s="768"/>
      <c r="I133" s="768"/>
      <c r="J133" s="768"/>
      <c r="K133" s="768"/>
      <c r="L133" s="768"/>
      <c r="M133" s="768"/>
      <c r="N133" s="768"/>
      <c r="O133" s="768"/>
      <c r="P133" s="768"/>
      <c r="Q133" s="768"/>
      <c r="R133" s="768"/>
      <c r="S133" s="768"/>
      <c r="T133" s="768"/>
      <c r="U133" s="768"/>
      <c r="V133" s="768"/>
      <c r="W133" s="768"/>
      <c r="X133" s="768"/>
      <c r="Y133" s="768"/>
      <c r="Z133" s="768"/>
    </row>
    <row r="134">
      <c r="A134" s="454" t="s">
        <v>1817</v>
      </c>
      <c r="B134" s="519"/>
      <c r="C134" s="520"/>
      <c r="D134" s="520"/>
      <c r="E134" s="521"/>
      <c r="F134" s="522"/>
      <c r="G134" s="523"/>
      <c r="H134" s="524"/>
      <c r="I134" s="519"/>
      <c r="J134" s="525"/>
      <c r="K134" s="768"/>
      <c r="L134" s="768"/>
      <c r="M134" s="768"/>
      <c r="N134" s="768"/>
      <c r="O134" s="768"/>
      <c r="P134" s="768"/>
      <c r="Q134" s="768"/>
      <c r="R134" s="768"/>
      <c r="S134" s="768"/>
      <c r="T134" s="768"/>
      <c r="U134" s="768"/>
      <c r="V134" s="768"/>
      <c r="W134" s="768"/>
      <c r="X134" s="768"/>
      <c r="Y134" s="768"/>
      <c r="Z134" s="768"/>
    </row>
    <row r="135">
      <c r="A135" s="526" t="s">
        <v>2072</v>
      </c>
      <c r="B135" s="527"/>
      <c r="C135" s="516"/>
      <c r="D135" s="516"/>
      <c r="E135" s="498"/>
      <c r="F135" s="517"/>
      <c r="G135" s="500"/>
      <c r="H135" s="504"/>
      <c r="I135" s="505"/>
      <c r="J135" s="506"/>
      <c r="K135" s="768"/>
      <c r="L135" s="768"/>
      <c r="M135" s="768"/>
      <c r="N135" s="768"/>
      <c r="O135" s="768"/>
      <c r="P135" s="768"/>
      <c r="Q135" s="768"/>
      <c r="R135" s="768"/>
      <c r="S135" s="768"/>
      <c r="T135" s="768"/>
      <c r="U135" s="768"/>
      <c r="V135" s="768"/>
      <c r="W135" s="768"/>
      <c r="X135" s="768"/>
      <c r="Y135" s="768"/>
      <c r="Z135" s="768"/>
    </row>
    <row r="136">
      <c r="A136" s="773"/>
      <c r="B136" s="765"/>
      <c r="C136" s="769"/>
      <c r="D136" s="769"/>
      <c r="E136" s="769"/>
      <c r="F136" s="767"/>
      <c r="G136" s="768"/>
      <c r="H136" s="768"/>
      <c r="I136" s="768"/>
      <c r="J136" s="768"/>
      <c r="K136" s="768"/>
      <c r="L136" s="768"/>
      <c r="M136" s="768"/>
      <c r="N136" s="768"/>
      <c r="O136" s="768"/>
      <c r="P136" s="768"/>
      <c r="Q136" s="768"/>
      <c r="R136" s="768"/>
      <c r="S136" s="768"/>
      <c r="T136" s="768"/>
      <c r="U136" s="768"/>
      <c r="V136" s="768"/>
      <c r="W136" s="768"/>
      <c r="X136" s="768"/>
      <c r="Y136" s="768"/>
      <c r="Z136" s="768"/>
    </row>
    <row r="137">
      <c r="A137" s="773"/>
      <c r="B137" s="768"/>
      <c r="C137" s="768"/>
      <c r="D137" s="768"/>
      <c r="E137" s="768"/>
      <c r="F137" s="767"/>
      <c r="G137" s="768"/>
      <c r="H137" s="768"/>
      <c r="I137" s="768"/>
      <c r="J137" s="768"/>
      <c r="K137" s="768"/>
      <c r="L137" s="768"/>
      <c r="M137" s="768"/>
      <c r="N137" s="768"/>
      <c r="O137" s="768"/>
      <c r="P137" s="768"/>
      <c r="Q137" s="768"/>
      <c r="R137" s="768"/>
      <c r="S137" s="768"/>
      <c r="T137" s="768"/>
      <c r="U137" s="768"/>
      <c r="V137" s="768"/>
      <c r="W137" s="768"/>
      <c r="X137" s="768"/>
      <c r="Y137" s="768"/>
      <c r="Z137" s="768"/>
    </row>
    <row r="138">
      <c r="A138" s="773"/>
      <c r="B138" s="768"/>
      <c r="C138" s="768"/>
      <c r="D138" s="768"/>
      <c r="E138" s="768"/>
      <c r="F138" s="767"/>
      <c r="G138" s="768"/>
      <c r="H138" s="768"/>
      <c r="I138" s="768"/>
      <c r="J138" s="768"/>
      <c r="K138" s="768"/>
      <c r="L138" s="768"/>
      <c r="M138" s="768"/>
      <c r="N138" s="768"/>
      <c r="O138" s="768"/>
      <c r="P138" s="768"/>
      <c r="Q138" s="768"/>
      <c r="R138" s="768"/>
      <c r="S138" s="768"/>
      <c r="T138" s="768"/>
      <c r="U138" s="768"/>
      <c r="V138" s="768"/>
      <c r="W138" s="768"/>
      <c r="X138" s="768"/>
      <c r="Y138" s="768"/>
      <c r="Z138" s="768"/>
    </row>
    <row r="139">
      <c r="A139" s="773"/>
      <c r="B139" s="768"/>
      <c r="C139" s="768"/>
      <c r="D139" s="768"/>
      <c r="E139" s="768"/>
      <c r="F139" s="767"/>
      <c r="G139" s="768"/>
      <c r="H139" s="768"/>
      <c r="I139" s="768"/>
      <c r="J139" s="768"/>
      <c r="K139" s="768"/>
      <c r="L139" s="768"/>
      <c r="M139" s="768"/>
      <c r="N139" s="768"/>
      <c r="O139" s="768"/>
      <c r="P139" s="768"/>
      <c r="Q139" s="768"/>
      <c r="R139" s="768"/>
      <c r="S139" s="768"/>
      <c r="T139" s="768"/>
      <c r="U139" s="768"/>
      <c r="V139" s="768"/>
      <c r="W139" s="768"/>
      <c r="X139" s="768"/>
      <c r="Y139" s="768"/>
      <c r="Z139" s="768"/>
    </row>
    <row r="140">
      <c r="A140" s="773"/>
      <c r="B140" s="768"/>
      <c r="C140" s="768"/>
      <c r="D140" s="768"/>
      <c r="E140" s="768"/>
      <c r="F140" s="767"/>
      <c r="G140" s="768"/>
      <c r="H140" s="768"/>
      <c r="I140" s="768"/>
      <c r="J140" s="768"/>
      <c r="K140" s="768"/>
      <c r="L140" s="768"/>
      <c r="M140" s="768"/>
      <c r="N140" s="768"/>
      <c r="O140" s="768"/>
      <c r="P140" s="768"/>
      <c r="Q140" s="768"/>
      <c r="R140" s="768"/>
      <c r="S140" s="768"/>
      <c r="T140" s="768"/>
      <c r="U140" s="768"/>
      <c r="V140" s="768"/>
      <c r="W140" s="768"/>
      <c r="X140" s="768"/>
      <c r="Y140" s="768"/>
      <c r="Z140" s="768"/>
    </row>
    <row r="141">
      <c r="A141" s="773"/>
      <c r="B141" s="768"/>
      <c r="C141" s="768"/>
      <c r="D141" s="768"/>
      <c r="E141" s="768"/>
      <c r="F141" s="767"/>
      <c r="G141" s="768"/>
      <c r="H141" s="768"/>
      <c r="I141" s="768"/>
      <c r="J141" s="768"/>
      <c r="K141" s="768"/>
      <c r="L141" s="768"/>
      <c r="M141" s="768"/>
      <c r="N141" s="768"/>
      <c r="O141" s="768"/>
      <c r="P141" s="768"/>
      <c r="Q141" s="768"/>
      <c r="R141" s="768"/>
      <c r="S141" s="768"/>
      <c r="T141" s="768"/>
      <c r="U141" s="768"/>
      <c r="V141" s="768"/>
      <c r="W141" s="768"/>
      <c r="X141" s="768"/>
      <c r="Y141" s="768"/>
      <c r="Z141" s="768"/>
    </row>
    <row r="142">
      <c r="A142" s="773"/>
      <c r="B142" s="768"/>
      <c r="C142" s="768"/>
      <c r="D142" s="768"/>
      <c r="E142" s="768"/>
      <c r="F142" s="767"/>
      <c r="G142" s="768"/>
      <c r="H142" s="768"/>
      <c r="I142" s="768"/>
      <c r="J142" s="768"/>
      <c r="K142" s="768"/>
      <c r="L142" s="768"/>
      <c r="M142" s="768"/>
      <c r="N142" s="768"/>
      <c r="O142" s="768"/>
      <c r="P142" s="768"/>
      <c r="Q142" s="768"/>
      <c r="R142" s="768"/>
      <c r="S142" s="768"/>
      <c r="T142" s="768"/>
      <c r="U142" s="768"/>
      <c r="V142" s="768"/>
      <c r="W142" s="768"/>
      <c r="X142" s="768"/>
      <c r="Y142" s="768"/>
      <c r="Z142" s="768"/>
    </row>
    <row r="143">
      <c r="A143" s="773"/>
      <c r="B143" s="768"/>
      <c r="C143" s="768"/>
      <c r="D143" s="768"/>
      <c r="E143" s="768"/>
      <c r="F143" s="767"/>
      <c r="G143" s="768"/>
      <c r="H143" s="768"/>
      <c r="I143" s="768"/>
      <c r="J143" s="768"/>
      <c r="K143" s="768"/>
      <c r="L143" s="768"/>
      <c r="M143" s="768"/>
      <c r="N143" s="768"/>
      <c r="O143" s="768"/>
      <c r="P143" s="768"/>
      <c r="Q143" s="768"/>
      <c r="R143" s="768"/>
      <c r="S143" s="768"/>
      <c r="T143" s="768"/>
      <c r="U143" s="768"/>
      <c r="V143" s="768"/>
      <c r="W143" s="768"/>
      <c r="X143" s="768"/>
      <c r="Y143" s="768"/>
      <c r="Z143" s="768"/>
    </row>
    <row r="144">
      <c r="A144" s="773"/>
      <c r="B144" s="768"/>
      <c r="C144" s="768"/>
      <c r="D144" s="768"/>
      <c r="E144" s="768"/>
      <c r="F144" s="767"/>
      <c r="G144" s="768"/>
      <c r="H144" s="768"/>
      <c r="I144" s="768"/>
      <c r="J144" s="768"/>
      <c r="K144" s="768"/>
      <c r="L144" s="768"/>
      <c r="M144" s="768"/>
      <c r="N144" s="768"/>
      <c r="O144" s="768"/>
      <c r="P144" s="768"/>
      <c r="Q144" s="768"/>
      <c r="R144" s="768"/>
      <c r="S144" s="768"/>
      <c r="T144" s="768"/>
      <c r="U144" s="768"/>
      <c r="V144" s="768"/>
      <c r="W144" s="768"/>
      <c r="X144" s="768"/>
      <c r="Y144" s="768"/>
      <c r="Z144" s="768"/>
    </row>
    <row r="145">
      <c r="A145" s="773"/>
      <c r="B145" s="768"/>
      <c r="C145" s="768"/>
      <c r="D145" s="768"/>
      <c r="E145" s="768"/>
      <c r="F145" s="767"/>
      <c r="G145" s="768"/>
      <c r="H145" s="768"/>
      <c r="I145" s="768"/>
      <c r="J145" s="768"/>
      <c r="K145" s="768"/>
      <c r="L145" s="768"/>
      <c r="M145" s="768"/>
      <c r="N145" s="768"/>
      <c r="O145" s="768"/>
      <c r="P145" s="768"/>
      <c r="Q145" s="768"/>
      <c r="R145" s="768"/>
      <c r="S145" s="768"/>
      <c r="T145" s="768"/>
      <c r="U145" s="768"/>
      <c r="V145" s="768"/>
      <c r="W145" s="768"/>
      <c r="X145" s="768"/>
      <c r="Y145" s="768"/>
      <c r="Z145" s="768"/>
    </row>
    <row r="146">
      <c r="A146" s="773"/>
      <c r="B146" s="768"/>
      <c r="C146" s="768"/>
      <c r="D146" s="768"/>
      <c r="E146" s="768"/>
      <c r="F146" s="767"/>
      <c r="G146" s="768"/>
      <c r="H146" s="768"/>
      <c r="I146" s="768"/>
      <c r="J146" s="768"/>
      <c r="K146" s="768"/>
      <c r="L146" s="768"/>
      <c r="M146" s="768"/>
      <c r="N146" s="768"/>
      <c r="O146" s="768"/>
      <c r="P146" s="768"/>
      <c r="Q146" s="768"/>
      <c r="R146" s="768"/>
      <c r="S146" s="768"/>
      <c r="T146" s="768"/>
      <c r="U146" s="768"/>
      <c r="V146" s="768"/>
      <c r="W146" s="768"/>
      <c r="X146" s="768"/>
      <c r="Y146" s="768"/>
      <c r="Z146" s="768"/>
    </row>
    <row r="147">
      <c r="A147" s="773"/>
      <c r="B147" s="768"/>
      <c r="C147" s="768"/>
      <c r="D147" s="768"/>
      <c r="E147" s="768"/>
      <c r="F147" s="767"/>
      <c r="G147" s="768"/>
      <c r="H147" s="768"/>
      <c r="I147" s="768"/>
      <c r="J147" s="768"/>
      <c r="K147" s="768"/>
      <c r="L147" s="768"/>
      <c r="M147" s="768"/>
      <c r="N147" s="768"/>
      <c r="O147" s="768"/>
      <c r="P147" s="768"/>
      <c r="Q147" s="768"/>
      <c r="R147" s="768"/>
      <c r="S147" s="768"/>
      <c r="T147" s="768"/>
      <c r="U147" s="768"/>
      <c r="V147" s="768"/>
      <c r="W147" s="768"/>
      <c r="X147" s="768"/>
      <c r="Y147" s="768"/>
      <c r="Z147" s="768"/>
    </row>
    <row r="148">
      <c r="A148" s="773"/>
      <c r="B148" s="768"/>
      <c r="C148" s="768"/>
      <c r="D148" s="768"/>
      <c r="E148" s="768"/>
      <c r="F148" s="767"/>
      <c r="G148" s="768"/>
      <c r="H148" s="768"/>
      <c r="I148" s="768"/>
      <c r="J148" s="768"/>
      <c r="K148" s="768"/>
      <c r="L148" s="768"/>
      <c r="M148" s="768"/>
      <c r="N148" s="768"/>
      <c r="O148" s="768"/>
      <c r="P148" s="768"/>
      <c r="Q148" s="768"/>
      <c r="R148" s="768"/>
      <c r="S148" s="768"/>
      <c r="T148" s="768"/>
      <c r="U148" s="768"/>
      <c r="V148" s="768"/>
      <c r="W148" s="768"/>
      <c r="X148" s="768"/>
      <c r="Y148" s="768"/>
      <c r="Z148" s="768"/>
    </row>
    <row r="149">
      <c r="A149" s="773"/>
      <c r="B149" s="768"/>
      <c r="C149" s="768"/>
      <c r="D149" s="768"/>
      <c r="E149" s="768"/>
      <c r="F149" s="767"/>
      <c r="G149" s="768"/>
      <c r="H149" s="768"/>
      <c r="I149" s="768"/>
      <c r="J149" s="768"/>
      <c r="K149" s="768"/>
      <c r="L149" s="768"/>
      <c r="M149" s="768"/>
      <c r="N149" s="768"/>
      <c r="O149" s="768"/>
      <c r="P149" s="768"/>
      <c r="Q149" s="768"/>
      <c r="R149" s="768"/>
      <c r="S149" s="768"/>
      <c r="T149" s="768"/>
      <c r="U149" s="768"/>
      <c r="V149" s="768"/>
      <c r="W149" s="768"/>
      <c r="X149" s="768"/>
      <c r="Y149" s="768"/>
      <c r="Z149" s="768"/>
    </row>
    <row r="150">
      <c r="A150" s="773"/>
      <c r="B150" s="768"/>
      <c r="C150" s="768"/>
      <c r="D150" s="768"/>
      <c r="E150" s="768"/>
      <c r="F150" s="767"/>
      <c r="G150" s="768"/>
      <c r="H150" s="768"/>
      <c r="I150" s="768"/>
      <c r="J150" s="768"/>
      <c r="K150" s="768"/>
      <c r="L150" s="768"/>
      <c r="M150" s="768"/>
      <c r="N150" s="768"/>
      <c r="O150" s="768"/>
      <c r="P150" s="768"/>
      <c r="Q150" s="768"/>
      <c r="R150" s="768"/>
      <c r="S150" s="768"/>
      <c r="T150" s="768"/>
      <c r="U150" s="768"/>
      <c r="V150" s="768"/>
      <c r="W150" s="768"/>
      <c r="X150" s="768"/>
      <c r="Y150" s="768"/>
      <c r="Z150" s="768"/>
    </row>
    <row r="151">
      <c r="A151" s="773"/>
      <c r="B151" s="768"/>
      <c r="C151" s="768"/>
      <c r="D151" s="768"/>
      <c r="E151" s="768"/>
      <c r="F151" s="767"/>
      <c r="G151" s="768"/>
      <c r="H151" s="768"/>
      <c r="I151" s="768"/>
      <c r="J151" s="768"/>
      <c r="K151" s="768"/>
      <c r="L151" s="768"/>
      <c r="M151" s="768"/>
      <c r="N151" s="768"/>
      <c r="O151" s="768"/>
      <c r="P151" s="768"/>
      <c r="Q151" s="768"/>
      <c r="R151" s="768"/>
      <c r="S151" s="768"/>
      <c r="T151" s="768"/>
      <c r="U151" s="768"/>
      <c r="V151" s="768"/>
      <c r="W151" s="768"/>
      <c r="X151" s="768"/>
      <c r="Y151" s="768"/>
      <c r="Z151" s="768"/>
    </row>
    <row r="152">
      <c r="A152" s="773"/>
      <c r="B152" s="768"/>
      <c r="C152" s="768"/>
      <c r="D152" s="768"/>
      <c r="E152" s="768"/>
      <c r="F152" s="767"/>
      <c r="G152" s="768"/>
      <c r="H152" s="768"/>
      <c r="I152" s="768"/>
      <c r="J152" s="768"/>
      <c r="K152" s="768"/>
      <c r="L152" s="768"/>
      <c r="M152" s="768"/>
      <c r="N152" s="768"/>
      <c r="O152" s="768"/>
      <c r="P152" s="768"/>
      <c r="Q152" s="768"/>
      <c r="R152" s="768"/>
      <c r="S152" s="768"/>
      <c r="T152" s="768"/>
      <c r="U152" s="768"/>
      <c r="V152" s="768"/>
      <c r="W152" s="768"/>
      <c r="X152" s="768"/>
      <c r="Y152" s="768"/>
      <c r="Z152" s="768"/>
    </row>
    <row r="153">
      <c r="A153" s="773"/>
      <c r="B153" s="768"/>
      <c r="C153" s="768"/>
      <c r="D153" s="768"/>
      <c r="E153" s="768"/>
      <c r="F153" s="767"/>
      <c r="G153" s="768"/>
      <c r="H153" s="768"/>
      <c r="I153" s="768"/>
      <c r="J153" s="768"/>
      <c r="K153" s="768"/>
      <c r="L153" s="768"/>
      <c r="M153" s="768"/>
      <c r="N153" s="768"/>
      <c r="O153" s="768"/>
      <c r="P153" s="768"/>
      <c r="Q153" s="768"/>
      <c r="R153" s="768"/>
      <c r="S153" s="768"/>
      <c r="T153" s="768"/>
      <c r="U153" s="768"/>
      <c r="V153" s="768"/>
      <c r="W153" s="768"/>
      <c r="X153" s="768"/>
      <c r="Y153" s="768"/>
      <c r="Z153" s="768"/>
    </row>
    <row r="154">
      <c r="A154" s="773"/>
      <c r="B154" s="768"/>
      <c r="C154" s="768"/>
      <c r="D154" s="768"/>
      <c r="E154" s="768"/>
      <c r="F154" s="767"/>
      <c r="G154" s="768"/>
      <c r="H154" s="768"/>
      <c r="I154" s="768"/>
      <c r="J154" s="768"/>
      <c r="K154" s="768"/>
      <c r="L154" s="768"/>
      <c r="M154" s="768"/>
      <c r="N154" s="768"/>
      <c r="O154" s="768"/>
      <c r="P154" s="768"/>
      <c r="Q154" s="768"/>
      <c r="R154" s="768"/>
      <c r="S154" s="768"/>
      <c r="T154" s="768"/>
      <c r="U154" s="768"/>
      <c r="V154" s="768"/>
      <c r="W154" s="768"/>
      <c r="X154" s="768"/>
      <c r="Y154" s="768"/>
      <c r="Z154" s="768"/>
    </row>
    <row r="155">
      <c r="A155" s="773"/>
      <c r="B155" s="768"/>
      <c r="C155" s="768"/>
      <c r="D155" s="768"/>
      <c r="E155" s="768"/>
      <c r="F155" s="767"/>
      <c r="G155" s="768"/>
      <c r="H155" s="768"/>
      <c r="I155" s="768"/>
      <c r="J155" s="768"/>
      <c r="K155" s="768"/>
      <c r="L155" s="768"/>
      <c r="M155" s="768"/>
      <c r="N155" s="768"/>
      <c r="O155" s="768"/>
      <c r="P155" s="768"/>
      <c r="Q155" s="768"/>
      <c r="R155" s="768"/>
      <c r="S155" s="768"/>
      <c r="T155" s="768"/>
      <c r="U155" s="768"/>
      <c r="V155" s="768"/>
      <c r="W155" s="768"/>
      <c r="X155" s="768"/>
      <c r="Y155" s="768"/>
      <c r="Z155" s="768"/>
    </row>
    <row r="156">
      <c r="A156" s="773"/>
      <c r="B156" s="768"/>
      <c r="C156" s="768"/>
      <c r="D156" s="768"/>
      <c r="E156" s="768"/>
      <c r="F156" s="767"/>
      <c r="G156" s="768"/>
      <c r="H156" s="768"/>
      <c r="I156" s="768"/>
      <c r="J156" s="768"/>
      <c r="K156" s="768"/>
      <c r="L156" s="768"/>
      <c r="M156" s="768"/>
      <c r="N156" s="768"/>
      <c r="O156" s="768"/>
      <c r="P156" s="768"/>
      <c r="Q156" s="768"/>
      <c r="R156" s="768"/>
      <c r="S156" s="768"/>
      <c r="T156" s="768"/>
      <c r="U156" s="768"/>
      <c r="V156" s="768"/>
      <c r="W156" s="768"/>
      <c r="X156" s="768"/>
      <c r="Y156" s="768"/>
      <c r="Z156" s="768"/>
    </row>
    <row r="157">
      <c r="A157" s="773"/>
      <c r="B157" s="768"/>
      <c r="C157" s="768"/>
      <c r="D157" s="768"/>
      <c r="E157" s="768"/>
      <c r="F157" s="767"/>
      <c r="G157" s="768"/>
      <c r="H157" s="768"/>
      <c r="I157" s="768"/>
      <c r="J157" s="768"/>
      <c r="K157" s="768"/>
      <c r="L157" s="768"/>
      <c r="M157" s="768"/>
      <c r="N157" s="768"/>
      <c r="O157" s="768"/>
      <c r="P157" s="768"/>
      <c r="Q157" s="768"/>
      <c r="R157" s="768"/>
      <c r="S157" s="768"/>
      <c r="T157" s="768"/>
      <c r="U157" s="768"/>
      <c r="V157" s="768"/>
      <c r="W157" s="768"/>
      <c r="X157" s="768"/>
      <c r="Y157" s="768"/>
      <c r="Z157" s="768"/>
    </row>
    <row r="158">
      <c r="A158" s="773"/>
      <c r="B158" s="768"/>
      <c r="C158" s="768"/>
      <c r="D158" s="768"/>
      <c r="E158" s="768"/>
      <c r="F158" s="767"/>
      <c r="G158" s="768"/>
      <c r="H158" s="768"/>
      <c r="I158" s="768"/>
      <c r="J158" s="768"/>
      <c r="K158" s="768"/>
      <c r="L158" s="768"/>
      <c r="M158" s="768"/>
      <c r="N158" s="768"/>
      <c r="O158" s="768"/>
      <c r="P158" s="768"/>
      <c r="Q158" s="768"/>
      <c r="R158" s="768"/>
      <c r="S158" s="768"/>
      <c r="T158" s="768"/>
      <c r="U158" s="768"/>
      <c r="V158" s="768"/>
      <c r="W158" s="768"/>
      <c r="X158" s="768"/>
      <c r="Y158" s="768"/>
      <c r="Z158" s="768"/>
    </row>
    <row r="159">
      <c r="A159" s="773"/>
      <c r="B159" s="768"/>
      <c r="C159" s="768"/>
      <c r="D159" s="768"/>
      <c r="E159" s="768"/>
      <c r="F159" s="767"/>
      <c r="G159" s="768"/>
      <c r="H159" s="768"/>
      <c r="I159" s="768"/>
      <c r="J159" s="768"/>
      <c r="K159" s="768"/>
      <c r="L159" s="768"/>
      <c r="M159" s="768"/>
      <c r="N159" s="768"/>
      <c r="O159" s="768"/>
      <c r="P159" s="768"/>
      <c r="Q159" s="768"/>
      <c r="R159" s="768"/>
      <c r="S159" s="768"/>
      <c r="T159" s="768"/>
      <c r="U159" s="768"/>
      <c r="V159" s="768"/>
      <c r="W159" s="768"/>
      <c r="X159" s="768"/>
      <c r="Y159" s="768"/>
      <c r="Z159" s="768"/>
    </row>
    <row r="160">
      <c r="A160" s="773"/>
      <c r="B160" s="768"/>
      <c r="C160" s="768"/>
      <c r="D160" s="768"/>
      <c r="E160" s="768"/>
      <c r="F160" s="767"/>
      <c r="G160" s="768"/>
      <c r="H160" s="768"/>
      <c r="I160" s="768"/>
      <c r="J160" s="768"/>
      <c r="K160" s="768"/>
      <c r="L160" s="768"/>
      <c r="M160" s="768"/>
      <c r="N160" s="768"/>
      <c r="O160" s="768"/>
      <c r="P160" s="768"/>
      <c r="Q160" s="768"/>
      <c r="R160" s="768"/>
      <c r="S160" s="768"/>
      <c r="T160" s="768"/>
      <c r="U160" s="768"/>
      <c r="V160" s="768"/>
      <c r="W160" s="768"/>
      <c r="X160" s="768"/>
      <c r="Y160" s="768"/>
      <c r="Z160" s="768"/>
    </row>
    <row r="161">
      <c r="A161" s="773"/>
      <c r="B161" s="768"/>
      <c r="C161" s="768"/>
      <c r="D161" s="768"/>
      <c r="E161" s="768"/>
      <c r="F161" s="767"/>
      <c r="G161" s="768"/>
      <c r="H161" s="768"/>
      <c r="I161" s="768"/>
      <c r="J161" s="768"/>
      <c r="K161" s="768"/>
      <c r="L161" s="768"/>
      <c r="M161" s="768"/>
      <c r="N161" s="768"/>
      <c r="O161" s="768"/>
      <c r="P161" s="768"/>
      <c r="Q161" s="768"/>
      <c r="R161" s="768"/>
      <c r="S161" s="768"/>
      <c r="T161" s="768"/>
      <c r="U161" s="768"/>
      <c r="V161" s="768"/>
      <c r="W161" s="768"/>
      <c r="X161" s="768"/>
      <c r="Y161" s="768"/>
      <c r="Z161" s="768"/>
    </row>
    <row r="162">
      <c r="A162" s="773"/>
      <c r="B162" s="768"/>
      <c r="C162" s="768"/>
      <c r="D162" s="768"/>
      <c r="E162" s="768"/>
      <c r="F162" s="767"/>
      <c r="G162" s="768"/>
      <c r="H162" s="768"/>
      <c r="I162" s="768"/>
      <c r="J162" s="768"/>
      <c r="K162" s="768"/>
      <c r="L162" s="768"/>
      <c r="M162" s="768"/>
      <c r="N162" s="768"/>
      <c r="O162" s="768"/>
      <c r="P162" s="768"/>
      <c r="Q162" s="768"/>
      <c r="R162" s="768"/>
      <c r="S162" s="768"/>
      <c r="T162" s="768"/>
      <c r="U162" s="768"/>
      <c r="V162" s="768"/>
      <c r="W162" s="768"/>
      <c r="X162" s="768"/>
      <c r="Y162" s="768"/>
      <c r="Z162" s="768"/>
    </row>
    <row r="163">
      <c r="A163" s="773"/>
      <c r="B163" s="768"/>
      <c r="C163" s="768"/>
      <c r="D163" s="768"/>
      <c r="E163" s="768"/>
      <c r="F163" s="767"/>
      <c r="G163" s="768"/>
      <c r="H163" s="768"/>
      <c r="I163" s="768"/>
      <c r="J163" s="768"/>
      <c r="K163" s="768"/>
      <c r="L163" s="768"/>
      <c r="M163" s="768"/>
      <c r="N163" s="768"/>
      <c r="O163" s="768"/>
      <c r="P163" s="768"/>
      <c r="Q163" s="768"/>
      <c r="R163" s="768"/>
      <c r="S163" s="768"/>
      <c r="T163" s="768"/>
      <c r="U163" s="768"/>
      <c r="V163" s="768"/>
      <c r="W163" s="768"/>
      <c r="X163" s="768"/>
      <c r="Y163" s="768"/>
      <c r="Z163" s="768"/>
    </row>
    <row r="164">
      <c r="A164" s="773"/>
      <c r="B164" s="768"/>
      <c r="C164" s="768"/>
      <c r="D164" s="768"/>
      <c r="E164" s="768"/>
      <c r="F164" s="767"/>
      <c r="G164" s="768"/>
      <c r="H164" s="768"/>
      <c r="I164" s="768"/>
      <c r="J164" s="768"/>
      <c r="K164" s="768"/>
      <c r="L164" s="768"/>
      <c r="M164" s="768"/>
      <c r="N164" s="768"/>
      <c r="O164" s="768"/>
      <c r="P164" s="768"/>
      <c r="Q164" s="768"/>
      <c r="R164" s="768"/>
      <c r="S164" s="768"/>
      <c r="T164" s="768"/>
      <c r="U164" s="768"/>
      <c r="V164" s="768"/>
      <c r="W164" s="768"/>
      <c r="X164" s="768"/>
      <c r="Y164" s="768"/>
      <c r="Z164" s="768"/>
    </row>
    <row r="165">
      <c r="A165" s="773"/>
      <c r="B165" s="768"/>
      <c r="C165" s="768"/>
      <c r="D165" s="768"/>
      <c r="E165" s="768"/>
      <c r="F165" s="767"/>
      <c r="G165" s="768"/>
      <c r="H165" s="768"/>
      <c r="I165" s="768"/>
      <c r="J165" s="768"/>
      <c r="K165" s="768"/>
      <c r="L165" s="768"/>
      <c r="M165" s="768"/>
      <c r="N165" s="768"/>
      <c r="O165" s="768"/>
      <c r="P165" s="768"/>
      <c r="Q165" s="768"/>
      <c r="R165" s="768"/>
      <c r="S165" s="768"/>
      <c r="T165" s="768"/>
      <c r="U165" s="768"/>
      <c r="V165" s="768"/>
      <c r="W165" s="768"/>
      <c r="X165" s="768"/>
      <c r="Y165" s="768"/>
      <c r="Z165" s="768"/>
    </row>
    <row r="166">
      <c r="A166" s="773"/>
      <c r="B166" s="768"/>
      <c r="C166" s="768"/>
      <c r="D166" s="768"/>
      <c r="E166" s="768"/>
      <c r="F166" s="767"/>
      <c r="G166" s="768"/>
      <c r="H166" s="768"/>
      <c r="I166" s="768"/>
      <c r="J166" s="768"/>
      <c r="K166" s="768"/>
      <c r="L166" s="768"/>
      <c r="M166" s="768"/>
      <c r="N166" s="768"/>
      <c r="O166" s="768"/>
      <c r="P166" s="768"/>
      <c r="Q166" s="768"/>
      <c r="R166" s="768"/>
      <c r="S166" s="768"/>
      <c r="T166" s="768"/>
      <c r="U166" s="768"/>
      <c r="V166" s="768"/>
      <c r="W166" s="768"/>
      <c r="X166" s="768"/>
      <c r="Y166" s="768"/>
      <c r="Z166" s="768"/>
    </row>
    <row r="167">
      <c r="A167" s="773"/>
      <c r="B167" s="768"/>
      <c r="C167" s="768"/>
      <c r="D167" s="768"/>
      <c r="E167" s="768"/>
      <c r="F167" s="767"/>
      <c r="G167" s="768"/>
      <c r="H167" s="768"/>
      <c r="I167" s="768"/>
      <c r="J167" s="768"/>
      <c r="K167" s="768"/>
      <c r="L167" s="768"/>
      <c r="M167" s="768"/>
      <c r="N167" s="768"/>
      <c r="O167" s="768"/>
      <c r="P167" s="768"/>
      <c r="Q167" s="768"/>
      <c r="R167" s="768"/>
      <c r="S167" s="768"/>
      <c r="T167" s="768"/>
      <c r="U167" s="768"/>
      <c r="V167" s="768"/>
      <c r="W167" s="768"/>
      <c r="X167" s="768"/>
      <c r="Y167" s="768"/>
      <c r="Z167" s="768"/>
    </row>
    <row r="168">
      <c r="A168" s="773"/>
      <c r="B168" s="768"/>
      <c r="C168" s="768"/>
      <c r="D168" s="768"/>
      <c r="E168" s="768"/>
      <c r="F168" s="767"/>
      <c r="G168" s="768"/>
      <c r="H168" s="768"/>
      <c r="I168" s="768"/>
      <c r="J168" s="768"/>
      <c r="K168" s="768"/>
      <c r="L168" s="768"/>
      <c r="M168" s="768"/>
      <c r="N168" s="768"/>
      <c r="O168" s="768"/>
      <c r="P168" s="768"/>
      <c r="Q168" s="768"/>
      <c r="R168" s="768"/>
      <c r="S168" s="768"/>
      <c r="T168" s="768"/>
      <c r="U168" s="768"/>
      <c r="V168" s="768"/>
      <c r="W168" s="768"/>
      <c r="X168" s="768"/>
      <c r="Y168" s="768"/>
      <c r="Z168" s="768"/>
    </row>
    <row r="169">
      <c r="A169" s="773"/>
      <c r="B169" s="768"/>
      <c r="C169" s="768"/>
      <c r="D169" s="768"/>
      <c r="E169" s="768"/>
      <c r="F169" s="767"/>
      <c r="G169" s="768"/>
      <c r="H169" s="768"/>
      <c r="I169" s="768"/>
      <c r="J169" s="768"/>
      <c r="K169" s="768"/>
      <c r="L169" s="768"/>
      <c r="M169" s="768"/>
      <c r="N169" s="768"/>
      <c r="O169" s="768"/>
      <c r="P169" s="768"/>
      <c r="Q169" s="768"/>
      <c r="R169" s="768"/>
      <c r="S169" s="768"/>
      <c r="T169" s="768"/>
      <c r="U169" s="768"/>
      <c r="V169" s="768"/>
      <c r="W169" s="768"/>
      <c r="X169" s="768"/>
      <c r="Y169" s="768"/>
      <c r="Z169" s="768"/>
    </row>
    <row r="170">
      <c r="A170" s="773"/>
      <c r="B170" s="768"/>
      <c r="C170" s="768"/>
      <c r="D170" s="768"/>
      <c r="E170" s="768"/>
      <c r="F170" s="767"/>
      <c r="G170" s="768"/>
      <c r="H170" s="768"/>
      <c r="I170" s="768"/>
      <c r="J170" s="768"/>
      <c r="K170" s="768"/>
      <c r="L170" s="768"/>
      <c r="M170" s="768"/>
      <c r="N170" s="768"/>
      <c r="O170" s="768"/>
      <c r="P170" s="768"/>
      <c r="Q170" s="768"/>
      <c r="R170" s="768"/>
      <c r="S170" s="768"/>
      <c r="T170" s="768"/>
      <c r="U170" s="768"/>
      <c r="V170" s="768"/>
      <c r="W170" s="768"/>
      <c r="X170" s="768"/>
      <c r="Y170" s="768"/>
      <c r="Z170" s="768"/>
    </row>
    <row r="171">
      <c r="A171" s="773"/>
      <c r="B171" s="768"/>
      <c r="C171" s="768"/>
      <c r="D171" s="768"/>
      <c r="E171" s="768"/>
      <c r="F171" s="767"/>
      <c r="G171" s="768"/>
      <c r="H171" s="768"/>
      <c r="I171" s="768"/>
      <c r="J171" s="768"/>
      <c r="K171" s="768"/>
      <c r="L171" s="768"/>
      <c r="M171" s="768"/>
      <c r="N171" s="768"/>
      <c r="O171" s="768"/>
      <c r="P171" s="768"/>
      <c r="Q171" s="768"/>
      <c r="R171" s="768"/>
      <c r="S171" s="768"/>
      <c r="T171" s="768"/>
      <c r="U171" s="768"/>
      <c r="V171" s="768"/>
      <c r="W171" s="768"/>
      <c r="X171" s="768"/>
      <c r="Y171" s="768"/>
      <c r="Z171" s="768"/>
    </row>
    <row r="172">
      <c r="A172" s="773"/>
      <c r="B172" s="768"/>
      <c r="C172" s="768"/>
      <c r="D172" s="768"/>
      <c r="E172" s="768"/>
      <c r="F172" s="767"/>
      <c r="G172" s="768"/>
      <c r="H172" s="768"/>
      <c r="I172" s="768"/>
      <c r="J172" s="768"/>
      <c r="K172" s="768"/>
      <c r="L172" s="768"/>
      <c r="M172" s="768"/>
      <c r="N172" s="768"/>
      <c r="O172" s="768"/>
      <c r="P172" s="768"/>
      <c r="Q172" s="768"/>
      <c r="R172" s="768"/>
      <c r="S172" s="768"/>
      <c r="T172" s="768"/>
      <c r="U172" s="768"/>
      <c r="V172" s="768"/>
      <c r="W172" s="768"/>
      <c r="X172" s="768"/>
      <c r="Y172" s="768"/>
      <c r="Z172" s="768"/>
    </row>
    <row r="173">
      <c r="A173" s="773"/>
      <c r="B173" s="768"/>
      <c r="C173" s="768"/>
      <c r="D173" s="768"/>
      <c r="E173" s="768"/>
      <c r="F173" s="767"/>
      <c r="G173" s="768"/>
      <c r="H173" s="768"/>
      <c r="I173" s="768"/>
      <c r="J173" s="768"/>
      <c r="K173" s="768"/>
      <c r="L173" s="768"/>
      <c r="M173" s="768"/>
      <c r="N173" s="768"/>
      <c r="O173" s="768"/>
      <c r="P173" s="768"/>
      <c r="Q173" s="768"/>
      <c r="R173" s="768"/>
      <c r="S173" s="768"/>
      <c r="T173" s="768"/>
      <c r="U173" s="768"/>
      <c r="V173" s="768"/>
      <c r="W173" s="768"/>
      <c r="X173" s="768"/>
      <c r="Y173" s="768"/>
      <c r="Z173" s="768"/>
    </row>
    <row r="174">
      <c r="A174" s="773"/>
      <c r="B174" s="768"/>
      <c r="C174" s="768"/>
      <c r="D174" s="768"/>
      <c r="E174" s="768"/>
      <c r="F174" s="767"/>
      <c r="G174" s="768"/>
      <c r="H174" s="768"/>
      <c r="I174" s="768"/>
      <c r="J174" s="768"/>
      <c r="K174" s="768"/>
      <c r="L174" s="768"/>
      <c r="M174" s="768"/>
      <c r="N174" s="768"/>
      <c r="O174" s="768"/>
      <c r="P174" s="768"/>
      <c r="Q174" s="768"/>
      <c r="R174" s="768"/>
      <c r="S174" s="768"/>
      <c r="T174" s="768"/>
      <c r="U174" s="768"/>
      <c r="V174" s="768"/>
      <c r="W174" s="768"/>
      <c r="X174" s="768"/>
      <c r="Y174" s="768"/>
      <c r="Z174" s="768"/>
    </row>
    <row r="175">
      <c r="A175" s="773"/>
      <c r="B175" s="768"/>
      <c r="C175" s="768"/>
      <c r="D175" s="768"/>
      <c r="E175" s="768"/>
      <c r="F175" s="767"/>
      <c r="G175" s="768"/>
      <c r="H175" s="768"/>
      <c r="I175" s="768"/>
      <c r="J175" s="768"/>
      <c r="K175" s="768"/>
      <c r="L175" s="768"/>
      <c r="M175" s="768"/>
      <c r="N175" s="768"/>
      <c r="O175" s="768"/>
      <c r="P175" s="768"/>
      <c r="Q175" s="768"/>
      <c r="R175" s="768"/>
      <c r="S175" s="768"/>
      <c r="T175" s="768"/>
      <c r="U175" s="768"/>
      <c r="V175" s="768"/>
      <c r="W175" s="768"/>
      <c r="X175" s="768"/>
      <c r="Y175" s="768"/>
      <c r="Z175" s="768"/>
    </row>
    <row r="176">
      <c r="A176" s="773"/>
      <c r="B176" s="768"/>
      <c r="C176" s="768"/>
      <c r="D176" s="768"/>
      <c r="E176" s="768"/>
      <c r="F176" s="767"/>
      <c r="G176" s="768"/>
      <c r="H176" s="768"/>
      <c r="I176" s="768"/>
      <c r="J176" s="768"/>
      <c r="K176" s="768"/>
      <c r="L176" s="768"/>
      <c r="M176" s="768"/>
      <c r="N176" s="768"/>
      <c r="O176" s="768"/>
      <c r="P176" s="768"/>
      <c r="Q176" s="768"/>
      <c r="R176" s="768"/>
      <c r="S176" s="768"/>
      <c r="T176" s="768"/>
      <c r="U176" s="768"/>
      <c r="V176" s="768"/>
      <c r="W176" s="768"/>
      <c r="X176" s="768"/>
      <c r="Y176" s="768"/>
      <c r="Z176" s="768"/>
    </row>
    <row r="177">
      <c r="A177" s="773"/>
      <c r="B177" s="768"/>
      <c r="C177" s="768"/>
      <c r="D177" s="768"/>
      <c r="E177" s="768"/>
      <c r="F177" s="767"/>
      <c r="G177" s="768"/>
      <c r="H177" s="768"/>
      <c r="I177" s="768"/>
      <c r="J177" s="768"/>
      <c r="K177" s="768"/>
      <c r="L177" s="768"/>
      <c r="M177" s="768"/>
      <c r="N177" s="768"/>
      <c r="O177" s="768"/>
      <c r="P177" s="768"/>
      <c r="Q177" s="768"/>
      <c r="R177" s="768"/>
      <c r="S177" s="768"/>
      <c r="T177" s="768"/>
      <c r="U177" s="768"/>
      <c r="V177" s="768"/>
      <c r="W177" s="768"/>
      <c r="X177" s="768"/>
      <c r="Y177" s="768"/>
      <c r="Z177" s="768"/>
    </row>
    <row r="178">
      <c r="A178" s="773"/>
      <c r="B178" s="768"/>
      <c r="C178" s="768"/>
      <c r="D178" s="768"/>
      <c r="E178" s="768"/>
      <c r="F178" s="767"/>
      <c r="G178" s="768"/>
      <c r="H178" s="768"/>
      <c r="I178" s="768"/>
      <c r="J178" s="768"/>
      <c r="K178" s="768"/>
      <c r="L178" s="768"/>
      <c r="M178" s="768"/>
      <c r="N178" s="768"/>
      <c r="O178" s="768"/>
      <c r="P178" s="768"/>
      <c r="Q178" s="768"/>
      <c r="R178" s="768"/>
      <c r="S178" s="768"/>
      <c r="T178" s="768"/>
      <c r="U178" s="768"/>
      <c r="V178" s="768"/>
      <c r="W178" s="768"/>
      <c r="X178" s="768"/>
      <c r="Y178" s="768"/>
      <c r="Z178" s="768"/>
    </row>
    <row r="179">
      <c r="A179" s="773"/>
      <c r="B179" s="768"/>
      <c r="C179" s="768"/>
      <c r="D179" s="768"/>
      <c r="E179" s="768"/>
      <c r="F179" s="767"/>
      <c r="G179" s="768"/>
      <c r="H179" s="768"/>
      <c r="I179" s="768"/>
      <c r="J179" s="768"/>
      <c r="K179" s="768"/>
      <c r="L179" s="768"/>
      <c r="M179" s="768"/>
      <c r="N179" s="768"/>
      <c r="O179" s="768"/>
      <c r="P179" s="768"/>
      <c r="Q179" s="768"/>
      <c r="R179" s="768"/>
      <c r="S179" s="768"/>
      <c r="T179" s="768"/>
      <c r="U179" s="768"/>
      <c r="V179" s="768"/>
      <c r="W179" s="768"/>
      <c r="X179" s="768"/>
      <c r="Y179" s="768"/>
      <c r="Z179" s="768"/>
    </row>
    <row r="180">
      <c r="A180" s="773"/>
      <c r="B180" s="768"/>
      <c r="C180" s="768"/>
      <c r="D180" s="768"/>
      <c r="E180" s="768"/>
      <c r="F180" s="767"/>
      <c r="G180" s="768"/>
      <c r="H180" s="768"/>
      <c r="I180" s="768"/>
      <c r="J180" s="768"/>
      <c r="K180" s="768"/>
      <c r="L180" s="768"/>
      <c r="M180" s="768"/>
      <c r="N180" s="768"/>
      <c r="O180" s="768"/>
      <c r="P180" s="768"/>
      <c r="Q180" s="768"/>
      <c r="R180" s="768"/>
      <c r="S180" s="768"/>
      <c r="T180" s="768"/>
      <c r="U180" s="768"/>
      <c r="V180" s="768"/>
      <c r="W180" s="768"/>
      <c r="X180" s="768"/>
      <c r="Y180" s="768"/>
      <c r="Z180" s="768"/>
    </row>
    <row r="181">
      <c r="A181" s="773"/>
      <c r="B181" s="768"/>
      <c r="C181" s="768"/>
      <c r="D181" s="768"/>
      <c r="E181" s="768"/>
      <c r="F181" s="767"/>
      <c r="G181" s="768"/>
      <c r="H181" s="768"/>
      <c r="I181" s="768"/>
      <c r="J181" s="768"/>
      <c r="K181" s="768"/>
      <c r="L181" s="768"/>
      <c r="M181" s="768"/>
      <c r="N181" s="768"/>
      <c r="O181" s="768"/>
      <c r="P181" s="768"/>
      <c r="Q181" s="768"/>
      <c r="R181" s="768"/>
      <c r="S181" s="768"/>
      <c r="T181" s="768"/>
      <c r="U181" s="768"/>
      <c r="V181" s="768"/>
      <c r="W181" s="768"/>
      <c r="X181" s="768"/>
      <c r="Y181" s="768"/>
      <c r="Z181" s="768"/>
    </row>
    <row r="182">
      <c r="A182" s="773"/>
      <c r="B182" s="768"/>
      <c r="C182" s="768"/>
      <c r="D182" s="768"/>
      <c r="E182" s="768"/>
      <c r="F182" s="767"/>
      <c r="G182" s="768"/>
      <c r="H182" s="768"/>
      <c r="I182" s="768"/>
      <c r="J182" s="768"/>
      <c r="K182" s="768"/>
      <c r="L182" s="768"/>
      <c r="M182" s="768"/>
      <c r="N182" s="768"/>
      <c r="O182" s="768"/>
      <c r="P182" s="768"/>
      <c r="Q182" s="768"/>
      <c r="R182" s="768"/>
      <c r="S182" s="768"/>
      <c r="T182" s="768"/>
      <c r="U182" s="768"/>
      <c r="V182" s="768"/>
      <c r="W182" s="768"/>
      <c r="X182" s="768"/>
      <c r="Y182" s="768"/>
      <c r="Z182" s="768"/>
    </row>
    <row r="183">
      <c r="A183" s="773"/>
      <c r="B183" s="768"/>
      <c r="C183" s="768"/>
      <c r="D183" s="768"/>
      <c r="E183" s="768"/>
      <c r="F183" s="767"/>
      <c r="G183" s="768"/>
      <c r="H183" s="768"/>
      <c r="I183" s="768"/>
      <c r="J183" s="768"/>
      <c r="K183" s="768"/>
      <c r="L183" s="768"/>
      <c r="M183" s="768"/>
      <c r="N183" s="768"/>
      <c r="O183" s="768"/>
      <c r="P183" s="768"/>
      <c r="Q183" s="768"/>
      <c r="R183" s="768"/>
      <c r="S183" s="768"/>
      <c r="T183" s="768"/>
      <c r="U183" s="768"/>
      <c r="V183" s="768"/>
      <c r="W183" s="768"/>
      <c r="X183" s="768"/>
      <c r="Y183" s="768"/>
      <c r="Z183" s="768"/>
    </row>
    <row r="184">
      <c r="A184" s="773"/>
      <c r="B184" s="768"/>
      <c r="C184" s="768"/>
      <c r="D184" s="768"/>
      <c r="E184" s="768"/>
      <c r="F184" s="767"/>
      <c r="G184" s="768"/>
      <c r="H184" s="768"/>
      <c r="I184" s="768"/>
      <c r="J184" s="768"/>
      <c r="K184" s="768"/>
      <c r="L184" s="768"/>
      <c r="M184" s="768"/>
      <c r="N184" s="768"/>
      <c r="O184" s="768"/>
      <c r="P184" s="768"/>
      <c r="Q184" s="768"/>
      <c r="R184" s="768"/>
      <c r="S184" s="768"/>
      <c r="T184" s="768"/>
      <c r="U184" s="768"/>
      <c r="V184" s="768"/>
      <c r="W184" s="768"/>
      <c r="X184" s="768"/>
      <c r="Y184" s="768"/>
      <c r="Z184" s="768"/>
    </row>
    <row r="185">
      <c r="A185" s="773"/>
      <c r="B185" s="768"/>
      <c r="C185" s="768"/>
      <c r="D185" s="768"/>
      <c r="E185" s="768"/>
      <c r="F185" s="767"/>
      <c r="G185" s="768"/>
      <c r="H185" s="768"/>
      <c r="I185" s="768"/>
      <c r="J185" s="768"/>
      <c r="K185" s="768"/>
      <c r="L185" s="768"/>
      <c r="M185" s="768"/>
      <c r="N185" s="768"/>
      <c r="O185" s="768"/>
      <c r="P185" s="768"/>
      <c r="Q185" s="768"/>
      <c r="R185" s="768"/>
      <c r="S185" s="768"/>
      <c r="T185" s="768"/>
      <c r="U185" s="768"/>
      <c r="V185" s="768"/>
      <c r="W185" s="768"/>
      <c r="X185" s="768"/>
      <c r="Y185" s="768"/>
      <c r="Z185" s="768"/>
    </row>
    <row r="186">
      <c r="A186" s="773"/>
      <c r="B186" s="768"/>
      <c r="C186" s="768"/>
      <c r="D186" s="768"/>
      <c r="E186" s="768"/>
      <c r="F186" s="767"/>
      <c r="G186" s="768"/>
      <c r="H186" s="768"/>
      <c r="I186" s="768"/>
      <c r="J186" s="768"/>
      <c r="K186" s="768"/>
      <c r="L186" s="768"/>
      <c r="M186" s="768"/>
      <c r="N186" s="768"/>
      <c r="O186" s="768"/>
      <c r="P186" s="768"/>
      <c r="Q186" s="768"/>
      <c r="R186" s="768"/>
      <c r="S186" s="768"/>
      <c r="T186" s="768"/>
      <c r="U186" s="768"/>
      <c r="V186" s="768"/>
      <c r="W186" s="768"/>
      <c r="X186" s="768"/>
      <c r="Y186" s="768"/>
      <c r="Z186" s="768"/>
    </row>
    <row r="187">
      <c r="A187" s="773"/>
      <c r="B187" s="768"/>
      <c r="C187" s="768"/>
      <c r="D187" s="768"/>
      <c r="E187" s="768"/>
      <c r="F187" s="767"/>
      <c r="G187" s="768"/>
      <c r="H187" s="768"/>
      <c r="I187" s="768"/>
      <c r="J187" s="768"/>
      <c r="K187" s="768"/>
      <c r="L187" s="768"/>
      <c r="M187" s="768"/>
      <c r="N187" s="768"/>
      <c r="O187" s="768"/>
      <c r="P187" s="768"/>
      <c r="Q187" s="768"/>
      <c r="R187" s="768"/>
      <c r="S187" s="768"/>
      <c r="T187" s="768"/>
      <c r="U187" s="768"/>
      <c r="V187" s="768"/>
      <c r="W187" s="768"/>
      <c r="X187" s="768"/>
      <c r="Y187" s="768"/>
      <c r="Z187" s="768"/>
    </row>
    <row r="188">
      <c r="A188" s="773"/>
      <c r="B188" s="768"/>
      <c r="C188" s="768"/>
      <c r="D188" s="768"/>
      <c r="E188" s="768"/>
      <c r="F188" s="767"/>
      <c r="G188" s="768"/>
      <c r="H188" s="768"/>
      <c r="I188" s="768"/>
      <c r="J188" s="768"/>
      <c r="K188" s="768"/>
      <c r="L188" s="768"/>
      <c r="M188" s="768"/>
      <c r="N188" s="768"/>
      <c r="O188" s="768"/>
      <c r="P188" s="768"/>
      <c r="Q188" s="768"/>
      <c r="R188" s="768"/>
      <c r="S188" s="768"/>
      <c r="T188" s="768"/>
      <c r="U188" s="768"/>
      <c r="V188" s="768"/>
      <c r="W188" s="768"/>
      <c r="X188" s="768"/>
      <c r="Y188" s="768"/>
      <c r="Z188" s="768"/>
    </row>
    <row r="189">
      <c r="A189" s="773"/>
      <c r="B189" s="768"/>
      <c r="C189" s="768"/>
      <c r="D189" s="768"/>
      <c r="E189" s="768"/>
      <c r="F189" s="767"/>
      <c r="G189" s="768"/>
      <c r="H189" s="768"/>
      <c r="I189" s="768"/>
      <c r="J189" s="768"/>
      <c r="K189" s="768"/>
      <c r="L189" s="768"/>
      <c r="M189" s="768"/>
      <c r="N189" s="768"/>
      <c r="O189" s="768"/>
      <c r="P189" s="768"/>
      <c r="Q189" s="768"/>
      <c r="R189" s="768"/>
      <c r="S189" s="768"/>
      <c r="T189" s="768"/>
      <c r="U189" s="768"/>
      <c r="V189" s="768"/>
      <c r="W189" s="768"/>
      <c r="X189" s="768"/>
      <c r="Y189" s="768"/>
      <c r="Z189" s="768"/>
    </row>
    <row r="190">
      <c r="A190" s="773"/>
      <c r="B190" s="768"/>
      <c r="C190" s="768"/>
      <c r="D190" s="768"/>
      <c r="E190" s="768"/>
      <c r="F190" s="767"/>
      <c r="G190" s="768"/>
      <c r="H190" s="768"/>
      <c r="I190" s="768"/>
      <c r="J190" s="768"/>
      <c r="K190" s="768"/>
      <c r="L190" s="768"/>
      <c r="M190" s="768"/>
      <c r="N190" s="768"/>
      <c r="O190" s="768"/>
      <c r="P190" s="768"/>
      <c r="Q190" s="768"/>
      <c r="R190" s="768"/>
      <c r="S190" s="768"/>
      <c r="T190" s="768"/>
      <c r="U190" s="768"/>
      <c r="V190" s="768"/>
      <c r="W190" s="768"/>
      <c r="X190" s="768"/>
      <c r="Y190" s="768"/>
      <c r="Z190" s="768"/>
    </row>
    <row r="191">
      <c r="A191" s="773"/>
      <c r="B191" s="768"/>
      <c r="C191" s="768"/>
      <c r="D191" s="768"/>
      <c r="E191" s="768"/>
      <c r="F191" s="767"/>
      <c r="G191" s="768"/>
      <c r="H191" s="768"/>
      <c r="I191" s="768"/>
      <c r="J191" s="768"/>
      <c r="K191" s="768"/>
      <c r="L191" s="768"/>
      <c r="M191" s="768"/>
      <c r="N191" s="768"/>
      <c r="O191" s="768"/>
      <c r="P191" s="768"/>
      <c r="Q191" s="768"/>
      <c r="R191" s="768"/>
      <c r="S191" s="768"/>
      <c r="T191" s="768"/>
      <c r="U191" s="768"/>
      <c r="V191" s="768"/>
      <c r="W191" s="768"/>
      <c r="X191" s="768"/>
      <c r="Y191" s="768"/>
      <c r="Z191" s="768"/>
    </row>
    <row r="192">
      <c r="A192" s="773"/>
      <c r="B192" s="768"/>
      <c r="C192" s="768"/>
      <c r="D192" s="768"/>
      <c r="E192" s="768"/>
      <c r="F192" s="767"/>
      <c r="G192" s="768"/>
      <c r="H192" s="768"/>
      <c r="I192" s="768"/>
      <c r="J192" s="768"/>
      <c r="K192" s="768"/>
      <c r="L192" s="768"/>
      <c r="M192" s="768"/>
      <c r="N192" s="768"/>
      <c r="O192" s="768"/>
      <c r="P192" s="768"/>
      <c r="Q192" s="768"/>
      <c r="R192" s="768"/>
      <c r="S192" s="768"/>
      <c r="T192" s="768"/>
      <c r="U192" s="768"/>
      <c r="V192" s="768"/>
      <c r="W192" s="768"/>
      <c r="X192" s="768"/>
      <c r="Y192" s="768"/>
      <c r="Z192" s="768"/>
    </row>
    <row r="193">
      <c r="A193" s="773"/>
      <c r="B193" s="768"/>
      <c r="C193" s="768"/>
      <c r="D193" s="768"/>
      <c r="E193" s="768"/>
      <c r="F193" s="767"/>
      <c r="G193" s="768"/>
      <c r="H193" s="768"/>
      <c r="I193" s="768"/>
      <c r="J193" s="768"/>
      <c r="K193" s="768"/>
      <c r="L193" s="768"/>
      <c r="M193" s="768"/>
      <c r="N193" s="768"/>
      <c r="O193" s="768"/>
      <c r="P193" s="768"/>
      <c r="Q193" s="768"/>
      <c r="R193" s="768"/>
      <c r="S193" s="768"/>
      <c r="T193" s="768"/>
      <c r="U193" s="768"/>
      <c r="V193" s="768"/>
      <c r="W193" s="768"/>
      <c r="X193" s="768"/>
      <c r="Y193" s="768"/>
      <c r="Z193" s="768"/>
    </row>
    <row r="194">
      <c r="A194" s="773"/>
      <c r="B194" s="768"/>
      <c r="C194" s="768"/>
      <c r="D194" s="768"/>
      <c r="E194" s="768"/>
      <c r="F194" s="767"/>
      <c r="G194" s="768"/>
      <c r="H194" s="768"/>
      <c r="I194" s="768"/>
      <c r="J194" s="768"/>
      <c r="K194" s="768"/>
      <c r="L194" s="768"/>
      <c r="M194" s="768"/>
      <c r="N194" s="768"/>
      <c r="O194" s="768"/>
      <c r="P194" s="768"/>
      <c r="Q194" s="768"/>
      <c r="R194" s="768"/>
      <c r="S194" s="768"/>
      <c r="T194" s="768"/>
      <c r="U194" s="768"/>
      <c r="V194" s="768"/>
      <c r="W194" s="768"/>
      <c r="X194" s="768"/>
      <c r="Y194" s="768"/>
      <c r="Z194" s="768"/>
    </row>
    <row r="195">
      <c r="A195" s="773"/>
      <c r="B195" s="768"/>
      <c r="C195" s="768"/>
      <c r="D195" s="768"/>
      <c r="E195" s="768"/>
      <c r="F195" s="767"/>
      <c r="G195" s="768"/>
      <c r="H195" s="768"/>
      <c r="I195" s="768"/>
      <c r="J195" s="768"/>
      <c r="K195" s="768"/>
      <c r="L195" s="768"/>
      <c r="M195" s="768"/>
      <c r="N195" s="768"/>
      <c r="O195" s="768"/>
      <c r="P195" s="768"/>
      <c r="Q195" s="768"/>
      <c r="R195" s="768"/>
      <c r="S195" s="768"/>
      <c r="T195" s="768"/>
      <c r="U195" s="768"/>
      <c r="V195" s="768"/>
      <c r="W195" s="768"/>
      <c r="X195" s="768"/>
      <c r="Y195" s="768"/>
      <c r="Z195" s="768"/>
    </row>
    <row r="196">
      <c r="A196" s="773"/>
      <c r="B196" s="768"/>
      <c r="C196" s="768"/>
      <c r="D196" s="768"/>
      <c r="E196" s="768"/>
      <c r="F196" s="767"/>
      <c r="G196" s="768"/>
      <c r="H196" s="768"/>
      <c r="I196" s="768"/>
      <c r="J196" s="768"/>
      <c r="K196" s="768"/>
      <c r="L196" s="768"/>
      <c r="M196" s="768"/>
      <c r="N196" s="768"/>
      <c r="O196" s="768"/>
      <c r="P196" s="768"/>
      <c r="Q196" s="768"/>
      <c r="R196" s="768"/>
      <c r="S196" s="768"/>
      <c r="T196" s="768"/>
      <c r="U196" s="768"/>
      <c r="V196" s="768"/>
      <c r="W196" s="768"/>
      <c r="X196" s="768"/>
      <c r="Y196" s="768"/>
      <c r="Z196" s="768"/>
    </row>
    <row r="197">
      <c r="A197" s="773"/>
      <c r="B197" s="768"/>
      <c r="C197" s="768"/>
      <c r="D197" s="768"/>
      <c r="E197" s="768"/>
      <c r="F197" s="767"/>
      <c r="G197" s="768"/>
      <c r="H197" s="768"/>
      <c r="I197" s="768"/>
      <c r="J197" s="768"/>
      <c r="K197" s="768"/>
      <c r="L197" s="768"/>
      <c r="M197" s="768"/>
      <c r="N197" s="768"/>
      <c r="O197" s="768"/>
      <c r="P197" s="768"/>
      <c r="Q197" s="768"/>
      <c r="R197" s="768"/>
      <c r="S197" s="768"/>
      <c r="T197" s="768"/>
      <c r="U197" s="768"/>
      <c r="V197" s="768"/>
      <c r="W197" s="768"/>
      <c r="X197" s="768"/>
      <c r="Y197" s="768"/>
      <c r="Z197" s="768"/>
    </row>
    <row r="198">
      <c r="A198" s="773"/>
      <c r="B198" s="768"/>
      <c r="C198" s="768"/>
      <c r="D198" s="768"/>
      <c r="E198" s="768"/>
      <c r="F198" s="767"/>
      <c r="G198" s="768"/>
      <c r="H198" s="768"/>
      <c r="I198" s="768"/>
      <c r="J198" s="768"/>
      <c r="K198" s="768"/>
      <c r="L198" s="768"/>
      <c r="M198" s="768"/>
      <c r="N198" s="768"/>
      <c r="O198" s="768"/>
      <c r="P198" s="768"/>
      <c r="Q198" s="768"/>
      <c r="R198" s="768"/>
      <c r="S198" s="768"/>
      <c r="T198" s="768"/>
      <c r="U198" s="768"/>
      <c r="V198" s="768"/>
      <c r="W198" s="768"/>
      <c r="X198" s="768"/>
      <c r="Y198" s="768"/>
      <c r="Z198" s="768"/>
    </row>
    <row r="199">
      <c r="A199" s="773"/>
      <c r="B199" s="768"/>
      <c r="C199" s="768"/>
      <c r="D199" s="768"/>
      <c r="E199" s="768"/>
      <c r="F199" s="767"/>
      <c r="G199" s="768"/>
      <c r="H199" s="768"/>
      <c r="I199" s="768"/>
      <c r="J199" s="768"/>
      <c r="K199" s="768"/>
      <c r="L199" s="768"/>
      <c r="M199" s="768"/>
      <c r="N199" s="768"/>
      <c r="O199" s="768"/>
      <c r="P199" s="768"/>
      <c r="Q199" s="768"/>
      <c r="R199" s="768"/>
      <c r="S199" s="768"/>
      <c r="T199" s="768"/>
      <c r="U199" s="768"/>
      <c r="V199" s="768"/>
      <c r="W199" s="768"/>
      <c r="X199" s="768"/>
      <c r="Y199" s="768"/>
      <c r="Z199" s="768"/>
    </row>
    <row r="200">
      <c r="A200" s="773"/>
      <c r="B200" s="768"/>
      <c r="C200" s="768"/>
      <c r="D200" s="768"/>
      <c r="E200" s="768"/>
      <c r="F200" s="767"/>
      <c r="G200" s="768"/>
      <c r="H200" s="768"/>
      <c r="I200" s="768"/>
      <c r="J200" s="768"/>
      <c r="K200" s="768"/>
      <c r="L200" s="768"/>
      <c r="M200" s="768"/>
      <c r="N200" s="768"/>
      <c r="O200" s="768"/>
      <c r="P200" s="768"/>
      <c r="Q200" s="768"/>
      <c r="R200" s="768"/>
      <c r="S200" s="768"/>
      <c r="T200" s="768"/>
      <c r="U200" s="768"/>
      <c r="V200" s="768"/>
      <c r="W200" s="768"/>
      <c r="X200" s="768"/>
      <c r="Y200" s="768"/>
      <c r="Z200" s="768"/>
    </row>
    <row r="201">
      <c r="A201" s="773"/>
      <c r="B201" s="768"/>
      <c r="C201" s="768"/>
      <c r="D201" s="768"/>
      <c r="E201" s="768"/>
      <c r="F201" s="767"/>
      <c r="G201" s="768"/>
      <c r="H201" s="768"/>
      <c r="I201" s="768"/>
      <c r="J201" s="768"/>
      <c r="K201" s="768"/>
      <c r="L201" s="768"/>
      <c r="M201" s="768"/>
      <c r="N201" s="768"/>
      <c r="O201" s="768"/>
      <c r="P201" s="768"/>
      <c r="Q201" s="768"/>
      <c r="R201" s="768"/>
      <c r="S201" s="768"/>
      <c r="T201" s="768"/>
      <c r="U201" s="768"/>
      <c r="V201" s="768"/>
      <c r="W201" s="768"/>
      <c r="X201" s="768"/>
      <c r="Y201" s="768"/>
      <c r="Z201" s="768"/>
    </row>
    <row r="202">
      <c r="A202" s="773"/>
      <c r="B202" s="768"/>
      <c r="C202" s="768"/>
      <c r="D202" s="768"/>
      <c r="E202" s="768"/>
      <c r="F202" s="767"/>
      <c r="G202" s="768"/>
      <c r="H202" s="768"/>
      <c r="I202" s="768"/>
      <c r="J202" s="768"/>
      <c r="K202" s="768"/>
      <c r="L202" s="768"/>
      <c r="M202" s="768"/>
      <c r="N202" s="768"/>
      <c r="O202" s="768"/>
      <c r="P202" s="768"/>
      <c r="Q202" s="768"/>
      <c r="R202" s="768"/>
      <c r="S202" s="768"/>
      <c r="T202" s="768"/>
      <c r="U202" s="768"/>
      <c r="V202" s="768"/>
      <c r="W202" s="768"/>
      <c r="X202" s="768"/>
      <c r="Y202" s="768"/>
      <c r="Z202" s="768"/>
    </row>
    <row r="203">
      <c r="A203" s="773"/>
      <c r="B203" s="768"/>
      <c r="C203" s="768"/>
      <c r="D203" s="768"/>
      <c r="E203" s="768"/>
      <c r="F203" s="767"/>
      <c r="G203" s="768"/>
      <c r="H203" s="768"/>
      <c r="I203" s="768"/>
      <c r="J203" s="768"/>
      <c r="K203" s="768"/>
      <c r="L203" s="768"/>
      <c r="M203" s="768"/>
      <c r="N203" s="768"/>
      <c r="O203" s="768"/>
      <c r="P203" s="768"/>
      <c r="Q203" s="768"/>
      <c r="R203" s="768"/>
      <c r="S203" s="768"/>
      <c r="T203" s="768"/>
      <c r="U203" s="768"/>
      <c r="V203" s="768"/>
      <c r="W203" s="768"/>
      <c r="X203" s="768"/>
      <c r="Y203" s="768"/>
      <c r="Z203" s="768"/>
    </row>
    <row r="204">
      <c r="A204" s="773"/>
      <c r="B204" s="768"/>
      <c r="C204" s="768"/>
      <c r="D204" s="768"/>
      <c r="E204" s="768"/>
      <c r="F204" s="767"/>
      <c r="G204" s="768"/>
      <c r="H204" s="768"/>
      <c r="I204" s="768"/>
      <c r="J204" s="768"/>
      <c r="K204" s="768"/>
      <c r="L204" s="768"/>
      <c r="M204" s="768"/>
      <c r="N204" s="768"/>
      <c r="O204" s="768"/>
      <c r="P204" s="768"/>
      <c r="Q204" s="768"/>
      <c r="R204" s="768"/>
      <c r="S204" s="768"/>
      <c r="T204" s="768"/>
      <c r="U204" s="768"/>
      <c r="V204" s="768"/>
      <c r="W204" s="768"/>
      <c r="X204" s="768"/>
      <c r="Y204" s="768"/>
      <c r="Z204" s="768"/>
    </row>
    <row r="205">
      <c r="A205" s="773"/>
      <c r="B205" s="768"/>
      <c r="C205" s="768"/>
      <c r="D205" s="768"/>
      <c r="E205" s="768"/>
      <c r="F205" s="767"/>
      <c r="G205" s="768"/>
      <c r="H205" s="768"/>
      <c r="I205" s="768"/>
      <c r="J205" s="768"/>
      <c r="K205" s="768"/>
      <c r="L205" s="768"/>
      <c r="M205" s="768"/>
      <c r="N205" s="768"/>
      <c r="O205" s="768"/>
      <c r="P205" s="768"/>
      <c r="Q205" s="768"/>
      <c r="R205" s="768"/>
      <c r="S205" s="768"/>
      <c r="T205" s="768"/>
      <c r="U205" s="768"/>
      <c r="V205" s="768"/>
      <c r="W205" s="768"/>
      <c r="X205" s="768"/>
      <c r="Y205" s="768"/>
      <c r="Z205" s="768"/>
    </row>
    <row r="206">
      <c r="A206" s="773"/>
      <c r="B206" s="768"/>
      <c r="C206" s="768"/>
      <c r="D206" s="768"/>
      <c r="E206" s="768"/>
      <c r="F206" s="767"/>
      <c r="G206" s="768"/>
      <c r="H206" s="768"/>
      <c r="I206" s="768"/>
      <c r="J206" s="768"/>
      <c r="K206" s="768"/>
      <c r="L206" s="768"/>
      <c r="M206" s="768"/>
      <c r="N206" s="768"/>
      <c r="O206" s="768"/>
      <c r="P206" s="768"/>
      <c r="Q206" s="768"/>
      <c r="R206" s="768"/>
      <c r="S206" s="768"/>
      <c r="T206" s="768"/>
      <c r="U206" s="768"/>
      <c r="V206" s="768"/>
      <c r="W206" s="768"/>
      <c r="X206" s="768"/>
      <c r="Y206" s="768"/>
      <c r="Z206" s="768"/>
    </row>
    <row r="207">
      <c r="A207" s="773"/>
      <c r="B207" s="768"/>
      <c r="C207" s="768"/>
      <c r="D207" s="768"/>
      <c r="E207" s="768"/>
      <c r="F207" s="767"/>
      <c r="G207" s="768"/>
      <c r="H207" s="768"/>
      <c r="I207" s="768"/>
      <c r="J207" s="768"/>
      <c r="K207" s="768"/>
      <c r="L207" s="768"/>
      <c r="M207" s="768"/>
      <c r="N207" s="768"/>
      <c r="O207" s="768"/>
      <c r="P207" s="768"/>
      <c r="Q207" s="768"/>
      <c r="R207" s="768"/>
      <c r="S207" s="768"/>
      <c r="T207" s="768"/>
      <c r="U207" s="768"/>
      <c r="V207" s="768"/>
      <c r="W207" s="768"/>
      <c r="X207" s="768"/>
      <c r="Y207" s="768"/>
      <c r="Z207" s="768"/>
    </row>
    <row r="208">
      <c r="A208" s="773"/>
      <c r="B208" s="768"/>
      <c r="C208" s="768"/>
      <c r="D208" s="768"/>
      <c r="E208" s="768"/>
      <c r="F208" s="767"/>
      <c r="G208" s="768"/>
      <c r="H208" s="768"/>
      <c r="I208" s="768"/>
      <c r="J208" s="768"/>
      <c r="K208" s="768"/>
      <c r="L208" s="768"/>
      <c r="M208" s="768"/>
      <c r="N208" s="768"/>
      <c r="O208" s="768"/>
      <c r="P208" s="768"/>
      <c r="Q208" s="768"/>
      <c r="R208" s="768"/>
      <c r="S208" s="768"/>
      <c r="T208" s="768"/>
      <c r="U208" s="768"/>
      <c r="V208" s="768"/>
      <c r="W208" s="768"/>
      <c r="X208" s="768"/>
      <c r="Y208" s="768"/>
      <c r="Z208" s="768"/>
    </row>
    <row r="209">
      <c r="A209" s="773"/>
      <c r="B209" s="768"/>
      <c r="C209" s="768"/>
      <c r="D209" s="768"/>
      <c r="E209" s="768"/>
      <c r="F209" s="767"/>
      <c r="G209" s="768"/>
      <c r="H209" s="768"/>
      <c r="I209" s="768"/>
      <c r="J209" s="768"/>
      <c r="K209" s="768"/>
      <c r="L209" s="768"/>
      <c r="M209" s="768"/>
      <c r="N209" s="768"/>
      <c r="O209" s="768"/>
      <c r="P209" s="768"/>
      <c r="Q209" s="768"/>
      <c r="R209" s="768"/>
      <c r="S209" s="768"/>
      <c r="T209" s="768"/>
      <c r="U209" s="768"/>
      <c r="V209" s="768"/>
      <c r="W209" s="768"/>
      <c r="X209" s="768"/>
      <c r="Y209" s="768"/>
      <c r="Z209" s="768"/>
    </row>
    <row r="210">
      <c r="A210" s="773"/>
      <c r="B210" s="768"/>
      <c r="C210" s="768"/>
      <c r="D210" s="768"/>
      <c r="E210" s="768"/>
      <c r="F210" s="767"/>
      <c r="G210" s="768"/>
      <c r="H210" s="768"/>
      <c r="I210" s="768"/>
      <c r="J210" s="768"/>
      <c r="K210" s="768"/>
      <c r="L210" s="768"/>
      <c r="M210" s="768"/>
      <c r="N210" s="768"/>
      <c r="O210" s="768"/>
      <c r="P210" s="768"/>
      <c r="Q210" s="768"/>
      <c r="R210" s="768"/>
      <c r="S210" s="768"/>
      <c r="T210" s="768"/>
      <c r="U210" s="768"/>
      <c r="V210" s="768"/>
      <c r="W210" s="768"/>
      <c r="X210" s="768"/>
      <c r="Y210" s="768"/>
      <c r="Z210" s="768"/>
    </row>
    <row r="211">
      <c r="A211" s="773"/>
      <c r="B211" s="768"/>
      <c r="C211" s="768"/>
      <c r="D211" s="768"/>
      <c r="E211" s="768"/>
      <c r="F211" s="767"/>
      <c r="G211" s="768"/>
      <c r="H211" s="768"/>
      <c r="I211" s="768"/>
      <c r="J211" s="768"/>
      <c r="K211" s="768"/>
      <c r="L211" s="768"/>
      <c r="M211" s="768"/>
      <c r="N211" s="768"/>
      <c r="O211" s="768"/>
      <c r="P211" s="768"/>
      <c r="Q211" s="768"/>
      <c r="R211" s="768"/>
      <c r="S211" s="768"/>
      <c r="T211" s="768"/>
      <c r="U211" s="768"/>
      <c r="V211" s="768"/>
      <c r="W211" s="768"/>
      <c r="X211" s="768"/>
      <c r="Y211" s="768"/>
      <c r="Z211" s="768"/>
    </row>
    <row r="212">
      <c r="A212" s="773"/>
      <c r="B212" s="768"/>
      <c r="C212" s="768"/>
      <c r="D212" s="768"/>
      <c r="E212" s="768"/>
      <c r="F212" s="767"/>
      <c r="G212" s="768"/>
      <c r="H212" s="768"/>
      <c r="I212" s="768"/>
      <c r="J212" s="768"/>
      <c r="K212" s="768"/>
      <c r="L212" s="768"/>
      <c r="M212" s="768"/>
      <c r="N212" s="768"/>
      <c r="O212" s="768"/>
      <c r="P212" s="768"/>
      <c r="Q212" s="768"/>
      <c r="R212" s="768"/>
      <c r="S212" s="768"/>
      <c r="T212" s="768"/>
      <c r="U212" s="768"/>
      <c r="V212" s="768"/>
      <c r="W212" s="768"/>
      <c r="X212" s="768"/>
      <c r="Y212" s="768"/>
      <c r="Z212" s="768"/>
    </row>
    <row r="213">
      <c r="A213" s="773"/>
      <c r="B213" s="768"/>
      <c r="C213" s="768"/>
      <c r="D213" s="768"/>
      <c r="E213" s="768"/>
      <c r="F213" s="767"/>
      <c r="G213" s="768"/>
      <c r="H213" s="768"/>
      <c r="I213" s="768"/>
      <c r="J213" s="768"/>
      <c r="K213" s="768"/>
      <c r="L213" s="768"/>
      <c r="M213" s="768"/>
      <c r="N213" s="768"/>
      <c r="O213" s="768"/>
      <c r="P213" s="768"/>
      <c r="Q213" s="768"/>
      <c r="R213" s="768"/>
      <c r="S213" s="768"/>
      <c r="T213" s="768"/>
      <c r="U213" s="768"/>
      <c r="V213" s="768"/>
      <c r="W213" s="768"/>
      <c r="X213" s="768"/>
      <c r="Y213" s="768"/>
      <c r="Z213" s="768"/>
    </row>
    <row r="214">
      <c r="A214" s="773"/>
      <c r="B214" s="768"/>
      <c r="C214" s="768"/>
      <c r="D214" s="768"/>
      <c r="E214" s="768"/>
      <c r="F214" s="767"/>
      <c r="G214" s="768"/>
      <c r="H214" s="768"/>
      <c r="I214" s="768"/>
      <c r="J214" s="768"/>
      <c r="K214" s="768"/>
      <c r="L214" s="768"/>
      <c r="M214" s="768"/>
      <c r="N214" s="768"/>
      <c r="O214" s="768"/>
      <c r="P214" s="768"/>
      <c r="Q214" s="768"/>
      <c r="R214" s="768"/>
      <c r="S214" s="768"/>
      <c r="T214" s="768"/>
      <c r="U214" s="768"/>
      <c r="V214" s="768"/>
      <c r="W214" s="768"/>
      <c r="X214" s="768"/>
      <c r="Y214" s="768"/>
      <c r="Z214" s="768"/>
    </row>
    <row r="215">
      <c r="A215" s="773"/>
      <c r="B215" s="768"/>
      <c r="C215" s="768"/>
      <c r="D215" s="768"/>
      <c r="E215" s="768"/>
      <c r="F215" s="767"/>
      <c r="G215" s="768"/>
      <c r="H215" s="768"/>
      <c r="I215" s="768"/>
      <c r="J215" s="768"/>
      <c r="K215" s="768"/>
      <c r="L215" s="768"/>
      <c r="M215" s="768"/>
      <c r="N215" s="768"/>
      <c r="O215" s="768"/>
      <c r="P215" s="768"/>
      <c r="Q215" s="768"/>
      <c r="R215" s="768"/>
      <c r="S215" s="768"/>
      <c r="T215" s="768"/>
      <c r="U215" s="768"/>
      <c r="V215" s="768"/>
      <c r="W215" s="768"/>
      <c r="X215" s="768"/>
      <c r="Y215" s="768"/>
      <c r="Z215" s="768"/>
    </row>
    <row r="216">
      <c r="A216" s="773"/>
      <c r="B216" s="768"/>
      <c r="C216" s="768"/>
      <c r="D216" s="768"/>
      <c r="E216" s="768"/>
      <c r="F216" s="767"/>
      <c r="G216" s="768"/>
      <c r="H216" s="768"/>
      <c r="I216" s="768"/>
      <c r="J216" s="768"/>
      <c r="K216" s="768"/>
      <c r="L216" s="768"/>
      <c r="M216" s="768"/>
      <c r="N216" s="768"/>
      <c r="O216" s="768"/>
      <c r="P216" s="768"/>
      <c r="Q216" s="768"/>
      <c r="R216" s="768"/>
      <c r="S216" s="768"/>
      <c r="T216" s="768"/>
      <c r="U216" s="768"/>
      <c r="V216" s="768"/>
      <c r="W216" s="768"/>
      <c r="X216" s="768"/>
      <c r="Y216" s="768"/>
      <c r="Z216" s="768"/>
    </row>
    <row r="217">
      <c r="A217" s="773"/>
      <c r="B217" s="768"/>
      <c r="C217" s="768"/>
      <c r="D217" s="768"/>
      <c r="E217" s="768"/>
      <c r="F217" s="767"/>
      <c r="G217" s="768"/>
      <c r="H217" s="768"/>
      <c r="I217" s="768"/>
      <c r="J217" s="768"/>
      <c r="K217" s="768"/>
      <c r="L217" s="768"/>
      <c r="M217" s="768"/>
      <c r="N217" s="768"/>
      <c r="O217" s="768"/>
      <c r="P217" s="768"/>
      <c r="Q217" s="768"/>
      <c r="R217" s="768"/>
      <c r="S217" s="768"/>
      <c r="T217" s="768"/>
      <c r="U217" s="768"/>
      <c r="V217" s="768"/>
      <c r="W217" s="768"/>
      <c r="X217" s="768"/>
      <c r="Y217" s="768"/>
      <c r="Z217" s="768"/>
    </row>
    <row r="218">
      <c r="A218" s="773"/>
      <c r="B218" s="768"/>
      <c r="C218" s="768"/>
      <c r="D218" s="768"/>
      <c r="E218" s="768"/>
      <c r="F218" s="767"/>
      <c r="G218" s="768"/>
      <c r="H218" s="768"/>
      <c r="I218" s="768"/>
      <c r="J218" s="768"/>
      <c r="K218" s="768"/>
      <c r="L218" s="768"/>
      <c r="M218" s="768"/>
      <c r="N218" s="768"/>
      <c r="O218" s="768"/>
      <c r="P218" s="768"/>
      <c r="Q218" s="768"/>
      <c r="R218" s="768"/>
      <c r="S218" s="768"/>
      <c r="T218" s="768"/>
      <c r="U218" s="768"/>
      <c r="V218" s="768"/>
      <c r="W218" s="768"/>
      <c r="X218" s="768"/>
      <c r="Y218" s="768"/>
      <c r="Z218" s="768"/>
    </row>
    <row r="219">
      <c r="A219" s="773"/>
      <c r="B219" s="768"/>
      <c r="C219" s="768"/>
      <c r="D219" s="768"/>
      <c r="E219" s="768"/>
      <c r="F219" s="767"/>
      <c r="G219" s="768"/>
      <c r="H219" s="768"/>
      <c r="I219" s="768"/>
      <c r="J219" s="768"/>
      <c r="K219" s="768"/>
      <c r="L219" s="768"/>
      <c r="M219" s="768"/>
      <c r="N219" s="768"/>
      <c r="O219" s="768"/>
      <c r="P219" s="768"/>
      <c r="Q219" s="768"/>
      <c r="R219" s="768"/>
      <c r="S219" s="768"/>
      <c r="T219" s="768"/>
      <c r="U219" s="768"/>
      <c r="V219" s="768"/>
      <c r="W219" s="768"/>
      <c r="X219" s="768"/>
      <c r="Y219" s="768"/>
      <c r="Z219" s="768"/>
    </row>
    <row r="220">
      <c r="A220" s="773"/>
      <c r="B220" s="768"/>
      <c r="C220" s="768"/>
      <c r="D220" s="768"/>
      <c r="E220" s="768"/>
      <c r="F220" s="767"/>
      <c r="G220" s="768"/>
      <c r="H220" s="768"/>
      <c r="I220" s="768"/>
      <c r="J220" s="768"/>
      <c r="K220" s="768"/>
      <c r="L220" s="768"/>
      <c r="M220" s="768"/>
      <c r="N220" s="768"/>
      <c r="O220" s="768"/>
      <c r="P220" s="768"/>
      <c r="Q220" s="768"/>
      <c r="R220" s="768"/>
      <c r="S220" s="768"/>
      <c r="T220" s="768"/>
      <c r="U220" s="768"/>
      <c r="V220" s="768"/>
      <c r="W220" s="768"/>
      <c r="X220" s="768"/>
      <c r="Y220" s="768"/>
      <c r="Z220" s="768"/>
    </row>
    <row r="221">
      <c r="A221" s="773"/>
      <c r="B221" s="768"/>
      <c r="C221" s="768"/>
      <c r="D221" s="768"/>
      <c r="E221" s="768"/>
      <c r="F221" s="767"/>
      <c r="G221" s="768"/>
      <c r="H221" s="768"/>
      <c r="I221" s="768"/>
      <c r="J221" s="768"/>
      <c r="K221" s="768"/>
      <c r="L221" s="768"/>
      <c r="M221" s="768"/>
      <c r="N221" s="768"/>
      <c r="O221" s="768"/>
      <c r="P221" s="768"/>
      <c r="Q221" s="768"/>
      <c r="R221" s="768"/>
      <c r="S221" s="768"/>
      <c r="T221" s="768"/>
      <c r="U221" s="768"/>
      <c r="V221" s="768"/>
      <c r="W221" s="768"/>
      <c r="X221" s="768"/>
      <c r="Y221" s="768"/>
      <c r="Z221" s="768"/>
    </row>
    <row r="222">
      <c r="A222" s="773"/>
      <c r="B222" s="768"/>
      <c r="C222" s="768"/>
      <c r="D222" s="768"/>
      <c r="E222" s="768"/>
      <c r="F222" s="767"/>
      <c r="G222" s="768"/>
      <c r="H222" s="768"/>
      <c r="I222" s="768"/>
      <c r="J222" s="768"/>
      <c r="K222" s="768"/>
      <c r="L222" s="768"/>
      <c r="M222" s="768"/>
      <c r="N222" s="768"/>
      <c r="O222" s="768"/>
      <c r="P222" s="768"/>
      <c r="Q222" s="768"/>
      <c r="R222" s="768"/>
      <c r="S222" s="768"/>
      <c r="T222" s="768"/>
      <c r="U222" s="768"/>
      <c r="V222" s="768"/>
      <c r="W222" s="768"/>
      <c r="X222" s="768"/>
      <c r="Y222" s="768"/>
      <c r="Z222" s="768"/>
    </row>
    <row r="223">
      <c r="A223" s="773"/>
      <c r="B223" s="768"/>
      <c r="C223" s="768"/>
      <c r="D223" s="768"/>
      <c r="E223" s="768"/>
      <c r="F223" s="767"/>
      <c r="G223" s="768"/>
      <c r="H223" s="768"/>
      <c r="I223" s="768"/>
      <c r="J223" s="768"/>
      <c r="K223" s="768"/>
      <c r="L223" s="768"/>
      <c r="M223" s="768"/>
      <c r="N223" s="768"/>
      <c r="O223" s="768"/>
      <c r="P223" s="768"/>
      <c r="Q223" s="768"/>
      <c r="R223" s="768"/>
      <c r="S223" s="768"/>
      <c r="T223" s="768"/>
      <c r="U223" s="768"/>
      <c r="V223" s="768"/>
      <c r="W223" s="768"/>
      <c r="X223" s="768"/>
      <c r="Y223" s="768"/>
      <c r="Z223" s="768"/>
    </row>
    <row r="224">
      <c r="A224" s="773"/>
      <c r="B224" s="768"/>
      <c r="C224" s="768"/>
      <c r="D224" s="768"/>
      <c r="E224" s="768"/>
      <c r="F224" s="767"/>
      <c r="G224" s="768"/>
      <c r="H224" s="768"/>
      <c r="I224" s="768"/>
      <c r="J224" s="768"/>
      <c r="K224" s="768"/>
      <c r="L224" s="768"/>
      <c r="M224" s="768"/>
      <c r="N224" s="768"/>
      <c r="O224" s="768"/>
      <c r="P224" s="768"/>
      <c r="Q224" s="768"/>
      <c r="R224" s="768"/>
      <c r="S224" s="768"/>
      <c r="T224" s="768"/>
      <c r="U224" s="768"/>
      <c r="V224" s="768"/>
      <c r="W224" s="768"/>
      <c r="X224" s="768"/>
      <c r="Y224" s="768"/>
      <c r="Z224" s="768"/>
    </row>
    <row r="225">
      <c r="A225" s="773"/>
      <c r="B225" s="768"/>
      <c r="C225" s="768"/>
      <c r="D225" s="768"/>
      <c r="E225" s="768"/>
      <c r="F225" s="767"/>
      <c r="G225" s="768"/>
      <c r="H225" s="768"/>
      <c r="I225" s="768"/>
      <c r="J225" s="768"/>
      <c r="K225" s="768"/>
      <c r="L225" s="768"/>
      <c r="M225" s="768"/>
      <c r="N225" s="768"/>
      <c r="O225" s="768"/>
      <c r="P225" s="768"/>
      <c r="Q225" s="768"/>
      <c r="R225" s="768"/>
      <c r="S225" s="768"/>
      <c r="T225" s="768"/>
      <c r="U225" s="768"/>
      <c r="V225" s="768"/>
      <c r="W225" s="768"/>
      <c r="X225" s="768"/>
      <c r="Y225" s="768"/>
      <c r="Z225" s="768"/>
    </row>
    <row r="226">
      <c r="A226" s="773"/>
      <c r="B226" s="768"/>
      <c r="C226" s="768"/>
      <c r="D226" s="768"/>
      <c r="E226" s="768"/>
      <c r="F226" s="767"/>
      <c r="G226" s="768"/>
      <c r="H226" s="768"/>
      <c r="I226" s="768"/>
      <c r="J226" s="768"/>
      <c r="K226" s="768"/>
      <c r="L226" s="768"/>
      <c r="M226" s="768"/>
      <c r="N226" s="768"/>
      <c r="O226" s="768"/>
      <c r="P226" s="768"/>
      <c r="Q226" s="768"/>
      <c r="R226" s="768"/>
      <c r="S226" s="768"/>
      <c r="T226" s="768"/>
      <c r="U226" s="768"/>
      <c r="V226" s="768"/>
      <c r="W226" s="768"/>
      <c r="X226" s="768"/>
      <c r="Y226" s="768"/>
      <c r="Z226" s="768"/>
    </row>
    <row r="227">
      <c r="A227" s="773"/>
      <c r="B227" s="768"/>
      <c r="C227" s="768"/>
      <c r="D227" s="768"/>
      <c r="E227" s="768"/>
      <c r="F227" s="767"/>
      <c r="G227" s="768"/>
      <c r="H227" s="768"/>
      <c r="I227" s="768"/>
      <c r="J227" s="768"/>
      <c r="K227" s="768"/>
      <c r="L227" s="768"/>
      <c r="M227" s="768"/>
      <c r="N227" s="768"/>
      <c r="O227" s="768"/>
      <c r="P227" s="768"/>
      <c r="Q227" s="768"/>
      <c r="R227" s="768"/>
      <c r="S227" s="768"/>
      <c r="T227" s="768"/>
      <c r="U227" s="768"/>
      <c r="V227" s="768"/>
      <c r="W227" s="768"/>
      <c r="X227" s="768"/>
      <c r="Y227" s="768"/>
      <c r="Z227" s="768"/>
    </row>
    <row r="228">
      <c r="A228" s="773"/>
      <c r="B228" s="768"/>
      <c r="C228" s="768"/>
      <c r="D228" s="768"/>
      <c r="E228" s="768"/>
      <c r="F228" s="767"/>
      <c r="G228" s="768"/>
      <c r="H228" s="768"/>
      <c r="I228" s="768"/>
      <c r="J228" s="768"/>
      <c r="K228" s="768"/>
      <c r="L228" s="768"/>
      <c r="M228" s="768"/>
      <c r="N228" s="768"/>
      <c r="O228" s="768"/>
      <c r="P228" s="768"/>
      <c r="Q228" s="768"/>
      <c r="R228" s="768"/>
      <c r="S228" s="768"/>
      <c r="T228" s="768"/>
      <c r="U228" s="768"/>
      <c r="V228" s="768"/>
      <c r="W228" s="768"/>
      <c r="X228" s="768"/>
      <c r="Y228" s="768"/>
      <c r="Z228" s="768"/>
    </row>
    <row r="229">
      <c r="A229" s="773"/>
      <c r="B229" s="768"/>
      <c r="C229" s="768"/>
      <c r="D229" s="768"/>
      <c r="E229" s="768"/>
      <c r="F229" s="767"/>
      <c r="G229" s="768"/>
      <c r="H229" s="768"/>
      <c r="I229" s="768"/>
      <c r="J229" s="768"/>
      <c r="K229" s="768"/>
      <c r="L229" s="768"/>
      <c r="M229" s="768"/>
      <c r="N229" s="768"/>
      <c r="O229" s="768"/>
      <c r="P229" s="768"/>
      <c r="Q229" s="768"/>
      <c r="R229" s="768"/>
      <c r="S229" s="768"/>
      <c r="T229" s="768"/>
      <c r="U229" s="768"/>
      <c r="V229" s="768"/>
      <c r="W229" s="768"/>
      <c r="X229" s="768"/>
      <c r="Y229" s="768"/>
      <c r="Z229" s="768"/>
    </row>
    <row r="230">
      <c r="A230" s="773"/>
      <c r="B230" s="768"/>
      <c r="C230" s="768"/>
      <c r="D230" s="768"/>
      <c r="E230" s="768"/>
      <c r="F230" s="767"/>
      <c r="G230" s="768"/>
      <c r="H230" s="768"/>
      <c r="I230" s="768"/>
      <c r="J230" s="768"/>
      <c r="K230" s="768"/>
      <c r="L230" s="768"/>
      <c r="M230" s="768"/>
      <c r="N230" s="768"/>
      <c r="O230" s="768"/>
      <c r="P230" s="768"/>
      <c r="Q230" s="768"/>
      <c r="R230" s="768"/>
      <c r="S230" s="768"/>
      <c r="T230" s="768"/>
      <c r="U230" s="768"/>
      <c r="V230" s="768"/>
      <c r="W230" s="768"/>
      <c r="X230" s="768"/>
      <c r="Y230" s="768"/>
      <c r="Z230" s="768"/>
    </row>
    <row r="231">
      <c r="A231" s="773"/>
      <c r="B231" s="768"/>
      <c r="C231" s="768"/>
      <c r="D231" s="768"/>
      <c r="E231" s="768"/>
      <c r="F231" s="767"/>
      <c r="G231" s="768"/>
      <c r="H231" s="768"/>
      <c r="I231" s="768"/>
      <c r="J231" s="768"/>
      <c r="K231" s="768"/>
      <c r="L231" s="768"/>
      <c r="M231" s="768"/>
      <c r="N231" s="768"/>
      <c r="O231" s="768"/>
      <c r="P231" s="768"/>
      <c r="Q231" s="768"/>
      <c r="R231" s="768"/>
      <c r="S231" s="768"/>
      <c r="T231" s="768"/>
      <c r="U231" s="768"/>
      <c r="V231" s="768"/>
      <c r="W231" s="768"/>
      <c r="X231" s="768"/>
      <c r="Y231" s="768"/>
      <c r="Z231" s="768"/>
    </row>
    <row r="232">
      <c r="A232" s="773"/>
      <c r="B232" s="768"/>
      <c r="C232" s="768"/>
      <c r="D232" s="768"/>
      <c r="E232" s="768"/>
      <c r="F232" s="767"/>
      <c r="G232" s="768"/>
      <c r="H232" s="768"/>
      <c r="I232" s="768"/>
      <c r="J232" s="768"/>
      <c r="K232" s="768"/>
      <c r="L232" s="768"/>
      <c r="M232" s="768"/>
      <c r="N232" s="768"/>
      <c r="O232" s="768"/>
      <c r="P232" s="768"/>
      <c r="Q232" s="768"/>
      <c r="R232" s="768"/>
      <c r="S232" s="768"/>
      <c r="T232" s="768"/>
      <c r="U232" s="768"/>
      <c r="V232" s="768"/>
      <c r="W232" s="768"/>
      <c r="X232" s="768"/>
      <c r="Y232" s="768"/>
      <c r="Z232" s="768"/>
    </row>
    <row r="233">
      <c r="A233" s="773"/>
      <c r="B233" s="768"/>
      <c r="C233" s="768"/>
      <c r="D233" s="768"/>
      <c r="E233" s="768"/>
      <c r="F233" s="767"/>
      <c r="G233" s="768"/>
      <c r="H233" s="768"/>
      <c r="I233" s="768"/>
      <c r="J233" s="768"/>
      <c r="K233" s="768"/>
      <c r="L233" s="768"/>
      <c r="M233" s="768"/>
      <c r="N233" s="768"/>
      <c r="O233" s="768"/>
      <c r="P233" s="768"/>
      <c r="Q233" s="768"/>
      <c r="R233" s="768"/>
      <c r="S233" s="768"/>
      <c r="T233" s="768"/>
      <c r="U233" s="768"/>
      <c r="V233" s="768"/>
      <c r="W233" s="768"/>
      <c r="X233" s="768"/>
      <c r="Y233" s="768"/>
      <c r="Z233" s="768"/>
    </row>
    <row r="234">
      <c r="A234" s="773"/>
      <c r="B234" s="768"/>
      <c r="C234" s="768"/>
      <c r="D234" s="768"/>
      <c r="E234" s="768"/>
      <c r="F234" s="767"/>
      <c r="G234" s="768"/>
      <c r="H234" s="768"/>
      <c r="I234" s="768"/>
      <c r="J234" s="768"/>
      <c r="K234" s="768"/>
      <c r="L234" s="768"/>
      <c r="M234" s="768"/>
      <c r="N234" s="768"/>
      <c r="O234" s="768"/>
      <c r="P234" s="768"/>
      <c r="Q234" s="768"/>
      <c r="R234" s="768"/>
      <c r="S234" s="768"/>
      <c r="T234" s="768"/>
      <c r="U234" s="768"/>
      <c r="V234" s="768"/>
      <c r="W234" s="768"/>
      <c r="X234" s="768"/>
      <c r="Y234" s="768"/>
      <c r="Z234" s="768"/>
    </row>
    <row r="235">
      <c r="A235" s="773"/>
      <c r="B235" s="768"/>
      <c r="C235" s="768"/>
      <c r="D235" s="768"/>
      <c r="E235" s="768"/>
      <c r="F235" s="767"/>
      <c r="G235" s="768"/>
      <c r="H235" s="768"/>
      <c r="I235" s="768"/>
      <c r="J235" s="768"/>
      <c r="K235" s="768"/>
      <c r="L235" s="768"/>
      <c r="M235" s="768"/>
      <c r="N235" s="768"/>
      <c r="O235" s="768"/>
      <c r="P235" s="768"/>
      <c r="Q235" s="768"/>
      <c r="R235" s="768"/>
      <c r="S235" s="768"/>
      <c r="T235" s="768"/>
      <c r="U235" s="768"/>
      <c r="V235" s="768"/>
      <c r="W235" s="768"/>
      <c r="X235" s="768"/>
      <c r="Y235" s="768"/>
      <c r="Z235" s="768"/>
    </row>
    <row r="236">
      <c r="A236" s="773"/>
      <c r="B236" s="768"/>
      <c r="C236" s="768"/>
      <c r="D236" s="768"/>
      <c r="E236" s="768"/>
      <c r="F236" s="767"/>
      <c r="G236" s="768"/>
      <c r="H236" s="768"/>
      <c r="I236" s="768"/>
      <c r="J236" s="768"/>
      <c r="K236" s="768"/>
      <c r="L236" s="768"/>
      <c r="M236" s="768"/>
      <c r="N236" s="768"/>
      <c r="O236" s="768"/>
      <c r="P236" s="768"/>
      <c r="Q236" s="768"/>
      <c r="R236" s="768"/>
      <c r="S236" s="768"/>
      <c r="T236" s="768"/>
      <c r="U236" s="768"/>
      <c r="V236" s="768"/>
      <c r="W236" s="768"/>
      <c r="X236" s="768"/>
      <c r="Y236" s="768"/>
      <c r="Z236" s="768"/>
    </row>
    <row r="237">
      <c r="A237" s="773"/>
      <c r="B237" s="768"/>
      <c r="C237" s="768"/>
      <c r="D237" s="768"/>
      <c r="E237" s="768"/>
      <c r="F237" s="767"/>
      <c r="G237" s="768"/>
      <c r="H237" s="768"/>
      <c r="I237" s="768"/>
      <c r="J237" s="768"/>
      <c r="K237" s="768"/>
      <c r="L237" s="768"/>
      <c r="M237" s="768"/>
      <c r="N237" s="768"/>
      <c r="O237" s="768"/>
      <c r="P237" s="768"/>
      <c r="Q237" s="768"/>
      <c r="R237" s="768"/>
      <c r="S237" s="768"/>
      <c r="T237" s="768"/>
      <c r="U237" s="768"/>
      <c r="V237" s="768"/>
      <c r="W237" s="768"/>
      <c r="X237" s="768"/>
      <c r="Y237" s="768"/>
      <c r="Z237" s="768"/>
    </row>
    <row r="238">
      <c r="A238" s="773"/>
      <c r="B238" s="768"/>
      <c r="C238" s="768"/>
      <c r="D238" s="768"/>
      <c r="E238" s="768"/>
      <c r="F238" s="767"/>
      <c r="G238" s="768"/>
      <c r="H238" s="768"/>
      <c r="I238" s="768"/>
      <c r="J238" s="768"/>
      <c r="K238" s="768"/>
      <c r="L238" s="768"/>
      <c r="M238" s="768"/>
      <c r="N238" s="768"/>
      <c r="O238" s="768"/>
      <c r="P238" s="768"/>
      <c r="Q238" s="768"/>
      <c r="R238" s="768"/>
      <c r="S238" s="768"/>
      <c r="T238" s="768"/>
      <c r="U238" s="768"/>
      <c r="V238" s="768"/>
      <c r="W238" s="768"/>
      <c r="X238" s="768"/>
      <c r="Y238" s="768"/>
      <c r="Z238" s="768"/>
    </row>
    <row r="239">
      <c r="A239" s="773"/>
      <c r="B239" s="768"/>
      <c r="C239" s="768"/>
      <c r="D239" s="768"/>
      <c r="E239" s="768"/>
      <c r="F239" s="767"/>
      <c r="G239" s="768"/>
      <c r="H239" s="768"/>
      <c r="I239" s="768"/>
      <c r="J239" s="768"/>
      <c r="K239" s="768"/>
      <c r="L239" s="768"/>
      <c r="M239" s="768"/>
      <c r="N239" s="768"/>
      <c r="O239" s="768"/>
      <c r="P239" s="768"/>
      <c r="Q239" s="768"/>
      <c r="R239" s="768"/>
      <c r="S239" s="768"/>
      <c r="T239" s="768"/>
      <c r="U239" s="768"/>
      <c r="V239" s="768"/>
      <c r="W239" s="768"/>
      <c r="X239" s="768"/>
      <c r="Y239" s="768"/>
      <c r="Z239" s="768"/>
    </row>
    <row r="240">
      <c r="A240" s="773"/>
      <c r="B240" s="768"/>
      <c r="C240" s="768"/>
      <c r="D240" s="768"/>
      <c r="E240" s="768"/>
      <c r="F240" s="767"/>
      <c r="G240" s="768"/>
      <c r="H240" s="768"/>
      <c r="I240" s="768"/>
      <c r="J240" s="768"/>
      <c r="K240" s="768"/>
      <c r="L240" s="768"/>
      <c r="M240" s="768"/>
      <c r="N240" s="768"/>
      <c r="O240" s="768"/>
      <c r="P240" s="768"/>
      <c r="Q240" s="768"/>
      <c r="R240" s="768"/>
      <c r="S240" s="768"/>
      <c r="T240" s="768"/>
      <c r="U240" s="768"/>
      <c r="V240" s="768"/>
      <c r="W240" s="768"/>
      <c r="X240" s="768"/>
      <c r="Y240" s="768"/>
      <c r="Z240" s="768"/>
    </row>
    <row r="241">
      <c r="A241" s="773"/>
      <c r="B241" s="768"/>
      <c r="C241" s="768"/>
      <c r="D241" s="768"/>
      <c r="E241" s="768"/>
      <c r="F241" s="767"/>
      <c r="G241" s="768"/>
      <c r="H241" s="768"/>
      <c r="I241" s="768"/>
      <c r="J241" s="768"/>
      <c r="K241" s="768"/>
      <c r="L241" s="768"/>
      <c r="M241" s="768"/>
      <c r="N241" s="768"/>
      <c r="O241" s="768"/>
      <c r="P241" s="768"/>
      <c r="Q241" s="768"/>
      <c r="R241" s="768"/>
      <c r="S241" s="768"/>
      <c r="T241" s="768"/>
      <c r="U241" s="768"/>
      <c r="V241" s="768"/>
      <c r="W241" s="768"/>
      <c r="X241" s="768"/>
      <c r="Y241" s="768"/>
      <c r="Z241" s="768"/>
    </row>
    <row r="242">
      <c r="A242" s="773"/>
      <c r="B242" s="768"/>
      <c r="C242" s="768"/>
      <c r="D242" s="768"/>
      <c r="E242" s="768"/>
      <c r="F242" s="767"/>
      <c r="G242" s="768"/>
      <c r="H242" s="768"/>
      <c r="I242" s="768"/>
      <c r="J242" s="768"/>
      <c r="K242" s="768"/>
      <c r="L242" s="768"/>
      <c r="M242" s="768"/>
      <c r="N242" s="768"/>
      <c r="O242" s="768"/>
      <c r="P242" s="768"/>
      <c r="Q242" s="768"/>
      <c r="R242" s="768"/>
      <c r="S242" s="768"/>
      <c r="T242" s="768"/>
      <c r="U242" s="768"/>
      <c r="V242" s="768"/>
      <c r="W242" s="768"/>
      <c r="X242" s="768"/>
      <c r="Y242" s="768"/>
      <c r="Z242" s="768"/>
    </row>
    <row r="243">
      <c r="A243" s="773"/>
      <c r="B243" s="768"/>
      <c r="C243" s="768"/>
      <c r="D243" s="768"/>
      <c r="E243" s="768"/>
      <c r="F243" s="767"/>
      <c r="G243" s="768"/>
      <c r="H243" s="768"/>
      <c r="I243" s="768"/>
      <c r="J243" s="768"/>
      <c r="K243" s="768"/>
      <c r="L243" s="768"/>
      <c r="M243" s="768"/>
      <c r="N243" s="768"/>
      <c r="O243" s="768"/>
      <c r="P243" s="768"/>
      <c r="Q243" s="768"/>
      <c r="R243" s="768"/>
      <c r="S243" s="768"/>
      <c r="T243" s="768"/>
      <c r="U243" s="768"/>
      <c r="V243" s="768"/>
      <c r="W243" s="768"/>
      <c r="X243" s="768"/>
      <c r="Y243" s="768"/>
      <c r="Z243" s="768"/>
    </row>
    <row r="244">
      <c r="A244" s="773"/>
      <c r="B244" s="768"/>
      <c r="C244" s="768"/>
      <c r="D244" s="768"/>
      <c r="E244" s="768"/>
      <c r="F244" s="767"/>
      <c r="G244" s="768"/>
      <c r="H244" s="768"/>
      <c r="I244" s="768"/>
      <c r="J244" s="768"/>
      <c r="K244" s="768"/>
      <c r="L244" s="768"/>
      <c r="M244" s="768"/>
      <c r="N244" s="768"/>
      <c r="O244" s="768"/>
      <c r="P244" s="768"/>
      <c r="Q244" s="768"/>
      <c r="R244" s="768"/>
      <c r="S244" s="768"/>
      <c r="T244" s="768"/>
      <c r="U244" s="768"/>
      <c r="V244" s="768"/>
      <c r="W244" s="768"/>
      <c r="X244" s="768"/>
      <c r="Y244" s="768"/>
      <c r="Z244" s="768"/>
    </row>
    <row r="245">
      <c r="A245" s="773"/>
      <c r="B245" s="768"/>
      <c r="C245" s="768"/>
      <c r="D245" s="768"/>
      <c r="E245" s="768"/>
      <c r="F245" s="767"/>
      <c r="G245" s="768"/>
      <c r="H245" s="768"/>
      <c r="I245" s="768"/>
      <c r="J245" s="768"/>
      <c r="K245" s="768"/>
      <c r="L245" s="768"/>
      <c r="M245" s="768"/>
      <c r="N245" s="768"/>
      <c r="O245" s="768"/>
      <c r="P245" s="768"/>
      <c r="Q245" s="768"/>
      <c r="R245" s="768"/>
      <c r="S245" s="768"/>
      <c r="T245" s="768"/>
      <c r="U245" s="768"/>
      <c r="V245" s="768"/>
      <c r="W245" s="768"/>
      <c r="X245" s="768"/>
      <c r="Y245" s="768"/>
      <c r="Z245" s="768"/>
    </row>
    <row r="246">
      <c r="A246" s="773"/>
      <c r="B246" s="768"/>
      <c r="C246" s="768"/>
      <c r="D246" s="768"/>
      <c r="E246" s="768"/>
      <c r="F246" s="767"/>
      <c r="G246" s="768"/>
      <c r="H246" s="768"/>
      <c r="I246" s="768"/>
      <c r="J246" s="768"/>
      <c r="K246" s="768"/>
      <c r="L246" s="768"/>
      <c r="M246" s="768"/>
      <c r="N246" s="768"/>
      <c r="O246" s="768"/>
      <c r="P246" s="768"/>
      <c r="Q246" s="768"/>
      <c r="R246" s="768"/>
      <c r="S246" s="768"/>
      <c r="T246" s="768"/>
      <c r="U246" s="768"/>
      <c r="V246" s="768"/>
      <c r="W246" s="768"/>
      <c r="X246" s="768"/>
      <c r="Y246" s="768"/>
      <c r="Z246" s="768"/>
    </row>
    <row r="247">
      <c r="A247" s="773"/>
      <c r="B247" s="768"/>
      <c r="C247" s="768"/>
      <c r="D247" s="768"/>
      <c r="E247" s="768"/>
      <c r="F247" s="767"/>
      <c r="G247" s="768"/>
      <c r="H247" s="768"/>
      <c r="I247" s="768"/>
      <c r="J247" s="768"/>
      <c r="K247" s="768"/>
      <c r="L247" s="768"/>
      <c r="M247" s="768"/>
      <c r="N247" s="768"/>
      <c r="O247" s="768"/>
      <c r="P247" s="768"/>
      <c r="Q247" s="768"/>
      <c r="R247" s="768"/>
      <c r="S247" s="768"/>
      <c r="T247" s="768"/>
      <c r="U247" s="768"/>
      <c r="V247" s="768"/>
      <c r="W247" s="768"/>
      <c r="X247" s="768"/>
      <c r="Y247" s="768"/>
      <c r="Z247" s="768"/>
    </row>
    <row r="248">
      <c r="A248" s="773"/>
      <c r="B248" s="768"/>
      <c r="C248" s="768"/>
      <c r="D248" s="768"/>
      <c r="E248" s="768"/>
      <c r="F248" s="767"/>
      <c r="G248" s="768"/>
      <c r="H248" s="768"/>
      <c r="I248" s="768"/>
      <c r="J248" s="768"/>
      <c r="K248" s="768"/>
      <c r="L248" s="768"/>
      <c r="M248" s="768"/>
      <c r="N248" s="768"/>
      <c r="O248" s="768"/>
      <c r="P248" s="768"/>
      <c r="Q248" s="768"/>
      <c r="R248" s="768"/>
      <c r="S248" s="768"/>
      <c r="T248" s="768"/>
      <c r="U248" s="768"/>
      <c r="V248" s="768"/>
      <c r="W248" s="768"/>
      <c r="X248" s="768"/>
      <c r="Y248" s="768"/>
      <c r="Z248" s="768"/>
    </row>
    <row r="249">
      <c r="A249" s="773"/>
      <c r="B249" s="768"/>
      <c r="C249" s="768"/>
      <c r="D249" s="768"/>
      <c r="E249" s="768"/>
      <c r="F249" s="767"/>
      <c r="G249" s="768"/>
      <c r="H249" s="768"/>
      <c r="I249" s="768"/>
      <c r="J249" s="768"/>
      <c r="K249" s="768"/>
      <c r="L249" s="768"/>
      <c r="M249" s="768"/>
      <c r="N249" s="768"/>
      <c r="O249" s="768"/>
      <c r="P249" s="768"/>
      <c r="Q249" s="768"/>
      <c r="R249" s="768"/>
      <c r="S249" s="768"/>
      <c r="T249" s="768"/>
      <c r="U249" s="768"/>
      <c r="V249" s="768"/>
      <c r="W249" s="768"/>
      <c r="X249" s="768"/>
      <c r="Y249" s="768"/>
      <c r="Z249" s="768"/>
    </row>
    <row r="250">
      <c r="A250" s="773"/>
      <c r="B250" s="768"/>
      <c r="C250" s="768"/>
      <c r="D250" s="768"/>
      <c r="E250" s="768"/>
      <c r="F250" s="767"/>
      <c r="G250" s="768"/>
      <c r="H250" s="768"/>
      <c r="I250" s="768"/>
      <c r="J250" s="768"/>
      <c r="K250" s="768"/>
      <c r="L250" s="768"/>
      <c r="M250" s="768"/>
      <c r="N250" s="768"/>
      <c r="O250" s="768"/>
      <c r="P250" s="768"/>
      <c r="Q250" s="768"/>
      <c r="R250" s="768"/>
      <c r="S250" s="768"/>
      <c r="T250" s="768"/>
      <c r="U250" s="768"/>
      <c r="V250" s="768"/>
      <c r="W250" s="768"/>
      <c r="X250" s="768"/>
      <c r="Y250" s="768"/>
      <c r="Z250" s="768"/>
    </row>
    <row r="251">
      <c r="A251" s="773"/>
      <c r="B251" s="768"/>
      <c r="C251" s="768"/>
      <c r="D251" s="768"/>
      <c r="E251" s="768"/>
      <c r="F251" s="767"/>
      <c r="G251" s="768"/>
      <c r="H251" s="768"/>
      <c r="I251" s="768"/>
      <c r="J251" s="768"/>
      <c r="K251" s="768"/>
      <c r="L251" s="768"/>
      <c r="M251" s="768"/>
      <c r="N251" s="768"/>
      <c r="O251" s="768"/>
      <c r="P251" s="768"/>
      <c r="Q251" s="768"/>
      <c r="R251" s="768"/>
      <c r="S251" s="768"/>
      <c r="T251" s="768"/>
      <c r="U251" s="768"/>
      <c r="V251" s="768"/>
      <c r="W251" s="768"/>
      <c r="X251" s="768"/>
      <c r="Y251" s="768"/>
      <c r="Z251" s="768"/>
    </row>
    <row r="252">
      <c r="A252" s="773"/>
      <c r="B252" s="768"/>
      <c r="C252" s="768"/>
      <c r="D252" s="768"/>
      <c r="E252" s="768"/>
      <c r="F252" s="767"/>
      <c r="G252" s="768"/>
      <c r="H252" s="768"/>
      <c r="I252" s="768"/>
      <c r="J252" s="768"/>
      <c r="K252" s="768"/>
      <c r="L252" s="768"/>
      <c r="M252" s="768"/>
      <c r="N252" s="768"/>
      <c r="O252" s="768"/>
      <c r="P252" s="768"/>
      <c r="Q252" s="768"/>
      <c r="R252" s="768"/>
      <c r="S252" s="768"/>
      <c r="T252" s="768"/>
      <c r="U252" s="768"/>
      <c r="V252" s="768"/>
      <c r="W252" s="768"/>
      <c r="X252" s="768"/>
      <c r="Y252" s="768"/>
      <c r="Z252" s="768"/>
    </row>
    <row r="253">
      <c r="A253" s="773"/>
      <c r="B253" s="768"/>
      <c r="C253" s="768"/>
      <c r="D253" s="768"/>
      <c r="E253" s="768"/>
      <c r="F253" s="767"/>
      <c r="G253" s="768"/>
      <c r="H253" s="768"/>
      <c r="I253" s="768"/>
      <c r="J253" s="768"/>
      <c r="K253" s="768"/>
      <c r="L253" s="768"/>
      <c r="M253" s="768"/>
      <c r="N253" s="768"/>
      <c r="O253" s="768"/>
      <c r="P253" s="768"/>
      <c r="Q253" s="768"/>
      <c r="R253" s="768"/>
      <c r="S253" s="768"/>
      <c r="T253" s="768"/>
      <c r="U253" s="768"/>
      <c r="V253" s="768"/>
      <c r="W253" s="768"/>
      <c r="X253" s="768"/>
      <c r="Y253" s="768"/>
      <c r="Z253" s="768"/>
    </row>
    <row r="254">
      <c r="A254" s="773"/>
      <c r="B254" s="768"/>
      <c r="C254" s="768"/>
      <c r="D254" s="768"/>
      <c r="E254" s="768"/>
      <c r="F254" s="767"/>
      <c r="G254" s="768"/>
      <c r="H254" s="768"/>
      <c r="I254" s="768"/>
      <c r="J254" s="768"/>
      <c r="K254" s="768"/>
      <c r="L254" s="768"/>
      <c r="M254" s="768"/>
      <c r="N254" s="768"/>
      <c r="O254" s="768"/>
      <c r="P254" s="768"/>
      <c r="Q254" s="768"/>
      <c r="R254" s="768"/>
      <c r="S254" s="768"/>
      <c r="T254" s="768"/>
      <c r="U254" s="768"/>
      <c r="V254" s="768"/>
      <c r="W254" s="768"/>
      <c r="X254" s="768"/>
      <c r="Y254" s="768"/>
      <c r="Z254" s="768"/>
    </row>
    <row r="255">
      <c r="A255" s="773"/>
      <c r="B255" s="768"/>
      <c r="C255" s="768"/>
      <c r="D255" s="768"/>
      <c r="E255" s="768"/>
      <c r="F255" s="767"/>
      <c r="G255" s="768"/>
      <c r="H255" s="768"/>
      <c r="I255" s="768"/>
      <c r="J255" s="768"/>
      <c r="K255" s="768"/>
      <c r="L255" s="768"/>
      <c r="M255" s="768"/>
      <c r="N255" s="768"/>
      <c r="O255" s="768"/>
      <c r="P255" s="768"/>
      <c r="Q255" s="768"/>
      <c r="R255" s="768"/>
      <c r="S255" s="768"/>
      <c r="T255" s="768"/>
      <c r="U255" s="768"/>
      <c r="V255" s="768"/>
      <c r="W255" s="768"/>
      <c r="X255" s="768"/>
      <c r="Y255" s="768"/>
      <c r="Z255" s="768"/>
    </row>
    <row r="256">
      <c r="A256" s="773"/>
      <c r="B256" s="768"/>
      <c r="C256" s="768"/>
      <c r="D256" s="768"/>
      <c r="E256" s="768"/>
      <c r="F256" s="767"/>
      <c r="G256" s="768"/>
      <c r="H256" s="768"/>
      <c r="I256" s="768"/>
      <c r="J256" s="768"/>
      <c r="K256" s="768"/>
      <c r="L256" s="768"/>
      <c r="M256" s="768"/>
      <c r="N256" s="768"/>
      <c r="O256" s="768"/>
      <c r="P256" s="768"/>
      <c r="Q256" s="768"/>
      <c r="R256" s="768"/>
      <c r="S256" s="768"/>
      <c r="T256" s="768"/>
      <c r="U256" s="768"/>
      <c r="V256" s="768"/>
      <c r="W256" s="768"/>
      <c r="X256" s="768"/>
      <c r="Y256" s="768"/>
      <c r="Z256" s="768"/>
    </row>
    <row r="257">
      <c r="A257" s="773"/>
      <c r="B257" s="768"/>
      <c r="C257" s="768"/>
      <c r="D257" s="768"/>
      <c r="E257" s="768"/>
      <c r="F257" s="767"/>
      <c r="G257" s="768"/>
      <c r="H257" s="768"/>
      <c r="I257" s="768"/>
      <c r="J257" s="768"/>
      <c r="K257" s="768"/>
      <c r="L257" s="768"/>
      <c r="M257" s="768"/>
      <c r="N257" s="768"/>
      <c r="O257" s="768"/>
      <c r="P257" s="768"/>
      <c r="Q257" s="768"/>
      <c r="R257" s="768"/>
      <c r="S257" s="768"/>
      <c r="T257" s="768"/>
      <c r="U257" s="768"/>
      <c r="V257" s="768"/>
      <c r="W257" s="768"/>
      <c r="X257" s="768"/>
      <c r="Y257" s="768"/>
      <c r="Z257" s="768"/>
    </row>
    <row r="258">
      <c r="A258" s="773"/>
      <c r="B258" s="768"/>
      <c r="C258" s="768"/>
      <c r="D258" s="768"/>
      <c r="E258" s="768"/>
      <c r="F258" s="767"/>
      <c r="G258" s="768"/>
      <c r="H258" s="768"/>
      <c r="I258" s="768"/>
      <c r="J258" s="768"/>
      <c r="K258" s="768"/>
      <c r="L258" s="768"/>
      <c r="M258" s="768"/>
      <c r="N258" s="768"/>
      <c r="O258" s="768"/>
      <c r="P258" s="768"/>
      <c r="Q258" s="768"/>
      <c r="R258" s="768"/>
      <c r="S258" s="768"/>
      <c r="T258" s="768"/>
      <c r="U258" s="768"/>
      <c r="V258" s="768"/>
      <c r="W258" s="768"/>
      <c r="X258" s="768"/>
      <c r="Y258" s="768"/>
      <c r="Z258" s="768"/>
    </row>
    <row r="259">
      <c r="A259" s="773"/>
      <c r="B259" s="768"/>
      <c r="C259" s="768"/>
      <c r="D259" s="768"/>
      <c r="E259" s="768"/>
      <c r="F259" s="767"/>
      <c r="G259" s="768"/>
      <c r="H259" s="768"/>
      <c r="I259" s="768"/>
      <c r="J259" s="768"/>
      <c r="K259" s="768"/>
      <c r="L259" s="768"/>
      <c r="M259" s="768"/>
      <c r="N259" s="768"/>
      <c r="O259" s="768"/>
      <c r="P259" s="768"/>
      <c r="Q259" s="768"/>
      <c r="R259" s="768"/>
      <c r="S259" s="768"/>
      <c r="T259" s="768"/>
      <c r="U259" s="768"/>
      <c r="V259" s="768"/>
      <c r="W259" s="768"/>
      <c r="X259" s="768"/>
      <c r="Y259" s="768"/>
      <c r="Z259" s="768"/>
    </row>
    <row r="260">
      <c r="A260" s="773"/>
      <c r="B260" s="768"/>
      <c r="C260" s="768"/>
      <c r="D260" s="768"/>
      <c r="E260" s="768"/>
      <c r="F260" s="767"/>
      <c r="G260" s="768"/>
      <c r="H260" s="768"/>
      <c r="I260" s="768"/>
      <c r="J260" s="768"/>
      <c r="K260" s="768"/>
      <c r="L260" s="768"/>
      <c r="M260" s="768"/>
      <c r="N260" s="768"/>
      <c r="O260" s="768"/>
      <c r="P260" s="768"/>
      <c r="Q260" s="768"/>
      <c r="R260" s="768"/>
      <c r="S260" s="768"/>
      <c r="T260" s="768"/>
      <c r="U260" s="768"/>
      <c r="V260" s="768"/>
      <c r="W260" s="768"/>
      <c r="X260" s="768"/>
      <c r="Y260" s="768"/>
      <c r="Z260" s="768"/>
    </row>
    <row r="261">
      <c r="A261" s="773"/>
      <c r="B261" s="768"/>
      <c r="C261" s="768"/>
      <c r="D261" s="768"/>
      <c r="E261" s="768"/>
      <c r="F261" s="767"/>
      <c r="G261" s="768"/>
      <c r="H261" s="768"/>
      <c r="I261" s="768"/>
      <c r="J261" s="768"/>
      <c r="K261" s="768"/>
      <c r="L261" s="768"/>
      <c r="M261" s="768"/>
      <c r="N261" s="768"/>
      <c r="O261" s="768"/>
      <c r="P261" s="768"/>
      <c r="Q261" s="768"/>
      <c r="R261" s="768"/>
      <c r="S261" s="768"/>
      <c r="T261" s="768"/>
      <c r="U261" s="768"/>
      <c r="V261" s="768"/>
      <c r="W261" s="768"/>
      <c r="X261" s="768"/>
      <c r="Y261" s="768"/>
      <c r="Z261" s="768"/>
    </row>
    <row r="262">
      <c r="A262" s="773"/>
      <c r="B262" s="768"/>
      <c r="C262" s="768"/>
      <c r="D262" s="768"/>
      <c r="E262" s="768"/>
      <c r="F262" s="767"/>
      <c r="G262" s="768"/>
      <c r="H262" s="768"/>
      <c r="I262" s="768"/>
      <c r="J262" s="768"/>
      <c r="K262" s="768"/>
      <c r="L262" s="768"/>
      <c r="M262" s="768"/>
      <c r="N262" s="768"/>
      <c r="O262" s="768"/>
      <c r="P262" s="768"/>
      <c r="Q262" s="768"/>
      <c r="R262" s="768"/>
      <c r="S262" s="768"/>
      <c r="T262" s="768"/>
      <c r="U262" s="768"/>
      <c r="V262" s="768"/>
      <c r="W262" s="768"/>
      <c r="X262" s="768"/>
      <c r="Y262" s="768"/>
      <c r="Z262" s="768"/>
    </row>
    <row r="263">
      <c r="A263" s="773"/>
      <c r="B263" s="768"/>
      <c r="C263" s="768"/>
      <c r="D263" s="768"/>
      <c r="E263" s="768"/>
      <c r="F263" s="767"/>
      <c r="G263" s="768"/>
      <c r="H263" s="768"/>
      <c r="I263" s="768"/>
      <c r="J263" s="768"/>
      <c r="K263" s="768"/>
      <c r="L263" s="768"/>
      <c r="M263" s="768"/>
      <c r="N263" s="768"/>
      <c r="O263" s="768"/>
      <c r="P263" s="768"/>
      <c r="Q263" s="768"/>
      <c r="R263" s="768"/>
      <c r="S263" s="768"/>
      <c r="T263" s="768"/>
      <c r="U263" s="768"/>
      <c r="V263" s="768"/>
      <c r="W263" s="768"/>
      <c r="X263" s="768"/>
      <c r="Y263" s="768"/>
      <c r="Z263" s="768"/>
    </row>
    <row r="264">
      <c r="A264" s="773"/>
      <c r="B264" s="768"/>
      <c r="C264" s="768"/>
      <c r="D264" s="768"/>
      <c r="E264" s="768"/>
      <c r="F264" s="767"/>
      <c r="G264" s="768"/>
      <c r="H264" s="768"/>
      <c r="I264" s="768"/>
      <c r="J264" s="768"/>
      <c r="K264" s="768"/>
      <c r="L264" s="768"/>
      <c r="M264" s="768"/>
      <c r="N264" s="768"/>
      <c r="O264" s="768"/>
      <c r="P264" s="768"/>
      <c r="Q264" s="768"/>
      <c r="R264" s="768"/>
      <c r="S264" s="768"/>
      <c r="T264" s="768"/>
      <c r="U264" s="768"/>
      <c r="V264" s="768"/>
      <c r="W264" s="768"/>
      <c r="X264" s="768"/>
      <c r="Y264" s="768"/>
      <c r="Z264" s="768"/>
    </row>
    <row r="265">
      <c r="A265" s="773"/>
      <c r="B265" s="768"/>
      <c r="C265" s="768"/>
      <c r="D265" s="768"/>
      <c r="E265" s="768"/>
      <c r="F265" s="767"/>
      <c r="G265" s="768"/>
      <c r="H265" s="768"/>
      <c r="I265" s="768"/>
      <c r="J265" s="768"/>
      <c r="K265" s="768"/>
      <c r="L265" s="768"/>
      <c r="M265" s="768"/>
      <c r="N265" s="768"/>
      <c r="O265" s="768"/>
      <c r="P265" s="768"/>
      <c r="Q265" s="768"/>
      <c r="R265" s="768"/>
      <c r="S265" s="768"/>
      <c r="T265" s="768"/>
      <c r="U265" s="768"/>
      <c r="V265" s="768"/>
      <c r="W265" s="768"/>
      <c r="X265" s="768"/>
      <c r="Y265" s="768"/>
      <c r="Z265" s="768"/>
    </row>
    <row r="266">
      <c r="A266" s="773"/>
      <c r="B266" s="768"/>
      <c r="C266" s="768"/>
      <c r="D266" s="768"/>
      <c r="E266" s="768"/>
      <c r="F266" s="767"/>
      <c r="G266" s="768"/>
      <c r="H266" s="768"/>
      <c r="I266" s="768"/>
      <c r="J266" s="768"/>
      <c r="K266" s="768"/>
      <c r="L266" s="768"/>
      <c r="M266" s="768"/>
      <c r="N266" s="768"/>
      <c r="O266" s="768"/>
      <c r="P266" s="768"/>
      <c r="Q266" s="768"/>
      <c r="R266" s="768"/>
      <c r="S266" s="768"/>
      <c r="T266" s="768"/>
      <c r="U266" s="768"/>
      <c r="V266" s="768"/>
      <c r="W266" s="768"/>
      <c r="X266" s="768"/>
      <c r="Y266" s="768"/>
      <c r="Z266" s="768"/>
    </row>
    <row r="267">
      <c r="A267" s="773"/>
      <c r="B267" s="768"/>
      <c r="C267" s="768"/>
      <c r="D267" s="768"/>
      <c r="E267" s="768"/>
      <c r="F267" s="767"/>
      <c r="G267" s="768"/>
      <c r="H267" s="768"/>
      <c r="I267" s="768"/>
      <c r="J267" s="768"/>
      <c r="K267" s="768"/>
      <c r="L267" s="768"/>
      <c r="M267" s="768"/>
      <c r="N267" s="768"/>
      <c r="O267" s="768"/>
      <c r="P267" s="768"/>
      <c r="Q267" s="768"/>
      <c r="R267" s="768"/>
      <c r="S267" s="768"/>
      <c r="T267" s="768"/>
      <c r="U267" s="768"/>
      <c r="V267" s="768"/>
      <c r="W267" s="768"/>
      <c r="X267" s="768"/>
      <c r="Y267" s="768"/>
      <c r="Z267" s="768"/>
    </row>
    <row r="268">
      <c r="A268" s="773"/>
      <c r="B268" s="768"/>
      <c r="C268" s="768"/>
      <c r="D268" s="768"/>
      <c r="E268" s="768"/>
      <c r="F268" s="767"/>
      <c r="G268" s="768"/>
      <c r="H268" s="768"/>
      <c r="I268" s="768"/>
      <c r="J268" s="768"/>
      <c r="K268" s="768"/>
      <c r="L268" s="768"/>
      <c r="M268" s="768"/>
      <c r="N268" s="768"/>
      <c r="O268" s="768"/>
      <c r="P268" s="768"/>
      <c r="Q268" s="768"/>
      <c r="R268" s="768"/>
      <c r="S268" s="768"/>
      <c r="T268" s="768"/>
      <c r="U268" s="768"/>
      <c r="V268" s="768"/>
      <c r="W268" s="768"/>
      <c r="X268" s="768"/>
      <c r="Y268" s="768"/>
      <c r="Z268" s="768"/>
    </row>
    <row r="269">
      <c r="A269" s="773"/>
      <c r="B269" s="768"/>
      <c r="C269" s="768"/>
      <c r="D269" s="768"/>
      <c r="E269" s="768"/>
      <c r="F269" s="767"/>
      <c r="G269" s="768"/>
      <c r="H269" s="768"/>
      <c r="I269" s="768"/>
      <c r="J269" s="768"/>
      <c r="K269" s="768"/>
      <c r="L269" s="768"/>
      <c r="M269" s="768"/>
      <c r="N269" s="768"/>
      <c r="O269" s="768"/>
      <c r="P269" s="768"/>
      <c r="Q269" s="768"/>
      <c r="R269" s="768"/>
      <c r="S269" s="768"/>
      <c r="T269" s="768"/>
      <c r="U269" s="768"/>
      <c r="V269" s="768"/>
      <c r="W269" s="768"/>
      <c r="X269" s="768"/>
      <c r="Y269" s="768"/>
      <c r="Z269" s="768"/>
    </row>
    <row r="270">
      <c r="A270" s="773"/>
      <c r="B270" s="768"/>
      <c r="C270" s="768"/>
      <c r="D270" s="768"/>
      <c r="E270" s="768"/>
      <c r="F270" s="767"/>
      <c r="G270" s="768"/>
      <c r="H270" s="768"/>
      <c r="I270" s="768"/>
      <c r="J270" s="768"/>
      <c r="K270" s="768"/>
      <c r="L270" s="768"/>
      <c r="M270" s="768"/>
      <c r="N270" s="768"/>
      <c r="O270" s="768"/>
      <c r="P270" s="768"/>
      <c r="Q270" s="768"/>
      <c r="R270" s="768"/>
      <c r="S270" s="768"/>
      <c r="T270" s="768"/>
      <c r="U270" s="768"/>
      <c r="V270" s="768"/>
      <c r="W270" s="768"/>
      <c r="X270" s="768"/>
      <c r="Y270" s="768"/>
      <c r="Z270" s="768"/>
    </row>
    <row r="271">
      <c r="A271" s="773"/>
      <c r="B271" s="768"/>
      <c r="C271" s="768"/>
      <c r="D271" s="768"/>
      <c r="E271" s="768"/>
      <c r="F271" s="767"/>
      <c r="G271" s="768"/>
      <c r="H271" s="768"/>
      <c r="I271" s="768"/>
      <c r="J271" s="768"/>
      <c r="K271" s="768"/>
      <c r="L271" s="768"/>
      <c r="M271" s="768"/>
      <c r="N271" s="768"/>
      <c r="O271" s="768"/>
      <c r="P271" s="768"/>
      <c r="Q271" s="768"/>
      <c r="R271" s="768"/>
      <c r="S271" s="768"/>
      <c r="T271" s="768"/>
      <c r="U271" s="768"/>
      <c r="V271" s="768"/>
      <c r="W271" s="768"/>
      <c r="X271" s="768"/>
      <c r="Y271" s="768"/>
      <c r="Z271" s="768"/>
    </row>
    <row r="272">
      <c r="A272" s="773"/>
      <c r="B272" s="768"/>
      <c r="C272" s="768"/>
      <c r="D272" s="768"/>
      <c r="E272" s="768"/>
      <c r="F272" s="767"/>
      <c r="G272" s="768"/>
      <c r="H272" s="768"/>
      <c r="I272" s="768"/>
      <c r="J272" s="768"/>
      <c r="K272" s="768"/>
      <c r="L272" s="768"/>
      <c r="M272" s="768"/>
      <c r="N272" s="768"/>
      <c r="O272" s="768"/>
      <c r="P272" s="768"/>
      <c r="Q272" s="768"/>
      <c r="R272" s="768"/>
      <c r="S272" s="768"/>
      <c r="T272" s="768"/>
      <c r="U272" s="768"/>
      <c r="V272" s="768"/>
      <c r="W272" s="768"/>
      <c r="X272" s="768"/>
      <c r="Y272" s="768"/>
      <c r="Z272" s="768"/>
    </row>
    <row r="273">
      <c r="A273" s="773"/>
      <c r="B273" s="768"/>
      <c r="C273" s="768"/>
      <c r="D273" s="768"/>
      <c r="E273" s="768"/>
      <c r="F273" s="767"/>
      <c r="G273" s="768"/>
      <c r="H273" s="768"/>
      <c r="I273" s="768"/>
      <c r="J273" s="768"/>
      <c r="K273" s="768"/>
      <c r="L273" s="768"/>
      <c r="M273" s="768"/>
      <c r="N273" s="768"/>
      <c r="O273" s="768"/>
      <c r="P273" s="768"/>
      <c r="Q273" s="768"/>
      <c r="R273" s="768"/>
      <c r="S273" s="768"/>
      <c r="T273" s="768"/>
      <c r="U273" s="768"/>
      <c r="V273" s="768"/>
      <c r="W273" s="768"/>
      <c r="X273" s="768"/>
      <c r="Y273" s="768"/>
      <c r="Z273" s="768"/>
    </row>
    <row r="274">
      <c r="A274" s="773"/>
      <c r="B274" s="768"/>
      <c r="C274" s="768"/>
      <c r="D274" s="768"/>
      <c r="E274" s="768"/>
      <c r="F274" s="767"/>
      <c r="G274" s="768"/>
      <c r="H274" s="768"/>
      <c r="I274" s="768"/>
      <c r="J274" s="768"/>
      <c r="K274" s="768"/>
      <c r="L274" s="768"/>
      <c r="M274" s="768"/>
      <c r="N274" s="768"/>
      <c r="O274" s="768"/>
      <c r="P274" s="768"/>
      <c r="Q274" s="768"/>
      <c r="R274" s="768"/>
      <c r="S274" s="768"/>
      <c r="T274" s="768"/>
      <c r="U274" s="768"/>
      <c r="V274" s="768"/>
      <c r="W274" s="768"/>
      <c r="X274" s="768"/>
      <c r="Y274" s="768"/>
      <c r="Z274" s="768"/>
    </row>
    <row r="275">
      <c r="A275" s="773"/>
      <c r="B275" s="768"/>
      <c r="C275" s="768"/>
      <c r="D275" s="768"/>
      <c r="E275" s="768"/>
      <c r="F275" s="767"/>
      <c r="G275" s="768"/>
      <c r="H275" s="768"/>
      <c r="I275" s="768"/>
      <c r="J275" s="768"/>
      <c r="K275" s="768"/>
      <c r="L275" s="768"/>
      <c r="M275" s="768"/>
      <c r="N275" s="768"/>
      <c r="O275" s="768"/>
      <c r="P275" s="768"/>
      <c r="Q275" s="768"/>
      <c r="R275" s="768"/>
      <c r="S275" s="768"/>
      <c r="T275" s="768"/>
      <c r="U275" s="768"/>
      <c r="V275" s="768"/>
      <c r="W275" s="768"/>
      <c r="X275" s="768"/>
      <c r="Y275" s="768"/>
      <c r="Z275" s="768"/>
    </row>
    <row r="276">
      <c r="A276" s="773"/>
      <c r="B276" s="768"/>
      <c r="C276" s="768"/>
      <c r="D276" s="768"/>
      <c r="E276" s="768"/>
      <c r="F276" s="767"/>
      <c r="G276" s="768"/>
      <c r="H276" s="768"/>
      <c r="I276" s="768"/>
      <c r="J276" s="768"/>
      <c r="K276" s="768"/>
      <c r="L276" s="768"/>
      <c r="M276" s="768"/>
      <c r="N276" s="768"/>
      <c r="O276" s="768"/>
      <c r="P276" s="768"/>
      <c r="Q276" s="768"/>
      <c r="R276" s="768"/>
      <c r="S276" s="768"/>
      <c r="T276" s="768"/>
      <c r="U276" s="768"/>
      <c r="V276" s="768"/>
      <c r="W276" s="768"/>
      <c r="X276" s="768"/>
      <c r="Y276" s="768"/>
      <c r="Z276" s="768"/>
    </row>
    <row r="277">
      <c r="A277" s="773"/>
      <c r="B277" s="768"/>
      <c r="C277" s="768"/>
      <c r="D277" s="768"/>
      <c r="E277" s="768"/>
      <c r="F277" s="767"/>
      <c r="G277" s="768"/>
      <c r="H277" s="768"/>
      <c r="I277" s="768"/>
      <c r="J277" s="768"/>
      <c r="K277" s="768"/>
      <c r="L277" s="768"/>
      <c r="M277" s="768"/>
      <c r="N277" s="768"/>
      <c r="O277" s="768"/>
      <c r="P277" s="768"/>
      <c r="Q277" s="768"/>
      <c r="R277" s="768"/>
      <c r="S277" s="768"/>
      <c r="T277" s="768"/>
      <c r="U277" s="768"/>
      <c r="V277" s="768"/>
      <c r="W277" s="768"/>
      <c r="X277" s="768"/>
      <c r="Y277" s="768"/>
      <c r="Z277" s="768"/>
    </row>
    <row r="278">
      <c r="A278" s="773"/>
      <c r="B278" s="768"/>
      <c r="C278" s="768"/>
      <c r="D278" s="768"/>
      <c r="E278" s="768"/>
      <c r="F278" s="767"/>
      <c r="G278" s="768"/>
      <c r="H278" s="768"/>
      <c r="I278" s="768"/>
      <c r="J278" s="768"/>
      <c r="K278" s="768"/>
      <c r="L278" s="768"/>
      <c r="M278" s="768"/>
      <c r="N278" s="768"/>
      <c r="O278" s="768"/>
      <c r="P278" s="768"/>
      <c r="Q278" s="768"/>
      <c r="R278" s="768"/>
      <c r="S278" s="768"/>
      <c r="T278" s="768"/>
      <c r="U278" s="768"/>
      <c r="V278" s="768"/>
      <c r="W278" s="768"/>
      <c r="X278" s="768"/>
      <c r="Y278" s="768"/>
      <c r="Z278" s="768"/>
    </row>
    <row r="279">
      <c r="A279" s="773"/>
      <c r="B279" s="768"/>
      <c r="C279" s="768"/>
      <c r="D279" s="768"/>
      <c r="E279" s="768"/>
      <c r="F279" s="767"/>
      <c r="G279" s="768"/>
      <c r="H279" s="768"/>
      <c r="I279" s="768"/>
      <c r="J279" s="768"/>
      <c r="K279" s="768"/>
      <c r="L279" s="768"/>
      <c r="M279" s="768"/>
      <c r="N279" s="768"/>
      <c r="O279" s="768"/>
      <c r="P279" s="768"/>
      <c r="Q279" s="768"/>
      <c r="R279" s="768"/>
      <c r="S279" s="768"/>
      <c r="T279" s="768"/>
      <c r="U279" s="768"/>
      <c r="V279" s="768"/>
      <c r="W279" s="768"/>
      <c r="X279" s="768"/>
      <c r="Y279" s="768"/>
      <c r="Z279" s="768"/>
    </row>
    <row r="280">
      <c r="A280" s="773"/>
      <c r="B280" s="768"/>
      <c r="C280" s="768"/>
      <c r="D280" s="768"/>
      <c r="E280" s="768"/>
      <c r="F280" s="767"/>
      <c r="G280" s="768"/>
      <c r="H280" s="768"/>
      <c r="I280" s="768"/>
      <c r="J280" s="768"/>
      <c r="K280" s="768"/>
      <c r="L280" s="768"/>
      <c r="M280" s="768"/>
      <c r="N280" s="768"/>
      <c r="O280" s="768"/>
      <c r="P280" s="768"/>
      <c r="Q280" s="768"/>
      <c r="R280" s="768"/>
      <c r="S280" s="768"/>
      <c r="T280" s="768"/>
      <c r="U280" s="768"/>
      <c r="V280" s="768"/>
      <c r="W280" s="768"/>
      <c r="X280" s="768"/>
      <c r="Y280" s="768"/>
      <c r="Z280" s="768"/>
    </row>
    <row r="281">
      <c r="A281" s="773"/>
      <c r="B281" s="768"/>
      <c r="C281" s="768"/>
      <c r="D281" s="768"/>
      <c r="E281" s="768"/>
      <c r="F281" s="767"/>
      <c r="G281" s="768"/>
      <c r="H281" s="768"/>
      <c r="I281" s="768"/>
      <c r="J281" s="768"/>
      <c r="K281" s="768"/>
      <c r="L281" s="768"/>
      <c r="M281" s="768"/>
      <c r="N281" s="768"/>
      <c r="O281" s="768"/>
      <c r="P281" s="768"/>
      <c r="Q281" s="768"/>
      <c r="R281" s="768"/>
      <c r="S281" s="768"/>
      <c r="T281" s="768"/>
      <c r="U281" s="768"/>
      <c r="V281" s="768"/>
      <c r="W281" s="768"/>
      <c r="X281" s="768"/>
      <c r="Y281" s="768"/>
      <c r="Z281" s="768"/>
    </row>
    <row r="282">
      <c r="A282" s="773"/>
      <c r="B282" s="768"/>
      <c r="C282" s="768"/>
      <c r="D282" s="768"/>
      <c r="E282" s="768"/>
      <c r="F282" s="767"/>
      <c r="G282" s="768"/>
      <c r="H282" s="768"/>
      <c r="I282" s="768"/>
      <c r="J282" s="768"/>
      <c r="K282" s="768"/>
      <c r="L282" s="768"/>
      <c r="M282" s="768"/>
      <c r="N282" s="768"/>
      <c r="O282" s="768"/>
      <c r="P282" s="768"/>
      <c r="Q282" s="768"/>
      <c r="R282" s="768"/>
      <c r="S282" s="768"/>
      <c r="T282" s="768"/>
      <c r="U282" s="768"/>
      <c r="V282" s="768"/>
      <c r="W282" s="768"/>
      <c r="X282" s="768"/>
      <c r="Y282" s="768"/>
      <c r="Z282" s="768"/>
    </row>
    <row r="283">
      <c r="A283" s="773"/>
      <c r="B283" s="768"/>
      <c r="C283" s="768"/>
      <c r="D283" s="768"/>
      <c r="E283" s="768"/>
      <c r="F283" s="767"/>
      <c r="G283" s="768"/>
      <c r="H283" s="768"/>
      <c r="I283" s="768"/>
      <c r="J283" s="768"/>
      <c r="K283" s="768"/>
      <c r="L283" s="768"/>
      <c r="M283" s="768"/>
      <c r="N283" s="768"/>
      <c r="O283" s="768"/>
      <c r="P283" s="768"/>
      <c r="Q283" s="768"/>
      <c r="R283" s="768"/>
      <c r="S283" s="768"/>
      <c r="T283" s="768"/>
      <c r="U283" s="768"/>
      <c r="V283" s="768"/>
      <c r="W283" s="768"/>
      <c r="X283" s="768"/>
      <c r="Y283" s="768"/>
      <c r="Z283" s="768"/>
    </row>
    <row r="284">
      <c r="A284" s="773"/>
      <c r="B284" s="768"/>
      <c r="C284" s="768"/>
      <c r="D284" s="768"/>
      <c r="E284" s="768"/>
      <c r="F284" s="767"/>
      <c r="G284" s="768"/>
      <c r="H284" s="768"/>
      <c r="I284" s="768"/>
      <c r="J284" s="768"/>
      <c r="K284" s="768"/>
      <c r="L284" s="768"/>
      <c r="M284" s="768"/>
      <c r="N284" s="768"/>
      <c r="O284" s="768"/>
      <c r="P284" s="768"/>
      <c r="Q284" s="768"/>
      <c r="R284" s="768"/>
      <c r="S284" s="768"/>
      <c r="T284" s="768"/>
      <c r="U284" s="768"/>
      <c r="V284" s="768"/>
      <c r="W284" s="768"/>
      <c r="X284" s="768"/>
      <c r="Y284" s="768"/>
      <c r="Z284" s="768"/>
    </row>
    <row r="285">
      <c r="A285" s="773"/>
      <c r="B285" s="768"/>
      <c r="C285" s="768"/>
      <c r="D285" s="768"/>
      <c r="E285" s="768"/>
      <c r="F285" s="767"/>
      <c r="G285" s="768"/>
      <c r="H285" s="768"/>
      <c r="I285" s="768"/>
      <c r="J285" s="768"/>
      <c r="K285" s="768"/>
      <c r="L285" s="768"/>
      <c r="M285" s="768"/>
      <c r="N285" s="768"/>
      <c r="O285" s="768"/>
      <c r="P285" s="768"/>
      <c r="Q285" s="768"/>
      <c r="R285" s="768"/>
      <c r="S285" s="768"/>
      <c r="T285" s="768"/>
      <c r="U285" s="768"/>
      <c r="V285" s="768"/>
      <c r="W285" s="768"/>
      <c r="X285" s="768"/>
      <c r="Y285" s="768"/>
      <c r="Z285" s="768"/>
    </row>
    <row r="286">
      <c r="A286" s="773"/>
      <c r="B286" s="768"/>
      <c r="C286" s="768"/>
      <c r="D286" s="768"/>
      <c r="E286" s="768"/>
      <c r="F286" s="767"/>
      <c r="G286" s="768"/>
      <c r="H286" s="768"/>
      <c r="I286" s="768"/>
      <c r="J286" s="768"/>
      <c r="K286" s="768"/>
      <c r="L286" s="768"/>
      <c r="M286" s="768"/>
      <c r="N286" s="768"/>
      <c r="O286" s="768"/>
      <c r="P286" s="768"/>
      <c r="Q286" s="768"/>
      <c r="R286" s="768"/>
      <c r="S286" s="768"/>
      <c r="T286" s="768"/>
      <c r="U286" s="768"/>
      <c r="V286" s="768"/>
      <c r="W286" s="768"/>
      <c r="X286" s="768"/>
      <c r="Y286" s="768"/>
      <c r="Z286" s="768"/>
    </row>
    <row r="287">
      <c r="A287" s="773"/>
      <c r="B287" s="768"/>
      <c r="C287" s="768"/>
      <c r="D287" s="768"/>
      <c r="E287" s="768"/>
      <c r="F287" s="767"/>
      <c r="G287" s="768"/>
      <c r="H287" s="768"/>
      <c r="I287" s="768"/>
      <c r="J287" s="768"/>
      <c r="K287" s="768"/>
      <c r="L287" s="768"/>
      <c r="M287" s="768"/>
      <c r="N287" s="768"/>
      <c r="O287" s="768"/>
      <c r="P287" s="768"/>
      <c r="Q287" s="768"/>
      <c r="R287" s="768"/>
      <c r="S287" s="768"/>
      <c r="T287" s="768"/>
      <c r="U287" s="768"/>
      <c r="V287" s="768"/>
      <c r="W287" s="768"/>
      <c r="X287" s="768"/>
      <c r="Y287" s="768"/>
      <c r="Z287" s="768"/>
    </row>
    <row r="288">
      <c r="A288" s="773"/>
      <c r="B288" s="768"/>
      <c r="C288" s="768"/>
      <c r="D288" s="768"/>
      <c r="E288" s="768"/>
      <c r="F288" s="767"/>
      <c r="G288" s="768"/>
      <c r="H288" s="768"/>
      <c r="I288" s="768"/>
      <c r="J288" s="768"/>
      <c r="K288" s="768"/>
      <c r="L288" s="768"/>
      <c r="M288" s="768"/>
      <c r="N288" s="768"/>
      <c r="O288" s="768"/>
      <c r="P288" s="768"/>
      <c r="Q288" s="768"/>
      <c r="R288" s="768"/>
      <c r="S288" s="768"/>
      <c r="T288" s="768"/>
      <c r="U288" s="768"/>
      <c r="V288" s="768"/>
      <c r="W288" s="768"/>
      <c r="X288" s="768"/>
      <c r="Y288" s="768"/>
      <c r="Z288" s="768"/>
    </row>
    <row r="289">
      <c r="A289" s="773"/>
      <c r="B289" s="768"/>
      <c r="C289" s="768"/>
      <c r="D289" s="768"/>
      <c r="E289" s="768"/>
      <c r="F289" s="767"/>
      <c r="G289" s="768"/>
      <c r="H289" s="768"/>
      <c r="I289" s="768"/>
      <c r="J289" s="768"/>
      <c r="K289" s="768"/>
      <c r="L289" s="768"/>
      <c r="M289" s="768"/>
      <c r="N289" s="768"/>
      <c r="O289" s="768"/>
      <c r="P289" s="768"/>
      <c r="Q289" s="768"/>
      <c r="R289" s="768"/>
      <c r="S289" s="768"/>
      <c r="T289" s="768"/>
      <c r="U289" s="768"/>
      <c r="V289" s="768"/>
      <c r="W289" s="768"/>
      <c r="X289" s="768"/>
      <c r="Y289" s="768"/>
      <c r="Z289" s="768"/>
    </row>
    <row r="290">
      <c r="A290" s="773"/>
      <c r="B290" s="768"/>
      <c r="C290" s="768"/>
      <c r="D290" s="768"/>
      <c r="E290" s="768"/>
      <c r="F290" s="767"/>
      <c r="G290" s="768"/>
      <c r="H290" s="768"/>
      <c r="I290" s="768"/>
      <c r="J290" s="768"/>
      <c r="K290" s="768"/>
      <c r="L290" s="768"/>
      <c r="M290" s="768"/>
      <c r="N290" s="768"/>
      <c r="O290" s="768"/>
      <c r="P290" s="768"/>
      <c r="Q290" s="768"/>
      <c r="R290" s="768"/>
      <c r="S290" s="768"/>
      <c r="T290" s="768"/>
      <c r="U290" s="768"/>
      <c r="V290" s="768"/>
      <c r="W290" s="768"/>
      <c r="X290" s="768"/>
      <c r="Y290" s="768"/>
      <c r="Z290" s="768"/>
    </row>
    <row r="291">
      <c r="A291" s="773"/>
      <c r="B291" s="768"/>
      <c r="C291" s="768"/>
      <c r="D291" s="768"/>
      <c r="E291" s="768"/>
      <c r="F291" s="767"/>
      <c r="G291" s="768"/>
      <c r="H291" s="768"/>
      <c r="I291" s="768"/>
      <c r="J291" s="768"/>
      <c r="K291" s="768"/>
      <c r="L291" s="768"/>
      <c r="M291" s="768"/>
      <c r="N291" s="768"/>
      <c r="O291" s="768"/>
      <c r="P291" s="768"/>
      <c r="Q291" s="768"/>
      <c r="R291" s="768"/>
      <c r="S291" s="768"/>
      <c r="T291" s="768"/>
      <c r="U291" s="768"/>
      <c r="V291" s="768"/>
      <c r="W291" s="768"/>
      <c r="X291" s="768"/>
      <c r="Y291" s="768"/>
      <c r="Z291" s="768"/>
    </row>
    <row r="292">
      <c r="A292" s="773"/>
      <c r="B292" s="768"/>
      <c r="C292" s="768"/>
      <c r="D292" s="768"/>
      <c r="E292" s="768"/>
      <c r="F292" s="767"/>
      <c r="G292" s="768"/>
      <c r="H292" s="768"/>
      <c r="I292" s="768"/>
      <c r="J292" s="768"/>
      <c r="K292" s="768"/>
      <c r="L292" s="768"/>
      <c r="M292" s="768"/>
      <c r="N292" s="768"/>
      <c r="O292" s="768"/>
      <c r="P292" s="768"/>
      <c r="Q292" s="768"/>
      <c r="R292" s="768"/>
      <c r="S292" s="768"/>
      <c r="T292" s="768"/>
      <c r="U292" s="768"/>
      <c r="V292" s="768"/>
      <c r="W292" s="768"/>
      <c r="X292" s="768"/>
      <c r="Y292" s="768"/>
      <c r="Z292" s="768"/>
    </row>
    <row r="293">
      <c r="A293" s="773"/>
      <c r="B293" s="768"/>
      <c r="C293" s="768"/>
      <c r="D293" s="768"/>
      <c r="E293" s="768"/>
      <c r="F293" s="767"/>
      <c r="G293" s="768"/>
      <c r="H293" s="768"/>
      <c r="I293" s="768"/>
      <c r="J293" s="768"/>
      <c r="K293" s="768"/>
      <c r="L293" s="768"/>
      <c r="M293" s="768"/>
      <c r="N293" s="768"/>
      <c r="O293" s="768"/>
      <c r="P293" s="768"/>
      <c r="Q293" s="768"/>
      <c r="R293" s="768"/>
      <c r="S293" s="768"/>
      <c r="T293" s="768"/>
      <c r="U293" s="768"/>
      <c r="V293" s="768"/>
      <c r="W293" s="768"/>
      <c r="X293" s="768"/>
      <c r="Y293" s="768"/>
      <c r="Z293" s="768"/>
    </row>
    <row r="294">
      <c r="A294" s="773"/>
      <c r="B294" s="768"/>
      <c r="C294" s="768"/>
      <c r="D294" s="768"/>
      <c r="E294" s="768"/>
      <c r="F294" s="767"/>
      <c r="G294" s="768"/>
      <c r="H294" s="768"/>
      <c r="I294" s="768"/>
      <c r="J294" s="768"/>
      <c r="K294" s="768"/>
      <c r="L294" s="768"/>
      <c r="M294" s="768"/>
      <c r="N294" s="768"/>
      <c r="O294" s="768"/>
      <c r="P294" s="768"/>
      <c r="Q294" s="768"/>
      <c r="R294" s="768"/>
      <c r="S294" s="768"/>
      <c r="T294" s="768"/>
      <c r="U294" s="768"/>
      <c r="V294" s="768"/>
      <c r="W294" s="768"/>
      <c r="X294" s="768"/>
      <c r="Y294" s="768"/>
      <c r="Z294" s="768"/>
    </row>
    <row r="295">
      <c r="A295" s="773"/>
      <c r="B295" s="768"/>
      <c r="C295" s="768"/>
      <c r="D295" s="768"/>
      <c r="E295" s="768"/>
      <c r="F295" s="767"/>
      <c r="G295" s="768"/>
      <c r="H295" s="768"/>
      <c r="I295" s="768"/>
      <c r="J295" s="768"/>
      <c r="K295" s="768"/>
      <c r="L295" s="768"/>
      <c r="M295" s="768"/>
      <c r="N295" s="768"/>
      <c r="O295" s="768"/>
      <c r="P295" s="768"/>
      <c r="Q295" s="768"/>
      <c r="R295" s="768"/>
      <c r="S295" s="768"/>
      <c r="T295" s="768"/>
      <c r="U295" s="768"/>
      <c r="V295" s="768"/>
      <c r="W295" s="768"/>
      <c r="X295" s="768"/>
      <c r="Y295" s="768"/>
      <c r="Z295" s="768"/>
    </row>
    <row r="296">
      <c r="A296" s="773"/>
      <c r="B296" s="768"/>
      <c r="C296" s="768"/>
      <c r="D296" s="768"/>
      <c r="E296" s="768"/>
      <c r="F296" s="767"/>
      <c r="G296" s="768"/>
      <c r="H296" s="768"/>
      <c r="I296" s="768"/>
      <c r="J296" s="768"/>
      <c r="K296" s="768"/>
      <c r="L296" s="768"/>
      <c r="M296" s="768"/>
      <c r="N296" s="768"/>
      <c r="O296" s="768"/>
      <c r="P296" s="768"/>
      <c r="Q296" s="768"/>
      <c r="R296" s="768"/>
      <c r="S296" s="768"/>
      <c r="T296" s="768"/>
      <c r="U296" s="768"/>
      <c r="V296" s="768"/>
      <c r="W296" s="768"/>
      <c r="X296" s="768"/>
      <c r="Y296" s="768"/>
      <c r="Z296" s="768"/>
    </row>
    <row r="297">
      <c r="A297" s="773"/>
      <c r="B297" s="768"/>
      <c r="C297" s="768"/>
      <c r="D297" s="768"/>
      <c r="E297" s="768"/>
      <c r="F297" s="767"/>
      <c r="G297" s="768"/>
      <c r="H297" s="768"/>
      <c r="I297" s="768"/>
      <c r="J297" s="768"/>
      <c r="K297" s="768"/>
      <c r="L297" s="768"/>
      <c r="M297" s="768"/>
      <c r="N297" s="768"/>
      <c r="O297" s="768"/>
      <c r="P297" s="768"/>
      <c r="Q297" s="768"/>
      <c r="R297" s="768"/>
      <c r="S297" s="768"/>
      <c r="T297" s="768"/>
      <c r="U297" s="768"/>
      <c r="V297" s="768"/>
      <c r="W297" s="768"/>
      <c r="X297" s="768"/>
      <c r="Y297" s="768"/>
      <c r="Z297" s="768"/>
    </row>
    <row r="298">
      <c r="A298" s="773"/>
      <c r="B298" s="768"/>
      <c r="C298" s="768"/>
      <c r="D298" s="768"/>
      <c r="E298" s="768"/>
      <c r="F298" s="767"/>
      <c r="G298" s="768"/>
      <c r="H298" s="768"/>
      <c r="I298" s="768"/>
      <c r="J298" s="768"/>
      <c r="K298" s="768"/>
      <c r="L298" s="768"/>
      <c r="M298" s="768"/>
      <c r="N298" s="768"/>
      <c r="O298" s="768"/>
      <c r="P298" s="768"/>
      <c r="Q298" s="768"/>
      <c r="R298" s="768"/>
      <c r="S298" s="768"/>
      <c r="T298" s="768"/>
      <c r="U298" s="768"/>
      <c r="V298" s="768"/>
      <c r="W298" s="768"/>
      <c r="X298" s="768"/>
      <c r="Y298" s="768"/>
      <c r="Z298" s="768"/>
    </row>
    <row r="299">
      <c r="A299" s="773"/>
      <c r="B299" s="768"/>
      <c r="C299" s="768"/>
      <c r="D299" s="768"/>
      <c r="E299" s="768"/>
      <c r="F299" s="767"/>
      <c r="G299" s="768"/>
      <c r="H299" s="768"/>
      <c r="I299" s="768"/>
      <c r="J299" s="768"/>
      <c r="K299" s="768"/>
      <c r="L299" s="768"/>
      <c r="M299" s="768"/>
      <c r="N299" s="768"/>
      <c r="O299" s="768"/>
      <c r="P299" s="768"/>
      <c r="Q299" s="768"/>
      <c r="R299" s="768"/>
      <c r="S299" s="768"/>
      <c r="T299" s="768"/>
      <c r="U299" s="768"/>
      <c r="V299" s="768"/>
      <c r="W299" s="768"/>
      <c r="X299" s="768"/>
      <c r="Y299" s="768"/>
      <c r="Z299" s="768"/>
    </row>
    <row r="300">
      <c r="A300" s="773"/>
      <c r="B300" s="768"/>
      <c r="C300" s="768"/>
      <c r="D300" s="768"/>
      <c r="E300" s="768"/>
      <c r="F300" s="767"/>
      <c r="G300" s="768"/>
      <c r="H300" s="768"/>
      <c r="I300" s="768"/>
      <c r="J300" s="768"/>
      <c r="K300" s="768"/>
      <c r="L300" s="768"/>
      <c r="M300" s="768"/>
      <c r="N300" s="768"/>
      <c r="O300" s="768"/>
      <c r="P300" s="768"/>
      <c r="Q300" s="768"/>
      <c r="R300" s="768"/>
      <c r="S300" s="768"/>
      <c r="T300" s="768"/>
      <c r="U300" s="768"/>
      <c r="V300" s="768"/>
      <c r="W300" s="768"/>
      <c r="X300" s="768"/>
      <c r="Y300" s="768"/>
      <c r="Z300" s="768"/>
    </row>
    <row r="301">
      <c r="A301" s="773"/>
      <c r="B301" s="768"/>
      <c r="C301" s="768"/>
      <c r="D301" s="768"/>
      <c r="E301" s="768"/>
      <c r="F301" s="767"/>
      <c r="G301" s="768"/>
      <c r="H301" s="768"/>
      <c r="I301" s="768"/>
      <c r="J301" s="768"/>
      <c r="K301" s="768"/>
      <c r="L301" s="768"/>
      <c r="M301" s="768"/>
      <c r="N301" s="768"/>
      <c r="O301" s="768"/>
      <c r="P301" s="768"/>
      <c r="Q301" s="768"/>
      <c r="R301" s="768"/>
      <c r="S301" s="768"/>
      <c r="T301" s="768"/>
      <c r="U301" s="768"/>
      <c r="V301" s="768"/>
      <c r="W301" s="768"/>
      <c r="X301" s="768"/>
      <c r="Y301" s="768"/>
      <c r="Z301" s="768"/>
    </row>
    <row r="302">
      <c r="A302" s="773"/>
      <c r="B302" s="768"/>
      <c r="C302" s="768"/>
      <c r="D302" s="768"/>
      <c r="E302" s="768"/>
      <c r="F302" s="767"/>
      <c r="G302" s="768"/>
      <c r="H302" s="768"/>
      <c r="I302" s="768"/>
      <c r="J302" s="768"/>
      <c r="K302" s="768"/>
      <c r="L302" s="768"/>
      <c r="M302" s="768"/>
      <c r="N302" s="768"/>
      <c r="O302" s="768"/>
      <c r="P302" s="768"/>
      <c r="Q302" s="768"/>
      <c r="R302" s="768"/>
      <c r="S302" s="768"/>
      <c r="T302" s="768"/>
      <c r="U302" s="768"/>
      <c r="V302" s="768"/>
      <c r="W302" s="768"/>
      <c r="X302" s="768"/>
      <c r="Y302" s="768"/>
      <c r="Z302" s="768"/>
    </row>
    <row r="303">
      <c r="A303" s="773"/>
      <c r="B303" s="768"/>
      <c r="C303" s="768"/>
      <c r="D303" s="768"/>
      <c r="E303" s="768"/>
      <c r="F303" s="767"/>
      <c r="G303" s="768"/>
      <c r="H303" s="768"/>
      <c r="I303" s="768"/>
      <c r="J303" s="768"/>
      <c r="K303" s="768"/>
      <c r="L303" s="768"/>
      <c r="M303" s="768"/>
      <c r="N303" s="768"/>
      <c r="O303" s="768"/>
      <c r="P303" s="768"/>
      <c r="Q303" s="768"/>
      <c r="R303" s="768"/>
      <c r="S303" s="768"/>
      <c r="T303" s="768"/>
      <c r="U303" s="768"/>
      <c r="V303" s="768"/>
      <c r="W303" s="768"/>
      <c r="X303" s="768"/>
      <c r="Y303" s="768"/>
      <c r="Z303" s="768"/>
    </row>
    <row r="304">
      <c r="A304" s="773"/>
      <c r="B304" s="768"/>
      <c r="C304" s="768"/>
      <c r="D304" s="768"/>
      <c r="E304" s="768"/>
      <c r="F304" s="767"/>
      <c r="G304" s="768"/>
      <c r="H304" s="768"/>
      <c r="I304" s="768"/>
      <c r="J304" s="768"/>
      <c r="K304" s="768"/>
      <c r="L304" s="768"/>
      <c r="M304" s="768"/>
      <c r="N304" s="768"/>
      <c r="O304" s="768"/>
      <c r="P304" s="768"/>
      <c r="Q304" s="768"/>
      <c r="R304" s="768"/>
      <c r="S304" s="768"/>
      <c r="T304" s="768"/>
      <c r="U304" s="768"/>
      <c r="V304" s="768"/>
      <c r="W304" s="768"/>
      <c r="X304" s="768"/>
      <c r="Y304" s="768"/>
      <c r="Z304" s="768"/>
    </row>
    <row r="305">
      <c r="A305" s="773"/>
      <c r="B305" s="768"/>
      <c r="C305" s="768"/>
      <c r="D305" s="768"/>
      <c r="E305" s="768"/>
      <c r="F305" s="767"/>
      <c r="G305" s="768"/>
      <c r="H305" s="768"/>
      <c r="I305" s="768"/>
      <c r="J305" s="768"/>
      <c r="K305" s="768"/>
      <c r="L305" s="768"/>
      <c r="M305" s="768"/>
      <c r="N305" s="768"/>
      <c r="O305" s="768"/>
      <c r="P305" s="768"/>
      <c r="Q305" s="768"/>
      <c r="R305" s="768"/>
      <c r="S305" s="768"/>
      <c r="T305" s="768"/>
      <c r="U305" s="768"/>
      <c r="V305" s="768"/>
      <c r="W305" s="768"/>
      <c r="X305" s="768"/>
      <c r="Y305" s="768"/>
      <c r="Z305" s="768"/>
    </row>
    <row r="306">
      <c r="A306" s="773"/>
      <c r="B306" s="768"/>
      <c r="C306" s="768"/>
      <c r="D306" s="768"/>
      <c r="E306" s="768"/>
      <c r="F306" s="767"/>
      <c r="G306" s="768"/>
      <c r="H306" s="768"/>
      <c r="I306" s="768"/>
      <c r="J306" s="768"/>
      <c r="K306" s="768"/>
      <c r="L306" s="768"/>
      <c r="M306" s="768"/>
      <c r="N306" s="768"/>
      <c r="O306" s="768"/>
      <c r="P306" s="768"/>
      <c r="Q306" s="768"/>
      <c r="R306" s="768"/>
      <c r="S306" s="768"/>
      <c r="T306" s="768"/>
      <c r="U306" s="768"/>
      <c r="V306" s="768"/>
      <c r="W306" s="768"/>
      <c r="X306" s="768"/>
      <c r="Y306" s="768"/>
      <c r="Z306" s="768"/>
    </row>
    <row r="307">
      <c r="A307" s="773"/>
      <c r="B307" s="768"/>
      <c r="C307" s="768"/>
      <c r="D307" s="768"/>
      <c r="E307" s="768"/>
      <c r="F307" s="767"/>
      <c r="G307" s="768"/>
      <c r="H307" s="768"/>
      <c r="I307" s="768"/>
      <c r="J307" s="768"/>
      <c r="K307" s="768"/>
      <c r="L307" s="768"/>
      <c r="M307" s="768"/>
      <c r="N307" s="768"/>
      <c r="O307" s="768"/>
      <c r="P307" s="768"/>
      <c r="Q307" s="768"/>
      <c r="R307" s="768"/>
      <c r="S307" s="768"/>
      <c r="T307" s="768"/>
      <c r="U307" s="768"/>
      <c r="V307" s="768"/>
      <c r="W307" s="768"/>
      <c r="X307" s="768"/>
      <c r="Y307" s="768"/>
      <c r="Z307" s="768"/>
    </row>
    <row r="308">
      <c r="A308" s="773"/>
      <c r="B308" s="768"/>
      <c r="C308" s="768"/>
      <c r="D308" s="768"/>
      <c r="E308" s="768"/>
      <c r="F308" s="767"/>
      <c r="G308" s="768"/>
      <c r="H308" s="768"/>
      <c r="I308" s="768"/>
      <c r="J308" s="768"/>
      <c r="K308" s="768"/>
      <c r="L308" s="768"/>
      <c r="M308" s="768"/>
      <c r="N308" s="768"/>
      <c r="O308" s="768"/>
      <c r="P308" s="768"/>
      <c r="Q308" s="768"/>
      <c r="R308" s="768"/>
      <c r="S308" s="768"/>
      <c r="T308" s="768"/>
      <c r="U308" s="768"/>
      <c r="V308" s="768"/>
      <c r="W308" s="768"/>
      <c r="X308" s="768"/>
      <c r="Y308" s="768"/>
      <c r="Z308" s="768"/>
    </row>
    <row r="309">
      <c r="A309" s="773"/>
      <c r="B309" s="768"/>
      <c r="C309" s="768"/>
      <c r="D309" s="768"/>
      <c r="E309" s="768"/>
      <c r="F309" s="767"/>
      <c r="G309" s="768"/>
      <c r="H309" s="768"/>
      <c r="I309" s="768"/>
      <c r="J309" s="768"/>
      <c r="K309" s="768"/>
      <c r="L309" s="768"/>
      <c r="M309" s="768"/>
      <c r="N309" s="768"/>
      <c r="O309" s="768"/>
      <c r="P309" s="768"/>
      <c r="Q309" s="768"/>
      <c r="R309" s="768"/>
      <c r="S309" s="768"/>
      <c r="T309" s="768"/>
      <c r="U309" s="768"/>
      <c r="V309" s="768"/>
      <c r="W309" s="768"/>
      <c r="X309" s="768"/>
      <c r="Y309" s="768"/>
      <c r="Z309" s="768"/>
    </row>
    <row r="310">
      <c r="A310" s="773"/>
      <c r="B310" s="768"/>
      <c r="C310" s="768"/>
      <c r="D310" s="768"/>
      <c r="E310" s="768"/>
      <c r="F310" s="767"/>
      <c r="G310" s="768"/>
      <c r="H310" s="768"/>
      <c r="I310" s="768"/>
      <c r="J310" s="768"/>
      <c r="K310" s="768"/>
      <c r="L310" s="768"/>
      <c r="M310" s="768"/>
      <c r="N310" s="768"/>
      <c r="O310" s="768"/>
      <c r="P310" s="768"/>
      <c r="Q310" s="768"/>
      <c r="R310" s="768"/>
      <c r="S310" s="768"/>
      <c r="T310" s="768"/>
      <c r="U310" s="768"/>
      <c r="V310" s="768"/>
      <c r="W310" s="768"/>
      <c r="X310" s="768"/>
      <c r="Y310" s="768"/>
      <c r="Z310" s="768"/>
    </row>
    <row r="311">
      <c r="A311" s="773"/>
      <c r="B311" s="768"/>
      <c r="C311" s="768"/>
      <c r="D311" s="768"/>
      <c r="E311" s="768"/>
      <c r="F311" s="767"/>
      <c r="G311" s="768"/>
      <c r="H311" s="768"/>
      <c r="I311" s="768"/>
      <c r="J311" s="768"/>
      <c r="K311" s="768"/>
      <c r="L311" s="768"/>
      <c r="M311" s="768"/>
      <c r="N311" s="768"/>
      <c r="O311" s="768"/>
      <c r="P311" s="768"/>
      <c r="Q311" s="768"/>
      <c r="R311" s="768"/>
      <c r="S311" s="768"/>
      <c r="T311" s="768"/>
      <c r="U311" s="768"/>
      <c r="V311" s="768"/>
      <c r="W311" s="768"/>
      <c r="X311" s="768"/>
      <c r="Y311" s="768"/>
      <c r="Z311" s="768"/>
    </row>
    <row r="312">
      <c r="A312" s="773"/>
      <c r="B312" s="768"/>
      <c r="C312" s="768"/>
      <c r="D312" s="768"/>
      <c r="E312" s="768"/>
      <c r="F312" s="767"/>
      <c r="G312" s="768"/>
      <c r="H312" s="768"/>
      <c r="I312" s="768"/>
      <c r="J312" s="768"/>
      <c r="K312" s="768"/>
      <c r="L312" s="768"/>
      <c r="M312" s="768"/>
      <c r="N312" s="768"/>
      <c r="O312" s="768"/>
      <c r="P312" s="768"/>
      <c r="Q312" s="768"/>
      <c r="R312" s="768"/>
      <c r="S312" s="768"/>
      <c r="T312" s="768"/>
      <c r="U312" s="768"/>
      <c r="V312" s="768"/>
      <c r="W312" s="768"/>
      <c r="X312" s="768"/>
      <c r="Y312" s="768"/>
      <c r="Z312" s="768"/>
    </row>
    <row r="313">
      <c r="A313" s="773"/>
      <c r="B313" s="768"/>
      <c r="C313" s="768"/>
      <c r="D313" s="768"/>
      <c r="E313" s="768"/>
      <c r="F313" s="767"/>
      <c r="G313" s="768"/>
      <c r="H313" s="768"/>
      <c r="I313" s="768"/>
      <c r="J313" s="768"/>
      <c r="K313" s="768"/>
      <c r="L313" s="768"/>
      <c r="M313" s="768"/>
      <c r="N313" s="768"/>
      <c r="O313" s="768"/>
      <c r="P313" s="768"/>
      <c r="Q313" s="768"/>
      <c r="R313" s="768"/>
      <c r="S313" s="768"/>
      <c r="T313" s="768"/>
      <c r="U313" s="768"/>
      <c r="V313" s="768"/>
      <c r="W313" s="768"/>
      <c r="X313" s="768"/>
      <c r="Y313" s="768"/>
      <c r="Z313" s="768"/>
    </row>
    <row r="314">
      <c r="A314" s="773"/>
      <c r="B314" s="768"/>
      <c r="C314" s="768"/>
      <c r="D314" s="768"/>
      <c r="E314" s="768"/>
      <c r="F314" s="767"/>
      <c r="G314" s="768"/>
      <c r="H314" s="768"/>
      <c r="I314" s="768"/>
      <c r="J314" s="768"/>
      <c r="K314" s="768"/>
      <c r="L314" s="768"/>
      <c r="M314" s="768"/>
      <c r="N314" s="768"/>
      <c r="O314" s="768"/>
      <c r="P314" s="768"/>
      <c r="Q314" s="768"/>
      <c r="R314" s="768"/>
      <c r="S314" s="768"/>
      <c r="T314" s="768"/>
      <c r="U314" s="768"/>
      <c r="V314" s="768"/>
      <c r="W314" s="768"/>
      <c r="X314" s="768"/>
      <c r="Y314" s="768"/>
      <c r="Z314" s="768"/>
    </row>
    <row r="315">
      <c r="A315" s="773"/>
      <c r="B315" s="768"/>
      <c r="C315" s="768"/>
      <c r="D315" s="768"/>
      <c r="E315" s="768"/>
      <c r="F315" s="767"/>
      <c r="G315" s="768"/>
      <c r="H315" s="768"/>
      <c r="I315" s="768"/>
      <c r="J315" s="768"/>
      <c r="K315" s="768"/>
      <c r="L315" s="768"/>
      <c r="M315" s="768"/>
      <c r="N315" s="768"/>
      <c r="O315" s="768"/>
      <c r="P315" s="768"/>
      <c r="Q315" s="768"/>
      <c r="R315" s="768"/>
      <c r="S315" s="768"/>
      <c r="T315" s="768"/>
      <c r="U315" s="768"/>
      <c r="V315" s="768"/>
      <c r="W315" s="768"/>
      <c r="X315" s="768"/>
      <c r="Y315" s="768"/>
      <c r="Z315" s="768"/>
    </row>
    <row r="316">
      <c r="A316" s="773"/>
      <c r="B316" s="768"/>
      <c r="C316" s="768"/>
      <c r="D316" s="768"/>
      <c r="E316" s="768"/>
      <c r="F316" s="767"/>
      <c r="G316" s="768"/>
      <c r="H316" s="768"/>
      <c r="I316" s="768"/>
      <c r="J316" s="768"/>
      <c r="K316" s="768"/>
      <c r="L316" s="768"/>
      <c r="M316" s="768"/>
      <c r="N316" s="768"/>
      <c r="O316" s="768"/>
      <c r="P316" s="768"/>
      <c r="Q316" s="768"/>
      <c r="R316" s="768"/>
      <c r="S316" s="768"/>
      <c r="T316" s="768"/>
      <c r="U316" s="768"/>
      <c r="V316" s="768"/>
      <c r="W316" s="768"/>
      <c r="X316" s="768"/>
      <c r="Y316" s="768"/>
      <c r="Z316" s="768"/>
    </row>
    <row r="317">
      <c r="A317" s="773"/>
      <c r="B317" s="768"/>
      <c r="C317" s="768"/>
      <c r="D317" s="768"/>
      <c r="E317" s="768"/>
      <c r="F317" s="767"/>
      <c r="G317" s="768"/>
      <c r="H317" s="768"/>
      <c r="I317" s="768"/>
      <c r="J317" s="768"/>
      <c r="K317" s="768"/>
      <c r="L317" s="768"/>
      <c r="M317" s="768"/>
      <c r="N317" s="768"/>
      <c r="O317" s="768"/>
      <c r="P317" s="768"/>
      <c r="Q317" s="768"/>
      <c r="R317" s="768"/>
      <c r="S317" s="768"/>
      <c r="T317" s="768"/>
      <c r="U317" s="768"/>
      <c r="V317" s="768"/>
      <c r="W317" s="768"/>
      <c r="X317" s="768"/>
      <c r="Y317" s="768"/>
      <c r="Z317" s="768"/>
    </row>
    <row r="318">
      <c r="A318" s="773"/>
      <c r="B318" s="768"/>
      <c r="C318" s="768"/>
      <c r="D318" s="768"/>
      <c r="E318" s="768"/>
      <c r="F318" s="767"/>
      <c r="G318" s="768"/>
      <c r="H318" s="768"/>
      <c r="I318" s="768"/>
      <c r="J318" s="768"/>
      <c r="K318" s="768"/>
      <c r="L318" s="768"/>
      <c r="M318" s="768"/>
      <c r="N318" s="768"/>
      <c r="O318" s="768"/>
      <c r="P318" s="768"/>
      <c r="Q318" s="768"/>
      <c r="R318" s="768"/>
      <c r="S318" s="768"/>
      <c r="T318" s="768"/>
      <c r="U318" s="768"/>
      <c r="V318" s="768"/>
      <c r="W318" s="768"/>
      <c r="X318" s="768"/>
      <c r="Y318" s="768"/>
      <c r="Z318" s="768"/>
    </row>
    <row r="319">
      <c r="A319" s="773"/>
      <c r="B319" s="768"/>
      <c r="C319" s="768"/>
      <c r="D319" s="768"/>
      <c r="E319" s="768"/>
      <c r="F319" s="767"/>
      <c r="G319" s="768"/>
      <c r="H319" s="768"/>
      <c r="I319" s="768"/>
      <c r="J319" s="768"/>
      <c r="K319" s="768"/>
      <c r="L319" s="768"/>
      <c r="M319" s="768"/>
      <c r="N319" s="768"/>
      <c r="O319" s="768"/>
      <c r="P319" s="768"/>
      <c r="Q319" s="768"/>
      <c r="R319" s="768"/>
      <c r="S319" s="768"/>
      <c r="T319" s="768"/>
      <c r="U319" s="768"/>
      <c r="V319" s="768"/>
      <c r="W319" s="768"/>
      <c r="X319" s="768"/>
      <c r="Y319" s="768"/>
      <c r="Z319" s="768"/>
    </row>
    <row r="320">
      <c r="A320" s="773"/>
      <c r="B320" s="768"/>
      <c r="C320" s="768"/>
      <c r="D320" s="768"/>
      <c r="E320" s="768"/>
      <c r="F320" s="767"/>
      <c r="G320" s="768"/>
      <c r="H320" s="768"/>
      <c r="I320" s="768"/>
      <c r="J320" s="768"/>
      <c r="K320" s="768"/>
      <c r="L320" s="768"/>
      <c r="M320" s="768"/>
      <c r="N320" s="768"/>
      <c r="O320" s="768"/>
      <c r="P320" s="768"/>
      <c r="Q320" s="768"/>
      <c r="R320" s="768"/>
      <c r="S320" s="768"/>
      <c r="T320" s="768"/>
      <c r="U320" s="768"/>
      <c r="V320" s="768"/>
      <c r="W320" s="768"/>
      <c r="X320" s="768"/>
      <c r="Y320" s="768"/>
      <c r="Z320" s="768"/>
    </row>
    <row r="321">
      <c r="A321" s="773"/>
      <c r="B321" s="768"/>
      <c r="C321" s="768"/>
      <c r="D321" s="768"/>
      <c r="E321" s="768"/>
      <c r="F321" s="767"/>
      <c r="G321" s="768"/>
      <c r="H321" s="768"/>
      <c r="I321" s="768"/>
      <c r="J321" s="768"/>
      <c r="K321" s="768"/>
      <c r="L321" s="768"/>
      <c r="M321" s="768"/>
      <c r="N321" s="768"/>
      <c r="O321" s="768"/>
      <c r="P321" s="768"/>
      <c r="Q321" s="768"/>
      <c r="R321" s="768"/>
      <c r="S321" s="768"/>
      <c r="T321" s="768"/>
      <c r="U321" s="768"/>
      <c r="V321" s="768"/>
      <c r="W321" s="768"/>
      <c r="X321" s="768"/>
      <c r="Y321" s="768"/>
      <c r="Z321" s="768"/>
    </row>
    <row r="322">
      <c r="A322" s="773"/>
      <c r="B322" s="768"/>
      <c r="C322" s="768"/>
      <c r="D322" s="768"/>
      <c r="E322" s="768"/>
      <c r="F322" s="767"/>
      <c r="G322" s="768"/>
      <c r="H322" s="768"/>
      <c r="I322" s="768"/>
      <c r="J322" s="768"/>
      <c r="K322" s="768"/>
      <c r="L322" s="768"/>
      <c r="M322" s="768"/>
      <c r="N322" s="768"/>
      <c r="O322" s="768"/>
      <c r="P322" s="768"/>
      <c r="Q322" s="768"/>
      <c r="R322" s="768"/>
      <c r="S322" s="768"/>
      <c r="T322" s="768"/>
      <c r="U322" s="768"/>
      <c r="V322" s="768"/>
      <c r="W322" s="768"/>
      <c r="X322" s="768"/>
      <c r="Y322" s="768"/>
      <c r="Z322" s="768"/>
    </row>
    <row r="323">
      <c r="A323" s="773"/>
      <c r="B323" s="768"/>
      <c r="C323" s="768"/>
      <c r="D323" s="768"/>
      <c r="E323" s="768"/>
      <c r="F323" s="767"/>
      <c r="G323" s="768"/>
      <c r="H323" s="768"/>
      <c r="I323" s="768"/>
      <c r="J323" s="768"/>
      <c r="K323" s="768"/>
      <c r="L323" s="768"/>
      <c r="M323" s="768"/>
      <c r="N323" s="768"/>
      <c r="O323" s="768"/>
      <c r="P323" s="768"/>
      <c r="Q323" s="768"/>
      <c r="R323" s="768"/>
      <c r="S323" s="768"/>
      <c r="T323" s="768"/>
      <c r="U323" s="768"/>
      <c r="V323" s="768"/>
      <c r="W323" s="768"/>
      <c r="X323" s="768"/>
      <c r="Y323" s="768"/>
      <c r="Z323" s="768"/>
    </row>
    <row r="324">
      <c r="A324" s="773"/>
      <c r="B324" s="768"/>
      <c r="C324" s="768"/>
      <c r="D324" s="768"/>
      <c r="E324" s="768"/>
      <c r="F324" s="767"/>
      <c r="G324" s="768"/>
      <c r="H324" s="768"/>
      <c r="I324" s="768"/>
      <c r="J324" s="768"/>
      <c r="K324" s="768"/>
      <c r="L324" s="768"/>
      <c r="M324" s="768"/>
      <c r="N324" s="768"/>
      <c r="O324" s="768"/>
      <c r="P324" s="768"/>
      <c r="Q324" s="768"/>
      <c r="R324" s="768"/>
      <c r="S324" s="768"/>
      <c r="T324" s="768"/>
      <c r="U324" s="768"/>
      <c r="V324" s="768"/>
      <c r="W324" s="768"/>
      <c r="X324" s="768"/>
      <c r="Y324" s="768"/>
      <c r="Z324" s="768"/>
    </row>
    <row r="325">
      <c r="A325" s="773"/>
      <c r="B325" s="768"/>
      <c r="C325" s="768"/>
      <c r="D325" s="768"/>
      <c r="E325" s="768"/>
      <c r="F325" s="767"/>
      <c r="G325" s="768"/>
      <c r="H325" s="768"/>
      <c r="I325" s="768"/>
      <c r="J325" s="768"/>
      <c r="K325" s="768"/>
      <c r="L325" s="768"/>
      <c r="M325" s="768"/>
      <c r="N325" s="768"/>
      <c r="O325" s="768"/>
      <c r="P325" s="768"/>
      <c r="Q325" s="768"/>
      <c r="R325" s="768"/>
      <c r="S325" s="768"/>
      <c r="T325" s="768"/>
      <c r="U325" s="768"/>
      <c r="V325" s="768"/>
      <c r="W325" s="768"/>
      <c r="X325" s="768"/>
      <c r="Y325" s="768"/>
      <c r="Z325" s="768"/>
    </row>
    <row r="326">
      <c r="A326" s="773"/>
      <c r="B326" s="768"/>
      <c r="C326" s="768"/>
      <c r="D326" s="768"/>
      <c r="E326" s="768"/>
      <c r="F326" s="767"/>
      <c r="G326" s="768"/>
      <c r="H326" s="768"/>
      <c r="I326" s="768"/>
      <c r="J326" s="768"/>
      <c r="K326" s="768"/>
      <c r="L326" s="768"/>
      <c r="M326" s="768"/>
      <c r="N326" s="768"/>
      <c r="O326" s="768"/>
      <c r="P326" s="768"/>
      <c r="Q326" s="768"/>
      <c r="R326" s="768"/>
      <c r="S326" s="768"/>
      <c r="T326" s="768"/>
      <c r="U326" s="768"/>
      <c r="V326" s="768"/>
      <c r="W326" s="768"/>
      <c r="X326" s="768"/>
      <c r="Y326" s="768"/>
      <c r="Z326" s="768"/>
    </row>
    <row r="327">
      <c r="A327" s="773"/>
      <c r="B327" s="768"/>
      <c r="C327" s="768"/>
      <c r="D327" s="768"/>
      <c r="E327" s="768"/>
      <c r="F327" s="767"/>
      <c r="G327" s="768"/>
      <c r="H327" s="768"/>
      <c r="I327" s="768"/>
      <c r="J327" s="768"/>
      <c r="K327" s="768"/>
      <c r="L327" s="768"/>
      <c r="M327" s="768"/>
      <c r="N327" s="768"/>
      <c r="O327" s="768"/>
      <c r="P327" s="768"/>
      <c r="Q327" s="768"/>
      <c r="R327" s="768"/>
      <c r="S327" s="768"/>
      <c r="T327" s="768"/>
      <c r="U327" s="768"/>
      <c r="V327" s="768"/>
      <c r="W327" s="768"/>
      <c r="X327" s="768"/>
      <c r="Y327" s="768"/>
      <c r="Z327" s="768"/>
    </row>
    <row r="328">
      <c r="A328" s="773"/>
      <c r="B328" s="768"/>
      <c r="C328" s="768"/>
      <c r="D328" s="768"/>
      <c r="E328" s="768"/>
      <c r="F328" s="767"/>
      <c r="G328" s="768"/>
      <c r="H328" s="768"/>
      <c r="I328" s="768"/>
      <c r="J328" s="768"/>
      <c r="K328" s="768"/>
      <c r="L328" s="768"/>
      <c r="M328" s="768"/>
      <c r="N328" s="768"/>
      <c r="O328" s="768"/>
      <c r="P328" s="768"/>
      <c r="Q328" s="768"/>
      <c r="R328" s="768"/>
      <c r="S328" s="768"/>
      <c r="T328" s="768"/>
      <c r="U328" s="768"/>
      <c r="V328" s="768"/>
      <c r="W328" s="768"/>
      <c r="X328" s="768"/>
      <c r="Y328" s="768"/>
      <c r="Z328" s="768"/>
    </row>
    <row r="329">
      <c r="A329" s="773"/>
      <c r="B329" s="768"/>
      <c r="C329" s="768"/>
      <c r="D329" s="768"/>
      <c r="E329" s="768"/>
      <c r="F329" s="767"/>
      <c r="G329" s="768"/>
      <c r="H329" s="768"/>
      <c r="I329" s="768"/>
      <c r="J329" s="768"/>
      <c r="K329" s="768"/>
      <c r="L329" s="768"/>
      <c r="M329" s="768"/>
      <c r="N329" s="768"/>
      <c r="O329" s="768"/>
      <c r="P329" s="768"/>
      <c r="Q329" s="768"/>
      <c r="R329" s="768"/>
      <c r="S329" s="768"/>
      <c r="T329" s="768"/>
      <c r="U329" s="768"/>
      <c r="V329" s="768"/>
      <c r="W329" s="768"/>
      <c r="X329" s="768"/>
      <c r="Y329" s="768"/>
      <c r="Z329" s="768"/>
    </row>
    <row r="330">
      <c r="A330" s="773"/>
      <c r="B330" s="768"/>
      <c r="C330" s="768"/>
      <c r="D330" s="768"/>
      <c r="E330" s="768"/>
      <c r="F330" s="767"/>
      <c r="G330" s="768"/>
      <c r="H330" s="768"/>
      <c r="I330" s="768"/>
      <c r="J330" s="768"/>
      <c r="K330" s="768"/>
      <c r="L330" s="768"/>
      <c r="M330" s="768"/>
      <c r="N330" s="768"/>
      <c r="O330" s="768"/>
      <c r="P330" s="768"/>
      <c r="Q330" s="768"/>
      <c r="R330" s="768"/>
      <c r="S330" s="768"/>
      <c r="T330" s="768"/>
      <c r="U330" s="768"/>
      <c r="V330" s="768"/>
      <c r="W330" s="768"/>
      <c r="X330" s="768"/>
      <c r="Y330" s="768"/>
      <c r="Z330" s="768"/>
    </row>
    <row r="331">
      <c r="A331" s="773"/>
      <c r="B331" s="768"/>
      <c r="C331" s="768"/>
      <c r="D331" s="768"/>
      <c r="E331" s="768"/>
      <c r="F331" s="767"/>
      <c r="G331" s="768"/>
      <c r="H331" s="768"/>
      <c r="I331" s="768"/>
      <c r="J331" s="768"/>
      <c r="K331" s="768"/>
      <c r="L331" s="768"/>
      <c r="M331" s="768"/>
      <c r="N331" s="768"/>
      <c r="O331" s="768"/>
      <c r="P331" s="768"/>
      <c r="Q331" s="768"/>
      <c r="R331" s="768"/>
      <c r="S331" s="768"/>
      <c r="T331" s="768"/>
      <c r="U331" s="768"/>
      <c r="V331" s="768"/>
      <c r="W331" s="768"/>
      <c r="X331" s="768"/>
      <c r="Y331" s="768"/>
      <c r="Z331" s="768"/>
    </row>
    <row r="332">
      <c r="A332" s="773"/>
      <c r="B332" s="768"/>
      <c r="C332" s="768"/>
      <c r="D332" s="768"/>
      <c r="E332" s="768"/>
      <c r="F332" s="767"/>
      <c r="G332" s="768"/>
      <c r="H332" s="768"/>
      <c r="I332" s="768"/>
      <c r="J332" s="768"/>
      <c r="K332" s="768"/>
      <c r="L332" s="768"/>
      <c r="M332" s="768"/>
      <c r="N332" s="768"/>
      <c r="O332" s="768"/>
      <c r="P332" s="768"/>
      <c r="Q332" s="768"/>
      <c r="R332" s="768"/>
      <c r="S332" s="768"/>
      <c r="T332" s="768"/>
      <c r="U332" s="768"/>
      <c r="V332" s="768"/>
      <c r="W332" s="768"/>
      <c r="X332" s="768"/>
      <c r="Y332" s="768"/>
      <c r="Z332" s="768"/>
    </row>
    <row r="333">
      <c r="A333" s="773"/>
      <c r="B333" s="768"/>
      <c r="C333" s="768"/>
      <c r="D333" s="768"/>
      <c r="E333" s="768"/>
      <c r="F333" s="767"/>
      <c r="G333" s="768"/>
      <c r="H333" s="768"/>
      <c r="I333" s="768"/>
      <c r="J333" s="768"/>
      <c r="K333" s="768"/>
      <c r="L333" s="768"/>
      <c r="M333" s="768"/>
      <c r="N333" s="768"/>
      <c r="O333" s="768"/>
      <c r="P333" s="768"/>
      <c r="Q333" s="768"/>
      <c r="R333" s="768"/>
      <c r="S333" s="768"/>
      <c r="T333" s="768"/>
      <c r="U333" s="768"/>
      <c r="V333" s="768"/>
      <c r="W333" s="768"/>
      <c r="X333" s="768"/>
      <c r="Y333" s="768"/>
      <c r="Z333" s="768"/>
    </row>
    <row r="334">
      <c r="A334" s="773"/>
      <c r="B334" s="768"/>
      <c r="C334" s="768"/>
      <c r="D334" s="768"/>
      <c r="E334" s="768"/>
      <c r="F334" s="767"/>
      <c r="G334" s="768"/>
      <c r="H334" s="768"/>
      <c r="I334" s="768"/>
      <c r="J334" s="768"/>
      <c r="K334" s="768"/>
      <c r="L334" s="768"/>
      <c r="M334" s="768"/>
      <c r="N334" s="768"/>
      <c r="O334" s="768"/>
      <c r="P334" s="768"/>
      <c r="Q334" s="768"/>
      <c r="R334" s="768"/>
      <c r="S334" s="768"/>
      <c r="T334" s="768"/>
      <c r="U334" s="768"/>
      <c r="V334" s="768"/>
      <c r="W334" s="768"/>
      <c r="X334" s="768"/>
      <c r="Y334" s="768"/>
      <c r="Z334" s="768"/>
    </row>
    <row r="335">
      <c r="A335" s="773"/>
      <c r="B335" s="768"/>
      <c r="C335" s="768"/>
      <c r="D335" s="768"/>
      <c r="E335" s="768"/>
      <c r="F335" s="767"/>
      <c r="G335" s="768"/>
      <c r="H335" s="768"/>
      <c r="I335" s="768"/>
      <c r="J335" s="768"/>
      <c r="K335" s="768"/>
      <c r="L335" s="768"/>
      <c r="M335" s="768"/>
      <c r="N335" s="768"/>
      <c r="O335" s="768"/>
      <c r="P335" s="768"/>
      <c r="Q335" s="768"/>
      <c r="R335" s="768"/>
      <c r="S335" s="768"/>
      <c r="T335" s="768"/>
      <c r="U335" s="768"/>
      <c r="V335" s="768"/>
      <c r="W335" s="768"/>
      <c r="X335" s="768"/>
      <c r="Y335" s="768"/>
      <c r="Z335" s="768"/>
    </row>
    <row r="336">
      <c r="A336" s="773"/>
      <c r="B336" s="768"/>
      <c r="C336" s="768"/>
      <c r="D336" s="768"/>
      <c r="E336" s="768"/>
      <c r="F336" s="767"/>
      <c r="G336" s="768"/>
      <c r="H336" s="768"/>
      <c r="I336" s="768"/>
      <c r="J336" s="768"/>
      <c r="K336" s="768"/>
      <c r="L336" s="768"/>
      <c r="M336" s="768"/>
      <c r="N336" s="768"/>
      <c r="O336" s="768"/>
      <c r="P336" s="768"/>
      <c r="Q336" s="768"/>
      <c r="R336" s="768"/>
      <c r="S336" s="768"/>
      <c r="T336" s="768"/>
      <c r="U336" s="768"/>
      <c r="V336" s="768"/>
      <c r="W336" s="768"/>
      <c r="X336" s="768"/>
      <c r="Y336" s="768"/>
      <c r="Z336" s="768"/>
    </row>
    <row r="337">
      <c r="A337" s="773"/>
      <c r="B337" s="768"/>
      <c r="C337" s="768"/>
      <c r="D337" s="768"/>
      <c r="E337" s="768"/>
      <c r="F337" s="767"/>
      <c r="G337" s="768"/>
      <c r="H337" s="768"/>
      <c r="I337" s="768"/>
      <c r="J337" s="768"/>
      <c r="K337" s="768"/>
      <c r="L337" s="768"/>
      <c r="M337" s="768"/>
      <c r="N337" s="768"/>
      <c r="O337" s="768"/>
      <c r="P337" s="768"/>
      <c r="Q337" s="768"/>
      <c r="R337" s="768"/>
      <c r="S337" s="768"/>
      <c r="T337" s="768"/>
      <c r="U337" s="768"/>
      <c r="V337" s="768"/>
      <c r="W337" s="768"/>
      <c r="X337" s="768"/>
      <c r="Y337" s="768"/>
      <c r="Z337" s="768"/>
    </row>
    <row r="338">
      <c r="A338" s="773"/>
      <c r="B338" s="768"/>
      <c r="C338" s="768"/>
      <c r="D338" s="768"/>
      <c r="E338" s="768"/>
      <c r="F338" s="767"/>
      <c r="G338" s="768"/>
      <c r="H338" s="768"/>
      <c r="I338" s="768"/>
      <c r="J338" s="768"/>
      <c r="K338" s="768"/>
      <c r="L338" s="768"/>
      <c r="M338" s="768"/>
      <c r="N338" s="768"/>
      <c r="O338" s="768"/>
      <c r="P338" s="768"/>
      <c r="Q338" s="768"/>
      <c r="R338" s="768"/>
      <c r="S338" s="768"/>
      <c r="T338" s="768"/>
      <c r="U338" s="768"/>
      <c r="V338" s="768"/>
      <c r="W338" s="768"/>
      <c r="X338" s="768"/>
      <c r="Y338" s="768"/>
      <c r="Z338" s="768"/>
    </row>
    <row r="339">
      <c r="A339" s="773"/>
      <c r="B339" s="768"/>
      <c r="C339" s="768"/>
      <c r="D339" s="768"/>
      <c r="E339" s="768"/>
      <c r="F339" s="767"/>
      <c r="G339" s="768"/>
      <c r="H339" s="768"/>
      <c r="I339" s="768"/>
      <c r="J339" s="768"/>
      <c r="K339" s="768"/>
      <c r="L339" s="768"/>
      <c r="M339" s="768"/>
      <c r="N339" s="768"/>
      <c r="O339" s="768"/>
      <c r="P339" s="768"/>
      <c r="Q339" s="768"/>
      <c r="R339" s="768"/>
      <c r="S339" s="768"/>
      <c r="T339" s="768"/>
      <c r="U339" s="768"/>
      <c r="V339" s="768"/>
      <c r="W339" s="768"/>
      <c r="X339" s="768"/>
      <c r="Y339" s="768"/>
      <c r="Z339" s="768"/>
    </row>
    <row r="340">
      <c r="A340" s="773"/>
      <c r="B340" s="768"/>
      <c r="C340" s="768"/>
      <c r="D340" s="768"/>
      <c r="E340" s="768"/>
      <c r="F340" s="767"/>
      <c r="G340" s="768"/>
      <c r="H340" s="768"/>
      <c r="I340" s="768"/>
      <c r="J340" s="768"/>
      <c r="K340" s="768"/>
      <c r="L340" s="768"/>
      <c r="M340" s="768"/>
      <c r="N340" s="768"/>
      <c r="O340" s="768"/>
      <c r="P340" s="768"/>
      <c r="Q340" s="768"/>
      <c r="R340" s="768"/>
      <c r="S340" s="768"/>
      <c r="T340" s="768"/>
      <c r="U340" s="768"/>
      <c r="V340" s="768"/>
      <c r="W340" s="768"/>
      <c r="X340" s="768"/>
      <c r="Y340" s="768"/>
      <c r="Z340" s="768"/>
    </row>
    <row r="341">
      <c r="A341" s="773"/>
      <c r="B341" s="768"/>
      <c r="C341" s="768"/>
      <c r="D341" s="768"/>
      <c r="E341" s="768"/>
      <c r="F341" s="767"/>
      <c r="G341" s="768"/>
      <c r="H341" s="768"/>
      <c r="I341" s="768"/>
      <c r="J341" s="768"/>
      <c r="K341" s="768"/>
      <c r="L341" s="768"/>
      <c r="M341" s="768"/>
      <c r="N341" s="768"/>
      <c r="O341" s="768"/>
      <c r="P341" s="768"/>
      <c r="Q341" s="768"/>
      <c r="R341" s="768"/>
      <c r="S341" s="768"/>
      <c r="T341" s="768"/>
      <c r="U341" s="768"/>
      <c r="V341" s="768"/>
      <c r="W341" s="768"/>
      <c r="X341" s="768"/>
      <c r="Y341" s="768"/>
      <c r="Z341" s="768"/>
    </row>
    <row r="342">
      <c r="A342" s="773"/>
      <c r="B342" s="768"/>
      <c r="C342" s="768"/>
      <c r="D342" s="768"/>
      <c r="E342" s="768"/>
      <c r="F342" s="767"/>
      <c r="G342" s="768"/>
      <c r="H342" s="768"/>
      <c r="I342" s="768"/>
      <c r="J342" s="768"/>
      <c r="K342" s="768"/>
      <c r="L342" s="768"/>
      <c r="M342" s="768"/>
      <c r="N342" s="768"/>
      <c r="O342" s="768"/>
      <c r="P342" s="768"/>
      <c r="Q342" s="768"/>
      <c r="R342" s="768"/>
      <c r="S342" s="768"/>
      <c r="T342" s="768"/>
      <c r="U342" s="768"/>
      <c r="V342" s="768"/>
      <c r="W342" s="768"/>
      <c r="X342" s="768"/>
      <c r="Y342" s="768"/>
      <c r="Z342" s="768"/>
    </row>
    <row r="343">
      <c r="A343" s="773"/>
      <c r="B343" s="768"/>
      <c r="C343" s="768"/>
      <c r="D343" s="768"/>
      <c r="E343" s="768"/>
      <c r="F343" s="767"/>
      <c r="G343" s="768"/>
      <c r="H343" s="768"/>
      <c r="I343" s="768"/>
      <c r="J343" s="768"/>
      <c r="K343" s="768"/>
      <c r="L343" s="768"/>
      <c r="M343" s="768"/>
      <c r="N343" s="768"/>
      <c r="O343" s="768"/>
      <c r="P343" s="768"/>
      <c r="Q343" s="768"/>
      <c r="R343" s="768"/>
      <c r="S343" s="768"/>
      <c r="T343" s="768"/>
      <c r="U343" s="768"/>
      <c r="V343" s="768"/>
      <c r="W343" s="768"/>
      <c r="X343" s="768"/>
      <c r="Y343" s="768"/>
      <c r="Z343" s="768"/>
    </row>
    <row r="344">
      <c r="A344" s="773"/>
      <c r="B344" s="768"/>
      <c r="C344" s="768"/>
      <c r="D344" s="768"/>
      <c r="E344" s="768"/>
      <c r="F344" s="767"/>
      <c r="G344" s="768"/>
      <c r="H344" s="768"/>
      <c r="I344" s="768"/>
      <c r="J344" s="768"/>
      <c r="K344" s="768"/>
      <c r="L344" s="768"/>
      <c r="M344" s="768"/>
      <c r="N344" s="768"/>
      <c r="O344" s="768"/>
      <c r="P344" s="768"/>
      <c r="Q344" s="768"/>
      <c r="R344" s="768"/>
      <c r="S344" s="768"/>
      <c r="T344" s="768"/>
      <c r="U344" s="768"/>
      <c r="V344" s="768"/>
      <c r="W344" s="768"/>
      <c r="X344" s="768"/>
      <c r="Y344" s="768"/>
      <c r="Z344" s="768"/>
    </row>
    <row r="345">
      <c r="A345" s="773"/>
      <c r="B345" s="768"/>
      <c r="C345" s="768"/>
      <c r="D345" s="768"/>
      <c r="E345" s="768"/>
      <c r="F345" s="767"/>
      <c r="G345" s="768"/>
      <c r="H345" s="768"/>
      <c r="I345" s="768"/>
      <c r="J345" s="768"/>
      <c r="K345" s="768"/>
      <c r="L345" s="768"/>
      <c r="M345" s="768"/>
      <c r="N345" s="768"/>
      <c r="O345" s="768"/>
      <c r="P345" s="768"/>
      <c r="Q345" s="768"/>
      <c r="R345" s="768"/>
      <c r="S345" s="768"/>
      <c r="T345" s="768"/>
      <c r="U345" s="768"/>
      <c r="V345" s="768"/>
      <c r="W345" s="768"/>
      <c r="X345" s="768"/>
      <c r="Y345" s="768"/>
      <c r="Z345" s="768"/>
    </row>
    <row r="346">
      <c r="A346" s="773"/>
      <c r="B346" s="768"/>
      <c r="C346" s="768"/>
      <c r="D346" s="768"/>
      <c r="E346" s="768"/>
      <c r="F346" s="767"/>
      <c r="G346" s="768"/>
      <c r="H346" s="768"/>
      <c r="I346" s="768"/>
      <c r="J346" s="768"/>
      <c r="K346" s="768"/>
      <c r="L346" s="768"/>
      <c r="M346" s="768"/>
      <c r="N346" s="768"/>
      <c r="O346" s="768"/>
      <c r="P346" s="768"/>
      <c r="Q346" s="768"/>
      <c r="R346" s="768"/>
      <c r="S346" s="768"/>
      <c r="T346" s="768"/>
      <c r="U346" s="768"/>
      <c r="V346" s="768"/>
      <c r="W346" s="768"/>
      <c r="X346" s="768"/>
      <c r="Y346" s="768"/>
      <c r="Z346" s="768"/>
    </row>
    <row r="347">
      <c r="A347" s="773"/>
      <c r="B347" s="768"/>
      <c r="C347" s="768"/>
      <c r="D347" s="768"/>
      <c r="E347" s="768"/>
      <c r="F347" s="767"/>
      <c r="G347" s="768"/>
      <c r="H347" s="768"/>
      <c r="I347" s="768"/>
      <c r="J347" s="768"/>
      <c r="K347" s="768"/>
      <c r="L347" s="768"/>
      <c r="M347" s="768"/>
      <c r="N347" s="768"/>
      <c r="O347" s="768"/>
      <c r="P347" s="768"/>
      <c r="Q347" s="768"/>
      <c r="R347" s="768"/>
      <c r="S347" s="768"/>
      <c r="T347" s="768"/>
      <c r="U347" s="768"/>
      <c r="V347" s="768"/>
      <c r="W347" s="768"/>
      <c r="X347" s="768"/>
      <c r="Y347" s="768"/>
      <c r="Z347" s="768"/>
    </row>
    <row r="348">
      <c r="A348" s="773"/>
      <c r="B348" s="768"/>
      <c r="C348" s="768"/>
      <c r="D348" s="768"/>
      <c r="E348" s="768"/>
      <c r="F348" s="767"/>
      <c r="G348" s="768"/>
      <c r="H348" s="768"/>
      <c r="I348" s="768"/>
      <c r="J348" s="768"/>
      <c r="K348" s="768"/>
      <c r="L348" s="768"/>
      <c r="M348" s="768"/>
      <c r="N348" s="768"/>
      <c r="O348" s="768"/>
      <c r="P348" s="768"/>
      <c r="Q348" s="768"/>
      <c r="R348" s="768"/>
      <c r="S348" s="768"/>
      <c r="T348" s="768"/>
      <c r="U348" s="768"/>
      <c r="V348" s="768"/>
      <c r="W348" s="768"/>
      <c r="X348" s="768"/>
      <c r="Y348" s="768"/>
      <c r="Z348" s="768"/>
    </row>
    <row r="349">
      <c r="A349" s="773"/>
      <c r="B349" s="768"/>
      <c r="C349" s="768"/>
      <c r="D349" s="768"/>
      <c r="E349" s="768"/>
      <c r="F349" s="767"/>
      <c r="G349" s="768"/>
      <c r="H349" s="768"/>
      <c r="I349" s="768"/>
      <c r="J349" s="768"/>
      <c r="K349" s="768"/>
      <c r="L349" s="768"/>
      <c r="M349" s="768"/>
      <c r="N349" s="768"/>
      <c r="O349" s="768"/>
      <c r="P349" s="768"/>
      <c r="Q349" s="768"/>
      <c r="R349" s="768"/>
      <c r="S349" s="768"/>
      <c r="T349" s="768"/>
      <c r="U349" s="768"/>
      <c r="V349" s="768"/>
      <c r="W349" s="768"/>
      <c r="X349" s="768"/>
      <c r="Y349" s="768"/>
      <c r="Z349" s="768"/>
    </row>
    <row r="350">
      <c r="A350" s="773"/>
      <c r="B350" s="768"/>
      <c r="C350" s="768"/>
      <c r="D350" s="768"/>
      <c r="E350" s="768"/>
      <c r="F350" s="767"/>
      <c r="G350" s="768"/>
      <c r="H350" s="768"/>
      <c r="I350" s="768"/>
      <c r="J350" s="768"/>
      <c r="K350" s="768"/>
      <c r="L350" s="768"/>
      <c r="M350" s="768"/>
      <c r="N350" s="768"/>
      <c r="O350" s="768"/>
      <c r="P350" s="768"/>
      <c r="Q350" s="768"/>
      <c r="R350" s="768"/>
      <c r="S350" s="768"/>
      <c r="T350" s="768"/>
      <c r="U350" s="768"/>
      <c r="V350" s="768"/>
      <c r="W350" s="768"/>
      <c r="X350" s="768"/>
      <c r="Y350" s="768"/>
      <c r="Z350" s="768"/>
    </row>
    <row r="351">
      <c r="A351" s="773"/>
      <c r="B351" s="768"/>
      <c r="C351" s="768"/>
      <c r="D351" s="768"/>
      <c r="E351" s="768"/>
      <c r="F351" s="767"/>
      <c r="G351" s="768"/>
      <c r="H351" s="768"/>
      <c r="I351" s="768"/>
      <c r="J351" s="768"/>
      <c r="K351" s="768"/>
      <c r="L351" s="768"/>
      <c r="M351" s="768"/>
      <c r="N351" s="768"/>
      <c r="O351" s="768"/>
      <c r="P351" s="768"/>
      <c r="Q351" s="768"/>
      <c r="R351" s="768"/>
      <c r="S351" s="768"/>
      <c r="T351" s="768"/>
      <c r="U351" s="768"/>
      <c r="V351" s="768"/>
      <c r="W351" s="768"/>
      <c r="X351" s="768"/>
      <c r="Y351" s="768"/>
      <c r="Z351" s="768"/>
    </row>
    <row r="352">
      <c r="A352" s="773"/>
      <c r="B352" s="768"/>
      <c r="C352" s="768"/>
      <c r="D352" s="768"/>
      <c r="E352" s="768"/>
      <c r="F352" s="767"/>
      <c r="G352" s="768"/>
      <c r="H352" s="768"/>
      <c r="I352" s="768"/>
      <c r="J352" s="768"/>
      <c r="K352" s="768"/>
      <c r="L352" s="768"/>
      <c r="M352" s="768"/>
      <c r="N352" s="768"/>
      <c r="O352" s="768"/>
      <c r="P352" s="768"/>
      <c r="Q352" s="768"/>
      <c r="R352" s="768"/>
      <c r="S352" s="768"/>
      <c r="T352" s="768"/>
      <c r="U352" s="768"/>
      <c r="V352" s="768"/>
      <c r="W352" s="768"/>
      <c r="X352" s="768"/>
      <c r="Y352" s="768"/>
      <c r="Z352" s="768"/>
    </row>
    <row r="353">
      <c r="A353" s="773"/>
      <c r="B353" s="768"/>
      <c r="C353" s="768"/>
      <c r="D353" s="768"/>
      <c r="E353" s="768"/>
      <c r="F353" s="767"/>
      <c r="G353" s="768"/>
      <c r="H353" s="768"/>
      <c r="I353" s="768"/>
      <c r="J353" s="768"/>
      <c r="K353" s="768"/>
      <c r="L353" s="768"/>
      <c r="M353" s="768"/>
      <c r="N353" s="768"/>
      <c r="O353" s="768"/>
      <c r="P353" s="768"/>
      <c r="Q353" s="768"/>
      <c r="R353" s="768"/>
      <c r="S353" s="768"/>
      <c r="T353" s="768"/>
      <c r="U353" s="768"/>
      <c r="V353" s="768"/>
      <c r="W353" s="768"/>
      <c r="X353" s="768"/>
      <c r="Y353" s="768"/>
      <c r="Z353" s="768"/>
    </row>
    <row r="354">
      <c r="A354" s="773"/>
      <c r="B354" s="768"/>
      <c r="C354" s="768"/>
      <c r="D354" s="768"/>
      <c r="E354" s="768"/>
      <c r="F354" s="767"/>
      <c r="G354" s="768"/>
      <c r="H354" s="768"/>
      <c r="I354" s="768"/>
      <c r="J354" s="768"/>
      <c r="K354" s="768"/>
      <c r="L354" s="768"/>
      <c r="M354" s="768"/>
      <c r="N354" s="768"/>
      <c r="O354" s="768"/>
      <c r="P354" s="768"/>
      <c r="Q354" s="768"/>
      <c r="R354" s="768"/>
      <c r="S354" s="768"/>
      <c r="T354" s="768"/>
      <c r="U354" s="768"/>
      <c r="V354" s="768"/>
      <c r="W354" s="768"/>
      <c r="X354" s="768"/>
      <c r="Y354" s="768"/>
      <c r="Z354" s="768"/>
    </row>
    <row r="355">
      <c r="A355" s="773"/>
      <c r="B355" s="768"/>
      <c r="C355" s="768"/>
      <c r="D355" s="768"/>
      <c r="E355" s="768"/>
      <c r="F355" s="767"/>
      <c r="G355" s="768"/>
      <c r="H355" s="768"/>
      <c r="I355" s="768"/>
      <c r="J355" s="768"/>
      <c r="K355" s="768"/>
      <c r="L355" s="768"/>
      <c r="M355" s="768"/>
      <c r="N355" s="768"/>
      <c r="O355" s="768"/>
      <c r="P355" s="768"/>
      <c r="Q355" s="768"/>
      <c r="R355" s="768"/>
      <c r="S355" s="768"/>
      <c r="T355" s="768"/>
      <c r="U355" s="768"/>
      <c r="V355" s="768"/>
      <c r="W355" s="768"/>
      <c r="X355" s="768"/>
      <c r="Y355" s="768"/>
      <c r="Z355" s="768"/>
    </row>
    <row r="356">
      <c r="A356" s="773"/>
      <c r="B356" s="768"/>
      <c r="C356" s="768"/>
      <c r="D356" s="768"/>
      <c r="E356" s="768"/>
      <c r="F356" s="767"/>
      <c r="G356" s="768"/>
      <c r="H356" s="768"/>
      <c r="I356" s="768"/>
      <c r="J356" s="768"/>
      <c r="K356" s="768"/>
      <c r="L356" s="768"/>
      <c r="M356" s="768"/>
      <c r="N356" s="768"/>
      <c r="O356" s="768"/>
      <c r="P356" s="768"/>
      <c r="Q356" s="768"/>
      <c r="R356" s="768"/>
      <c r="S356" s="768"/>
      <c r="T356" s="768"/>
      <c r="U356" s="768"/>
      <c r="V356" s="768"/>
      <c r="W356" s="768"/>
      <c r="X356" s="768"/>
      <c r="Y356" s="768"/>
      <c r="Z356" s="768"/>
    </row>
    <row r="357">
      <c r="A357" s="773"/>
      <c r="B357" s="768"/>
      <c r="C357" s="768"/>
      <c r="D357" s="768"/>
      <c r="E357" s="768"/>
      <c r="F357" s="767"/>
      <c r="G357" s="768"/>
      <c r="H357" s="768"/>
      <c r="I357" s="768"/>
      <c r="J357" s="768"/>
      <c r="K357" s="768"/>
      <c r="L357" s="768"/>
      <c r="M357" s="768"/>
      <c r="N357" s="768"/>
      <c r="O357" s="768"/>
      <c r="P357" s="768"/>
      <c r="Q357" s="768"/>
      <c r="R357" s="768"/>
      <c r="S357" s="768"/>
      <c r="T357" s="768"/>
      <c r="U357" s="768"/>
      <c r="V357" s="768"/>
      <c r="W357" s="768"/>
      <c r="X357" s="768"/>
      <c r="Y357" s="768"/>
      <c r="Z357" s="768"/>
    </row>
    <row r="358">
      <c r="A358" s="773"/>
      <c r="B358" s="768"/>
      <c r="C358" s="768"/>
      <c r="D358" s="768"/>
      <c r="E358" s="768"/>
      <c r="F358" s="767"/>
      <c r="G358" s="768"/>
      <c r="H358" s="768"/>
      <c r="I358" s="768"/>
      <c r="J358" s="768"/>
      <c r="K358" s="768"/>
      <c r="L358" s="768"/>
      <c r="M358" s="768"/>
      <c r="N358" s="768"/>
      <c r="O358" s="768"/>
      <c r="P358" s="768"/>
      <c r="Q358" s="768"/>
      <c r="R358" s="768"/>
      <c r="S358" s="768"/>
      <c r="T358" s="768"/>
      <c r="U358" s="768"/>
      <c r="V358" s="768"/>
      <c r="W358" s="768"/>
      <c r="X358" s="768"/>
      <c r="Y358" s="768"/>
      <c r="Z358" s="768"/>
    </row>
    <row r="359">
      <c r="A359" s="773"/>
      <c r="B359" s="768"/>
      <c r="C359" s="768"/>
      <c r="D359" s="768"/>
      <c r="E359" s="768"/>
      <c r="F359" s="767"/>
      <c r="G359" s="768"/>
      <c r="H359" s="768"/>
      <c r="I359" s="768"/>
      <c r="J359" s="768"/>
      <c r="K359" s="768"/>
      <c r="L359" s="768"/>
      <c r="M359" s="768"/>
      <c r="N359" s="768"/>
      <c r="O359" s="768"/>
      <c r="P359" s="768"/>
      <c r="Q359" s="768"/>
      <c r="R359" s="768"/>
      <c r="S359" s="768"/>
      <c r="T359" s="768"/>
      <c r="U359" s="768"/>
      <c r="V359" s="768"/>
      <c r="W359" s="768"/>
      <c r="X359" s="768"/>
      <c r="Y359" s="768"/>
      <c r="Z359" s="768"/>
    </row>
    <row r="360">
      <c r="A360" s="773"/>
      <c r="B360" s="768"/>
      <c r="C360" s="768"/>
      <c r="D360" s="768"/>
      <c r="E360" s="768"/>
      <c r="F360" s="767"/>
      <c r="G360" s="768"/>
      <c r="H360" s="768"/>
      <c r="I360" s="768"/>
      <c r="J360" s="768"/>
      <c r="K360" s="768"/>
      <c r="L360" s="768"/>
      <c r="M360" s="768"/>
      <c r="N360" s="768"/>
      <c r="O360" s="768"/>
      <c r="P360" s="768"/>
      <c r="Q360" s="768"/>
      <c r="R360" s="768"/>
      <c r="S360" s="768"/>
      <c r="T360" s="768"/>
      <c r="U360" s="768"/>
      <c r="V360" s="768"/>
      <c r="W360" s="768"/>
      <c r="X360" s="768"/>
      <c r="Y360" s="768"/>
      <c r="Z360" s="768"/>
    </row>
    <row r="361">
      <c r="A361" s="773"/>
      <c r="B361" s="768"/>
      <c r="C361" s="768"/>
      <c r="D361" s="768"/>
      <c r="E361" s="768"/>
      <c r="F361" s="767"/>
      <c r="G361" s="768"/>
      <c r="H361" s="768"/>
      <c r="I361" s="768"/>
      <c r="J361" s="768"/>
      <c r="K361" s="768"/>
      <c r="L361" s="768"/>
      <c r="M361" s="768"/>
      <c r="N361" s="768"/>
      <c r="O361" s="768"/>
      <c r="P361" s="768"/>
      <c r="Q361" s="768"/>
      <c r="R361" s="768"/>
      <c r="S361" s="768"/>
      <c r="T361" s="768"/>
      <c r="U361" s="768"/>
      <c r="V361" s="768"/>
      <c r="W361" s="768"/>
      <c r="X361" s="768"/>
      <c r="Y361" s="768"/>
      <c r="Z361" s="768"/>
    </row>
    <row r="362">
      <c r="A362" s="773"/>
      <c r="B362" s="768"/>
      <c r="C362" s="768"/>
      <c r="D362" s="768"/>
      <c r="E362" s="768"/>
      <c r="F362" s="767"/>
      <c r="G362" s="768"/>
      <c r="H362" s="768"/>
      <c r="I362" s="768"/>
      <c r="J362" s="768"/>
      <c r="K362" s="768"/>
      <c r="L362" s="768"/>
      <c r="M362" s="768"/>
      <c r="N362" s="768"/>
      <c r="O362" s="768"/>
      <c r="P362" s="768"/>
      <c r="Q362" s="768"/>
      <c r="R362" s="768"/>
      <c r="S362" s="768"/>
      <c r="T362" s="768"/>
      <c r="U362" s="768"/>
      <c r="V362" s="768"/>
      <c r="W362" s="768"/>
      <c r="X362" s="768"/>
      <c r="Y362" s="768"/>
      <c r="Z362" s="768"/>
    </row>
    <row r="363">
      <c r="A363" s="773"/>
      <c r="B363" s="768"/>
      <c r="C363" s="768"/>
      <c r="D363" s="768"/>
      <c r="E363" s="768"/>
      <c r="F363" s="767"/>
      <c r="G363" s="768"/>
      <c r="H363" s="768"/>
      <c r="I363" s="768"/>
      <c r="J363" s="768"/>
      <c r="K363" s="768"/>
      <c r="L363" s="768"/>
      <c r="M363" s="768"/>
      <c r="N363" s="768"/>
      <c r="O363" s="768"/>
      <c r="P363" s="768"/>
      <c r="Q363" s="768"/>
      <c r="R363" s="768"/>
      <c r="S363" s="768"/>
      <c r="T363" s="768"/>
      <c r="U363" s="768"/>
      <c r="V363" s="768"/>
      <c r="W363" s="768"/>
      <c r="X363" s="768"/>
      <c r="Y363" s="768"/>
      <c r="Z363" s="768"/>
    </row>
    <row r="364">
      <c r="A364" s="773"/>
      <c r="B364" s="768"/>
      <c r="C364" s="768"/>
      <c r="D364" s="768"/>
      <c r="E364" s="768"/>
      <c r="F364" s="767"/>
      <c r="G364" s="768"/>
      <c r="H364" s="768"/>
      <c r="I364" s="768"/>
      <c r="J364" s="768"/>
      <c r="K364" s="768"/>
      <c r="L364" s="768"/>
      <c r="M364" s="768"/>
      <c r="N364" s="768"/>
      <c r="O364" s="768"/>
      <c r="P364" s="768"/>
      <c r="Q364" s="768"/>
      <c r="R364" s="768"/>
      <c r="S364" s="768"/>
      <c r="T364" s="768"/>
      <c r="U364" s="768"/>
      <c r="V364" s="768"/>
      <c r="W364" s="768"/>
      <c r="X364" s="768"/>
      <c r="Y364" s="768"/>
      <c r="Z364" s="768"/>
    </row>
    <row r="365">
      <c r="A365" s="773"/>
      <c r="B365" s="768"/>
      <c r="C365" s="768"/>
      <c r="D365" s="768"/>
      <c r="E365" s="768"/>
      <c r="F365" s="767"/>
      <c r="G365" s="768"/>
      <c r="H365" s="768"/>
      <c r="I365" s="768"/>
      <c r="J365" s="768"/>
      <c r="K365" s="768"/>
      <c r="L365" s="768"/>
      <c r="M365" s="768"/>
      <c r="N365" s="768"/>
      <c r="O365" s="768"/>
      <c r="P365" s="768"/>
      <c r="Q365" s="768"/>
      <c r="R365" s="768"/>
      <c r="S365" s="768"/>
      <c r="T365" s="768"/>
      <c r="U365" s="768"/>
      <c r="V365" s="768"/>
      <c r="W365" s="768"/>
      <c r="X365" s="768"/>
      <c r="Y365" s="768"/>
      <c r="Z365" s="768"/>
    </row>
    <row r="366">
      <c r="A366" s="773"/>
      <c r="B366" s="768"/>
      <c r="C366" s="768"/>
      <c r="D366" s="768"/>
      <c r="E366" s="768"/>
      <c r="F366" s="767"/>
      <c r="G366" s="768"/>
      <c r="H366" s="768"/>
      <c r="I366" s="768"/>
      <c r="J366" s="768"/>
      <c r="K366" s="768"/>
      <c r="L366" s="768"/>
      <c r="M366" s="768"/>
      <c r="N366" s="768"/>
      <c r="O366" s="768"/>
      <c r="P366" s="768"/>
      <c r="Q366" s="768"/>
      <c r="R366" s="768"/>
      <c r="S366" s="768"/>
      <c r="T366" s="768"/>
      <c r="U366" s="768"/>
      <c r="V366" s="768"/>
      <c r="W366" s="768"/>
      <c r="X366" s="768"/>
      <c r="Y366" s="768"/>
      <c r="Z366" s="768"/>
    </row>
    <row r="367">
      <c r="A367" s="773"/>
      <c r="B367" s="768"/>
      <c r="C367" s="768"/>
      <c r="D367" s="768"/>
      <c r="E367" s="768"/>
      <c r="F367" s="767"/>
      <c r="G367" s="768"/>
      <c r="H367" s="768"/>
      <c r="I367" s="768"/>
      <c r="J367" s="768"/>
      <c r="K367" s="768"/>
      <c r="L367" s="768"/>
      <c r="M367" s="768"/>
      <c r="N367" s="768"/>
      <c r="O367" s="768"/>
      <c r="P367" s="768"/>
      <c r="Q367" s="768"/>
      <c r="R367" s="768"/>
      <c r="S367" s="768"/>
      <c r="T367" s="768"/>
      <c r="U367" s="768"/>
      <c r="V367" s="768"/>
      <c r="W367" s="768"/>
      <c r="X367" s="768"/>
      <c r="Y367" s="768"/>
      <c r="Z367" s="768"/>
    </row>
    <row r="368">
      <c r="A368" s="773"/>
      <c r="B368" s="768"/>
      <c r="C368" s="768"/>
      <c r="D368" s="768"/>
      <c r="E368" s="768"/>
      <c r="F368" s="767"/>
      <c r="G368" s="768"/>
      <c r="H368" s="768"/>
      <c r="I368" s="768"/>
      <c r="J368" s="768"/>
      <c r="K368" s="768"/>
      <c r="L368" s="768"/>
      <c r="M368" s="768"/>
      <c r="N368" s="768"/>
      <c r="O368" s="768"/>
      <c r="P368" s="768"/>
      <c r="Q368" s="768"/>
      <c r="R368" s="768"/>
      <c r="S368" s="768"/>
      <c r="T368" s="768"/>
      <c r="U368" s="768"/>
      <c r="V368" s="768"/>
      <c r="W368" s="768"/>
      <c r="X368" s="768"/>
      <c r="Y368" s="768"/>
      <c r="Z368" s="768"/>
    </row>
    <row r="369">
      <c r="A369" s="773"/>
      <c r="B369" s="768"/>
      <c r="C369" s="768"/>
      <c r="D369" s="768"/>
      <c r="E369" s="768"/>
      <c r="F369" s="767"/>
      <c r="G369" s="768"/>
      <c r="H369" s="768"/>
      <c r="I369" s="768"/>
      <c r="J369" s="768"/>
      <c r="K369" s="768"/>
      <c r="L369" s="768"/>
      <c r="M369" s="768"/>
      <c r="N369" s="768"/>
      <c r="O369" s="768"/>
      <c r="P369" s="768"/>
      <c r="Q369" s="768"/>
      <c r="R369" s="768"/>
      <c r="S369" s="768"/>
      <c r="T369" s="768"/>
      <c r="U369" s="768"/>
      <c r="V369" s="768"/>
      <c r="W369" s="768"/>
      <c r="X369" s="768"/>
      <c r="Y369" s="768"/>
      <c r="Z369" s="768"/>
    </row>
    <row r="370">
      <c r="A370" s="773"/>
      <c r="B370" s="768"/>
      <c r="C370" s="768"/>
      <c r="D370" s="768"/>
      <c r="E370" s="768"/>
      <c r="F370" s="767"/>
      <c r="G370" s="768"/>
      <c r="H370" s="768"/>
      <c r="I370" s="768"/>
      <c r="J370" s="768"/>
      <c r="K370" s="768"/>
      <c r="L370" s="768"/>
      <c r="M370" s="768"/>
      <c r="N370" s="768"/>
      <c r="O370" s="768"/>
      <c r="P370" s="768"/>
      <c r="Q370" s="768"/>
      <c r="R370" s="768"/>
      <c r="S370" s="768"/>
      <c r="T370" s="768"/>
      <c r="U370" s="768"/>
      <c r="V370" s="768"/>
      <c r="W370" s="768"/>
      <c r="X370" s="768"/>
      <c r="Y370" s="768"/>
      <c r="Z370" s="768"/>
    </row>
    <row r="371">
      <c r="A371" s="773"/>
      <c r="B371" s="768"/>
      <c r="C371" s="768"/>
      <c r="D371" s="768"/>
      <c r="E371" s="768"/>
      <c r="F371" s="767"/>
      <c r="G371" s="768"/>
      <c r="H371" s="768"/>
      <c r="I371" s="768"/>
      <c r="J371" s="768"/>
      <c r="K371" s="768"/>
      <c r="L371" s="768"/>
      <c r="M371" s="768"/>
      <c r="N371" s="768"/>
      <c r="O371" s="768"/>
      <c r="P371" s="768"/>
      <c r="Q371" s="768"/>
      <c r="R371" s="768"/>
      <c r="S371" s="768"/>
      <c r="T371" s="768"/>
      <c r="U371" s="768"/>
      <c r="V371" s="768"/>
      <c r="W371" s="768"/>
      <c r="X371" s="768"/>
      <c r="Y371" s="768"/>
      <c r="Z371" s="768"/>
    </row>
    <row r="372">
      <c r="A372" s="773"/>
      <c r="B372" s="768"/>
      <c r="C372" s="768"/>
      <c r="D372" s="768"/>
      <c r="E372" s="768"/>
      <c r="F372" s="767"/>
      <c r="G372" s="768"/>
      <c r="H372" s="768"/>
      <c r="I372" s="768"/>
      <c r="J372" s="768"/>
      <c r="K372" s="768"/>
      <c r="L372" s="768"/>
      <c r="M372" s="768"/>
      <c r="N372" s="768"/>
      <c r="O372" s="768"/>
      <c r="P372" s="768"/>
      <c r="Q372" s="768"/>
      <c r="R372" s="768"/>
      <c r="S372" s="768"/>
      <c r="T372" s="768"/>
      <c r="U372" s="768"/>
      <c r="V372" s="768"/>
      <c r="W372" s="768"/>
      <c r="X372" s="768"/>
      <c r="Y372" s="768"/>
      <c r="Z372" s="768"/>
    </row>
    <row r="373">
      <c r="A373" s="773"/>
      <c r="B373" s="768"/>
      <c r="C373" s="768"/>
      <c r="D373" s="768"/>
      <c r="E373" s="768"/>
      <c r="F373" s="767"/>
      <c r="G373" s="768"/>
      <c r="H373" s="768"/>
      <c r="I373" s="768"/>
      <c r="J373" s="768"/>
      <c r="K373" s="768"/>
      <c r="L373" s="768"/>
      <c r="M373" s="768"/>
      <c r="N373" s="768"/>
      <c r="O373" s="768"/>
      <c r="P373" s="768"/>
      <c r="Q373" s="768"/>
      <c r="R373" s="768"/>
      <c r="S373" s="768"/>
      <c r="T373" s="768"/>
      <c r="U373" s="768"/>
      <c r="V373" s="768"/>
      <c r="W373" s="768"/>
      <c r="X373" s="768"/>
      <c r="Y373" s="768"/>
      <c r="Z373" s="768"/>
    </row>
    <row r="374">
      <c r="A374" s="773"/>
      <c r="B374" s="768"/>
      <c r="C374" s="768"/>
      <c r="D374" s="768"/>
      <c r="E374" s="768"/>
      <c r="F374" s="767"/>
      <c r="G374" s="768"/>
      <c r="H374" s="768"/>
      <c r="I374" s="768"/>
      <c r="J374" s="768"/>
      <c r="K374" s="768"/>
      <c r="L374" s="768"/>
      <c r="M374" s="768"/>
      <c r="N374" s="768"/>
      <c r="O374" s="768"/>
      <c r="P374" s="768"/>
      <c r="Q374" s="768"/>
      <c r="R374" s="768"/>
      <c r="S374" s="768"/>
      <c r="T374" s="768"/>
      <c r="U374" s="768"/>
      <c r="V374" s="768"/>
      <c r="W374" s="768"/>
      <c r="X374" s="768"/>
      <c r="Y374" s="768"/>
      <c r="Z374" s="768"/>
    </row>
    <row r="375">
      <c r="A375" s="773"/>
      <c r="B375" s="768"/>
      <c r="C375" s="768"/>
      <c r="D375" s="768"/>
      <c r="E375" s="768"/>
      <c r="F375" s="767"/>
      <c r="G375" s="768"/>
      <c r="H375" s="768"/>
      <c r="I375" s="768"/>
      <c r="J375" s="768"/>
      <c r="K375" s="768"/>
      <c r="L375" s="768"/>
      <c r="M375" s="768"/>
      <c r="N375" s="768"/>
      <c r="O375" s="768"/>
      <c r="P375" s="768"/>
      <c r="Q375" s="768"/>
      <c r="R375" s="768"/>
      <c r="S375" s="768"/>
      <c r="T375" s="768"/>
      <c r="U375" s="768"/>
      <c r="V375" s="768"/>
      <c r="W375" s="768"/>
      <c r="X375" s="768"/>
      <c r="Y375" s="768"/>
      <c r="Z375" s="768"/>
    </row>
    <row r="376">
      <c r="A376" s="773"/>
      <c r="B376" s="768"/>
      <c r="C376" s="768"/>
      <c r="D376" s="768"/>
      <c r="E376" s="768"/>
      <c r="F376" s="767"/>
      <c r="G376" s="768"/>
      <c r="H376" s="768"/>
      <c r="I376" s="768"/>
      <c r="J376" s="768"/>
      <c r="K376" s="768"/>
      <c r="L376" s="768"/>
      <c r="M376" s="768"/>
      <c r="N376" s="768"/>
      <c r="O376" s="768"/>
      <c r="P376" s="768"/>
      <c r="Q376" s="768"/>
      <c r="R376" s="768"/>
      <c r="S376" s="768"/>
      <c r="T376" s="768"/>
      <c r="U376" s="768"/>
      <c r="V376" s="768"/>
      <c r="W376" s="768"/>
      <c r="X376" s="768"/>
      <c r="Y376" s="768"/>
      <c r="Z376" s="768"/>
    </row>
    <row r="377">
      <c r="A377" s="773"/>
      <c r="B377" s="768"/>
      <c r="C377" s="768"/>
      <c r="D377" s="768"/>
      <c r="E377" s="768"/>
      <c r="F377" s="767"/>
      <c r="G377" s="768"/>
      <c r="H377" s="768"/>
      <c r="I377" s="768"/>
      <c r="J377" s="768"/>
      <c r="K377" s="768"/>
      <c r="L377" s="768"/>
      <c r="M377" s="768"/>
      <c r="N377" s="768"/>
      <c r="O377" s="768"/>
      <c r="P377" s="768"/>
      <c r="Q377" s="768"/>
      <c r="R377" s="768"/>
      <c r="S377" s="768"/>
      <c r="T377" s="768"/>
      <c r="U377" s="768"/>
      <c r="V377" s="768"/>
      <c r="W377" s="768"/>
      <c r="X377" s="768"/>
      <c r="Y377" s="768"/>
      <c r="Z377" s="768"/>
    </row>
    <row r="378">
      <c r="A378" s="773"/>
      <c r="B378" s="768"/>
      <c r="C378" s="768"/>
      <c r="D378" s="768"/>
      <c r="E378" s="768"/>
      <c r="F378" s="767"/>
      <c r="G378" s="768"/>
      <c r="H378" s="768"/>
      <c r="I378" s="768"/>
      <c r="J378" s="768"/>
      <c r="K378" s="768"/>
      <c r="L378" s="768"/>
      <c r="M378" s="768"/>
      <c r="N378" s="768"/>
      <c r="O378" s="768"/>
      <c r="P378" s="768"/>
      <c r="Q378" s="768"/>
      <c r="R378" s="768"/>
      <c r="S378" s="768"/>
      <c r="T378" s="768"/>
      <c r="U378" s="768"/>
      <c r="V378" s="768"/>
      <c r="W378" s="768"/>
      <c r="X378" s="768"/>
      <c r="Y378" s="768"/>
      <c r="Z378" s="768"/>
    </row>
    <row r="379">
      <c r="A379" s="773"/>
      <c r="B379" s="768"/>
      <c r="C379" s="768"/>
      <c r="D379" s="768"/>
      <c r="E379" s="768"/>
      <c r="F379" s="767"/>
      <c r="G379" s="768"/>
      <c r="H379" s="768"/>
      <c r="I379" s="768"/>
      <c r="J379" s="768"/>
      <c r="K379" s="768"/>
      <c r="L379" s="768"/>
      <c r="M379" s="768"/>
      <c r="N379" s="768"/>
      <c r="O379" s="768"/>
      <c r="P379" s="768"/>
      <c r="Q379" s="768"/>
      <c r="R379" s="768"/>
      <c r="S379" s="768"/>
      <c r="T379" s="768"/>
      <c r="U379" s="768"/>
      <c r="V379" s="768"/>
      <c r="W379" s="768"/>
      <c r="X379" s="768"/>
      <c r="Y379" s="768"/>
      <c r="Z379" s="768"/>
    </row>
    <row r="380">
      <c r="A380" s="773"/>
      <c r="B380" s="768"/>
      <c r="C380" s="768"/>
      <c r="D380" s="768"/>
      <c r="E380" s="768"/>
      <c r="F380" s="767"/>
      <c r="G380" s="768"/>
      <c r="H380" s="768"/>
      <c r="I380" s="768"/>
      <c r="J380" s="768"/>
      <c r="K380" s="768"/>
      <c r="L380" s="768"/>
      <c r="M380" s="768"/>
      <c r="N380" s="768"/>
      <c r="O380" s="768"/>
      <c r="P380" s="768"/>
      <c r="Q380" s="768"/>
      <c r="R380" s="768"/>
      <c r="S380" s="768"/>
      <c r="T380" s="768"/>
      <c r="U380" s="768"/>
      <c r="V380" s="768"/>
      <c r="W380" s="768"/>
      <c r="X380" s="768"/>
      <c r="Y380" s="768"/>
      <c r="Z380" s="768"/>
    </row>
    <row r="381">
      <c r="A381" s="773"/>
      <c r="B381" s="768"/>
      <c r="C381" s="768"/>
      <c r="D381" s="768"/>
      <c r="E381" s="768"/>
      <c r="F381" s="767"/>
      <c r="G381" s="768"/>
      <c r="H381" s="768"/>
      <c r="I381" s="768"/>
      <c r="J381" s="768"/>
      <c r="K381" s="768"/>
      <c r="L381" s="768"/>
      <c r="M381" s="768"/>
      <c r="N381" s="768"/>
      <c r="O381" s="768"/>
      <c r="P381" s="768"/>
      <c r="Q381" s="768"/>
      <c r="R381" s="768"/>
      <c r="S381" s="768"/>
      <c r="T381" s="768"/>
      <c r="U381" s="768"/>
      <c r="V381" s="768"/>
      <c r="W381" s="768"/>
      <c r="X381" s="768"/>
      <c r="Y381" s="768"/>
      <c r="Z381" s="768"/>
    </row>
    <row r="382">
      <c r="A382" s="773"/>
      <c r="B382" s="768"/>
      <c r="C382" s="768"/>
      <c r="D382" s="768"/>
      <c r="E382" s="768"/>
      <c r="F382" s="767"/>
      <c r="G382" s="768"/>
      <c r="H382" s="768"/>
      <c r="I382" s="768"/>
      <c r="J382" s="768"/>
      <c r="K382" s="768"/>
      <c r="L382" s="768"/>
      <c r="M382" s="768"/>
      <c r="N382" s="768"/>
      <c r="O382" s="768"/>
      <c r="P382" s="768"/>
      <c r="Q382" s="768"/>
      <c r="R382" s="768"/>
      <c r="S382" s="768"/>
      <c r="T382" s="768"/>
      <c r="U382" s="768"/>
      <c r="V382" s="768"/>
      <c r="W382" s="768"/>
      <c r="X382" s="768"/>
      <c r="Y382" s="768"/>
      <c r="Z382" s="768"/>
    </row>
    <row r="383">
      <c r="A383" s="773"/>
      <c r="B383" s="768"/>
      <c r="C383" s="768"/>
      <c r="D383" s="768"/>
      <c r="E383" s="768"/>
      <c r="F383" s="767"/>
      <c r="G383" s="768"/>
      <c r="H383" s="768"/>
      <c r="I383" s="768"/>
      <c r="J383" s="768"/>
      <c r="K383" s="768"/>
      <c r="L383" s="768"/>
      <c r="M383" s="768"/>
      <c r="N383" s="768"/>
      <c r="O383" s="768"/>
      <c r="P383" s="768"/>
      <c r="Q383" s="768"/>
      <c r="R383" s="768"/>
      <c r="S383" s="768"/>
      <c r="T383" s="768"/>
      <c r="U383" s="768"/>
      <c r="V383" s="768"/>
      <c r="W383" s="768"/>
      <c r="X383" s="768"/>
      <c r="Y383" s="768"/>
      <c r="Z383" s="768"/>
    </row>
    <row r="384">
      <c r="A384" s="773"/>
      <c r="B384" s="768"/>
      <c r="C384" s="768"/>
      <c r="D384" s="768"/>
      <c r="E384" s="768"/>
      <c r="F384" s="767"/>
      <c r="G384" s="768"/>
      <c r="H384" s="768"/>
      <c r="I384" s="768"/>
      <c r="J384" s="768"/>
      <c r="K384" s="768"/>
      <c r="L384" s="768"/>
      <c r="M384" s="768"/>
      <c r="N384" s="768"/>
      <c r="O384" s="768"/>
      <c r="P384" s="768"/>
      <c r="Q384" s="768"/>
      <c r="R384" s="768"/>
      <c r="S384" s="768"/>
      <c r="T384" s="768"/>
      <c r="U384" s="768"/>
      <c r="V384" s="768"/>
      <c r="W384" s="768"/>
      <c r="X384" s="768"/>
      <c r="Y384" s="768"/>
      <c r="Z384" s="768"/>
    </row>
    <row r="385">
      <c r="A385" s="773"/>
      <c r="B385" s="768"/>
      <c r="C385" s="768"/>
      <c r="D385" s="768"/>
      <c r="E385" s="768"/>
      <c r="F385" s="767"/>
      <c r="G385" s="768"/>
      <c r="H385" s="768"/>
      <c r="I385" s="768"/>
      <c r="J385" s="768"/>
      <c r="K385" s="768"/>
      <c r="L385" s="768"/>
      <c r="M385" s="768"/>
      <c r="N385" s="768"/>
      <c r="O385" s="768"/>
      <c r="P385" s="768"/>
      <c r="Q385" s="768"/>
      <c r="R385" s="768"/>
      <c r="S385" s="768"/>
      <c r="T385" s="768"/>
      <c r="U385" s="768"/>
      <c r="V385" s="768"/>
      <c r="W385" s="768"/>
      <c r="X385" s="768"/>
      <c r="Y385" s="768"/>
      <c r="Z385" s="768"/>
    </row>
    <row r="386">
      <c r="A386" s="773"/>
      <c r="B386" s="768"/>
      <c r="C386" s="768"/>
      <c r="D386" s="768"/>
      <c r="E386" s="768"/>
      <c r="F386" s="767"/>
      <c r="G386" s="768"/>
      <c r="H386" s="768"/>
      <c r="I386" s="768"/>
      <c r="J386" s="768"/>
      <c r="K386" s="768"/>
      <c r="L386" s="768"/>
      <c r="M386" s="768"/>
      <c r="N386" s="768"/>
      <c r="O386" s="768"/>
      <c r="P386" s="768"/>
      <c r="Q386" s="768"/>
      <c r="R386" s="768"/>
      <c r="S386" s="768"/>
      <c r="T386" s="768"/>
      <c r="U386" s="768"/>
      <c r="V386" s="768"/>
      <c r="W386" s="768"/>
      <c r="X386" s="768"/>
      <c r="Y386" s="768"/>
      <c r="Z386" s="768"/>
    </row>
    <row r="387">
      <c r="A387" s="773"/>
      <c r="B387" s="768"/>
      <c r="C387" s="768"/>
      <c r="D387" s="768"/>
      <c r="E387" s="768"/>
      <c r="F387" s="767"/>
      <c r="G387" s="768"/>
      <c r="H387" s="768"/>
      <c r="I387" s="768"/>
      <c r="J387" s="768"/>
      <c r="K387" s="768"/>
      <c r="L387" s="768"/>
      <c r="M387" s="768"/>
      <c r="N387" s="768"/>
      <c r="O387" s="768"/>
      <c r="P387" s="768"/>
      <c r="Q387" s="768"/>
      <c r="R387" s="768"/>
      <c r="S387" s="768"/>
      <c r="T387" s="768"/>
      <c r="U387" s="768"/>
      <c r="V387" s="768"/>
      <c r="W387" s="768"/>
      <c r="X387" s="768"/>
      <c r="Y387" s="768"/>
      <c r="Z387" s="768"/>
    </row>
    <row r="388">
      <c r="A388" s="773"/>
      <c r="B388" s="768"/>
      <c r="C388" s="768"/>
      <c r="D388" s="768"/>
      <c r="E388" s="768"/>
      <c r="F388" s="767"/>
      <c r="G388" s="768"/>
      <c r="H388" s="768"/>
      <c r="I388" s="768"/>
      <c r="J388" s="768"/>
      <c r="K388" s="768"/>
      <c r="L388" s="768"/>
      <c r="M388" s="768"/>
      <c r="N388" s="768"/>
      <c r="O388" s="768"/>
      <c r="P388" s="768"/>
      <c r="Q388" s="768"/>
      <c r="R388" s="768"/>
      <c r="S388" s="768"/>
      <c r="T388" s="768"/>
      <c r="U388" s="768"/>
      <c r="V388" s="768"/>
      <c r="W388" s="768"/>
      <c r="X388" s="768"/>
      <c r="Y388" s="768"/>
      <c r="Z388" s="768"/>
    </row>
    <row r="389">
      <c r="A389" s="773"/>
      <c r="B389" s="768"/>
      <c r="C389" s="768"/>
      <c r="D389" s="768"/>
      <c r="E389" s="768"/>
      <c r="F389" s="767"/>
      <c r="G389" s="768"/>
      <c r="H389" s="768"/>
      <c r="I389" s="768"/>
      <c r="J389" s="768"/>
      <c r="K389" s="768"/>
      <c r="L389" s="768"/>
      <c r="M389" s="768"/>
      <c r="N389" s="768"/>
      <c r="O389" s="768"/>
      <c r="P389" s="768"/>
      <c r="Q389" s="768"/>
      <c r="R389" s="768"/>
      <c r="S389" s="768"/>
      <c r="T389" s="768"/>
      <c r="U389" s="768"/>
      <c r="V389" s="768"/>
      <c r="W389" s="768"/>
      <c r="X389" s="768"/>
      <c r="Y389" s="768"/>
      <c r="Z389" s="768"/>
    </row>
    <row r="390">
      <c r="A390" s="773"/>
      <c r="B390" s="768"/>
      <c r="C390" s="768"/>
      <c r="D390" s="768"/>
      <c r="E390" s="768"/>
      <c r="F390" s="767"/>
      <c r="G390" s="768"/>
      <c r="H390" s="768"/>
      <c r="I390" s="768"/>
      <c r="J390" s="768"/>
      <c r="K390" s="768"/>
      <c r="L390" s="768"/>
      <c r="M390" s="768"/>
      <c r="N390" s="768"/>
      <c r="O390" s="768"/>
      <c r="P390" s="768"/>
      <c r="Q390" s="768"/>
      <c r="R390" s="768"/>
      <c r="S390" s="768"/>
      <c r="T390" s="768"/>
      <c r="U390" s="768"/>
      <c r="V390" s="768"/>
      <c r="W390" s="768"/>
      <c r="X390" s="768"/>
      <c r="Y390" s="768"/>
      <c r="Z390" s="768"/>
    </row>
    <row r="391">
      <c r="A391" s="773"/>
      <c r="B391" s="768"/>
      <c r="C391" s="768"/>
      <c r="D391" s="768"/>
      <c r="E391" s="768"/>
      <c r="F391" s="767"/>
      <c r="G391" s="768"/>
      <c r="H391" s="768"/>
      <c r="I391" s="768"/>
      <c r="J391" s="768"/>
      <c r="K391" s="768"/>
      <c r="L391" s="768"/>
      <c r="M391" s="768"/>
      <c r="N391" s="768"/>
      <c r="O391" s="768"/>
      <c r="P391" s="768"/>
      <c r="Q391" s="768"/>
      <c r="R391" s="768"/>
      <c r="S391" s="768"/>
      <c r="T391" s="768"/>
      <c r="U391" s="768"/>
      <c r="V391" s="768"/>
      <c r="W391" s="768"/>
      <c r="X391" s="768"/>
      <c r="Y391" s="768"/>
      <c r="Z391" s="768"/>
    </row>
    <row r="392">
      <c r="A392" s="773"/>
      <c r="B392" s="768"/>
      <c r="C392" s="768"/>
      <c r="D392" s="768"/>
      <c r="E392" s="768"/>
      <c r="F392" s="767"/>
      <c r="G392" s="768"/>
      <c r="H392" s="768"/>
      <c r="I392" s="768"/>
      <c r="J392" s="768"/>
      <c r="K392" s="768"/>
      <c r="L392" s="768"/>
      <c r="M392" s="768"/>
      <c r="N392" s="768"/>
      <c r="O392" s="768"/>
      <c r="P392" s="768"/>
      <c r="Q392" s="768"/>
      <c r="R392" s="768"/>
      <c r="S392" s="768"/>
      <c r="T392" s="768"/>
      <c r="U392" s="768"/>
      <c r="V392" s="768"/>
      <c r="W392" s="768"/>
      <c r="X392" s="768"/>
      <c r="Y392" s="768"/>
      <c r="Z392" s="768"/>
    </row>
    <row r="393">
      <c r="A393" s="773"/>
      <c r="B393" s="768"/>
      <c r="C393" s="768"/>
      <c r="D393" s="768"/>
      <c r="E393" s="768"/>
      <c r="F393" s="767"/>
      <c r="G393" s="768"/>
      <c r="H393" s="768"/>
      <c r="I393" s="768"/>
      <c r="J393" s="768"/>
      <c r="K393" s="768"/>
      <c r="L393" s="768"/>
      <c r="M393" s="768"/>
      <c r="N393" s="768"/>
      <c r="O393" s="768"/>
      <c r="P393" s="768"/>
      <c r="Q393" s="768"/>
      <c r="R393" s="768"/>
      <c r="S393" s="768"/>
      <c r="T393" s="768"/>
      <c r="U393" s="768"/>
      <c r="V393" s="768"/>
      <c r="W393" s="768"/>
      <c r="X393" s="768"/>
      <c r="Y393" s="768"/>
      <c r="Z393" s="768"/>
    </row>
    <row r="394">
      <c r="A394" s="773"/>
      <c r="B394" s="768"/>
      <c r="C394" s="768"/>
      <c r="D394" s="768"/>
      <c r="E394" s="768"/>
      <c r="F394" s="767"/>
      <c r="G394" s="768"/>
      <c r="H394" s="768"/>
      <c r="I394" s="768"/>
      <c r="J394" s="768"/>
      <c r="K394" s="768"/>
      <c r="L394" s="768"/>
      <c r="M394" s="768"/>
      <c r="N394" s="768"/>
      <c r="O394" s="768"/>
      <c r="P394" s="768"/>
      <c r="Q394" s="768"/>
      <c r="R394" s="768"/>
      <c r="S394" s="768"/>
      <c r="T394" s="768"/>
      <c r="U394" s="768"/>
      <c r="V394" s="768"/>
      <c r="W394" s="768"/>
      <c r="X394" s="768"/>
      <c r="Y394" s="768"/>
      <c r="Z394" s="768"/>
    </row>
    <row r="395">
      <c r="A395" s="773"/>
      <c r="B395" s="768"/>
      <c r="C395" s="768"/>
      <c r="D395" s="768"/>
      <c r="E395" s="768"/>
      <c r="F395" s="767"/>
      <c r="G395" s="768"/>
      <c r="H395" s="768"/>
      <c r="I395" s="768"/>
      <c r="J395" s="768"/>
      <c r="K395" s="768"/>
      <c r="L395" s="768"/>
      <c r="M395" s="768"/>
      <c r="N395" s="768"/>
      <c r="O395" s="768"/>
      <c r="P395" s="768"/>
      <c r="Q395" s="768"/>
      <c r="R395" s="768"/>
      <c r="S395" s="768"/>
      <c r="T395" s="768"/>
      <c r="U395" s="768"/>
      <c r="V395" s="768"/>
      <c r="W395" s="768"/>
      <c r="X395" s="768"/>
      <c r="Y395" s="768"/>
      <c r="Z395" s="768"/>
    </row>
    <row r="396">
      <c r="A396" s="773"/>
      <c r="B396" s="768"/>
      <c r="C396" s="768"/>
      <c r="D396" s="768"/>
      <c r="E396" s="768"/>
      <c r="F396" s="767"/>
      <c r="G396" s="768"/>
      <c r="H396" s="768"/>
      <c r="I396" s="768"/>
      <c r="J396" s="768"/>
      <c r="K396" s="768"/>
      <c r="L396" s="768"/>
      <c r="M396" s="768"/>
      <c r="N396" s="768"/>
      <c r="O396" s="768"/>
      <c r="P396" s="768"/>
      <c r="Q396" s="768"/>
      <c r="R396" s="768"/>
      <c r="S396" s="768"/>
      <c r="T396" s="768"/>
      <c r="U396" s="768"/>
      <c r="V396" s="768"/>
      <c r="W396" s="768"/>
      <c r="X396" s="768"/>
      <c r="Y396" s="768"/>
      <c r="Z396" s="768"/>
    </row>
    <row r="397">
      <c r="A397" s="773"/>
      <c r="B397" s="768"/>
      <c r="C397" s="768"/>
      <c r="D397" s="768"/>
      <c r="E397" s="768"/>
      <c r="F397" s="767"/>
      <c r="G397" s="768"/>
      <c r="H397" s="768"/>
      <c r="I397" s="768"/>
      <c r="J397" s="768"/>
      <c r="K397" s="768"/>
      <c r="L397" s="768"/>
      <c r="M397" s="768"/>
      <c r="N397" s="768"/>
      <c r="O397" s="768"/>
      <c r="P397" s="768"/>
      <c r="Q397" s="768"/>
      <c r="R397" s="768"/>
      <c r="S397" s="768"/>
      <c r="T397" s="768"/>
      <c r="U397" s="768"/>
      <c r="V397" s="768"/>
      <c r="W397" s="768"/>
      <c r="X397" s="768"/>
      <c r="Y397" s="768"/>
      <c r="Z397" s="768"/>
    </row>
    <row r="398">
      <c r="A398" s="773"/>
      <c r="B398" s="768"/>
      <c r="C398" s="768"/>
      <c r="D398" s="768"/>
      <c r="E398" s="768"/>
      <c r="F398" s="767"/>
      <c r="G398" s="768"/>
      <c r="H398" s="768"/>
      <c r="I398" s="768"/>
      <c r="J398" s="768"/>
      <c r="K398" s="768"/>
      <c r="L398" s="768"/>
      <c r="M398" s="768"/>
      <c r="N398" s="768"/>
      <c r="O398" s="768"/>
      <c r="P398" s="768"/>
      <c r="Q398" s="768"/>
      <c r="R398" s="768"/>
      <c r="S398" s="768"/>
      <c r="T398" s="768"/>
      <c r="U398" s="768"/>
      <c r="V398" s="768"/>
      <c r="W398" s="768"/>
      <c r="X398" s="768"/>
      <c r="Y398" s="768"/>
      <c r="Z398" s="768"/>
    </row>
    <row r="399">
      <c r="A399" s="773"/>
      <c r="B399" s="768"/>
      <c r="C399" s="768"/>
      <c r="D399" s="768"/>
      <c r="E399" s="768"/>
      <c r="F399" s="767"/>
      <c r="G399" s="768"/>
      <c r="H399" s="768"/>
      <c r="I399" s="768"/>
      <c r="J399" s="768"/>
      <c r="K399" s="768"/>
      <c r="L399" s="768"/>
      <c r="M399" s="768"/>
      <c r="N399" s="768"/>
      <c r="O399" s="768"/>
      <c r="P399" s="768"/>
      <c r="Q399" s="768"/>
      <c r="R399" s="768"/>
      <c r="S399" s="768"/>
      <c r="T399" s="768"/>
      <c r="U399" s="768"/>
      <c r="V399" s="768"/>
      <c r="W399" s="768"/>
      <c r="X399" s="768"/>
      <c r="Y399" s="768"/>
      <c r="Z399" s="768"/>
    </row>
    <row r="400">
      <c r="A400" s="773"/>
      <c r="B400" s="768"/>
      <c r="C400" s="768"/>
      <c r="D400" s="768"/>
      <c r="E400" s="768"/>
      <c r="F400" s="767"/>
      <c r="G400" s="768"/>
      <c r="H400" s="768"/>
      <c r="I400" s="768"/>
      <c r="J400" s="768"/>
      <c r="K400" s="768"/>
      <c r="L400" s="768"/>
      <c r="M400" s="768"/>
      <c r="N400" s="768"/>
      <c r="O400" s="768"/>
      <c r="P400" s="768"/>
      <c r="Q400" s="768"/>
      <c r="R400" s="768"/>
      <c r="S400" s="768"/>
      <c r="T400" s="768"/>
      <c r="U400" s="768"/>
      <c r="V400" s="768"/>
      <c r="W400" s="768"/>
      <c r="X400" s="768"/>
      <c r="Y400" s="768"/>
      <c r="Z400" s="768"/>
    </row>
    <row r="401">
      <c r="A401" s="773"/>
      <c r="B401" s="768"/>
      <c r="C401" s="768"/>
      <c r="D401" s="768"/>
      <c r="E401" s="768"/>
      <c r="F401" s="767"/>
      <c r="G401" s="768"/>
      <c r="H401" s="768"/>
      <c r="I401" s="768"/>
      <c r="J401" s="768"/>
      <c r="K401" s="768"/>
      <c r="L401" s="768"/>
      <c r="M401" s="768"/>
      <c r="N401" s="768"/>
      <c r="O401" s="768"/>
      <c r="P401" s="768"/>
      <c r="Q401" s="768"/>
      <c r="R401" s="768"/>
      <c r="S401" s="768"/>
      <c r="T401" s="768"/>
      <c r="U401" s="768"/>
      <c r="V401" s="768"/>
      <c r="W401" s="768"/>
      <c r="X401" s="768"/>
      <c r="Y401" s="768"/>
      <c r="Z401" s="768"/>
    </row>
    <row r="402">
      <c r="A402" s="773"/>
      <c r="B402" s="768"/>
      <c r="C402" s="768"/>
      <c r="D402" s="768"/>
      <c r="E402" s="768"/>
      <c r="F402" s="767"/>
      <c r="G402" s="768"/>
      <c r="H402" s="768"/>
      <c r="I402" s="768"/>
      <c r="J402" s="768"/>
      <c r="K402" s="768"/>
      <c r="L402" s="768"/>
      <c r="M402" s="768"/>
      <c r="N402" s="768"/>
      <c r="O402" s="768"/>
      <c r="P402" s="768"/>
      <c r="Q402" s="768"/>
      <c r="R402" s="768"/>
      <c r="S402" s="768"/>
      <c r="T402" s="768"/>
      <c r="U402" s="768"/>
      <c r="V402" s="768"/>
      <c r="W402" s="768"/>
      <c r="X402" s="768"/>
      <c r="Y402" s="768"/>
      <c r="Z402" s="768"/>
    </row>
    <row r="403">
      <c r="A403" s="773"/>
      <c r="B403" s="768"/>
      <c r="C403" s="768"/>
      <c r="D403" s="768"/>
      <c r="E403" s="768"/>
      <c r="F403" s="767"/>
      <c r="G403" s="768"/>
      <c r="H403" s="768"/>
      <c r="I403" s="768"/>
      <c r="J403" s="768"/>
      <c r="K403" s="768"/>
      <c r="L403" s="768"/>
      <c r="M403" s="768"/>
      <c r="N403" s="768"/>
      <c r="O403" s="768"/>
      <c r="P403" s="768"/>
      <c r="Q403" s="768"/>
      <c r="R403" s="768"/>
      <c r="S403" s="768"/>
      <c r="T403" s="768"/>
      <c r="U403" s="768"/>
      <c r="V403" s="768"/>
      <c r="W403" s="768"/>
      <c r="X403" s="768"/>
      <c r="Y403" s="768"/>
      <c r="Z403" s="768"/>
    </row>
    <row r="404">
      <c r="A404" s="773"/>
      <c r="B404" s="768"/>
      <c r="C404" s="768"/>
      <c r="D404" s="768"/>
      <c r="E404" s="768"/>
      <c r="F404" s="767"/>
      <c r="G404" s="768"/>
      <c r="H404" s="768"/>
      <c r="I404" s="768"/>
      <c r="J404" s="768"/>
      <c r="K404" s="768"/>
      <c r="L404" s="768"/>
      <c r="M404" s="768"/>
      <c r="N404" s="768"/>
      <c r="O404" s="768"/>
      <c r="P404" s="768"/>
      <c r="Q404" s="768"/>
      <c r="R404" s="768"/>
      <c r="S404" s="768"/>
      <c r="T404" s="768"/>
      <c r="U404" s="768"/>
      <c r="V404" s="768"/>
      <c r="W404" s="768"/>
      <c r="X404" s="768"/>
      <c r="Y404" s="768"/>
      <c r="Z404" s="768"/>
    </row>
    <row r="405">
      <c r="A405" s="773"/>
      <c r="B405" s="768"/>
      <c r="C405" s="768"/>
      <c r="D405" s="768"/>
      <c r="E405" s="768"/>
      <c r="F405" s="767"/>
      <c r="G405" s="768"/>
      <c r="H405" s="768"/>
      <c r="I405" s="768"/>
      <c r="J405" s="768"/>
      <c r="K405" s="768"/>
      <c r="L405" s="768"/>
      <c r="M405" s="768"/>
      <c r="N405" s="768"/>
      <c r="O405" s="768"/>
      <c r="P405" s="768"/>
      <c r="Q405" s="768"/>
      <c r="R405" s="768"/>
      <c r="S405" s="768"/>
      <c r="T405" s="768"/>
      <c r="U405" s="768"/>
      <c r="V405" s="768"/>
      <c r="W405" s="768"/>
      <c r="X405" s="768"/>
      <c r="Y405" s="768"/>
      <c r="Z405" s="768"/>
    </row>
    <row r="406">
      <c r="A406" s="773"/>
      <c r="B406" s="768"/>
      <c r="C406" s="768"/>
      <c r="D406" s="768"/>
      <c r="E406" s="768"/>
      <c r="F406" s="767"/>
      <c r="G406" s="768"/>
      <c r="H406" s="768"/>
      <c r="I406" s="768"/>
      <c r="J406" s="768"/>
      <c r="K406" s="768"/>
      <c r="L406" s="768"/>
      <c r="M406" s="768"/>
      <c r="N406" s="768"/>
      <c r="O406" s="768"/>
      <c r="P406" s="768"/>
      <c r="Q406" s="768"/>
      <c r="R406" s="768"/>
      <c r="S406" s="768"/>
      <c r="T406" s="768"/>
      <c r="U406" s="768"/>
      <c r="V406" s="768"/>
      <c r="W406" s="768"/>
      <c r="X406" s="768"/>
      <c r="Y406" s="768"/>
      <c r="Z406" s="768"/>
    </row>
    <row r="407">
      <c r="A407" s="773"/>
      <c r="B407" s="768"/>
      <c r="C407" s="768"/>
      <c r="D407" s="768"/>
      <c r="E407" s="768"/>
      <c r="F407" s="767"/>
      <c r="G407" s="768"/>
      <c r="H407" s="768"/>
      <c r="I407" s="768"/>
      <c r="J407" s="768"/>
      <c r="K407" s="768"/>
      <c r="L407" s="768"/>
      <c r="M407" s="768"/>
      <c r="N407" s="768"/>
      <c r="O407" s="768"/>
      <c r="P407" s="768"/>
      <c r="Q407" s="768"/>
      <c r="R407" s="768"/>
      <c r="S407" s="768"/>
      <c r="T407" s="768"/>
      <c r="U407" s="768"/>
      <c r="V407" s="768"/>
      <c r="W407" s="768"/>
      <c r="X407" s="768"/>
      <c r="Y407" s="768"/>
      <c r="Z407" s="768"/>
    </row>
    <row r="408">
      <c r="A408" s="773"/>
      <c r="B408" s="768"/>
      <c r="C408" s="768"/>
      <c r="D408" s="768"/>
      <c r="E408" s="768"/>
      <c r="F408" s="767"/>
      <c r="G408" s="768"/>
      <c r="H408" s="768"/>
      <c r="I408" s="768"/>
      <c r="J408" s="768"/>
      <c r="K408" s="768"/>
      <c r="L408" s="768"/>
      <c r="M408" s="768"/>
      <c r="N408" s="768"/>
      <c r="O408" s="768"/>
      <c r="P408" s="768"/>
      <c r="Q408" s="768"/>
      <c r="R408" s="768"/>
      <c r="S408" s="768"/>
      <c r="T408" s="768"/>
      <c r="U408" s="768"/>
      <c r="V408" s="768"/>
      <c r="W408" s="768"/>
      <c r="X408" s="768"/>
      <c r="Y408" s="768"/>
      <c r="Z408" s="768"/>
    </row>
    <row r="409">
      <c r="A409" s="773"/>
      <c r="B409" s="768"/>
      <c r="C409" s="768"/>
      <c r="D409" s="768"/>
      <c r="E409" s="768"/>
      <c r="F409" s="767"/>
      <c r="G409" s="768"/>
      <c r="H409" s="768"/>
      <c r="I409" s="768"/>
      <c r="J409" s="768"/>
      <c r="K409" s="768"/>
      <c r="L409" s="768"/>
      <c r="M409" s="768"/>
      <c r="N409" s="768"/>
      <c r="O409" s="768"/>
      <c r="P409" s="768"/>
      <c r="Q409" s="768"/>
      <c r="R409" s="768"/>
      <c r="S409" s="768"/>
      <c r="T409" s="768"/>
      <c r="U409" s="768"/>
      <c r="V409" s="768"/>
      <c r="W409" s="768"/>
      <c r="X409" s="768"/>
      <c r="Y409" s="768"/>
      <c r="Z409" s="768"/>
    </row>
    <row r="410">
      <c r="A410" s="773"/>
      <c r="B410" s="768"/>
      <c r="C410" s="768"/>
      <c r="D410" s="768"/>
      <c r="E410" s="768"/>
      <c r="F410" s="767"/>
      <c r="G410" s="768"/>
      <c r="H410" s="768"/>
      <c r="I410" s="768"/>
      <c r="J410" s="768"/>
      <c r="K410" s="768"/>
      <c r="L410" s="768"/>
      <c r="M410" s="768"/>
      <c r="N410" s="768"/>
      <c r="O410" s="768"/>
      <c r="P410" s="768"/>
      <c r="Q410" s="768"/>
      <c r="R410" s="768"/>
      <c r="S410" s="768"/>
      <c r="T410" s="768"/>
      <c r="U410" s="768"/>
      <c r="V410" s="768"/>
      <c r="W410" s="768"/>
      <c r="X410" s="768"/>
      <c r="Y410" s="768"/>
      <c r="Z410" s="768"/>
    </row>
    <row r="411">
      <c r="A411" s="773"/>
      <c r="B411" s="768"/>
      <c r="C411" s="768"/>
      <c r="D411" s="768"/>
      <c r="E411" s="768"/>
      <c r="F411" s="767"/>
      <c r="G411" s="768"/>
      <c r="H411" s="768"/>
      <c r="I411" s="768"/>
      <c r="J411" s="768"/>
      <c r="K411" s="768"/>
      <c r="L411" s="768"/>
      <c r="M411" s="768"/>
      <c r="N411" s="768"/>
      <c r="O411" s="768"/>
      <c r="P411" s="768"/>
      <c r="Q411" s="768"/>
      <c r="R411" s="768"/>
      <c r="S411" s="768"/>
      <c r="T411" s="768"/>
      <c r="U411" s="768"/>
      <c r="V411" s="768"/>
      <c r="W411" s="768"/>
      <c r="X411" s="768"/>
      <c r="Y411" s="768"/>
      <c r="Z411" s="768"/>
    </row>
    <row r="412">
      <c r="A412" s="773"/>
      <c r="B412" s="768"/>
      <c r="C412" s="768"/>
      <c r="D412" s="768"/>
      <c r="E412" s="768"/>
      <c r="F412" s="767"/>
      <c r="G412" s="768"/>
      <c r="H412" s="768"/>
      <c r="I412" s="768"/>
      <c r="J412" s="768"/>
      <c r="K412" s="768"/>
      <c r="L412" s="768"/>
      <c r="M412" s="768"/>
      <c r="N412" s="768"/>
      <c r="O412" s="768"/>
      <c r="P412" s="768"/>
      <c r="Q412" s="768"/>
      <c r="R412" s="768"/>
      <c r="S412" s="768"/>
      <c r="T412" s="768"/>
      <c r="U412" s="768"/>
      <c r="V412" s="768"/>
      <c r="W412" s="768"/>
      <c r="X412" s="768"/>
      <c r="Y412" s="768"/>
      <c r="Z412" s="768"/>
    </row>
    <row r="413">
      <c r="A413" s="773"/>
      <c r="B413" s="768"/>
      <c r="C413" s="768"/>
      <c r="D413" s="768"/>
      <c r="E413" s="768"/>
      <c r="F413" s="767"/>
      <c r="G413" s="768"/>
      <c r="H413" s="768"/>
      <c r="I413" s="768"/>
      <c r="J413" s="768"/>
      <c r="K413" s="768"/>
      <c r="L413" s="768"/>
      <c r="M413" s="768"/>
      <c r="N413" s="768"/>
      <c r="O413" s="768"/>
      <c r="P413" s="768"/>
      <c r="Q413" s="768"/>
      <c r="R413" s="768"/>
      <c r="S413" s="768"/>
      <c r="T413" s="768"/>
      <c r="U413" s="768"/>
      <c r="V413" s="768"/>
      <c r="W413" s="768"/>
      <c r="X413" s="768"/>
      <c r="Y413" s="768"/>
      <c r="Z413" s="768"/>
    </row>
    <row r="414">
      <c r="A414" s="773"/>
      <c r="B414" s="768"/>
      <c r="C414" s="768"/>
      <c r="D414" s="768"/>
      <c r="E414" s="768"/>
      <c r="F414" s="767"/>
      <c r="G414" s="768"/>
      <c r="H414" s="768"/>
      <c r="I414" s="768"/>
      <c r="J414" s="768"/>
      <c r="K414" s="768"/>
      <c r="L414" s="768"/>
      <c r="M414" s="768"/>
      <c r="N414" s="768"/>
      <c r="O414" s="768"/>
      <c r="P414" s="768"/>
      <c r="Q414" s="768"/>
      <c r="R414" s="768"/>
      <c r="S414" s="768"/>
      <c r="T414" s="768"/>
      <c r="U414" s="768"/>
      <c r="V414" s="768"/>
      <c r="W414" s="768"/>
      <c r="X414" s="768"/>
      <c r="Y414" s="768"/>
      <c r="Z414" s="768"/>
    </row>
    <row r="415">
      <c r="A415" s="773"/>
      <c r="B415" s="768"/>
      <c r="C415" s="768"/>
      <c r="D415" s="768"/>
      <c r="E415" s="768"/>
      <c r="F415" s="767"/>
      <c r="G415" s="768"/>
      <c r="H415" s="768"/>
      <c r="I415" s="768"/>
      <c r="J415" s="768"/>
      <c r="K415" s="768"/>
      <c r="L415" s="768"/>
      <c r="M415" s="768"/>
      <c r="N415" s="768"/>
      <c r="O415" s="768"/>
      <c r="P415" s="768"/>
      <c r="Q415" s="768"/>
      <c r="R415" s="768"/>
      <c r="S415" s="768"/>
      <c r="T415" s="768"/>
      <c r="U415" s="768"/>
      <c r="V415" s="768"/>
      <c r="W415" s="768"/>
      <c r="X415" s="768"/>
      <c r="Y415" s="768"/>
      <c r="Z415" s="768"/>
    </row>
    <row r="416">
      <c r="A416" s="773"/>
      <c r="B416" s="768"/>
      <c r="C416" s="768"/>
      <c r="D416" s="768"/>
      <c r="E416" s="768"/>
      <c r="F416" s="767"/>
      <c r="G416" s="768"/>
      <c r="H416" s="768"/>
      <c r="I416" s="768"/>
      <c r="J416" s="768"/>
      <c r="K416" s="768"/>
      <c r="L416" s="768"/>
      <c r="M416" s="768"/>
      <c r="N416" s="768"/>
      <c r="O416" s="768"/>
      <c r="P416" s="768"/>
      <c r="Q416" s="768"/>
      <c r="R416" s="768"/>
      <c r="S416" s="768"/>
      <c r="T416" s="768"/>
      <c r="U416" s="768"/>
      <c r="V416" s="768"/>
      <c r="W416" s="768"/>
      <c r="X416" s="768"/>
      <c r="Y416" s="768"/>
      <c r="Z416" s="768"/>
    </row>
    <row r="417">
      <c r="A417" s="773"/>
      <c r="B417" s="768"/>
      <c r="C417" s="768"/>
      <c r="D417" s="768"/>
      <c r="E417" s="768"/>
      <c r="F417" s="767"/>
      <c r="G417" s="768"/>
      <c r="H417" s="768"/>
      <c r="I417" s="768"/>
      <c r="J417" s="768"/>
      <c r="K417" s="768"/>
      <c r="L417" s="768"/>
      <c r="M417" s="768"/>
      <c r="N417" s="768"/>
      <c r="O417" s="768"/>
      <c r="P417" s="768"/>
      <c r="Q417" s="768"/>
      <c r="R417" s="768"/>
      <c r="S417" s="768"/>
      <c r="T417" s="768"/>
      <c r="U417" s="768"/>
      <c r="V417" s="768"/>
      <c r="W417" s="768"/>
      <c r="X417" s="768"/>
      <c r="Y417" s="768"/>
      <c r="Z417" s="768"/>
    </row>
    <row r="418">
      <c r="A418" s="773"/>
      <c r="B418" s="768"/>
      <c r="C418" s="768"/>
      <c r="D418" s="768"/>
      <c r="E418" s="768"/>
      <c r="F418" s="767"/>
      <c r="G418" s="768"/>
      <c r="H418" s="768"/>
      <c r="I418" s="768"/>
      <c r="J418" s="768"/>
      <c r="K418" s="768"/>
      <c r="L418" s="768"/>
      <c r="M418" s="768"/>
      <c r="N418" s="768"/>
      <c r="O418" s="768"/>
      <c r="P418" s="768"/>
      <c r="Q418" s="768"/>
      <c r="R418" s="768"/>
      <c r="S418" s="768"/>
      <c r="T418" s="768"/>
      <c r="U418" s="768"/>
      <c r="V418" s="768"/>
      <c r="W418" s="768"/>
      <c r="X418" s="768"/>
      <c r="Y418" s="768"/>
      <c r="Z418" s="768"/>
    </row>
    <row r="419">
      <c r="A419" s="773"/>
      <c r="B419" s="768"/>
      <c r="C419" s="768"/>
      <c r="D419" s="768"/>
      <c r="E419" s="768"/>
      <c r="F419" s="767"/>
      <c r="G419" s="768"/>
      <c r="H419" s="768"/>
      <c r="I419" s="768"/>
      <c r="J419" s="768"/>
      <c r="K419" s="768"/>
      <c r="L419" s="768"/>
      <c r="M419" s="768"/>
      <c r="N419" s="768"/>
      <c r="O419" s="768"/>
      <c r="P419" s="768"/>
      <c r="Q419" s="768"/>
      <c r="R419" s="768"/>
      <c r="S419" s="768"/>
      <c r="T419" s="768"/>
      <c r="U419" s="768"/>
      <c r="V419" s="768"/>
      <c r="W419" s="768"/>
      <c r="X419" s="768"/>
      <c r="Y419" s="768"/>
      <c r="Z419" s="768"/>
    </row>
    <row r="420">
      <c r="A420" s="773"/>
      <c r="B420" s="768"/>
      <c r="C420" s="768"/>
      <c r="D420" s="768"/>
      <c r="E420" s="768"/>
      <c r="F420" s="767"/>
      <c r="G420" s="768"/>
      <c r="H420" s="768"/>
      <c r="I420" s="768"/>
      <c r="J420" s="768"/>
      <c r="K420" s="768"/>
      <c r="L420" s="768"/>
      <c r="M420" s="768"/>
      <c r="N420" s="768"/>
      <c r="O420" s="768"/>
      <c r="P420" s="768"/>
      <c r="Q420" s="768"/>
      <c r="R420" s="768"/>
      <c r="S420" s="768"/>
      <c r="T420" s="768"/>
      <c r="U420" s="768"/>
      <c r="V420" s="768"/>
      <c r="W420" s="768"/>
      <c r="X420" s="768"/>
      <c r="Y420" s="768"/>
      <c r="Z420" s="768"/>
    </row>
    <row r="421">
      <c r="A421" s="773"/>
      <c r="B421" s="768"/>
      <c r="C421" s="768"/>
      <c r="D421" s="768"/>
      <c r="E421" s="768"/>
      <c r="F421" s="767"/>
      <c r="G421" s="768"/>
      <c r="H421" s="768"/>
      <c r="I421" s="768"/>
      <c r="J421" s="768"/>
      <c r="K421" s="768"/>
      <c r="L421" s="768"/>
      <c r="M421" s="768"/>
      <c r="N421" s="768"/>
      <c r="O421" s="768"/>
      <c r="P421" s="768"/>
      <c r="Q421" s="768"/>
      <c r="R421" s="768"/>
      <c r="S421" s="768"/>
      <c r="T421" s="768"/>
      <c r="U421" s="768"/>
      <c r="V421" s="768"/>
      <c r="W421" s="768"/>
      <c r="X421" s="768"/>
      <c r="Y421" s="768"/>
      <c r="Z421" s="768"/>
    </row>
    <row r="422">
      <c r="A422" s="773"/>
      <c r="B422" s="768"/>
      <c r="C422" s="768"/>
      <c r="D422" s="768"/>
      <c r="E422" s="768"/>
      <c r="F422" s="767"/>
      <c r="G422" s="768"/>
      <c r="H422" s="768"/>
      <c r="I422" s="768"/>
      <c r="J422" s="768"/>
      <c r="K422" s="768"/>
      <c r="L422" s="768"/>
      <c r="M422" s="768"/>
      <c r="N422" s="768"/>
      <c r="O422" s="768"/>
      <c r="P422" s="768"/>
      <c r="Q422" s="768"/>
      <c r="R422" s="768"/>
      <c r="S422" s="768"/>
      <c r="T422" s="768"/>
      <c r="U422" s="768"/>
      <c r="V422" s="768"/>
      <c r="W422" s="768"/>
      <c r="X422" s="768"/>
      <c r="Y422" s="768"/>
      <c r="Z422" s="768"/>
    </row>
    <row r="423">
      <c r="A423" s="773"/>
      <c r="B423" s="768"/>
      <c r="C423" s="768"/>
      <c r="D423" s="768"/>
      <c r="E423" s="768"/>
      <c r="F423" s="767"/>
      <c r="G423" s="768"/>
      <c r="H423" s="768"/>
      <c r="I423" s="768"/>
      <c r="J423" s="768"/>
      <c r="K423" s="768"/>
      <c r="L423" s="768"/>
      <c r="M423" s="768"/>
      <c r="N423" s="768"/>
      <c r="O423" s="768"/>
      <c r="P423" s="768"/>
      <c r="Q423" s="768"/>
      <c r="R423" s="768"/>
      <c r="S423" s="768"/>
      <c r="T423" s="768"/>
      <c r="U423" s="768"/>
      <c r="V423" s="768"/>
      <c r="W423" s="768"/>
      <c r="X423" s="768"/>
      <c r="Y423" s="768"/>
      <c r="Z423" s="768"/>
    </row>
    <row r="424">
      <c r="A424" s="773"/>
      <c r="B424" s="768"/>
      <c r="C424" s="768"/>
      <c r="D424" s="768"/>
      <c r="E424" s="768"/>
      <c r="F424" s="767"/>
      <c r="G424" s="768"/>
      <c r="H424" s="768"/>
      <c r="I424" s="768"/>
      <c r="J424" s="768"/>
      <c r="K424" s="768"/>
      <c r="L424" s="768"/>
      <c r="M424" s="768"/>
      <c r="N424" s="768"/>
      <c r="O424" s="768"/>
      <c r="P424" s="768"/>
      <c r="Q424" s="768"/>
      <c r="R424" s="768"/>
      <c r="S424" s="768"/>
      <c r="T424" s="768"/>
      <c r="U424" s="768"/>
      <c r="V424" s="768"/>
      <c r="W424" s="768"/>
      <c r="X424" s="768"/>
      <c r="Y424" s="768"/>
      <c r="Z424" s="768"/>
    </row>
    <row r="425">
      <c r="A425" s="773"/>
      <c r="B425" s="768"/>
      <c r="C425" s="768"/>
      <c r="D425" s="768"/>
      <c r="E425" s="768"/>
      <c r="F425" s="767"/>
      <c r="G425" s="768"/>
      <c r="H425" s="768"/>
      <c r="I425" s="768"/>
      <c r="J425" s="768"/>
      <c r="K425" s="768"/>
      <c r="L425" s="768"/>
      <c r="M425" s="768"/>
      <c r="N425" s="768"/>
      <c r="O425" s="768"/>
      <c r="P425" s="768"/>
      <c r="Q425" s="768"/>
      <c r="R425" s="768"/>
      <c r="S425" s="768"/>
      <c r="T425" s="768"/>
      <c r="U425" s="768"/>
      <c r="V425" s="768"/>
      <c r="W425" s="768"/>
      <c r="X425" s="768"/>
      <c r="Y425" s="768"/>
      <c r="Z425" s="768"/>
    </row>
    <row r="426">
      <c r="A426" s="773"/>
      <c r="B426" s="768"/>
      <c r="C426" s="768"/>
      <c r="D426" s="768"/>
      <c r="E426" s="768"/>
      <c r="F426" s="767"/>
      <c r="G426" s="768"/>
      <c r="H426" s="768"/>
      <c r="I426" s="768"/>
      <c r="J426" s="768"/>
      <c r="K426" s="768"/>
      <c r="L426" s="768"/>
      <c r="M426" s="768"/>
      <c r="N426" s="768"/>
      <c r="O426" s="768"/>
      <c r="P426" s="768"/>
      <c r="Q426" s="768"/>
      <c r="R426" s="768"/>
      <c r="S426" s="768"/>
      <c r="T426" s="768"/>
      <c r="U426" s="768"/>
      <c r="V426" s="768"/>
      <c r="W426" s="768"/>
      <c r="X426" s="768"/>
      <c r="Y426" s="768"/>
      <c r="Z426" s="768"/>
    </row>
    <row r="427">
      <c r="A427" s="773"/>
      <c r="B427" s="768"/>
      <c r="C427" s="768"/>
      <c r="D427" s="768"/>
      <c r="E427" s="768"/>
      <c r="F427" s="767"/>
      <c r="G427" s="768"/>
      <c r="H427" s="768"/>
      <c r="I427" s="768"/>
      <c r="J427" s="768"/>
      <c r="K427" s="768"/>
      <c r="L427" s="768"/>
      <c r="M427" s="768"/>
      <c r="N427" s="768"/>
      <c r="O427" s="768"/>
      <c r="P427" s="768"/>
      <c r="Q427" s="768"/>
      <c r="R427" s="768"/>
      <c r="S427" s="768"/>
      <c r="T427" s="768"/>
      <c r="U427" s="768"/>
      <c r="V427" s="768"/>
      <c r="W427" s="768"/>
      <c r="X427" s="768"/>
      <c r="Y427" s="768"/>
      <c r="Z427" s="768"/>
    </row>
    <row r="428">
      <c r="A428" s="773"/>
      <c r="B428" s="768"/>
      <c r="C428" s="768"/>
      <c r="D428" s="768"/>
      <c r="E428" s="768"/>
      <c r="F428" s="767"/>
      <c r="G428" s="768"/>
      <c r="H428" s="768"/>
      <c r="I428" s="768"/>
      <c r="J428" s="768"/>
      <c r="K428" s="768"/>
      <c r="L428" s="768"/>
      <c r="M428" s="768"/>
      <c r="N428" s="768"/>
      <c r="O428" s="768"/>
      <c r="P428" s="768"/>
      <c r="Q428" s="768"/>
      <c r="R428" s="768"/>
      <c r="S428" s="768"/>
      <c r="T428" s="768"/>
      <c r="U428" s="768"/>
      <c r="V428" s="768"/>
      <c r="W428" s="768"/>
      <c r="X428" s="768"/>
      <c r="Y428" s="768"/>
      <c r="Z428" s="768"/>
    </row>
    <row r="429">
      <c r="A429" s="773"/>
      <c r="B429" s="768"/>
      <c r="C429" s="768"/>
      <c r="D429" s="768"/>
      <c r="E429" s="768"/>
      <c r="F429" s="767"/>
      <c r="G429" s="768"/>
      <c r="H429" s="768"/>
      <c r="I429" s="768"/>
      <c r="J429" s="768"/>
      <c r="K429" s="768"/>
      <c r="L429" s="768"/>
      <c r="M429" s="768"/>
      <c r="N429" s="768"/>
      <c r="O429" s="768"/>
      <c r="P429" s="768"/>
      <c r="Q429" s="768"/>
      <c r="R429" s="768"/>
      <c r="S429" s="768"/>
      <c r="T429" s="768"/>
      <c r="U429" s="768"/>
      <c r="V429" s="768"/>
      <c r="W429" s="768"/>
      <c r="X429" s="768"/>
      <c r="Y429" s="768"/>
      <c r="Z429" s="768"/>
    </row>
    <row r="430">
      <c r="A430" s="773"/>
      <c r="B430" s="768"/>
      <c r="C430" s="768"/>
      <c r="D430" s="768"/>
      <c r="E430" s="768"/>
      <c r="F430" s="767"/>
      <c r="G430" s="768"/>
      <c r="H430" s="768"/>
      <c r="I430" s="768"/>
      <c r="J430" s="768"/>
      <c r="K430" s="768"/>
      <c r="L430" s="768"/>
      <c r="M430" s="768"/>
      <c r="N430" s="768"/>
      <c r="O430" s="768"/>
      <c r="P430" s="768"/>
      <c r="Q430" s="768"/>
      <c r="R430" s="768"/>
      <c r="S430" s="768"/>
      <c r="T430" s="768"/>
      <c r="U430" s="768"/>
      <c r="V430" s="768"/>
      <c r="W430" s="768"/>
      <c r="X430" s="768"/>
      <c r="Y430" s="768"/>
      <c r="Z430" s="768"/>
    </row>
    <row r="431">
      <c r="A431" s="773"/>
      <c r="B431" s="768"/>
      <c r="C431" s="768"/>
      <c r="D431" s="768"/>
      <c r="E431" s="768"/>
      <c r="F431" s="767"/>
      <c r="G431" s="768"/>
      <c r="H431" s="768"/>
      <c r="I431" s="768"/>
      <c r="J431" s="768"/>
      <c r="K431" s="768"/>
      <c r="L431" s="768"/>
      <c r="M431" s="768"/>
      <c r="N431" s="768"/>
      <c r="O431" s="768"/>
      <c r="P431" s="768"/>
      <c r="Q431" s="768"/>
      <c r="R431" s="768"/>
      <c r="S431" s="768"/>
      <c r="T431" s="768"/>
      <c r="U431" s="768"/>
      <c r="V431" s="768"/>
      <c r="W431" s="768"/>
      <c r="X431" s="768"/>
      <c r="Y431" s="768"/>
      <c r="Z431" s="768"/>
    </row>
    <row r="432">
      <c r="A432" s="773"/>
      <c r="B432" s="768"/>
      <c r="C432" s="768"/>
      <c r="D432" s="768"/>
      <c r="E432" s="768"/>
      <c r="F432" s="767"/>
      <c r="G432" s="768"/>
      <c r="H432" s="768"/>
      <c r="I432" s="768"/>
      <c r="J432" s="768"/>
      <c r="K432" s="768"/>
      <c r="L432" s="768"/>
      <c r="M432" s="768"/>
      <c r="N432" s="768"/>
      <c r="O432" s="768"/>
      <c r="P432" s="768"/>
      <c r="Q432" s="768"/>
      <c r="R432" s="768"/>
      <c r="S432" s="768"/>
      <c r="T432" s="768"/>
      <c r="U432" s="768"/>
      <c r="V432" s="768"/>
      <c r="W432" s="768"/>
      <c r="X432" s="768"/>
      <c r="Y432" s="768"/>
      <c r="Z432" s="768"/>
    </row>
    <row r="433">
      <c r="A433" s="773"/>
      <c r="B433" s="768"/>
      <c r="C433" s="768"/>
      <c r="D433" s="768"/>
      <c r="E433" s="768"/>
      <c r="F433" s="767"/>
      <c r="G433" s="768"/>
      <c r="H433" s="768"/>
      <c r="I433" s="768"/>
      <c r="J433" s="768"/>
      <c r="K433" s="768"/>
      <c r="L433" s="768"/>
      <c r="M433" s="768"/>
      <c r="N433" s="768"/>
      <c r="O433" s="768"/>
      <c r="P433" s="768"/>
      <c r="Q433" s="768"/>
      <c r="R433" s="768"/>
      <c r="S433" s="768"/>
      <c r="T433" s="768"/>
      <c r="U433" s="768"/>
      <c r="V433" s="768"/>
      <c r="W433" s="768"/>
      <c r="X433" s="768"/>
      <c r="Y433" s="768"/>
      <c r="Z433" s="768"/>
    </row>
    <row r="434">
      <c r="A434" s="773"/>
      <c r="B434" s="768"/>
      <c r="C434" s="768"/>
      <c r="D434" s="768"/>
      <c r="E434" s="768"/>
      <c r="F434" s="767"/>
      <c r="G434" s="768"/>
      <c r="H434" s="768"/>
      <c r="I434" s="768"/>
      <c r="J434" s="768"/>
      <c r="K434" s="768"/>
      <c r="L434" s="768"/>
      <c r="M434" s="768"/>
      <c r="N434" s="768"/>
      <c r="O434" s="768"/>
      <c r="P434" s="768"/>
      <c r="Q434" s="768"/>
      <c r="R434" s="768"/>
      <c r="S434" s="768"/>
      <c r="T434" s="768"/>
      <c r="U434" s="768"/>
      <c r="V434" s="768"/>
      <c r="W434" s="768"/>
      <c r="X434" s="768"/>
      <c r="Y434" s="768"/>
      <c r="Z434" s="768"/>
    </row>
    <row r="435">
      <c r="A435" s="773"/>
      <c r="B435" s="768"/>
      <c r="C435" s="768"/>
      <c r="D435" s="768"/>
      <c r="E435" s="768"/>
      <c r="F435" s="767"/>
      <c r="G435" s="768"/>
      <c r="H435" s="768"/>
      <c r="I435" s="768"/>
      <c r="J435" s="768"/>
      <c r="K435" s="768"/>
      <c r="L435" s="768"/>
      <c r="M435" s="768"/>
      <c r="N435" s="768"/>
      <c r="O435" s="768"/>
      <c r="P435" s="768"/>
      <c r="Q435" s="768"/>
      <c r="R435" s="768"/>
      <c r="S435" s="768"/>
      <c r="T435" s="768"/>
      <c r="U435" s="768"/>
      <c r="V435" s="768"/>
      <c r="W435" s="768"/>
      <c r="X435" s="768"/>
      <c r="Y435" s="768"/>
      <c r="Z435" s="768"/>
    </row>
    <row r="436">
      <c r="A436" s="773"/>
      <c r="B436" s="768"/>
      <c r="C436" s="768"/>
      <c r="D436" s="768"/>
      <c r="E436" s="768"/>
      <c r="F436" s="767"/>
      <c r="G436" s="768"/>
      <c r="H436" s="768"/>
      <c r="I436" s="768"/>
      <c r="J436" s="768"/>
      <c r="K436" s="768"/>
      <c r="L436" s="768"/>
      <c r="M436" s="768"/>
      <c r="N436" s="768"/>
      <c r="O436" s="768"/>
      <c r="P436" s="768"/>
      <c r="Q436" s="768"/>
      <c r="R436" s="768"/>
      <c r="S436" s="768"/>
      <c r="T436" s="768"/>
      <c r="U436" s="768"/>
      <c r="V436" s="768"/>
      <c r="W436" s="768"/>
      <c r="X436" s="768"/>
      <c r="Y436" s="768"/>
      <c r="Z436" s="768"/>
    </row>
    <row r="437">
      <c r="A437" s="773"/>
      <c r="B437" s="768"/>
      <c r="C437" s="768"/>
      <c r="D437" s="768"/>
      <c r="E437" s="768"/>
      <c r="F437" s="767"/>
      <c r="G437" s="768"/>
      <c r="H437" s="768"/>
      <c r="I437" s="768"/>
      <c r="J437" s="768"/>
      <c r="K437" s="768"/>
      <c r="L437" s="768"/>
      <c r="M437" s="768"/>
      <c r="N437" s="768"/>
      <c r="O437" s="768"/>
      <c r="P437" s="768"/>
      <c r="Q437" s="768"/>
      <c r="R437" s="768"/>
      <c r="S437" s="768"/>
      <c r="T437" s="768"/>
      <c r="U437" s="768"/>
      <c r="V437" s="768"/>
      <c r="W437" s="768"/>
      <c r="X437" s="768"/>
      <c r="Y437" s="768"/>
      <c r="Z437" s="768"/>
    </row>
    <row r="438">
      <c r="A438" s="773"/>
      <c r="B438" s="768"/>
      <c r="C438" s="768"/>
      <c r="D438" s="768"/>
      <c r="E438" s="768"/>
      <c r="F438" s="767"/>
      <c r="G438" s="768"/>
      <c r="H438" s="768"/>
      <c r="I438" s="768"/>
      <c r="J438" s="768"/>
      <c r="K438" s="768"/>
      <c r="L438" s="768"/>
      <c r="M438" s="768"/>
      <c r="N438" s="768"/>
      <c r="O438" s="768"/>
      <c r="P438" s="768"/>
      <c r="Q438" s="768"/>
      <c r="R438" s="768"/>
      <c r="S438" s="768"/>
      <c r="T438" s="768"/>
      <c r="U438" s="768"/>
      <c r="V438" s="768"/>
      <c r="W438" s="768"/>
      <c r="X438" s="768"/>
      <c r="Y438" s="768"/>
      <c r="Z438" s="768"/>
    </row>
    <row r="439">
      <c r="A439" s="773"/>
      <c r="B439" s="768"/>
      <c r="C439" s="768"/>
      <c r="D439" s="768"/>
      <c r="E439" s="768"/>
      <c r="F439" s="767"/>
      <c r="G439" s="768"/>
      <c r="H439" s="768"/>
      <c r="I439" s="768"/>
      <c r="J439" s="768"/>
      <c r="K439" s="768"/>
      <c r="L439" s="768"/>
      <c r="M439" s="768"/>
      <c r="N439" s="768"/>
      <c r="O439" s="768"/>
      <c r="P439" s="768"/>
      <c r="Q439" s="768"/>
      <c r="R439" s="768"/>
      <c r="S439" s="768"/>
      <c r="T439" s="768"/>
      <c r="U439" s="768"/>
      <c r="V439" s="768"/>
      <c r="W439" s="768"/>
      <c r="X439" s="768"/>
      <c r="Y439" s="768"/>
      <c r="Z439" s="768"/>
    </row>
    <row r="440">
      <c r="A440" s="773"/>
      <c r="B440" s="768"/>
      <c r="C440" s="768"/>
      <c r="D440" s="768"/>
      <c r="E440" s="768"/>
      <c r="F440" s="767"/>
      <c r="G440" s="768"/>
      <c r="H440" s="768"/>
      <c r="I440" s="768"/>
      <c r="J440" s="768"/>
      <c r="K440" s="768"/>
      <c r="L440" s="768"/>
      <c r="M440" s="768"/>
      <c r="N440" s="768"/>
      <c r="O440" s="768"/>
      <c r="P440" s="768"/>
      <c r="Q440" s="768"/>
      <c r="R440" s="768"/>
      <c r="S440" s="768"/>
      <c r="T440" s="768"/>
      <c r="U440" s="768"/>
      <c r="V440" s="768"/>
      <c r="W440" s="768"/>
      <c r="X440" s="768"/>
      <c r="Y440" s="768"/>
      <c r="Z440" s="768"/>
    </row>
    <row r="441">
      <c r="A441" s="773"/>
      <c r="B441" s="768"/>
      <c r="C441" s="768"/>
      <c r="D441" s="768"/>
      <c r="E441" s="768"/>
      <c r="F441" s="767"/>
      <c r="G441" s="768"/>
      <c r="H441" s="768"/>
      <c r="I441" s="768"/>
      <c r="J441" s="768"/>
      <c r="K441" s="768"/>
      <c r="L441" s="768"/>
      <c r="M441" s="768"/>
      <c r="N441" s="768"/>
      <c r="O441" s="768"/>
      <c r="P441" s="768"/>
      <c r="Q441" s="768"/>
      <c r="R441" s="768"/>
      <c r="S441" s="768"/>
      <c r="T441" s="768"/>
      <c r="U441" s="768"/>
      <c r="V441" s="768"/>
      <c r="W441" s="768"/>
      <c r="X441" s="768"/>
      <c r="Y441" s="768"/>
      <c r="Z441" s="768"/>
    </row>
    <row r="442">
      <c r="A442" s="773"/>
      <c r="B442" s="768"/>
      <c r="C442" s="768"/>
      <c r="D442" s="768"/>
      <c r="E442" s="768"/>
      <c r="F442" s="767"/>
      <c r="G442" s="768"/>
      <c r="H442" s="768"/>
      <c r="I442" s="768"/>
      <c r="J442" s="768"/>
      <c r="K442" s="768"/>
      <c r="L442" s="768"/>
      <c r="M442" s="768"/>
      <c r="N442" s="768"/>
      <c r="O442" s="768"/>
      <c r="P442" s="768"/>
      <c r="Q442" s="768"/>
      <c r="R442" s="768"/>
      <c r="S442" s="768"/>
      <c r="T442" s="768"/>
      <c r="U442" s="768"/>
      <c r="V442" s="768"/>
      <c r="W442" s="768"/>
      <c r="X442" s="768"/>
      <c r="Y442" s="768"/>
      <c r="Z442" s="768"/>
    </row>
    <row r="443">
      <c r="A443" s="773"/>
      <c r="B443" s="768"/>
      <c r="C443" s="768"/>
      <c r="D443" s="768"/>
      <c r="E443" s="768"/>
      <c r="F443" s="767"/>
      <c r="G443" s="768"/>
      <c r="H443" s="768"/>
      <c r="I443" s="768"/>
      <c r="J443" s="768"/>
      <c r="K443" s="768"/>
      <c r="L443" s="768"/>
      <c r="M443" s="768"/>
      <c r="N443" s="768"/>
      <c r="O443" s="768"/>
      <c r="P443" s="768"/>
      <c r="Q443" s="768"/>
      <c r="R443" s="768"/>
      <c r="S443" s="768"/>
      <c r="T443" s="768"/>
      <c r="U443" s="768"/>
      <c r="V443" s="768"/>
      <c r="W443" s="768"/>
      <c r="X443" s="768"/>
      <c r="Y443" s="768"/>
      <c r="Z443" s="768"/>
    </row>
    <row r="444">
      <c r="A444" s="773"/>
      <c r="B444" s="768"/>
      <c r="C444" s="768"/>
      <c r="D444" s="768"/>
      <c r="E444" s="768"/>
      <c r="F444" s="767"/>
      <c r="G444" s="768"/>
      <c r="H444" s="768"/>
      <c r="I444" s="768"/>
      <c r="J444" s="768"/>
      <c r="K444" s="768"/>
      <c r="L444" s="768"/>
      <c r="M444" s="768"/>
      <c r="N444" s="768"/>
      <c r="O444" s="768"/>
      <c r="P444" s="768"/>
      <c r="Q444" s="768"/>
      <c r="R444" s="768"/>
      <c r="S444" s="768"/>
      <c r="T444" s="768"/>
      <c r="U444" s="768"/>
      <c r="V444" s="768"/>
      <c r="W444" s="768"/>
      <c r="X444" s="768"/>
      <c r="Y444" s="768"/>
      <c r="Z444" s="768"/>
    </row>
    <row r="445">
      <c r="A445" s="773"/>
      <c r="B445" s="768"/>
      <c r="C445" s="768"/>
      <c r="D445" s="768"/>
      <c r="E445" s="768"/>
      <c r="F445" s="767"/>
      <c r="G445" s="768"/>
      <c r="H445" s="768"/>
      <c r="I445" s="768"/>
      <c r="J445" s="768"/>
      <c r="K445" s="768"/>
      <c r="L445" s="768"/>
      <c r="M445" s="768"/>
      <c r="N445" s="768"/>
      <c r="O445" s="768"/>
      <c r="P445" s="768"/>
      <c r="Q445" s="768"/>
      <c r="R445" s="768"/>
      <c r="S445" s="768"/>
      <c r="T445" s="768"/>
      <c r="U445" s="768"/>
      <c r="V445" s="768"/>
      <c r="W445" s="768"/>
      <c r="X445" s="768"/>
      <c r="Y445" s="768"/>
      <c r="Z445" s="768"/>
    </row>
    <row r="446">
      <c r="A446" s="773"/>
      <c r="B446" s="768"/>
      <c r="C446" s="768"/>
      <c r="D446" s="768"/>
      <c r="E446" s="768"/>
      <c r="F446" s="767"/>
      <c r="G446" s="768"/>
      <c r="H446" s="768"/>
      <c r="I446" s="768"/>
      <c r="J446" s="768"/>
      <c r="K446" s="768"/>
      <c r="L446" s="768"/>
      <c r="M446" s="768"/>
      <c r="N446" s="768"/>
      <c r="O446" s="768"/>
      <c r="P446" s="768"/>
      <c r="Q446" s="768"/>
      <c r="R446" s="768"/>
      <c r="S446" s="768"/>
      <c r="T446" s="768"/>
      <c r="U446" s="768"/>
      <c r="V446" s="768"/>
      <c r="W446" s="768"/>
      <c r="X446" s="768"/>
      <c r="Y446" s="768"/>
      <c r="Z446" s="768"/>
    </row>
    <row r="447">
      <c r="A447" s="773"/>
      <c r="B447" s="768"/>
      <c r="C447" s="768"/>
      <c r="D447" s="768"/>
      <c r="E447" s="768"/>
      <c r="F447" s="767"/>
      <c r="G447" s="768"/>
      <c r="H447" s="768"/>
      <c r="I447" s="768"/>
      <c r="J447" s="768"/>
      <c r="K447" s="768"/>
      <c r="L447" s="768"/>
      <c r="M447" s="768"/>
      <c r="N447" s="768"/>
      <c r="O447" s="768"/>
      <c r="P447" s="768"/>
      <c r="Q447" s="768"/>
      <c r="R447" s="768"/>
      <c r="S447" s="768"/>
      <c r="T447" s="768"/>
      <c r="U447" s="768"/>
      <c r="V447" s="768"/>
      <c r="W447" s="768"/>
      <c r="X447" s="768"/>
      <c r="Y447" s="768"/>
      <c r="Z447" s="768"/>
    </row>
    <row r="448">
      <c r="A448" s="773"/>
      <c r="B448" s="768"/>
      <c r="C448" s="768"/>
      <c r="D448" s="768"/>
      <c r="E448" s="768"/>
      <c r="F448" s="767"/>
      <c r="G448" s="768"/>
      <c r="H448" s="768"/>
      <c r="I448" s="768"/>
      <c r="J448" s="768"/>
      <c r="K448" s="768"/>
      <c r="L448" s="768"/>
      <c r="M448" s="768"/>
      <c r="N448" s="768"/>
      <c r="O448" s="768"/>
      <c r="P448" s="768"/>
      <c r="Q448" s="768"/>
      <c r="R448" s="768"/>
      <c r="S448" s="768"/>
      <c r="T448" s="768"/>
      <c r="U448" s="768"/>
      <c r="V448" s="768"/>
      <c r="W448" s="768"/>
      <c r="X448" s="768"/>
      <c r="Y448" s="768"/>
      <c r="Z448" s="768"/>
    </row>
    <row r="449">
      <c r="A449" s="773"/>
      <c r="B449" s="768"/>
      <c r="C449" s="768"/>
      <c r="D449" s="768"/>
      <c r="E449" s="768"/>
      <c r="F449" s="767"/>
      <c r="G449" s="768"/>
      <c r="H449" s="768"/>
      <c r="I449" s="768"/>
      <c r="J449" s="768"/>
      <c r="K449" s="768"/>
      <c r="L449" s="768"/>
      <c r="M449" s="768"/>
      <c r="N449" s="768"/>
      <c r="O449" s="768"/>
      <c r="P449" s="768"/>
      <c r="Q449" s="768"/>
      <c r="R449" s="768"/>
      <c r="S449" s="768"/>
      <c r="T449" s="768"/>
      <c r="U449" s="768"/>
      <c r="V449" s="768"/>
      <c r="W449" s="768"/>
      <c r="X449" s="768"/>
      <c r="Y449" s="768"/>
      <c r="Z449" s="768"/>
    </row>
    <row r="450">
      <c r="A450" s="773"/>
      <c r="B450" s="768"/>
      <c r="C450" s="768"/>
      <c r="D450" s="768"/>
      <c r="E450" s="768"/>
      <c r="F450" s="767"/>
      <c r="G450" s="768"/>
      <c r="H450" s="768"/>
      <c r="I450" s="768"/>
      <c r="J450" s="768"/>
      <c r="K450" s="768"/>
      <c r="L450" s="768"/>
      <c r="M450" s="768"/>
      <c r="N450" s="768"/>
      <c r="O450" s="768"/>
      <c r="P450" s="768"/>
      <c r="Q450" s="768"/>
      <c r="R450" s="768"/>
      <c r="S450" s="768"/>
      <c r="T450" s="768"/>
      <c r="U450" s="768"/>
      <c r="V450" s="768"/>
      <c r="W450" s="768"/>
      <c r="X450" s="768"/>
      <c r="Y450" s="768"/>
      <c r="Z450" s="768"/>
    </row>
    <row r="451">
      <c r="A451" s="773"/>
      <c r="B451" s="768"/>
      <c r="C451" s="768"/>
      <c r="D451" s="768"/>
      <c r="E451" s="768"/>
      <c r="F451" s="767"/>
      <c r="G451" s="768"/>
      <c r="H451" s="768"/>
      <c r="I451" s="768"/>
      <c r="J451" s="768"/>
      <c r="K451" s="768"/>
      <c r="L451" s="768"/>
      <c r="M451" s="768"/>
      <c r="N451" s="768"/>
      <c r="O451" s="768"/>
      <c r="P451" s="768"/>
      <c r="Q451" s="768"/>
      <c r="R451" s="768"/>
      <c r="S451" s="768"/>
      <c r="T451" s="768"/>
      <c r="U451" s="768"/>
      <c r="V451" s="768"/>
      <c r="W451" s="768"/>
      <c r="X451" s="768"/>
      <c r="Y451" s="768"/>
      <c r="Z451" s="768"/>
    </row>
    <row r="452">
      <c r="A452" s="773"/>
      <c r="B452" s="768"/>
      <c r="C452" s="768"/>
      <c r="D452" s="768"/>
      <c r="E452" s="768"/>
      <c r="F452" s="767"/>
      <c r="G452" s="768"/>
      <c r="H452" s="768"/>
      <c r="I452" s="768"/>
      <c r="J452" s="768"/>
      <c r="K452" s="768"/>
      <c r="L452" s="768"/>
      <c r="M452" s="768"/>
      <c r="N452" s="768"/>
      <c r="O452" s="768"/>
      <c r="P452" s="768"/>
      <c r="Q452" s="768"/>
      <c r="R452" s="768"/>
      <c r="S452" s="768"/>
      <c r="T452" s="768"/>
      <c r="U452" s="768"/>
      <c r="V452" s="768"/>
      <c r="W452" s="768"/>
      <c r="X452" s="768"/>
      <c r="Y452" s="768"/>
      <c r="Z452" s="768"/>
    </row>
    <row r="453">
      <c r="A453" s="773"/>
      <c r="B453" s="768"/>
      <c r="C453" s="768"/>
      <c r="D453" s="768"/>
      <c r="E453" s="768"/>
      <c r="F453" s="767"/>
      <c r="G453" s="768"/>
      <c r="H453" s="768"/>
      <c r="I453" s="768"/>
      <c r="J453" s="768"/>
      <c r="K453" s="768"/>
      <c r="L453" s="768"/>
      <c r="M453" s="768"/>
      <c r="N453" s="768"/>
      <c r="O453" s="768"/>
      <c r="P453" s="768"/>
      <c r="Q453" s="768"/>
      <c r="R453" s="768"/>
      <c r="S453" s="768"/>
      <c r="T453" s="768"/>
      <c r="U453" s="768"/>
      <c r="V453" s="768"/>
      <c r="W453" s="768"/>
      <c r="X453" s="768"/>
      <c r="Y453" s="768"/>
      <c r="Z453" s="768"/>
    </row>
    <row r="454">
      <c r="A454" s="773"/>
      <c r="B454" s="768"/>
      <c r="C454" s="768"/>
      <c r="D454" s="768"/>
      <c r="E454" s="768"/>
      <c r="F454" s="767"/>
      <c r="G454" s="768"/>
      <c r="H454" s="768"/>
      <c r="I454" s="768"/>
      <c r="J454" s="768"/>
      <c r="K454" s="768"/>
      <c r="L454" s="768"/>
      <c r="M454" s="768"/>
      <c r="N454" s="768"/>
      <c r="O454" s="768"/>
      <c r="P454" s="768"/>
      <c r="Q454" s="768"/>
      <c r="R454" s="768"/>
      <c r="S454" s="768"/>
      <c r="T454" s="768"/>
      <c r="U454" s="768"/>
      <c r="V454" s="768"/>
      <c r="W454" s="768"/>
      <c r="X454" s="768"/>
      <c r="Y454" s="768"/>
      <c r="Z454" s="768"/>
    </row>
    <row r="455">
      <c r="A455" s="773"/>
      <c r="B455" s="768"/>
      <c r="C455" s="768"/>
      <c r="D455" s="768"/>
      <c r="E455" s="768"/>
      <c r="F455" s="767"/>
      <c r="G455" s="768"/>
      <c r="H455" s="768"/>
      <c r="I455" s="768"/>
      <c r="J455" s="768"/>
      <c r="K455" s="768"/>
      <c r="L455" s="768"/>
      <c r="M455" s="768"/>
      <c r="N455" s="768"/>
      <c r="O455" s="768"/>
      <c r="P455" s="768"/>
      <c r="Q455" s="768"/>
      <c r="R455" s="768"/>
      <c r="S455" s="768"/>
      <c r="T455" s="768"/>
      <c r="U455" s="768"/>
      <c r="V455" s="768"/>
      <c r="W455" s="768"/>
      <c r="X455" s="768"/>
      <c r="Y455" s="768"/>
      <c r="Z455" s="768"/>
    </row>
    <row r="456">
      <c r="A456" s="773"/>
      <c r="B456" s="768"/>
      <c r="C456" s="768"/>
      <c r="D456" s="768"/>
      <c r="E456" s="768"/>
      <c r="F456" s="767"/>
      <c r="G456" s="768"/>
      <c r="H456" s="768"/>
      <c r="I456" s="768"/>
      <c r="J456" s="768"/>
      <c r="K456" s="768"/>
      <c r="L456" s="768"/>
      <c r="M456" s="768"/>
      <c r="N456" s="768"/>
      <c r="O456" s="768"/>
      <c r="P456" s="768"/>
      <c r="Q456" s="768"/>
      <c r="R456" s="768"/>
      <c r="S456" s="768"/>
      <c r="T456" s="768"/>
      <c r="U456" s="768"/>
      <c r="V456" s="768"/>
      <c r="W456" s="768"/>
      <c r="X456" s="768"/>
      <c r="Y456" s="768"/>
      <c r="Z456" s="768"/>
    </row>
    <row r="457">
      <c r="A457" s="773"/>
      <c r="B457" s="768"/>
      <c r="C457" s="768"/>
      <c r="D457" s="768"/>
      <c r="E457" s="768"/>
      <c r="F457" s="767"/>
      <c r="G457" s="768"/>
      <c r="H457" s="768"/>
      <c r="I457" s="768"/>
      <c r="J457" s="768"/>
      <c r="K457" s="768"/>
      <c r="L457" s="768"/>
      <c r="M457" s="768"/>
      <c r="N457" s="768"/>
      <c r="O457" s="768"/>
      <c r="P457" s="768"/>
      <c r="Q457" s="768"/>
      <c r="R457" s="768"/>
      <c r="S457" s="768"/>
      <c r="T457" s="768"/>
      <c r="U457" s="768"/>
      <c r="V457" s="768"/>
      <c r="W457" s="768"/>
      <c r="X457" s="768"/>
      <c r="Y457" s="768"/>
      <c r="Z457" s="768"/>
    </row>
    <row r="458">
      <c r="A458" s="773"/>
      <c r="B458" s="768"/>
      <c r="C458" s="768"/>
      <c r="D458" s="768"/>
      <c r="E458" s="768"/>
      <c r="F458" s="767"/>
      <c r="G458" s="768"/>
      <c r="H458" s="768"/>
      <c r="I458" s="768"/>
      <c r="J458" s="768"/>
      <c r="K458" s="768"/>
      <c r="L458" s="768"/>
      <c r="M458" s="768"/>
      <c r="N458" s="768"/>
      <c r="O458" s="768"/>
      <c r="P458" s="768"/>
      <c r="Q458" s="768"/>
      <c r="R458" s="768"/>
      <c r="S458" s="768"/>
      <c r="T458" s="768"/>
      <c r="U458" s="768"/>
      <c r="V458" s="768"/>
      <c r="W458" s="768"/>
      <c r="X458" s="768"/>
      <c r="Y458" s="768"/>
      <c r="Z458" s="768"/>
    </row>
    <row r="459">
      <c r="A459" s="773"/>
      <c r="B459" s="768"/>
      <c r="C459" s="768"/>
      <c r="D459" s="768"/>
      <c r="E459" s="768"/>
      <c r="F459" s="767"/>
      <c r="G459" s="768"/>
      <c r="H459" s="768"/>
      <c r="I459" s="768"/>
      <c r="J459" s="768"/>
      <c r="K459" s="768"/>
      <c r="L459" s="768"/>
      <c r="M459" s="768"/>
      <c r="N459" s="768"/>
      <c r="O459" s="768"/>
      <c r="P459" s="768"/>
      <c r="Q459" s="768"/>
      <c r="R459" s="768"/>
      <c r="S459" s="768"/>
      <c r="T459" s="768"/>
      <c r="U459" s="768"/>
      <c r="V459" s="768"/>
      <c r="W459" s="768"/>
      <c r="X459" s="768"/>
      <c r="Y459" s="768"/>
      <c r="Z459" s="768"/>
    </row>
    <row r="460">
      <c r="A460" s="773"/>
      <c r="B460" s="768"/>
      <c r="C460" s="768"/>
      <c r="D460" s="768"/>
      <c r="E460" s="768"/>
      <c r="F460" s="767"/>
      <c r="G460" s="768"/>
      <c r="H460" s="768"/>
      <c r="I460" s="768"/>
      <c r="J460" s="768"/>
      <c r="K460" s="768"/>
      <c r="L460" s="768"/>
      <c r="M460" s="768"/>
      <c r="N460" s="768"/>
      <c r="O460" s="768"/>
      <c r="P460" s="768"/>
      <c r="Q460" s="768"/>
      <c r="R460" s="768"/>
      <c r="S460" s="768"/>
      <c r="T460" s="768"/>
      <c r="U460" s="768"/>
      <c r="V460" s="768"/>
      <c r="W460" s="768"/>
      <c r="X460" s="768"/>
      <c r="Y460" s="768"/>
      <c r="Z460" s="768"/>
    </row>
    <row r="461">
      <c r="A461" s="773"/>
      <c r="B461" s="768"/>
      <c r="C461" s="768"/>
      <c r="D461" s="768"/>
      <c r="E461" s="768"/>
      <c r="F461" s="767"/>
      <c r="G461" s="768"/>
      <c r="H461" s="768"/>
      <c r="I461" s="768"/>
      <c r="J461" s="768"/>
      <c r="K461" s="768"/>
      <c r="L461" s="768"/>
      <c r="M461" s="768"/>
      <c r="N461" s="768"/>
      <c r="O461" s="768"/>
      <c r="P461" s="768"/>
      <c r="Q461" s="768"/>
      <c r="R461" s="768"/>
      <c r="S461" s="768"/>
      <c r="T461" s="768"/>
      <c r="U461" s="768"/>
      <c r="V461" s="768"/>
      <c r="W461" s="768"/>
      <c r="X461" s="768"/>
      <c r="Y461" s="768"/>
      <c r="Z461" s="768"/>
    </row>
    <row r="462">
      <c r="A462" s="773"/>
      <c r="B462" s="768"/>
      <c r="C462" s="768"/>
      <c r="D462" s="768"/>
      <c r="E462" s="768"/>
      <c r="F462" s="767"/>
      <c r="G462" s="768"/>
      <c r="H462" s="768"/>
      <c r="I462" s="768"/>
      <c r="J462" s="768"/>
      <c r="K462" s="768"/>
      <c r="L462" s="768"/>
      <c r="M462" s="768"/>
      <c r="N462" s="768"/>
      <c r="O462" s="768"/>
      <c r="P462" s="768"/>
      <c r="Q462" s="768"/>
      <c r="R462" s="768"/>
      <c r="S462" s="768"/>
      <c r="T462" s="768"/>
      <c r="U462" s="768"/>
      <c r="V462" s="768"/>
      <c r="W462" s="768"/>
      <c r="X462" s="768"/>
      <c r="Y462" s="768"/>
      <c r="Z462" s="768"/>
    </row>
    <row r="463">
      <c r="A463" s="773"/>
      <c r="B463" s="768"/>
      <c r="C463" s="768"/>
      <c r="D463" s="768"/>
      <c r="E463" s="768"/>
      <c r="F463" s="767"/>
      <c r="G463" s="768"/>
      <c r="H463" s="768"/>
      <c r="I463" s="768"/>
      <c r="J463" s="768"/>
      <c r="K463" s="768"/>
      <c r="L463" s="768"/>
      <c r="M463" s="768"/>
      <c r="N463" s="768"/>
      <c r="O463" s="768"/>
      <c r="P463" s="768"/>
      <c r="Q463" s="768"/>
      <c r="R463" s="768"/>
      <c r="S463" s="768"/>
      <c r="T463" s="768"/>
      <c r="U463" s="768"/>
      <c r="V463" s="768"/>
      <c r="W463" s="768"/>
      <c r="X463" s="768"/>
      <c r="Y463" s="768"/>
      <c r="Z463" s="768"/>
    </row>
    <row r="464">
      <c r="A464" s="773"/>
      <c r="B464" s="768"/>
      <c r="C464" s="768"/>
      <c r="D464" s="768"/>
      <c r="E464" s="768"/>
      <c r="F464" s="767"/>
      <c r="G464" s="768"/>
      <c r="H464" s="768"/>
      <c r="I464" s="768"/>
      <c r="J464" s="768"/>
      <c r="K464" s="768"/>
      <c r="L464" s="768"/>
      <c r="M464" s="768"/>
      <c r="N464" s="768"/>
      <c r="O464" s="768"/>
      <c r="P464" s="768"/>
      <c r="Q464" s="768"/>
      <c r="R464" s="768"/>
      <c r="S464" s="768"/>
      <c r="T464" s="768"/>
      <c r="U464" s="768"/>
      <c r="V464" s="768"/>
      <c r="W464" s="768"/>
      <c r="X464" s="768"/>
      <c r="Y464" s="768"/>
      <c r="Z464" s="768"/>
    </row>
    <row r="465">
      <c r="A465" s="773"/>
      <c r="B465" s="768"/>
      <c r="C465" s="768"/>
      <c r="D465" s="768"/>
      <c r="E465" s="768"/>
      <c r="F465" s="767"/>
      <c r="G465" s="768"/>
      <c r="H465" s="768"/>
      <c r="I465" s="768"/>
      <c r="J465" s="768"/>
      <c r="K465" s="768"/>
      <c r="L465" s="768"/>
      <c r="M465" s="768"/>
      <c r="N465" s="768"/>
      <c r="O465" s="768"/>
      <c r="P465" s="768"/>
      <c r="Q465" s="768"/>
      <c r="R465" s="768"/>
      <c r="S465" s="768"/>
      <c r="T465" s="768"/>
      <c r="U465" s="768"/>
      <c r="V465" s="768"/>
      <c r="W465" s="768"/>
      <c r="X465" s="768"/>
      <c r="Y465" s="768"/>
      <c r="Z465" s="768"/>
    </row>
    <row r="466">
      <c r="A466" s="773"/>
      <c r="B466" s="768"/>
      <c r="C466" s="768"/>
      <c r="D466" s="768"/>
      <c r="E466" s="768"/>
      <c r="F466" s="767"/>
      <c r="G466" s="768"/>
      <c r="H466" s="768"/>
      <c r="I466" s="768"/>
      <c r="J466" s="768"/>
      <c r="K466" s="768"/>
      <c r="L466" s="768"/>
      <c r="M466" s="768"/>
      <c r="N466" s="768"/>
      <c r="O466" s="768"/>
      <c r="P466" s="768"/>
      <c r="Q466" s="768"/>
      <c r="R466" s="768"/>
      <c r="S466" s="768"/>
      <c r="T466" s="768"/>
      <c r="U466" s="768"/>
      <c r="V466" s="768"/>
      <c r="W466" s="768"/>
      <c r="X466" s="768"/>
      <c r="Y466" s="768"/>
      <c r="Z466" s="768"/>
    </row>
    <row r="467">
      <c r="A467" s="773"/>
      <c r="B467" s="768"/>
      <c r="C467" s="768"/>
      <c r="D467" s="768"/>
      <c r="E467" s="768"/>
      <c r="F467" s="767"/>
      <c r="G467" s="768"/>
      <c r="H467" s="768"/>
      <c r="I467" s="768"/>
      <c r="J467" s="768"/>
      <c r="K467" s="768"/>
      <c r="L467" s="768"/>
      <c r="M467" s="768"/>
      <c r="N467" s="768"/>
      <c r="O467" s="768"/>
      <c r="P467" s="768"/>
      <c r="Q467" s="768"/>
      <c r="R467" s="768"/>
      <c r="S467" s="768"/>
      <c r="T467" s="768"/>
      <c r="U467" s="768"/>
      <c r="V467" s="768"/>
      <c r="W467" s="768"/>
      <c r="X467" s="768"/>
      <c r="Y467" s="768"/>
      <c r="Z467" s="768"/>
    </row>
    <row r="468">
      <c r="A468" s="773"/>
      <c r="B468" s="768"/>
      <c r="C468" s="768"/>
      <c r="D468" s="768"/>
      <c r="E468" s="768"/>
      <c r="F468" s="767"/>
      <c r="G468" s="768"/>
      <c r="H468" s="768"/>
      <c r="I468" s="768"/>
      <c r="J468" s="768"/>
      <c r="K468" s="768"/>
      <c r="L468" s="768"/>
      <c r="M468" s="768"/>
      <c r="N468" s="768"/>
      <c r="O468" s="768"/>
      <c r="P468" s="768"/>
      <c r="Q468" s="768"/>
      <c r="R468" s="768"/>
      <c r="S468" s="768"/>
      <c r="T468" s="768"/>
      <c r="U468" s="768"/>
      <c r="V468" s="768"/>
      <c r="W468" s="768"/>
      <c r="X468" s="768"/>
      <c r="Y468" s="768"/>
      <c r="Z468" s="768"/>
    </row>
    <row r="469">
      <c r="A469" s="773"/>
      <c r="B469" s="768"/>
      <c r="C469" s="768"/>
      <c r="D469" s="768"/>
      <c r="E469" s="768"/>
      <c r="F469" s="767"/>
      <c r="G469" s="768"/>
      <c r="H469" s="768"/>
      <c r="I469" s="768"/>
      <c r="J469" s="768"/>
      <c r="K469" s="768"/>
      <c r="L469" s="768"/>
      <c r="M469" s="768"/>
      <c r="N469" s="768"/>
      <c r="O469" s="768"/>
      <c r="P469" s="768"/>
      <c r="Q469" s="768"/>
      <c r="R469" s="768"/>
      <c r="S469" s="768"/>
      <c r="T469" s="768"/>
      <c r="U469" s="768"/>
      <c r="V469" s="768"/>
      <c r="W469" s="768"/>
      <c r="X469" s="768"/>
      <c r="Y469" s="768"/>
      <c r="Z469" s="768"/>
    </row>
    <row r="470">
      <c r="A470" s="773"/>
      <c r="B470" s="768"/>
      <c r="C470" s="768"/>
      <c r="D470" s="768"/>
      <c r="E470" s="768"/>
      <c r="F470" s="767"/>
      <c r="G470" s="768"/>
      <c r="H470" s="768"/>
      <c r="I470" s="768"/>
      <c r="J470" s="768"/>
      <c r="K470" s="768"/>
      <c r="L470" s="768"/>
      <c r="M470" s="768"/>
      <c r="N470" s="768"/>
      <c r="O470" s="768"/>
      <c r="P470" s="768"/>
      <c r="Q470" s="768"/>
      <c r="R470" s="768"/>
      <c r="S470" s="768"/>
      <c r="T470" s="768"/>
      <c r="U470" s="768"/>
      <c r="V470" s="768"/>
      <c r="W470" s="768"/>
      <c r="X470" s="768"/>
      <c r="Y470" s="768"/>
      <c r="Z470" s="768"/>
    </row>
    <row r="471">
      <c r="A471" s="773"/>
      <c r="B471" s="768"/>
      <c r="C471" s="768"/>
      <c r="D471" s="768"/>
      <c r="E471" s="768"/>
      <c r="F471" s="767"/>
      <c r="G471" s="768"/>
      <c r="H471" s="768"/>
      <c r="I471" s="768"/>
      <c r="J471" s="768"/>
      <c r="K471" s="768"/>
      <c r="L471" s="768"/>
      <c r="M471" s="768"/>
      <c r="N471" s="768"/>
      <c r="O471" s="768"/>
      <c r="P471" s="768"/>
      <c r="Q471" s="768"/>
      <c r="R471" s="768"/>
      <c r="S471" s="768"/>
      <c r="T471" s="768"/>
      <c r="U471" s="768"/>
      <c r="V471" s="768"/>
      <c r="W471" s="768"/>
      <c r="X471" s="768"/>
      <c r="Y471" s="768"/>
      <c r="Z471" s="768"/>
    </row>
    <row r="472">
      <c r="A472" s="773"/>
      <c r="B472" s="768"/>
      <c r="C472" s="768"/>
      <c r="D472" s="768"/>
      <c r="E472" s="768"/>
      <c r="F472" s="767"/>
      <c r="G472" s="768"/>
      <c r="H472" s="768"/>
      <c r="I472" s="768"/>
      <c r="J472" s="768"/>
      <c r="K472" s="768"/>
      <c r="L472" s="768"/>
      <c r="M472" s="768"/>
      <c r="N472" s="768"/>
      <c r="O472" s="768"/>
      <c r="P472" s="768"/>
      <c r="Q472" s="768"/>
      <c r="R472" s="768"/>
      <c r="S472" s="768"/>
      <c r="T472" s="768"/>
      <c r="U472" s="768"/>
      <c r="V472" s="768"/>
      <c r="W472" s="768"/>
      <c r="X472" s="768"/>
      <c r="Y472" s="768"/>
      <c r="Z472" s="768"/>
    </row>
    <row r="473">
      <c r="A473" s="773"/>
      <c r="B473" s="768"/>
      <c r="C473" s="768"/>
      <c r="D473" s="768"/>
      <c r="E473" s="768"/>
      <c r="F473" s="767"/>
      <c r="G473" s="768"/>
      <c r="H473" s="768"/>
      <c r="I473" s="768"/>
      <c r="J473" s="768"/>
      <c r="K473" s="768"/>
      <c r="L473" s="768"/>
      <c r="M473" s="768"/>
      <c r="N473" s="768"/>
      <c r="O473" s="768"/>
      <c r="P473" s="768"/>
      <c r="Q473" s="768"/>
      <c r="R473" s="768"/>
      <c r="S473" s="768"/>
      <c r="T473" s="768"/>
      <c r="U473" s="768"/>
      <c r="V473" s="768"/>
      <c r="W473" s="768"/>
      <c r="X473" s="768"/>
      <c r="Y473" s="768"/>
      <c r="Z473" s="768"/>
    </row>
    <row r="474">
      <c r="A474" s="773"/>
      <c r="B474" s="768"/>
      <c r="C474" s="768"/>
      <c r="D474" s="768"/>
      <c r="E474" s="768"/>
      <c r="F474" s="767"/>
      <c r="G474" s="768"/>
      <c r="H474" s="768"/>
      <c r="I474" s="768"/>
      <c r="J474" s="768"/>
      <c r="K474" s="768"/>
      <c r="L474" s="768"/>
      <c r="M474" s="768"/>
      <c r="N474" s="768"/>
      <c r="O474" s="768"/>
      <c r="P474" s="768"/>
      <c r="Q474" s="768"/>
      <c r="R474" s="768"/>
      <c r="S474" s="768"/>
      <c r="T474" s="768"/>
      <c r="U474" s="768"/>
      <c r="V474" s="768"/>
      <c r="W474" s="768"/>
      <c r="X474" s="768"/>
      <c r="Y474" s="768"/>
      <c r="Z474" s="768"/>
    </row>
    <row r="475">
      <c r="A475" s="773"/>
      <c r="B475" s="768"/>
      <c r="C475" s="768"/>
      <c r="D475" s="768"/>
      <c r="E475" s="768"/>
      <c r="F475" s="767"/>
      <c r="G475" s="768"/>
      <c r="H475" s="768"/>
      <c r="I475" s="768"/>
      <c r="J475" s="768"/>
      <c r="K475" s="768"/>
      <c r="L475" s="768"/>
      <c r="M475" s="768"/>
      <c r="N475" s="768"/>
      <c r="O475" s="768"/>
      <c r="P475" s="768"/>
      <c r="Q475" s="768"/>
      <c r="R475" s="768"/>
      <c r="S475" s="768"/>
      <c r="T475" s="768"/>
      <c r="U475" s="768"/>
      <c r="V475" s="768"/>
      <c r="W475" s="768"/>
      <c r="X475" s="768"/>
      <c r="Y475" s="768"/>
      <c r="Z475" s="768"/>
    </row>
    <row r="476">
      <c r="A476" s="773"/>
      <c r="B476" s="768"/>
      <c r="C476" s="768"/>
      <c r="D476" s="768"/>
      <c r="E476" s="768"/>
      <c r="F476" s="767"/>
      <c r="G476" s="768"/>
      <c r="H476" s="768"/>
      <c r="I476" s="768"/>
      <c r="J476" s="768"/>
      <c r="K476" s="768"/>
      <c r="L476" s="768"/>
      <c r="M476" s="768"/>
      <c r="N476" s="768"/>
      <c r="O476" s="768"/>
      <c r="P476" s="768"/>
      <c r="Q476" s="768"/>
      <c r="R476" s="768"/>
      <c r="S476" s="768"/>
      <c r="T476" s="768"/>
      <c r="U476" s="768"/>
      <c r="V476" s="768"/>
      <c r="W476" s="768"/>
      <c r="X476" s="768"/>
      <c r="Y476" s="768"/>
      <c r="Z476" s="768"/>
    </row>
    <row r="477">
      <c r="A477" s="773"/>
      <c r="B477" s="768"/>
      <c r="C477" s="768"/>
      <c r="D477" s="768"/>
      <c r="E477" s="768"/>
      <c r="F477" s="767"/>
      <c r="G477" s="768"/>
      <c r="H477" s="768"/>
      <c r="I477" s="768"/>
      <c r="J477" s="768"/>
      <c r="K477" s="768"/>
      <c r="L477" s="768"/>
      <c r="M477" s="768"/>
      <c r="N477" s="768"/>
      <c r="O477" s="768"/>
      <c r="P477" s="768"/>
      <c r="Q477" s="768"/>
      <c r="R477" s="768"/>
      <c r="S477" s="768"/>
      <c r="T477" s="768"/>
      <c r="U477" s="768"/>
      <c r="V477" s="768"/>
      <c r="W477" s="768"/>
      <c r="X477" s="768"/>
      <c r="Y477" s="768"/>
      <c r="Z477" s="768"/>
    </row>
    <row r="478">
      <c r="A478" s="773"/>
      <c r="B478" s="768"/>
      <c r="C478" s="768"/>
      <c r="D478" s="768"/>
      <c r="E478" s="768"/>
      <c r="F478" s="767"/>
      <c r="G478" s="768"/>
      <c r="H478" s="768"/>
      <c r="I478" s="768"/>
      <c r="J478" s="768"/>
      <c r="K478" s="768"/>
      <c r="L478" s="768"/>
      <c r="M478" s="768"/>
      <c r="N478" s="768"/>
      <c r="O478" s="768"/>
      <c r="P478" s="768"/>
      <c r="Q478" s="768"/>
      <c r="R478" s="768"/>
      <c r="S478" s="768"/>
      <c r="T478" s="768"/>
      <c r="U478" s="768"/>
      <c r="V478" s="768"/>
      <c r="W478" s="768"/>
      <c r="X478" s="768"/>
      <c r="Y478" s="768"/>
      <c r="Z478" s="768"/>
    </row>
    <row r="479">
      <c r="A479" s="773"/>
      <c r="B479" s="768"/>
      <c r="C479" s="768"/>
      <c r="D479" s="768"/>
      <c r="E479" s="768"/>
      <c r="F479" s="767"/>
      <c r="G479" s="768"/>
      <c r="H479" s="768"/>
      <c r="I479" s="768"/>
      <c r="J479" s="768"/>
      <c r="K479" s="768"/>
      <c r="L479" s="768"/>
      <c r="M479" s="768"/>
      <c r="N479" s="768"/>
      <c r="O479" s="768"/>
      <c r="P479" s="768"/>
      <c r="Q479" s="768"/>
      <c r="R479" s="768"/>
      <c r="S479" s="768"/>
      <c r="T479" s="768"/>
      <c r="U479" s="768"/>
      <c r="V479" s="768"/>
      <c r="W479" s="768"/>
      <c r="X479" s="768"/>
      <c r="Y479" s="768"/>
      <c r="Z479" s="768"/>
    </row>
    <row r="480">
      <c r="A480" s="773"/>
      <c r="B480" s="768"/>
      <c r="C480" s="768"/>
      <c r="D480" s="768"/>
      <c r="E480" s="768"/>
      <c r="F480" s="767"/>
      <c r="G480" s="768"/>
      <c r="H480" s="768"/>
      <c r="I480" s="768"/>
      <c r="J480" s="768"/>
      <c r="K480" s="768"/>
      <c r="L480" s="768"/>
      <c r="M480" s="768"/>
      <c r="N480" s="768"/>
      <c r="O480" s="768"/>
      <c r="P480" s="768"/>
      <c r="Q480" s="768"/>
      <c r="R480" s="768"/>
      <c r="S480" s="768"/>
      <c r="T480" s="768"/>
      <c r="U480" s="768"/>
      <c r="V480" s="768"/>
      <c r="W480" s="768"/>
      <c r="X480" s="768"/>
      <c r="Y480" s="768"/>
      <c r="Z480" s="768"/>
    </row>
    <row r="481">
      <c r="A481" s="773"/>
      <c r="B481" s="768"/>
      <c r="C481" s="768"/>
      <c r="D481" s="768"/>
      <c r="E481" s="768"/>
      <c r="F481" s="767"/>
      <c r="G481" s="768"/>
      <c r="H481" s="768"/>
      <c r="I481" s="768"/>
      <c r="J481" s="768"/>
      <c r="K481" s="768"/>
      <c r="L481" s="768"/>
      <c r="M481" s="768"/>
      <c r="N481" s="768"/>
      <c r="O481" s="768"/>
      <c r="P481" s="768"/>
      <c r="Q481" s="768"/>
      <c r="R481" s="768"/>
      <c r="S481" s="768"/>
      <c r="T481" s="768"/>
      <c r="U481" s="768"/>
      <c r="V481" s="768"/>
      <c r="W481" s="768"/>
      <c r="X481" s="768"/>
      <c r="Y481" s="768"/>
      <c r="Z481" s="768"/>
    </row>
    <row r="482">
      <c r="A482" s="773"/>
      <c r="B482" s="768"/>
      <c r="C482" s="768"/>
      <c r="D482" s="768"/>
      <c r="E482" s="768"/>
      <c r="F482" s="767"/>
      <c r="G482" s="768"/>
      <c r="H482" s="768"/>
      <c r="I482" s="768"/>
      <c r="J482" s="768"/>
      <c r="K482" s="768"/>
      <c r="L482" s="768"/>
      <c r="M482" s="768"/>
      <c r="N482" s="768"/>
      <c r="O482" s="768"/>
      <c r="P482" s="768"/>
      <c r="Q482" s="768"/>
      <c r="R482" s="768"/>
      <c r="S482" s="768"/>
      <c r="T482" s="768"/>
      <c r="U482" s="768"/>
      <c r="V482" s="768"/>
      <c r="W482" s="768"/>
      <c r="X482" s="768"/>
      <c r="Y482" s="768"/>
      <c r="Z482" s="768"/>
    </row>
    <row r="483">
      <c r="A483" s="773"/>
      <c r="B483" s="768"/>
      <c r="C483" s="768"/>
      <c r="D483" s="768"/>
      <c r="E483" s="768"/>
      <c r="F483" s="767"/>
      <c r="G483" s="768"/>
      <c r="H483" s="768"/>
      <c r="I483" s="768"/>
      <c r="J483" s="768"/>
      <c r="K483" s="768"/>
      <c r="L483" s="768"/>
      <c r="M483" s="768"/>
      <c r="N483" s="768"/>
      <c r="O483" s="768"/>
      <c r="P483" s="768"/>
      <c r="Q483" s="768"/>
      <c r="R483" s="768"/>
      <c r="S483" s="768"/>
      <c r="T483" s="768"/>
      <c r="U483" s="768"/>
      <c r="V483" s="768"/>
      <c r="W483" s="768"/>
      <c r="X483" s="768"/>
      <c r="Y483" s="768"/>
      <c r="Z483" s="768"/>
    </row>
    <row r="484">
      <c r="A484" s="773"/>
      <c r="B484" s="768"/>
      <c r="C484" s="768"/>
      <c r="D484" s="768"/>
      <c r="E484" s="768"/>
      <c r="F484" s="767"/>
      <c r="G484" s="768"/>
      <c r="H484" s="768"/>
      <c r="I484" s="768"/>
      <c r="J484" s="768"/>
      <c r="K484" s="768"/>
      <c r="L484" s="768"/>
      <c r="M484" s="768"/>
      <c r="N484" s="768"/>
      <c r="O484" s="768"/>
      <c r="P484" s="768"/>
      <c r="Q484" s="768"/>
      <c r="R484" s="768"/>
      <c r="S484" s="768"/>
      <c r="T484" s="768"/>
      <c r="U484" s="768"/>
      <c r="V484" s="768"/>
      <c r="W484" s="768"/>
      <c r="X484" s="768"/>
      <c r="Y484" s="768"/>
      <c r="Z484" s="768"/>
    </row>
    <row r="485">
      <c r="A485" s="773"/>
      <c r="B485" s="768"/>
      <c r="C485" s="768"/>
      <c r="D485" s="768"/>
      <c r="E485" s="768"/>
      <c r="F485" s="767"/>
      <c r="G485" s="768"/>
      <c r="H485" s="768"/>
      <c r="I485" s="768"/>
      <c r="J485" s="768"/>
      <c r="K485" s="768"/>
      <c r="L485" s="768"/>
      <c r="M485" s="768"/>
      <c r="N485" s="768"/>
      <c r="O485" s="768"/>
      <c r="P485" s="768"/>
      <c r="Q485" s="768"/>
      <c r="R485" s="768"/>
      <c r="S485" s="768"/>
      <c r="T485" s="768"/>
      <c r="U485" s="768"/>
      <c r="V485" s="768"/>
      <c r="W485" s="768"/>
      <c r="X485" s="768"/>
      <c r="Y485" s="768"/>
      <c r="Z485" s="768"/>
    </row>
    <row r="486">
      <c r="A486" s="773"/>
      <c r="B486" s="768"/>
      <c r="C486" s="768"/>
      <c r="D486" s="768"/>
      <c r="E486" s="768"/>
      <c r="F486" s="767"/>
      <c r="G486" s="768"/>
      <c r="H486" s="768"/>
      <c r="I486" s="768"/>
      <c r="J486" s="768"/>
      <c r="K486" s="768"/>
      <c r="L486" s="768"/>
      <c r="M486" s="768"/>
      <c r="N486" s="768"/>
      <c r="O486" s="768"/>
      <c r="P486" s="768"/>
      <c r="Q486" s="768"/>
      <c r="R486" s="768"/>
      <c r="S486" s="768"/>
      <c r="T486" s="768"/>
      <c r="U486" s="768"/>
      <c r="V486" s="768"/>
      <c r="W486" s="768"/>
      <c r="X486" s="768"/>
      <c r="Y486" s="768"/>
      <c r="Z486" s="768"/>
    </row>
    <row r="487">
      <c r="A487" s="773"/>
      <c r="B487" s="768"/>
      <c r="C487" s="768"/>
      <c r="D487" s="768"/>
      <c r="E487" s="768"/>
      <c r="F487" s="767"/>
      <c r="G487" s="768"/>
      <c r="H487" s="768"/>
      <c r="I487" s="768"/>
      <c r="J487" s="768"/>
      <c r="K487" s="768"/>
      <c r="L487" s="768"/>
      <c r="M487" s="768"/>
      <c r="N487" s="768"/>
      <c r="O487" s="768"/>
      <c r="P487" s="768"/>
      <c r="Q487" s="768"/>
      <c r="R487" s="768"/>
      <c r="S487" s="768"/>
      <c r="T487" s="768"/>
      <c r="U487" s="768"/>
      <c r="V487" s="768"/>
      <c r="W487" s="768"/>
      <c r="X487" s="768"/>
      <c r="Y487" s="768"/>
      <c r="Z487" s="768"/>
    </row>
    <row r="488">
      <c r="A488" s="773"/>
      <c r="B488" s="768"/>
      <c r="C488" s="768"/>
      <c r="D488" s="768"/>
      <c r="E488" s="768"/>
      <c r="F488" s="767"/>
      <c r="G488" s="768"/>
      <c r="H488" s="768"/>
      <c r="I488" s="768"/>
      <c r="J488" s="768"/>
      <c r="K488" s="768"/>
      <c r="L488" s="768"/>
      <c r="M488" s="768"/>
      <c r="N488" s="768"/>
      <c r="O488" s="768"/>
      <c r="P488" s="768"/>
      <c r="Q488" s="768"/>
      <c r="R488" s="768"/>
      <c r="S488" s="768"/>
      <c r="T488" s="768"/>
      <c r="U488" s="768"/>
      <c r="V488" s="768"/>
      <c r="W488" s="768"/>
      <c r="X488" s="768"/>
      <c r="Y488" s="768"/>
      <c r="Z488" s="768"/>
    </row>
    <row r="489">
      <c r="A489" s="773"/>
      <c r="B489" s="768"/>
      <c r="C489" s="768"/>
      <c r="D489" s="768"/>
      <c r="E489" s="768"/>
      <c r="F489" s="767"/>
      <c r="G489" s="768"/>
      <c r="H489" s="768"/>
      <c r="I489" s="768"/>
      <c r="J489" s="768"/>
      <c r="K489" s="768"/>
      <c r="L489" s="768"/>
      <c r="M489" s="768"/>
      <c r="N489" s="768"/>
      <c r="O489" s="768"/>
      <c r="P489" s="768"/>
      <c r="Q489" s="768"/>
      <c r="R489" s="768"/>
      <c r="S489" s="768"/>
      <c r="T489" s="768"/>
      <c r="U489" s="768"/>
      <c r="V489" s="768"/>
      <c r="W489" s="768"/>
      <c r="X489" s="768"/>
      <c r="Y489" s="768"/>
      <c r="Z489" s="768"/>
    </row>
    <row r="490">
      <c r="A490" s="773"/>
      <c r="B490" s="768"/>
      <c r="C490" s="768"/>
      <c r="D490" s="768"/>
      <c r="E490" s="768"/>
      <c r="F490" s="767"/>
      <c r="G490" s="768"/>
      <c r="H490" s="768"/>
      <c r="I490" s="768"/>
      <c r="J490" s="768"/>
      <c r="K490" s="768"/>
      <c r="L490" s="768"/>
      <c r="M490" s="768"/>
      <c r="N490" s="768"/>
      <c r="O490" s="768"/>
      <c r="P490" s="768"/>
      <c r="Q490" s="768"/>
      <c r="R490" s="768"/>
      <c r="S490" s="768"/>
      <c r="T490" s="768"/>
      <c r="U490" s="768"/>
      <c r="V490" s="768"/>
      <c r="W490" s="768"/>
      <c r="X490" s="768"/>
      <c r="Y490" s="768"/>
      <c r="Z490" s="768"/>
    </row>
    <row r="491">
      <c r="A491" s="773"/>
      <c r="B491" s="768"/>
      <c r="C491" s="768"/>
      <c r="D491" s="768"/>
      <c r="E491" s="768"/>
      <c r="F491" s="767"/>
      <c r="G491" s="768"/>
      <c r="H491" s="768"/>
      <c r="I491" s="768"/>
      <c r="J491" s="768"/>
      <c r="K491" s="768"/>
      <c r="L491" s="768"/>
      <c r="M491" s="768"/>
      <c r="N491" s="768"/>
      <c r="O491" s="768"/>
      <c r="P491" s="768"/>
      <c r="Q491" s="768"/>
      <c r="R491" s="768"/>
      <c r="S491" s="768"/>
      <c r="T491" s="768"/>
      <c r="U491" s="768"/>
      <c r="V491" s="768"/>
      <c r="W491" s="768"/>
      <c r="X491" s="768"/>
      <c r="Y491" s="768"/>
      <c r="Z491" s="768"/>
    </row>
    <row r="492">
      <c r="A492" s="773"/>
      <c r="B492" s="768"/>
      <c r="C492" s="768"/>
      <c r="D492" s="768"/>
      <c r="E492" s="768"/>
      <c r="F492" s="767"/>
      <c r="G492" s="768"/>
      <c r="H492" s="768"/>
      <c r="I492" s="768"/>
      <c r="J492" s="768"/>
      <c r="K492" s="768"/>
      <c r="L492" s="768"/>
      <c r="M492" s="768"/>
      <c r="N492" s="768"/>
      <c r="O492" s="768"/>
      <c r="P492" s="768"/>
      <c r="Q492" s="768"/>
      <c r="R492" s="768"/>
      <c r="S492" s="768"/>
      <c r="T492" s="768"/>
      <c r="U492" s="768"/>
      <c r="V492" s="768"/>
      <c r="W492" s="768"/>
      <c r="X492" s="768"/>
      <c r="Y492" s="768"/>
      <c r="Z492" s="768"/>
    </row>
    <row r="493">
      <c r="A493" s="773"/>
      <c r="B493" s="768"/>
      <c r="C493" s="768"/>
      <c r="D493" s="768"/>
      <c r="E493" s="768"/>
      <c r="F493" s="767"/>
      <c r="G493" s="768"/>
      <c r="H493" s="768"/>
      <c r="I493" s="768"/>
      <c r="J493" s="768"/>
      <c r="K493" s="768"/>
      <c r="L493" s="768"/>
      <c r="M493" s="768"/>
      <c r="N493" s="768"/>
      <c r="O493" s="768"/>
      <c r="P493" s="768"/>
      <c r="Q493" s="768"/>
      <c r="R493" s="768"/>
      <c r="S493" s="768"/>
      <c r="T493" s="768"/>
      <c r="U493" s="768"/>
      <c r="V493" s="768"/>
      <c r="W493" s="768"/>
      <c r="X493" s="768"/>
      <c r="Y493" s="768"/>
      <c r="Z493" s="768"/>
    </row>
    <row r="494">
      <c r="A494" s="773"/>
      <c r="B494" s="768"/>
      <c r="C494" s="768"/>
      <c r="D494" s="768"/>
      <c r="E494" s="768"/>
      <c r="F494" s="767"/>
      <c r="G494" s="768"/>
      <c r="H494" s="768"/>
      <c r="I494" s="768"/>
      <c r="J494" s="768"/>
      <c r="K494" s="768"/>
      <c r="L494" s="768"/>
      <c r="M494" s="768"/>
      <c r="N494" s="768"/>
      <c r="O494" s="768"/>
      <c r="P494" s="768"/>
      <c r="Q494" s="768"/>
      <c r="R494" s="768"/>
      <c r="S494" s="768"/>
      <c r="T494" s="768"/>
      <c r="U494" s="768"/>
      <c r="V494" s="768"/>
      <c r="W494" s="768"/>
      <c r="X494" s="768"/>
      <c r="Y494" s="768"/>
      <c r="Z494" s="768"/>
    </row>
    <row r="495">
      <c r="A495" s="773"/>
      <c r="B495" s="768"/>
      <c r="C495" s="768"/>
      <c r="D495" s="768"/>
      <c r="E495" s="768"/>
      <c r="F495" s="767"/>
      <c r="G495" s="768"/>
      <c r="H495" s="768"/>
      <c r="I495" s="768"/>
      <c r="J495" s="768"/>
      <c r="K495" s="768"/>
      <c r="L495" s="768"/>
      <c r="M495" s="768"/>
      <c r="N495" s="768"/>
      <c r="O495" s="768"/>
      <c r="P495" s="768"/>
      <c r="Q495" s="768"/>
      <c r="R495" s="768"/>
      <c r="S495" s="768"/>
      <c r="T495" s="768"/>
      <c r="U495" s="768"/>
      <c r="V495" s="768"/>
      <c r="W495" s="768"/>
      <c r="X495" s="768"/>
      <c r="Y495" s="768"/>
      <c r="Z495" s="768"/>
    </row>
    <row r="496">
      <c r="A496" s="773"/>
      <c r="B496" s="768"/>
      <c r="C496" s="768"/>
      <c r="D496" s="768"/>
      <c r="E496" s="768"/>
      <c r="F496" s="767"/>
      <c r="G496" s="768"/>
      <c r="H496" s="768"/>
      <c r="I496" s="768"/>
      <c r="J496" s="768"/>
      <c r="K496" s="768"/>
      <c r="L496" s="768"/>
      <c r="M496" s="768"/>
      <c r="N496" s="768"/>
      <c r="O496" s="768"/>
      <c r="P496" s="768"/>
      <c r="Q496" s="768"/>
      <c r="R496" s="768"/>
      <c r="S496" s="768"/>
      <c r="T496" s="768"/>
      <c r="U496" s="768"/>
      <c r="V496" s="768"/>
      <c r="W496" s="768"/>
      <c r="X496" s="768"/>
      <c r="Y496" s="768"/>
      <c r="Z496" s="768"/>
    </row>
    <row r="497">
      <c r="A497" s="773"/>
      <c r="B497" s="768"/>
      <c r="C497" s="768"/>
      <c r="D497" s="768"/>
      <c r="E497" s="768"/>
      <c r="F497" s="767"/>
      <c r="G497" s="768"/>
      <c r="H497" s="768"/>
      <c r="I497" s="768"/>
      <c r="J497" s="768"/>
      <c r="K497" s="768"/>
      <c r="L497" s="768"/>
      <c r="M497" s="768"/>
      <c r="N497" s="768"/>
      <c r="O497" s="768"/>
      <c r="P497" s="768"/>
      <c r="Q497" s="768"/>
      <c r="R497" s="768"/>
      <c r="S497" s="768"/>
      <c r="T497" s="768"/>
      <c r="U497" s="768"/>
      <c r="V497" s="768"/>
      <c r="W497" s="768"/>
      <c r="X497" s="768"/>
      <c r="Y497" s="768"/>
      <c r="Z497" s="768"/>
    </row>
    <row r="498">
      <c r="A498" s="773"/>
      <c r="B498" s="768"/>
      <c r="C498" s="768"/>
      <c r="D498" s="768"/>
      <c r="E498" s="768"/>
      <c r="F498" s="767"/>
      <c r="G498" s="768"/>
      <c r="H498" s="768"/>
      <c r="I498" s="768"/>
      <c r="J498" s="768"/>
      <c r="K498" s="768"/>
      <c r="L498" s="768"/>
      <c r="M498" s="768"/>
      <c r="N498" s="768"/>
      <c r="O498" s="768"/>
      <c r="P498" s="768"/>
      <c r="Q498" s="768"/>
      <c r="R498" s="768"/>
      <c r="S498" s="768"/>
      <c r="T498" s="768"/>
      <c r="U498" s="768"/>
      <c r="V498" s="768"/>
      <c r="W498" s="768"/>
      <c r="X498" s="768"/>
      <c r="Y498" s="768"/>
      <c r="Z498" s="768"/>
    </row>
    <row r="499">
      <c r="A499" s="773"/>
      <c r="B499" s="768"/>
      <c r="C499" s="768"/>
      <c r="D499" s="768"/>
      <c r="E499" s="768"/>
      <c r="F499" s="767"/>
      <c r="G499" s="768"/>
      <c r="H499" s="768"/>
      <c r="I499" s="768"/>
      <c r="J499" s="768"/>
      <c r="K499" s="768"/>
      <c r="L499" s="768"/>
      <c r="M499" s="768"/>
      <c r="N499" s="768"/>
      <c r="O499" s="768"/>
      <c r="P499" s="768"/>
      <c r="Q499" s="768"/>
      <c r="R499" s="768"/>
      <c r="S499" s="768"/>
      <c r="T499" s="768"/>
      <c r="U499" s="768"/>
      <c r="V499" s="768"/>
      <c r="W499" s="768"/>
      <c r="X499" s="768"/>
      <c r="Y499" s="768"/>
      <c r="Z499" s="768"/>
    </row>
    <row r="500">
      <c r="A500" s="773"/>
      <c r="B500" s="768"/>
      <c r="C500" s="768"/>
      <c r="D500" s="768"/>
      <c r="E500" s="768"/>
      <c r="F500" s="767"/>
      <c r="G500" s="768"/>
      <c r="H500" s="768"/>
      <c r="I500" s="768"/>
      <c r="J500" s="768"/>
      <c r="K500" s="768"/>
      <c r="L500" s="768"/>
      <c r="M500" s="768"/>
      <c r="N500" s="768"/>
      <c r="O500" s="768"/>
      <c r="P500" s="768"/>
      <c r="Q500" s="768"/>
      <c r="R500" s="768"/>
      <c r="S500" s="768"/>
      <c r="T500" s="768"/>
      <c r="U500" s="768"/>
      <c r="V500" s="768"/>
      <c r="W500" s="768"/>
      <c r="X500" s="768"/>
      <c r="Y500" s="768"/>
      <c r="Z500" s="768"/>
    </row>
    <row r="501">
      <c r="A501" s="773"/>
      <c r="B501" s="768"/>
      <c r="C501" s="768"/>
      <c r="D501" s="768"/>
      <c r="E501" s="768"/>
      <c r="F501" s="767"/>
      <c r="G501" s="768"/>
      <c r="H501" s="768"/>
      <c r="I501" s="768"/>
      <c r="J501" s="768"/>
      <c r="K501" s="768"/>
      <c r="L501" s="768"/>
      <c r="M501" s="768"/>
      <c r="N501" s="768"/>
      <c r="O501" s="768"/>
      <c r="P501" s="768"/>
      <c r="Q501" s="768"/>
      <c r="R501" s="768"/>
      <c r="S501" s="768"/>
      <c r="T501" s="768"/>
      <c r="U501" s="768"/>
      <c r="V501" s="768"/>
      <c r="W501" s="768"/>
      <c r="X501" s="768"/>
      <c r="Y501" s="768"/>
      <c r="Z501" s="768"/>
    </row>
    <row r="502">
      <c r="A502" s="773"/>
      <c r="B502" s="768"/>
      <c r="C502" s="768"/>
      <c r="D502" s="768"/>
      <c r="E502" s="768"/>
      <c r="F502" s="767"/>
      <c r="G502" s="768"/>
      <c r="H502" s="768"/>
      <c r="I502" s="768"/>
      <c r="J502" s="768"/>
      <c r="K502" s="768"/>
      <c r="L502" s="768"/>
      <c r="M502" s="768"/>
      <c r="N502" s="768"/>
      <c r="O502" s="768"/>
      <c r="P502" s="768"/>
      <c r="Q502" s="768"/>
      <c r="R502" s="768"/>
      <c r="S502" s="768"/>
      <c r="T502" s="768"/>
      <c r="U502" s="768"/>
      <c r="V502" s="768"/>
      <c r="W502" s="768"/>
      <c r="X502" s="768"/>
      <c r="Y502" s="768"/>
      <c r="Z502" s="768"/>
    </row>
    <row r="503">
      <c r="A503" s="773"/>
      <c r="B503" s="768"/>
      <c r="C503" s="768"/>
      <c r="D503" s="768"/>
      <c r="E503" s="768"/>
      <c r="F503" s="767"/>
      <c r="G503" s="768"/>
      <c r="H503" s="768"/>
      <c r="I503" s="768"/>
      <c r="J503" s="768"/>
      <c r="K503" s="768"/>
      <c r="L503" s="768"/>
      <c r="M503" s="768"/>
      <c r="N503" s="768"/>
      <c r="O503" s="768"/>
      <c r="P503" s="768"/>
      <c r="Q503" s="768"/>
      <c r="R503" s="768"/>
      <c r="S503" s="768"/>
      <c r="T503" s="768"/>
      <c r="U503" s="768"/>
      <c r="V503" s="768"/>
      <c r="W503" s="768"/>
      <c r="X503" s="768"/>
      <c r="Y503" s="768"/>
      <c r="Z503" s="768"/>
    </row>
    <row r="504">
      <c r="A504" s="773"/>
      <c r="B504" s="768"/>
      <c r="C504" s="768"/>
      <c r="D504" s="768"/>
      <c r="E504" s="768"/>
      <c r="F504" s="767"/>
      <c r="G504" s="768"/>
      <c r="H504" s="768"/>
      <c r="I504" s="768"/>
      <c r="J504" s="768"/>
      <c r="K504" s="768"/>
      <c r="L504" s="768"/>
      <c r="M504" s="768"/>
      <c r="N504" s="768"/>
      <c r="O504" s="768"/>
      <c r="P504" s="768"/>
      <c r="Q504" s="768"/>
      <c r="R504" s="768"/>
      <c r="S504" s="768"/>
      <c r="T504" s="768"/>
      <c r="U504" s="768"/>
      <c r="V504" s="768"/>
      <c r="W504" s="768"/>
      <c r="X504" s="768"/>
      <c r="Y504" s="768"/>
      <c r="Z504" s="768"/>
    </row>
    <row r="505">
      <c r="A505" s="773"/>
      <c r="B505" s="768"/>
      <c r="C505" s="768"/>
      <c r="D505" s="768"/>
      <c r="E505" s="768"/>
      <c r="F505" s="767"/>
      <c r="G505" s="768"/>
      <c r="H505" s="768"/>
      <c r="I505" s="768"/>
      <c r="J505" s="768"/>
      <c r="K505" s="768"/>
      <c r="L505" s="768"/>
      <c r="M505" s="768"/>
      <c r="N505" s="768"/>
      <c r="O505" s="768"/>
      <c r="P505" s="768"/>
      <c r="Q505" s="768"/>
      <c r="R505" s="768"/>
      <c r="S505" s="768"/>
      <c r="T505" s="768"/>
      <c r="U505" s="768"/>
      <c r="V505" s="768"/>
      <c r="W505" s="768"/>
      <c r="X505" s="768"/>
      <c r="Y505" s="768"/>
      <c r="Z505" s="768"/>
    </row>
    <row r="506">
      <c r="A506" s="773"/>
      <c r="B506" s="768"/>
      <c r="C506" s="768"/>
      <c r="D506" s="768"/>
      <c r="E506" s="768"/>
      <c r="F506" s="767"/>
      <c r="G506" s="768"/>
      <c r="H506" s="768"/>
      <c r="I506" s="768"/>
      <c r="J506" s="768"/>
      <c r="K506" s="768"/>
      <c r="L506" s="768"/>
      <c r="M506" s="768"/>
      <c r="N506" s="768"/>
      <c r="O506" s="768"/>
      <c r="P506" s="768"/>
      <c r="Q506" s="768"/>
      <c r="R506" s="768"/>
      <c r="S506" s="768"/>
      <c r="T506" s="768"/>
      <c r="U506" s="768"/>
      <c r="V506" s="768"/>
      <c r="W506" s="768"/>
      <c r="X506" s="768"/>
      <c r="Y506" s="768"/>
      <c r="Z506" s="768"/>
    </row>
    <row r="507">
      <c r="A507" s="773"/>
      <c r="B507" s="768"/>
      <c r="C507" s="768"/>
      <c r="D507" s="768"/>
      <c r="E507" s="768"/>
      <c r="F507" s="767"/>
      <c r="G507" s="768"/>
      <c r="H507" s="768"/>
      <c r="I507" s="768"/>
      <c r="J507" s="768"/>
      <c r="K507" s="768"/>
      <c r="L507" s="768"/>
      <c r="M507" s="768"/>
      <c r="N507" s="768"/>
      <c r="O507" s="768"/>
      <c r="P507" s="768"/>
      <c r="Q507" s="768"/>
      <c r="R507" s="768"/>
      <c r="S507" s="768"/>
      <c r="T507" s="768"/>
      <c r="U507" s="768"/>
      <c r="V507" s="768"/>
      <c r="W507" s="768"/>
      <c r="X507" s="768"/>
      <c r="Y507" s="768"/>
      <c r="Z507" s="768"/>
    </row>
    <row r="508">
      <c r="A508" s="773"/>
      <c r="B508" s="768"/>
      <c r="C508" s="768"/>
      <c r="D508" s="768"/>
      <c r="E508" s="768"/>
      <c r="F508" s="767"/>
      <c r="G508" s="768"/>
      <c r="H508" s="768"/>
      <c r="I508" s="768"/>
      <c r="J508" s="768"/>
      <c r="K508" s="768"/>
      <c r="L508" s="768"/>
      <c r="M508" s="768"/>
      <c r="N508" s="768"/>
      <c r="O508" s="768"/>
      <c r="P508" s="768"/>
      <c r="Q508" s="768"/>
      <c r="R508" s="768"/>
      <c r="S508" s="768"/>
      <c r="T508" s="768"/>
      <c r="U508" s="768"/>
      <c r="V508" s="768"/>
      <c r="W508" s="768"/>
      <c r="X508" s="768"/>
      <c r="Y508" s="768"/>
      <c r="Z508" s="768"/>
    </row>
    <row r="509">
      <c r="A509" s="773"/>
      <c r="B509" s="768"/>
      <c r="C509" s="768"/>
      <c r="D509" s="768"/>
      <c r="E509" s="768"/>
      <c r="F509" s="767"/>
      <c r="G509" s="768"/>
      <c r="H509" s="768"/>
      <c r="I509" s="768"/>
      <c r="J509" s="768"/>
      <c r="K509" s="768"/>
      <c r="L509" s="768"/>
      <c r="M509" s="768"/>
      <c r="N509" s="768"/>
      <c r="O509" s="768"/>
      <c r="P509" s="768"/>
      <c r="Q509" s="768"/>
      <c r="R509" s="768"/>
      <c r="S509" s="768"/>
      <c r="T509" s="768"/>
      <c r="U509" s="768"/>
      <c r="V509" s="768"/>
      <c r="W509" s="768"/>
      <c r="X509" s="768"/>
      <c r="Y509" s="768"/>
      <c r="Z509" s="768"/>
    </row>
    <row r="510">
      <c r="A510" s="773"/>
      <c r="B510" s="768"/>
      <c r="C510" s="768"/>
      <c r="D510" s="768"/>
      <c r="E510" s="768"/>
      <c r="F510" s="767"/>
      <c r="G510" s="768"/>
      <c r="H510" s="768"/>
      <c r="I510" s="768"/>
      <c r="J510" s="768"/>
      <c r="K510" s="768"/>
      <c r="L510" s="768"/>
      <c r="M510" s="768"/>
      <c r="N510" s="768"/>
      <c r="O510" s="768"/>
      <c r="P510" s="768"/>
      <c r="Q510" s="768"/>
      <c r="R510" s="768"/>
      <c r="S510" s="768"/>
      <c r="T510" s="768"/>
      <c r="U510" s="768"/>
      <c r="V510" s="768"/>
      <c r="W510" s="768"/>
      <c r="X510" s="768"/>
      <c r="Y510" s="768"/>
      <c r="Z510" s="768"/>
    </row>
    <row r="511">
      <c r="A511" s="773"/>
      <c r="B511" s="768"/>
      <c r="C511" s="768"/>
      <c r="D511" s="768"/>
      <c r="E511" s="768"/>
      <c r="F511" s="767"/>
      <c r="G511" s="768"/>
      <c r="H511" s="768"/>
      <c r="I511" s="768"/>
      <c r="J511" s="768"/>
      <c r="K511" s="768"/>
      <c r="L511" s="768"/>
      <c r="M511" s="768"/>
      <c r="N511" s="768"/>
      <c r="O511" s="768"/>
      <c r="P511" s="768"/>
      <c r="Q511" s="768"/>
      <c r="R511" s="768"/>
      <c r="S511" s="768"/>
      <c r="T511" s="768"/>
      <c r="U511" s="768"/>
      <c r="V511" s="768"/>
      <c r="W511" s="768"/>
      <c r="X511" s="768"/>
      <c r="Y511" s="768"/>
      <c r="Z511" s="768"/>
    </row>
    <row r="512">
      <c r="A512" s="773"/>
      <c r="B512" s="768"/>
      <c r="C512" s="768"/>
      <c r="D512" s="768"/>
      <c r="E512" s="768"/>
      <c r="F512" s="767"/>
      <c r="G512" s="768"/>
      <c r="H512" s="768"/>
      <c r="I512" s="768"/>
      <c r="J512" s="768"/>
      <c r="K512" s="768"/>
      <c r="L512" s="768"/>
      <c r="M512" s="768"/>
      <c r="N512" s="768"/>
      <c r="O512" s="768"/>
      <c r="P512" s="768"/>
      <c r="Q512" s="768"/>
      <c r="R512" s="768"/>
      <c r="S512" s="768"/>
      <c r="T512" s="768"/>
      <c r="U512" s="768"/>
      <c r="V512" s="768"/>
      <c r="W512" s="768"/>
      <c r="X512" s="768"/>
      <c r="Y512" s="768"/>
      <c r="Z512" s="768"/>
    </row>
    <row r="513">
      <c r="A513" s="773"/>
      <c r="B513" s="768"/>
      <c r="C513" s="768"/>
      <c r="D513" s="768"/>
      <c r="E513" s="768"/>
      <c r="F513" s="767"/>
      <c r="G513" s="768"/>
      <c r="H513" s="768"/>
      <c r="I513" s="768"/>
      <c r="J513" s="768"/>
      <c r="K513" s="768"/>
      <c r="L513" s="768"/>
      <c r="M513" s="768"/>
      <c r="N513" s="768"/>
      <c r="O513" s="768"/>
      <c r="P513" s="768"/>
      <c r="Q513" s="768"/>
      <c r="R513" s="768"/>
      <c r="S513" s="768"/>
      <c r="T513" s="768"/>
      <c r="U513" s="768"/>
      <c r="V513" s="768"/>
      <c r="W513" s="768"/>
      <c r="X513" s="768"/>
      <c r="Y513" s="768"/>
      <c r="Z513" s="768"/>
    </row>
    <row r="514">
      <c r="A514" s="773"/>
      <c r="B514" s="768"/>
      <c r="C514" s="768"/>
      <c r="D514" s="768"/>
      <c r="E514" s="768"/>
      <c r="F514" s="767"/>
      <c r="G514" s="768"/>
      <c r="H514" s="768"/>
      <c r="I514" s="768"/>
      <c r="J514" s="768"/>
      <c r="K514" s="768"/>
      <c r="L514" s="768"/>
      <c r="M514" s="768"/>
      <c r="N514" s="768"/>
      <c r="O514" s="768"/>
      <c r="P514" s="768"/>
      <c r="Q514" s="768"/>
      <c r="R514" s="768"/>
      <c r="S514" s="768"/>
      <c r="T514" s="768"/>
      <c r="U514" s="768"/>
      <c r="V514" s="768"/>
      <c r="W514" s="768"/>
      <c r="X514" s="768"/>
      <c r="Y514" s="768"/>
      <c r="Z514" s="768"/>
    </row>
    <row r="515">
      <c r="A515" s="773"/>
      <c r="B515" s="768"/>
      <c r="C515" s="768"/>
      <c r="D515" s="768"/>
      <c r="E515" s="768"/>
      <c r="F515" s="767"/>
      <c r="G515" s="768"/>
      <c r="H515" s="768"/>
      <c r="I515" s="768"/>
      <c r="J515" s="768"/>
      <c r="K515" s="768"/>
      <c r="L515" s="768"/>
      <c r="M515" s="768"/>
      <c r="N515" s="768"/>
      <c r="O515" s="768"/>
      <c r="P515" s="768"/>
      <c r="Q515" s="768"/>
      <c r="R515" s="768"/>
      <c r="S515" s="768"/>
      <c r="T515" s="768"/>
      <c r="U515" s="768"/>
      <c r="V515" s="768"/>
      <c r="W515" s="768"/>
      <c r="X515" s="768"/>
      <c r="Y515" s="768"/>
      <c r="Z515" s="768"/>
    </row>
    <row r="516">
      <c r="A516" s="773"/>
      <c r="B516" s="768"/>
      <c r="C516" s="768"/>
      <c r="D516" s="768"/>
      <c r="E516" s="768"/>
      <c r="F516" s="767"/>
      <c r="G516" s="768"/>
      <c r="H516" s="768"/>
      <c r="I516" s="768"/>
      <c r="J516" s="768"/>
      <c r="K516" s="768"/>
      <c r="L516" s="768"/>
      <c r="M516" s="768"/>
      <c r="N516" s="768"/>
      <c r="O516" s="768"/>
      <c r="P516" s="768"/>
      <c r="Q516" s="768"/>
      <c r="R516" s="768"/>
      <c r="S516" s="768"/>
      <c r="T516" s="768"/>
      <c r="U516" s="768"/>
      <c r="V516" s="768"/>
      <c r="W516" s="768"/>
      <c r="X516" s="768"/>
      <c r="Y516" s="768"/>
      <c r="Z516" s="768"/>
    </row>
    <row r="517">
      <c r="A517" s="773"/>
      <c r="B517" s="768"/>
      <c r="C517" s="768"/>
      <c r="D517" s="768"/>
      <c r="E517" s="768"/>
      <c r="F517" s="767"/>
      <c r="G517" s="768"/>
      <c r="H517" s="768"/>
      <c r="I517" s="768"/>
      <c r="J517" s="768"/>
      <c r="K517" s="768"/>
      <c r="L517" s="768"/>
      <c r="M517" s="768"/>
      <c r="N517" s="768"/>
      <c r="O517" s="768"/>
      <c r="P517" s="768"/>
      <c r="Q517" s="768"/>
      <c r="R517" s="768"/>
      <c r="S517" s="768"/>
      <c r="T517" s="768"/>
      <c r="U517" s="768"/>
      <c r="V517" s="768"/>
      <c r="W517" s="768"/>
      <c r="X517" s="768"/>
      <c r="Y517" s="768"/>
      <c r="Z517" s="768"/>
    </row>
    <row r="518">
      <c r="A518" s="773"/>
      <c r="B518" s="768"/>
      <c r="C518" s="768"/>
      <c r="D518" s="768"/>
      <c r="E518" s="768"/>
      <c r="F518" s="767"/>
      <c r="G518" s="768"/>
      <c r="H518" s="768"/>
      <c r="I518" s="768"/>
      <c r="J518" s="768"/>
      <c r="K518" s="768"/>
      <c r="L518" s="768"/>
      <c r="M518" s="768"/>
      <c r="N518" s="768"/>
      <c r="O518" s="768"/>
      <c r="P518" s="768"/>
      <c r="Q518" s="768"/>
      <c r="R518" s="768"/>
      <c r="S518" s="768"/>
      <c r="T518" s="768"/>
      <c r="U518" s="768"/>
      <c r="V518" s="768"/>
      <c r="W518" s="768"/>
      <c r="X518" s="768"/>
      <c r="Y518" s="768"/>
      <c r="Z518" s="768"/>
    </row>
    <row r="519">
      <c r="A519" s="773"/>
      <c r="B519" s="768"/>
      <c r="C519" s="768"/>
      <c r="D519" s="768"/>
      <c r="E519" s="768"/>
      <c r="F519" s="767"/>
      <c r="G519" s="768"/>
      <c r="H519" s="768"/>
      <c r="I519" s="768"/>
      <c r="J519" s="768"/>
      <c r="K519" s="768"/>
      <c r="L519" s="768"/>
      <c r="M519" s="768"/>
      <c r="N519" s="768"/>
      <c r="O519" s="768"/>
      <c r="P519" s="768"/>
      <c r="Q519" s="768"/>
      <c r="R519" s="768"/>
      <c r="S519" s="768"/>
      <c r="T519" s="768"/>
      <c r="U519" s="768"/>
      <c r="V519" s="768"/>
      <c r="W519" s="768"/>
      <c r="X519" s="768"/>
      <c r="Y519" s="768"/>
      <c r="Z519" s="768"/>
    </row>
    <row r="520">
      <c r="A520" s="773"/>
      <c r="B520" s="768"/>
      <c r="C520" s="768"/>
      <c r="D520" s="768"/>
      <c r="E520" s="768"/>
      <c r="F520" s="767"/>
      <c r="G520" s="768"/>
      <c r="H520" s="768"/>
      <c r="I520" s="768"/>
      <c r="J520" s="768"/>
      <c r="K520" s="768"/>
      <c r="L520" s="768"/>
      <c r="M520" s="768"/>
      <c r="N520" s="768"/>
      <c r="O520" s="768"/>
      <c r="P520" s="768"/>
      <c r="Q520" s="768"/>
      <c r="R520" s="768"/>
      <c r="S520" s="768"/>
      <c r="T520" s="768"/>
      <c r="U520" s="768"/>
      <c r="V520" s="768"/>
      <c r="W520" s="768"/>
      <c r="X520" s="768"/>
      <c r="Y520" s="768"/>
      <c r="Z520" s="768"/>
    </row>
    <row r="521">
      <c r="A521" s="773"/>
      <c r="B521" s="768"/>
      <c r="C521" s="768"/>
      <c r="D521" s="768"/>
      <c r="E521" s="768"/>
      <c r="F521" s="767"/>
      <c r="G521" s="768"/>
      <c r="H521" s="768"/>
      <c r="I521" s="768"/>
      <c r="J521" s="768"/>
      <c r="K521" s="768"/>
      <c r="L521" s="768"/>
      <c r="M521" s="768"/>
      <c r="N521" s="768"/>
      <c r="O521" s="768"/>
      <c r="P521" s="768"/>
      <c r="Q521" s="768"/>
      <c r="R521" s="768"/>
      <c r="S521" s="768"/>
      <c r="T521" s="768"/>
      <c r="U521" s="768"/>
      <c r="V521" s="768"/>
      <c r="W521" s="768"/>
      <c r="X521" s="768"/>
      <c r="Y521" s="768"/>
      <c r="Z521" s="768"/>
    </row>
    <row r="522">
      <c r="A522" s="773"/>
      <c r="B522" s="768"/>
      <c r="C522" s="768"/>
      <c r="D522" s="768"/>
      <c r="E522" s="768"/>
      <c r="F522" s="767"/>
      <c r="G522" s="768"/>
      <c r="H522" s="768"/>
      <c r="I522" s="768"/>
      <c r="J522" s="768"/>
      <c r="K522" s="768"/>
      <c r="L522" s="768"/>
      <c r="M522" s="768"/>
      <c r="N522" s="768"/>
      <c r="O522" s="768"/>
      <c r="P522" s="768"/>
      <c r="Q522" s="768"/>
      <c r="R522" s="768"/>
      <c r="S522" s="768"/>
      <c r="T522" s="768"/>
      <c r="U522" s="768"/>
      <c r="V522" s="768"/>
      <c r="W522" s="768"/>
      <c r="X522" s="768"/>
      <c r="Y522" s="768"/>
      <c r="Z522" s="768"/>
    </row>
    <row r="523">
      <c r="A523" s="773"/>
      <c r="B523" s="768"/>
      <c r="C523" s="768"/>
      <c r="D523" s="768"/>
      <c r="E523" s="768"/>
      <c r="F523" s="767"/>
      <c r="G523" s="768"/>
      <c r="H523" s="768"/>
      <c r="I523" s="768"/>
      <c r="J523" s="768"/>
      <c r="K523" s="768"/>
      <c r="L523" s="768"/>
      <c r="M523" s="768"/>
      <c r="N523" s="768"/>
      <c r="O523" s="768"/>
      <c r="P523" s="768"/>
      <c r="Q523" s="768"/>
      <c r="R523" s="768"/>
      <c r="S523" s="768"/>
      <c r="T523" s="768"/>
      <c r="U523" s="768"/>
      <c r="V523" s="768"/>
      <c r="W523" s="768"/>
      <c r="X523" s="768"/>
      <c r="Y523" s="768"/>
      <c r="Z523" s="768"/>
    </row>
    <row r="524">
      <c r="A524" s="773"/>
      <c r="B524" s="768"/>
      <c r="C524" s="768"/>
      <c r="D524" s="768"/>
      <c r="E524" s="768"/>
      <c r="F524" s="767"/>
      <c r="G524" s="768"/>
      <c r="H524" s="768"/>
      <c r="I524" s="768"/>
      <c r="J524" s="768"/>
      <c r="K524" s="768"/>
      <c r="L524" s="768"/>
      <c r="M524" s="768"/>
      <c r="N524" s="768"/>
      <c r="O524" s="768"/>
      <c r="P524" s="768"/>
      <c r="Q524" s="768"/>
      <c r="R524" s="768"/>
      <c r="S524" s="768"/>
      <c r="T524" s="768"/>
      <c r="U524" s="768"/>
      <c r="V524" s="768"/>
      <c r="W524" s="768"/>
      <c r="X524" s="768"/>
      <c r="Y524" s="768"/>
      <c r="Z524" s="768"/>
    </row>
    <row r="525">
      <c r="A525" s="773"/>
      <c r="B525" s="768"/>
      <c r="C525" s="768"/>
      <c r="D525" s="768"/>
      <c r="E525" s="768"/>
      <c r="F525" s="767"/>
      <c r="G525" s="768"/>
      <c r="H525" s="768"/>
      <c r="I525" s="768"/>
      <c r="J525" s="768"/>
      <c r="K525" s="768"/>
      <c r="L525" s="768"/>
      <c r="M525" s="768"/>
      <c r="N525" s="768"/>
      <c r="O525" s="768"/>
      <c r="P525" s="768"/>
      <c r="Q525" s="768"/>
      <c r="R525" s="768"/>
      <c r="S525" s="768"/>
      <c r="T525" s="768"/>
      <c r="U525" s="768"/>
      <c r="V525" s="768"/>
      <c r="W525" s="768"/>
      <c r="X525" s="768"/>
      <c r="Y525" s="768"/>
      <c r="Z525" s="768"/>
    </row>
    <row r="526">
      <c r="A526" s="773"/>
      <c r="B526" s="768"/>
      <c r="C526" s="768"/>
      <c r="D526" s="768"/>
      <c r="E526" s="768"/>
      <c r="F526" s="767"/>
      <c r="G526" s="768"/>
      <c r="H526" s="768"/>
      <c r="I526" s="768"/>
      <c r="J526" s="768"/>
      <c r="K526" s="768"/>
      <c r="L526" s="768"/>
      <c r="M526" s="768"/>
      <c r="N526" s="768"/>
      <c r="O526" s="768"/>
      <c r="P526" s="768"/>
      <c r="Q526" s="768"/>
      <c r="R526" s="768"/>
      <c r="S526" s="768"/>
      <c r="T526" s="768"/>
      <c r="U526" s="768"/>
      <c r="V526" s="768"/>
      <c r="W526" s="768"/>
      <c r="X526" s="768"/>
      <c r="Y526" s="768"/>
      <c r="Z526" s="768"/>
    </row>
    <row r="527">
      <c r="A527" s="773"/>
      <c r="B527" s="768"/>
      <c r="C527" s="768"/>
      <c r="D527" s="768"/>
      <c r="E527" s="768"/>
      <c r="F527" s="767"/>
      <c r="G527" s="768"/>
      <c r="H527" s="768"/>
      <c r="I527" s="768"/>
      <c r="J527" s="768"/>
      <c r="K527" s="768"/>
      <c r="L527" s="768"/>
      <c r="M527" s="768"/>
      <c r="N527" s="768"/>
      <c r="O527" s="768"/>
      <c r="P527" s="768"/>
      <c r="Q527" s="768"/>
      <c r="R527" s="768"/>
      <c r="S527" s="768"/>
      <c r="T527" s="768"/>
      <c r="U527" s="768"/>
      <c r="V527" s="768"/>
      <c r="W527" s="768"/>
      <c r="X527" s="768"/>
      <c r="Y527" s="768"/>
      <c r="Z527" s="768"/>
    </row>
    <row r="528">
      <c r="A528" s="773"/>
      <c r="B528" s="768"/>
      <c r="C528" s="768"/>
      <c r="D528" s="768"/>
      <c r="E528" s="768"/>
      <c r="F528" s="767"/>
      <c r="G528" s="768"/>
      <c r="H528" s="768"/>
      <c r="I528" s="768"/>
      <c r="J528" s="768"/>
      <c r="K528" s="768"/>
      <c r="L528" s="768"/>
      <c r="M528" s="768"/>
      <c r="N528" s="768"/>
      <c r="O528" s="768"/>
      <c r="P528" s="768"/>
      <c r="Q528" s="768"/>
      <c r="R528" s="768"/>
      <c r="S528" s="768"/>
      <c r="T528" s="768"/>
      <c r="U528" s="768"/>
      <c r="V528" s="768"/>
      <c r="W528" s="768"/>
      <c r="X528" s="768"/>
      <c r="Y528" s="768"/>
      <c r="Z528" s="768"/>
    </row>
    <row r="529">
      <c r="A529" s="773"/>
      <c r="B529" s="768"/>
      <c r="C529" s="768"/>
      <c r="D529" s="768"/>
      <c r="E529" s="768"/>
      <c r="F529" s="767"/>
      <c r="G529" s="768"/>
      <c r="H529" s="768"/>
      <c r="I529" s="768"/>
      <c r="J529" s="768"/>
      <c r="K529" s="768"/>
      <c r="L529" s="768"/>
      <c r="M529" s="768"/>
      <c r="N529" s="768"/>
      <c r="O529" s="768"/>
      <c r="P529" s="768"/>
      <c r="Q529" s="768"/>
      <c r="R529" s="768"/>
      <c r="S529" s="768"/>
      <c r="T529" s="768"/>
      <c r="U529" s="768"/>
      <c r="V529" s="768"/>
      <c r="W529" s="768"/>
      <c r="X529" s="768"/>
      <c r="Y529" s="768"/>
      <c r="Z529" s="768"/>
    </row>
    <row r="530">
      <c r="A530" s="773"/>
      <c r="B530" s="768"/>
      <c r="C530" s="768"/>
      <c r="D530" s="768"/>
      <c r="E530" s="768"/>
      <c r="F530" s="767"/>
      <c r="G530" s="768"/>
      <c r="H530" s="768"/>
      <c r="I530" s="768"/>
      <c r="J530" s="768"/>
      <c r="K530" s="768"/>
      <c r="L530" s="768"/>
      <c r="M530" s="768"/>
      <c r="N530" s="768"/>
      <c r="O530" s="768"/>
      <c r="P530" s="768"/>
      <c r="Q530" s="768"/>
      <c r="R530" s="768"/>
      <c r="S530" s="768"/>
      <c r="T530" s="768"/>
      <c r="U530" s="768"/>
      <c r="V530" s="768"/>
      <c r="W530" s="768"/>
      <c r="X530" s="768"/>
      <c r="Y530" s="768"/>
      <c r="Z530" s="768"/>
    </row>
    <row r="531">
      <c r="A531" s="773"/>
      <c r="B531" s="768"/>
      <c r="C531" s="768"/>
      <c r="D531" s="768"/>
      <c r="E531" s="768"/>
      <c r="F531" s="767"/>
      <c r="G531" s="768"/>
      <c r="H531" s="768"/>
      <c r="I531" s="768"/>
      <c r="J531" s="768"/>
      <c r="K531" s="768"/>
      <c r="L531" s="768"/>
      <c r="M531" s="768"/>
      <c r="N531" s="768"/>
      <c r="O531" s="768"/>
      <c r="P531" s="768"/>
      <c r="Q531" s="768"/>
      <c r="R531" s="768"/>
      <c r="S531" s="768"/>
      <c r="T531" s="768"/>
      <c r="U531" s="768"/>
      <c r="V531" s="768"/>
      <c r="W531" s="768"/>
      <c r="X531" s="768"/>
      <c r="Y531" s="768"/>
      <c r="Z531" s="768"/>
    </row>
    <row r="532">
      <c r="A532" s="773"/>
      <c r="B532" s="768"/>
      <c r="C532" s="768"/>
      <c r="D532" s="768"/>
      <c r="E532" s="768"/>
      <c r="F532" s="767"/>
      <c r="G532" s="768"/>
      <c r="H532" s="768"/>
      <c r="I532" s="768"/>
      <c r="J532" s="768"/>
      <c r="K532" s="768"/>
      <c r="L532" s="768"/>
      <c r="M532" s="768"/>
      <c r="N532" s="768"/>
      <c r="O532" s="768"/>
      <c r="P532" s="768"/>
      <c r="Q532" s="768"/>
      <c r="R532" s="768"/>
      <c r="S532" s="768"/>
      <c r="T532" s="768"/>
      <c r="U532" s="768"/>
      <c r="V532" s="768"/>
      <c r="W532" s="768"/>
      <c r="X532" s="768"/>
      <c r="Y532" s="768"/>
      <c r="Z532" s="768"/>
    </row>
    <row r="533">
      <c r="A533" s="773"/>
      <c r="B533" s="768"/>
      <c r="C533" s="768"/>
      <c r="D533" s="768"/>
      <c r="E533" s="768"/>
      <c r="F533" s="767"/>
      <c r="G533" s="768"/>
      <c r="H533" s="768"/>
      <c r="I533" s="768"/>
      <c r="J533" s="768"/>
      <c r="K533" s="768"/>
      <c r="L533" s="768"/>
      <c r="M533" s="768"/>
      <c r="N533" s="768"/>
      <c r="O533" s="768"/>
      <c r="P533" s="768"/>
      <c r="Q533" s="768"/>
      <c r="R533" s="768"/>
      <c r="S533" s="768"/>
      <c r="T533" s="768"/>
      <c r="U533" s="768"/>
      <c r="V533" s="768"/>
      <c r="W533" s="768"/>
      <c r="X533" s="768"/>
      <c r="Y533" s="768"/>
      <c r="Z533" s="768"/>
    </row>
    <row r="534">
      <c r="A534" s="773"/>
      <c r="B534" s="768"/>
      <c r="C534" s="768"/>
      <c r="D534" s="768"/>
      <c r="E534" s="768"/>
      <c r="F534" s="767"/>
      <c r="G534" s="768"/>
      <c r="H534" s="768"/>
      <c r="I534" s="768"/>
      <c r="J534" s="768"/>
      <c r="K534" s="768"/>
      <c r="L534" s="768"/>
      <c r="M534" s="768"/>
      <c r="N534" s="768"/>
      <c r="O534" s="768"/>
      <c r="P534" s="768"/>
      <c r="Q534" s="768"/>
      <c r="R534" s="768"/>
      <c r="S534" s="768"/>
      <c r="T534" s="768"/>
      <c r="U534" s="768"/>
      <c r="V534" s="768"/>
      <c r="W534" s="768"/>
      <c r="X534" s="768"/>
      <c r="Y534" s="768"/>
      <c r="Z534" s="768"/>
    </row>
    <row r="535">
      <c r="A535" s="773"/>
      <c r="B535" s="768"/>
      <c r="C535" s="768"/>
      <c r="D535" s="768"/>
      <c r="E535" s="768"/>
      <c r="F535" s="767"/>
      <c r="G535" s="768"/>
      <c r="H535" s="768"/>
      <c r="I535" s="768"/>
      <c r="J535" s="768"/>
      <c r="K535" s="768"/>
      <c r="L535" s="768"/>
      <c r="M535" s="768"/>
      <c r="N535" s="768"/>
      <c r="O535" s="768"/>
      <c r="P535" s="768"/>
      <c r="Q535" s="768"/>
      <c r="R535" s="768"/>
      <c r="S535" s="768"/>
      <c r="T535" s="768"/>
      <c r="U535" s="768"/>
      <c r="V535" s="768"/>
      <c r="W535" s="768"/>
      <c r="X535" s="768"/>
      <c r="Y535" s="768"/>
      <c r="Z535" s="768"/>
    </row>
    <row r="536">
      <c r="A536" s="773"/>
      <c r="B536" s="768"/>
      <c r="C536" s="768"/>
      <c r="D536" s="768"/>
      <c r="E536" s="768"/>
      <c r="F536" s="767"/>
      <c r="G536" s="768"/>
      <c r="H536" s="768"/>
      <c r="I536" s="768"/>
      <c r="J536" s="768"/>
      <c r="K536" s="768"/>
      <c r="L536" s="768"/>
      <c r="M536" s="768"/>
      <c r="N536" s="768"/>
      <c r="O536" s="768"/>
      <c r="P536" s="768"/>
      <c r="Q536" s="768"/>
      <c r="R536" s="768"/>
      <c r="S536" s="768"/>
      <c r="T536" s="768"/>
      <c r="U536" s="768"/>
      <c r="V536" s="768"/>
      <c r="W536" s="768"/>
      <c r="X536" s="768"/>
      <c r="Y536" s="768"/>
      <c r="Z536" s="768"/>
    </row>
    <row r="537">
      <c r="A537" s="773"/>
      <c r="B537" s="768"/>
      <c r="C537" s="768"/>
      <c r="D537" s="768"/>
      <c r="E537" s="768"/>
      <c r="F537" s="767"/>
      <c r="G537" s="768"/>
      <c r="H537" s="768"/>
      <c r="I537" s="768"/>
      <c r="J537" s="768"/>
      <c r="K537" s="768"/>
      <c r="L537" s="768"/>
      <c r="M537" s="768"/>
      <c r="N537" s="768"/>
      <c r="O537" s="768"/>
      <c r="P537" s="768"/>
      <c r="Q537" s="768"/>
      <c r="R537" s="768"/>
      <c r="S537" s="768"/>
      <c r="T537" s="768"/>
      <c r="U537" s="768"/>
      <c r="V537" s="768"/>
      <c r="W537" s="768"/>
      <c r="X537" s="768"/>
      <c r="Y537" s="768"/>
      <c r="Z537" s="768"/>
    </row>
    <row r="538">
      <c r="A538" s="773"/>
      <c r="B538" s="768"/>
      <c r="C538" s="768"/>
      <c r="D538" s="768"/>
      <c r="E538" s="768"/>
      <c r="F538" s="767"/>
      <c r="G538" s="768"/>
      <c r="H538" s="768"/>
      <c r="I538" s="768"/>
      <c r="J538" s="768"/>
      <c r="K538" s="768"/>
      <c r="L538" s="768"/>
      <c r="M538" s="768"/>
      <c r="N538" s="768"/>
      <c r="O538" s="768"/>
      <c r="P538" s="768"/>
      <c r="Q538" s="768"/>
      <c r="R538" s="768"/>
      <c r="S538" s="768"/>
      <c r="T538" s="768"/>
      <c r="U538" s="768"/>
      <c r="V538" s="768"/>
      <c r="W538" s="768"/>
      <c r="X538" s="768"/>
      <c r="Y538" s="768"/>
      <c r="Z538" s="768"/>
    </row>
    <row r="539">
      <c r="A539" s="773"/>
      <c r="B539" s="768"/>
      <c r="C539" s="768"/>
      <c r="D539" s="768"/>
      <c r="E539" s="768"/>
      <c r="F539" s="767"/>
      <c r="G539" s="768"/>
      <c r="H539" s="768"/>
      <c r="I539" s="768"/>
      <c r="J539" s="768"/>
      <c r="K539" s="768"/>
      <c r="L539" s="768"/>
      <c r="M539" s="768"/>
      <c r="N539" s="768"/>
      <c r="O539" s="768"/>
      <c r="P539" s="768"/>
      <c r="Q539" s="768"/>
      <c r="R539" s="768"/>
      <c r="S539" s="768"/>
      <c r="T539" s="768"/>
      <c r="U539" s="768"/>
      <c r="V539" s="768"/>
      <c r="W539" s="768"/>
      <c r="X539" s="768"/>
      <c r="Y539" s="768"/>
      <c r="Z539" s="768"/>
    </row>
    <row r="540">
      <c r="A540" s="773"/>
      <c r="B540" s="768"/>
      <c r="C540" s="768"/>
      <c r="D540" s="768"/>
      <c r="E540" s="768"/>
      <c r="F540" s="767"/>
      <c r="G540" s="768"/>
      <c r="H540" s="768"/>
      <c r="I540" s="768"/>
      <c r="J540" s="768"/>
      <c r="K540" s="768"/>
      <c r="L540" s="768"/>
      <c r="M540" s="768"/>
      <c r="N540" s="768"/>
      <c r="O540" s="768"/>
      <c r="P540" s="768"/>
      <c r="Q540" s="768"/>
      <c r="R540" s="768"/>
      <c r="S540" s="768"/>
      <c r="T540" s="768"/>
      <c r="U540" s="768"/>
      <c r="V540" s="768"/>
      <c r="W540" s="768"/>
      <c r="X540" s="768"/>
      <c r="Y540" s="768"/>
      <c r="Z540" s="768"/>
    </row>
    <row r="541">
      <c r="A541" s="773"/>
      <c r="B541" s="768"/>
      <c r="C541" s="768"/>
      <c r="D541" s="768"/>
      <c r="E541" s="768"/>
      <c r="F541" s="767"/>
      <c r="G541" s="768"/>
      <c r="H541" s="768"/>
      <c r="I541" s="768"/>
      <c r="J541" s="768"/>
      <c r="K541" s="768"/>
      <c r="L541" s="768"/>
      <c r="M541" s="768"/>
      <c r="N541" s="768"/>
      <c r="O541" s="768"/>
      <c r="P541" s="768"/>
      <c r="Q541" s="768"/>
      <c r="R541" s="768"/>
      <c r="S541" s="768"/>
      <c r="T541" s="768"/>
      <c r="U541" s="768"/>
      <c r="V541" s="768"/>
      <c r="W541" s="768"/>
      <c r="X541" s="768"/>
      <c r="Y541" s="768"/>
      <c r="Z541" s="768"/>
    </row>
    <row r="542">
      <c r="A542" s="773"/>
      <c r="B542" s="768"/>
      <c r="C542" s="768"/>
      <c r="D542" s="768"/>
      <c r="E542" s="768"/>
      <c r="F542" s="767"/>
      <c r="G542" s="768"/>
      <c r="H542" s="768"/>
      <c r="I542" s="768"/>
      <c r="J542" s="768"/>
      <c r="K542" s="768"/>
      <c r="L542" s="768"/>
      <c r="M542" s="768"/>
      <c r="N542" s="768"/>
      <c r="O542" s="768"/>
      <c r="P542" s="768"/>
      <c r="Q542" s="768"/>
      <c r="R542" s="768"/>
      <c r="S542" s="768"/>
      <c r="T542" s="768"/>
      <c r="U542" s="768"/>
      <c r="V542" s="768"/>
      <c r="W542" s="768"/>
      <c r="X542" s="768"/>
      <c r="Y542" s="768"/>
      <c r="Z542" s="768"/>
    </row>
    <row r="543">
      <c r="A543" s="773"/>
      <c r="B543" s="768"/>
      <c r="C543" s="768"/>
      <c r="D543" s="768"/>
      <c r="E543" s="768"/>
      <c r="F543" s="767"/>
      <c r="G543" s="768"/>
      <c r="H543" s="768"/>
      <c r="I543" s="768"/>
      <c r="J543" s="768"/>
      <c r="K543" s="768"/>
      <c r="L543" s="768"/>
      <c r="M543" s="768"/>
      <c r="N543" s="768"/>
      <c r="O543" s="768"/>
      <c r="P543" s="768"/>
      <c r="Q543" s="768"/>
      <c r="R543" s="768"/>
      <c r="S543" s="768"/>
      <c r="T543" s="768"/>
      <c r="U543" s="768"/>
      <c r="V543" s="768"/>
      <c r="W543" s="768"/>
      <c r="X543" s="768"/>
      <c r="Y543" s="768"/>
      <c r="Z543" s="768"/>
    </row>
    <row r="544">
      <c r="A544" s="773"/>
      <c r="B544" s="768"/>
      <c r="C544" s="768"/>
      <c r="D544" s="768"/>
      <c r="E544" s="768"/>
      <c r="F544" s="767"/>
      <c r="G544" s="768"/>
      <c r="H544" s="768"/>
      <c r="I544" s="768"/>
      <c r="J544" s="768"/>
      <c r="K544" s="768"/>
      <c r="L544" s="768"/>
      <c r="M544" s="768"/>
      <c r="N544" s="768"/>
      <c r="O544" s="768"/>
      <c r="P544" s="768"/>
      <c r="Q544" s="768"/>
      <c r="R544" s="768"/>
      <c r="S544" s="768"/>
      <c r="T544" s="768"/>
      <c r="U544" s="768"/>
      <c r="V544" s="768"/>
      <c r="W544" s="768"/>
      <c r="X544" s="768"/>
      <c r="Y544" s="768"/>
      <c r="Z544" s="768"/>
    </row>
    <row r="545">
      <c r="A545" s="773"/>
      <c r="B545" s="768"/>
      <c r="C545" s="768"/>
      <c r="D545" s="768"/>
      <c r="E545" s="768"/>
      <c r="F545" s="767"/>
      <c r="G545" s="768"/>
      <c r="H545" s="768"/>
      <c r="I545" s="768"/>
      <c r="J545" s="768"/>
      <c r="K545" s="768"/>
      <c r="L545" s="768"/>
      <c r="M545" s="768"/>
      <c r="N545" s="768"/>
      <c r="O545" s="768"/>
      <c r="P545" s="768"/>
      <c r="Q545" s="768"/>
      <c r="R545" s="768"/>
      <c r="S545" s="768"/>
      <c r="T545" s="768"/>
      <c r="U545" s="768"/>
      <c r="V545" s="768"/>
      <c r="W545" s="768"/>
      <c r="X545" s="768"/>
      <c r="Y545" s="768"/>
      <c r="Z545" s="768"/>
    </row>
    <row r="546">
      <c r="A546" s="773"/>
      <c r="B546" s="768"/>
      <c r="C546" s="768"/>
      <c r="D546" s="768"/>
      <c r="E546" s="768"/>
      <c r="F546" s="767"/>
      <c r="G546" s="768"/>
      <c r="H546" s="768"/>
      <c r="I546" s="768"/>
      <c r="J546" s="768"/>
      <c r="K546" s="768"/>
      <c r="L546" s="768"/>
      <c r="M546" s="768"/>
      <c r="N546" s="768"/>
      <c r="O546" s="768"/>
      <c r="P546" s="768"/>
      <c r="Q546" s="768"/>
      <c r="R546" s="768"/>
      <c r="S546" s="768"/>
      <c r="T546" s="768"/>
      <c r="U546" s="768"/>
      <c r="V546" s="768"/>
      <c r="W546" s="768"/>
      <c r="X546" s="768"/>
      <c r="Y546" s="768"/>
      <c r="Z546" s="768"/>
    </row>
    <row r="547">
      <c r="A547" s="773"/>
      <c r="B547" s="768"/>
      <c r="C547" s="768"/>
      <c r="D547" s="768"/>
      <c r="E547" s="768"/>
      <c r="F547" s="767"/>
      <c r="G547" s="768"/>
      <c r="H547" s="768"/>
      <c r="I547" s="768"/>
      <c r="J547" s="768"/>
      <c r="K547" s="768"/>
      <c r="L547" s="768"/>
      <c r="M547" s="768"/>
      <c r="N547" s="768"/>
      <c r="O547" s="768"/>
      <c r="P547" s="768"/>
      <c r="Q547" s="768"/>
      <c r="R547" s="768"/>
      <c r="S547" s="768"/>
      <c r="T547" s="768"/>
      <c r="U547" s="768"/>
      <c r="V547" s="768"/>
      <c r="W547" s="768"/>
      <c r="X547" s="768"/>
      <c r="Y547" s="768"/>
      <c r="Z547" s="768"/>
    </row>
    <row r="548">
      <c r="A548" s="773"/>
      <c r="B548" s="768"/>
      <c r="C548" s="768"/>
      <c r="D548" s="768"/>
      <c r="E548" s="768"/>
      <c r="F548" s="767"/>
      <c r="G548" s="768"/>
      <c r="H548" s="768"/>
      <c r="I548" s="768"/>
      <c r="J548" s="768"/>
      <c r="K548" s="768"/>
      <c r="L548" s="768"/>
      <c r="M548" s="768"/>
      <c r="N548" s="768"/>
      <c r="O548" s="768"/>
      <c r="P548" s="768"/>
      <c r="Q548" s="768"/>
      <c r="R548" s="768"/>
      <c r="S548" s="768"/>
      <c r="T548" s="768"/>
      <c r="U548" s="768"/>
      <c r="V548" s="768"/>
      <c r="W548" s="768"/>
      <c r="X548" s="768"/>
      <c r="Y548" s="768"/>
      <c r="Z548" s="768"/>
    </row>
    <row r="549">
      <c r="A549" s="773"/>
      <c r="B549" s="768"/>
      <c r="C549" s="768"/>
      <c r="D549" s="768"/>
      <c r="E549" s="768"/>
      <c r="F549" s="767"/>
      <c r="G549" s="768"/>
      <c r="H549" s="768"/>
      <c r="I549" s="768"/>
      <c r="J549" s="768"/>
      <c r="K549" s="768"/>
      <c r="L549" s="768"/>
      <c r="M549" s="768"/>
      <c r="N549" s="768"/>
      <c r="O549" s="768"/>
      <c r="P549" s="768"/>
      <c r="Q549" s="768"/>
      <c r="R549" s="768"/>
      <c r="S549" s="768"/>
      <c r="T549" s="768"/>
      <c r="U549" s="768"/>
      <c r="V549" s="768"/>
      <c r="W549" s="768"/>
      <c r="X549" s="768"/>
      <c r="Y549" s="768"/>
      <c r="Z549" s="768"/>
    </row>
    <row r="550">
      <c r="A550" s="773"/>
      <c r="B550" s="768"/>
      <c r="C550" s="768"/>
      <c r="D550" s="768"/>
      <c r="E550" s="768"/>
      <c r="F550" s="767"/>
      <c r="G550" s="768"/>
      <c r="H550" s="768"/>
      <c r="I550" s="768"/>
      <c r="J550" s="768"/>
      <c r="K550" s="768"/>
      <c r="L550" s="768"/>
      <c r="M550" s="768"/>
      <c r="N550" s="768"/>
      <c r="O550" s="768"/>
      <c r="P550" s="768"/>
      <c r="Q550" s="768"/>
      <c r="R550" s="768"/>
      <c r="S550" s="768"/>
      <c r="T550" s="768"/>
      <c r="U550" s="768"/>
      <c r="V550" s="768"/>
      <c r="W550" s="768"/>
      <c r="X550" s="768"/>
      <c r="Y550" s="768"/>
      <c r="Z550" s="768"/>
    </row>
    <row r="551">
      <c r="A551" s="773"/>
      <c r="B551" s="768"/>
      <c r="C551" s="768"/>
      <c r="D551" s="768"/>
      <c r="E551" s="768"/>
      <c r="F551" s="767"/>
      <c r="G551" s="768"/>
      <c r="H551" s="768"/>
      <c r="I551" s="768"/>
      <c r="J551" s="768"/>
      <c r="K551" s="768"/>
      <c r="L551" s="768"/>
      <c r="M551" s="768"/>
      <c r="N551" s="768"/>
      <c r="O551" s="768"/>
      <c r="P551" s="768"/>
      <c r="Q551" s="768"/>
      <c r="R551" s="768"/>
      <c r="S551" s="768"/>
      <c r="T551" s="768"/>
      <c r="U551" s="768"/>
      <c r="V551" s="768"/>
      <c r="W551" s="768"/>
      <c r="X551" s="768"/>
      <c r="Y551" s="768"/>
      <c r="Z551" s="768"/>
    </row>
    <row r="552">
      <c r="A552" s="773"/>
      <c r="B552" s="768"/>
      <c r="C552" s="768"/>
      <c r="D552" s="768"/>
      <c r="E552" s="768"/>
      <c r="F552" s="767"/>
      <c r="G552" s="768"/>
      <c r="H552" s="768"/>
      <c r="I552" s="768"/>
      <c r="J552" s="768"/>
      <c r="K552" s="768"/>
      <c r="L552" s="768"/>
      <c r="M552" s="768"/>
      <c r="N552" s="768"/>
      <c r="O552" s="768"/>
      <c r="P552" s="768"/>
      <c r="Q552" s="768"/>
      <c r="R552" s="768"/>
      <c r="S552" s="768"/>
      <c r="T552" s="768"/>
      <c r="U552" s="768"/>
      <c r="V552" s="768"/>
      <c r="W552" s="768"/>
      <c r="X552" s="768"/>
      <c r="Y552" s="768"/>
      <c r="Z552" s="768"/>
    </row>
    <row r="553">
      <c r="A553" s="773"/>
      <c r="B553" s="768"/>
      <c r="C553" s="768"/>
      <c r="D553" s="768"/>
      <c r="E553" s="768"/>
      <c r="F553" s="767"/>
      <c r="G553" s="768"/>
      <c r="H553" s="768"/>
      <c r="I553" s="768"/>
      <c r="J553" s="768"/>
      <c r="K553" s="768"/>
      <c r="L553" s="768"/>
      <c r="M553" s="768"/>
      <c r="N553" s="768"/>
      <c r="O553" s="768"/>
      <c r="P553" s="768"/>
      <c r="Q553" s="768"/>
      <c r="R553" s="768"/>
      <c r="S553" s="768"/>
      <c r="T553" s="768"/>
      <c r="U553" s="768"/>
      <c r="V553" s="768"/>
      <c r="W553" s="768"/>
      <c r="X553" s="768"/>
      <c r="Y553" s="768"/>
      <c r="Z553" s="768"/>
    </row>
    <row r="554">
      <c r="A554" s="773"/>
      <c r="B554" s="768"/>
      <c r="C554" s="768"/>
      <c r="D554" s="768"/>
      <c r="E554" s="768"/>
      <c r="F554" s="767"/>
      <c r="G554" s="768"/>
      <c r="H554" s="768"/>
      <c r="I554" s="768"/>
      <c r="J554" s="768"/>
      <c r="K554" s="768"/>
      <c r="L554" s="768"/>
      <c r="M554" s="768"/>
      <c r="N554" s="768"/>
      <c r="O554" s="768"/>
      <c r="P554" s="768"/>
      <c r="Q554" s="768"/>
      <c r="R554" s="768"/>
      <c r="S554" s="768"/>
      <c r="T554" s="768"/>
      <c r="U554" s="768"/>
      <c r="V554" s="768"/>
      <c r="W554" s="768"/>
      <c r="X554" s="768"/>
      <c r="Y554" s="768"/>
      <c r="Z554" s="768"/>
    </row>
    <row r="555">
      <c r="A555" s="773"/>
      <c r="B555" s="768"/>
      <c r="C555" s="768"/>
      <c r="D555" s="768"/>
      <c r="E555" s="768"/>
      <c r="F555" s="767"/>
      <c r="G555" s="768"/>
      <c r="H555" s="768"/>
      <c r="I555" s="768"/>
      <c r="J555" s="768"/>
      <c r="K555" s="768"/>
      <c r="L555" s="768"/>
      <c r="M555" s="768"/>
      <c r="N555" s="768"/>
      <c r="O555" s="768"/>
      <c r="P555" s="768"/>
      <c r="Q555" s="768"/>
      <c r="R555" s="768"/>
      <c r="S555" s="768"/>
      <c r="T555" s="768"/>
      <c r="U555" s="768"/>
      <c r="V555" s="768"/>
      <c r="W555" s="768"/>
      <c r="X555" s="768"/>
      <c r="Y555" s="768"/>
      <c r="Z555" s="768"/>
    </row>
    <row r="556">
      <c r="A556" s="773"/>
      <c r="B556" s="768"/>
      <c r="C556" s="768"/>
      <c r="D556" s="768"/>
      <c r="E556" s="768"/>
      <c r="F556" s="767"/>
      <c r="G556" s="768"/>
      <c r="H556" s="768"/>
      <c r="I556" s="768"/>
      <c r="J556" s="768"/>
      <c r="K556" s="768"/>
      <c r="L556" s="768"/>
      <c r="M556" s="768"/>
      <c r="N556" s="768"/>
      <c r="O556" s="768"/>
      <c r="P556" s="768"/>
      <c r="Q556" s="768"/>
      <c r="R556" s="768"/>
      <c r="S556" s="768"/>
      <c r="T556" s="768"/>
      <c r="U556" s="768"/>
      <c r="V556" s="768"/>
      <c r="W556" s="768"/>
      <c r="X556" s="768"/>
      <c r="Y556" s="768"/>
      <c r="Z556" s="768"/>
    </row>
    <row r="557">
      <c r="A557" s="773"/>
      <c r="B557" s="768"/>
      <c r="C557" s="768"/>
      <c r="D557" s="768"/>
      <c r="E557" s="768"/>
      <c r="F557" s="767"/>
      <c r="G557" s="768"/>
      <c r="H557" s="768"/>
      <c r="I557" s="768"/>
      <c r="J557" s="768"/>
      <c r="K557" s="768"/>
      <c r="L557" s="768"/>
      <c r="M557" s="768"/>
      <c r="N557" s="768"/>
      <c r="O557" s="768"/>
      <c r="P557" s="768"/>
      <c r="Q557" s="768"/>
      <c r="R557" s="768"/>
      <c r="S557" s="768"/>
      <c r="T557" s="768"/>
      <c r="U557" s="768"/>
      <c r="V557" s="768"/>
      <c r="W557" s="768"/>
      <c r="X557" s="768"/>
      <c r="Y557" s="768"/>
      <c r="Z557" s="768"/>
    </row>
    <row r="558">
      <c r="A558" s="773"/>
      <c r="B558" s="768"/>
      <c r="C558" s="768"/>
      <c r="D558" s="768"/>
      <c r="E558" s="768"/>
      <c r="F558" s="767"/>
      <c r="G558" s="768"/>
      <c r="H558" s="768"/>
      <c r="I558" s="768"/>
      <c r="J558" s="768"/>
      <c r="K558" s="768"/>
      <c r="L558" s="768"/>
      <c r="M558" s="768"/>
      <c r="N558" s="768"/>
      <c r="O558" s="768"/>
      <c r="P558" s="768"/>
      <c r="Q558" s="768"/>
      <c r="R558" s="768"/>
      <c r="S558" s="768"/>
      <c r="T558" s="768"/>
      <c r="U558" s="768"/>
      <c r="V558" s="768"/>
      <c r="W558" s="768"/>
      <c r="X558" s="768"/>
      <c r="Y558" s="768"/>
      <c r="Z558" s="768"/>
    </row>
    <row r="559">
      <c r="A559" s="773"/>
      <c r="B559" s="768"/>
      <c r="C559" s="768"/>
      <c r="D559" s="768"/>
      <c r="E559" s="768"/>
      <c r="F559" s="767"/>
      <c r="G559" s="768"/>
      <c r="H559" s="768"/>
      <c r="I559" s="768"/>
      <c r="J559" s="768"/>
      <c r="K559" s="768"/>
      <c r="L559" s="768"/>
      <c r="M559" s="768"/>
      <c r="N559" s="768"/>
      <c r="O559" s="768"/>
      <c r="P559" s="768"/>
      <c r="Q559" s="768"/>
      <c r="R559" s="768"/>
      <c r="S559" s="768"/>
      <c r="T559" s="768"/>
      <c r="U559" s="768"/>
      <c r="V559" s="768"/>
      <c r="W559" s="768"/>
      <c r="X559" s="768"/>
      <c r="Y559" s="768"/>
      <c r="Z559" s="768"/>
    </row>
    <row r="560">
      <c r="A560" s="773"/>
      <c r="B560" s="768"/>
      <c r="C560" s="768"/>
      <c r="D560" s="768"/>
      <c r="E560" s="768"/>
      <c r="F560" s="767"/>
      <c r="G560" s="768"/>
      <c r="H560" s="768"/>
      <c r="I560" s="768"/>
      <c r="J560" s="768"/>
      <c r="K560" s="768"/>
      <c r="L560" s="768"/>
      <c r="M560" s="768"/>
      <c r="N560" s="768"/>
      <c r="O560" s="768"/>
      <c r="P560" s="768"/>
      <c r="Q560" s="768"/>
      <c r="R560" s="768"/>
      <c r="S560" s="768"/>
      <c r="T560" s="768"/>
      <c r="U560" s="768"/>
      <c r="V560" s="768"/>
      <c r="W560" s="768"/>
      <c r="X560" s="768"/>
      <c r="Y560" s="768"/>
      <c r="Z560" s="768"/>
    </row>
    <row r="561">
      <c r="A561" s="773"/>
      <c r="B561" s="768"/>
      <c r="C561" s="768"/>
      <c r="D561" s="768"/>
      <c r="E561" s="768"/>
      <c r="F561" s="767"/>
      <c r="G561" s="768"/>
      <c r="H561" s="768"/>
      <c r="I561" s="768"/>
      <c r="J561" s="768"/>
      <c r="K561" s="768"/>
      <c r="L561" s="768"/>
      <c r="M561" s="768"/>
      <c r="N561" s="768"/>
      <c r="O561" s="768"/>
      <c r="P561" s="768"/>
      <c r="Q561" s="768"/>
      <c r="R561" s="768"/>
      <c r="S561" s="768"/>
      <c r="T561" s="768"/>
      <c r="U561" s="768"/>
      <c r="V561" s="768"/>
      <c r="W561" s="768"/>
      <c r="X561" s="768"/>
      <c r="Y561" s="768"/>
      <c r="Z561" s="768"/>
    </row>
    <row r="562">
      <c r="A562" s="773"/>
      <c r="B562" s="768"/>
      <c r="C562" s="768"/>
      <c r="D562" s="768"/>
      <c r="E562" s="768"/>
      <c r="F562" s="767"/>
      <c r="G562" s="768"/>
      <c r="H562" s="768"/>
      <c r="I562" s="768"/>
      <c r="J562" s="768"/>
      <c r="K562" s="768"/>
      <c r="L562" s="768"/>
      <c r="M562" s="768"/>
      <c r="N562" s="768"/>
      <c r="O562" s="768"/>
      <c r="P562" s="768"/>
      <c r="Q562" s="768"/>
      <c r="R562" s="768"/>
      <c r="S562" s="768"/>
      <c r="T562" s="768"/>
      <c r="U562" s="768"/>
      <c r="V562" s="768"/>
      <c r="W562" s="768"/>
      <c r="X562" s="768"/>
      <c r="Y562" s="768"/>
      <c r="Z562" s="768"/>
    </row>
    <row r="563">
      <c r="A563" s="773"/>
      <c r="B563" s="768"/>
      <c r="C563" s="768"/>
      <c r="D563" s="768"/>
      <c r="E563" s="768"/>
      <c r="F563" s="767"/>
      <c r="G563" s="768"/>
      <c r="H563" s="768"/>
      <c r="I563" s="768"/>
      <c r="J563" s="768"/>
      <c r="K563" s="768"/>
      <c r="L563" s="768"/>
      <c r="M563" s="768"/>
      <c r="N563" s="768"/>
      <c r="O563" s="768"/>
      <c r="P563" s="768"/>
      <c r="Q563" s="768"/>
      <c r="R563" s="768"/>
      <c r="S563" s="768"/>
      <c r="T563" s="768"/>
      <c r="U563" s="768"/>
      <c r="V563" s="768"/>
      <c r="W563" s="768"/>
      <c r="X563" s="768"/>
      <c r="Y563" s="768"/>
      <c r="Z563" s="768"/>
    </row>
    <row r="564">
      <c r="A564" s="773"/>
      <c r="B564" s="768"/>
      <c r="C564" s="768"/>
      <c r="D564" s="768"/>
      <c r="E564" s="768"/>
      <c r="F564" s="767"/>
      <c r="G564" s="768"/>
      <c r="H564" s="768"/>
      <c r="I564" s="768"/>
      <c r="J564" s="768"/>
      <c r="K564" s="768"/>
      <c r="L564" s="768"/>
      <c r="M564" s="768"/>
      <c r="N564" s="768"/>
      <c r="O564" s="768"/>
      <c r="P564" s="768"/>
      <c r="Q564" s="768"/>
      <c r="R564" s="768"/>
      <c r="S564" s="768"/>
      <c r="T564" s="768"/>
      <c r="U564" s="768"/>
      <c r="V564" s="768"/>
      <c r="W564" s="768"/>
      <c r="X564" s="768"/>
      <c r="Y564" s="768"/>
      <c r="Z564" s="768"/>
    </row>
    <row r="565">
      <c r="A565" s="773"/>
      <c r="B565" s="768"/>
      <c r="C565" s="768"/>
      <c r="D565" s="768"/>
      <c r="E565" s="768"/>
      <c r="F565" s="767"/>
      <c r="G565" s="768"/>
      <c r="H565" s="768"/>
      <c r="I565" s="768"/>
      <c r="J565" s="768"/>
      <c r="K565" s="768"/>
      <c r="L565" s="768"/>
      <c r="M565" s="768"/>
      <c r="N565" s="768"/>
      <c r="O565" s="768"/>
      <c r="P565" s="768"/>
      <c r="Q565" s="768"/>
      <c r="R565" s="768"/>
      <c r="S565" s="768"/>
      <c r="T565" s="768"/>
      <c r="U565" s="768"/>
      <c r="V565" s="768"/>
      <c r="W565" s="768"/>
      <c r="X565" s="768"/>
      <c r="Y565" s="768"/>
      <c r="Z565" s="768"/>
    </row>
    <row r="566">
      <c r="A566" s="773"/>
      <c r="B566" s="768"/>
      <c r="C566" s="768"/>
      <c r="D566" s="768"/>
      <c r="E566" s="768"/>
      <c r="F566" s="767"/>
      <c r="G566" s="768"/>
      <c r="H566" s="768"/>
      <c r="I566" s="768"/>
      <c r="J566" s="768"/>
      <c r="K566" s="768"/>
      <c r="L566" s="768"/>
      <c r="M566" s="768"/>
      <c r="N566" s="768"/>
      <c r="O566" s="768"/>
      <c r="P566" s="768"/>
      <c r="Q566" s="768"/>
      <c r="R566" s="768"/>
      <c r="S566" s="768"/>
      <c r="T566" s="768"/>
      <c r="U566" s="768"/>
      <c r="V566" s="768"/>
      <c r="W566" s="768"/>
      <c r="X566" s="768"/>
      <c r="Y566" s="768"/>
      <c r="Z566" s="768"/>
    </row>
    <row r="567">
      <c r="A567" s="773"/>
      <c r="B567" s="768"/>
      <c r="C567" s="768"/>
      <c r="D567" s="768"/>
      <c r="E567" s="768"/>
      <c r="F567" s="767"/>
      <c r="G567" s="768"/>
      <c r="H567" s="768"/>
      <c r="I567" s="768"/>
      <c r="J567" s="768"/>
      <c r="K567" s="768"/>
      <c r="L567" s="768"/>
      <c r="M567" s="768"/>
      <c r="N567" s="768"/>
      <c r="O567" s="768"/>
      <c r="P567" s="768"/>
      <c r="Q567" s="768"/>
      <c r="R567" s="768"/>
      <c r="S567" s="768"/>
      <c r="T567" s="768"/>
      <c r="U567" s="768"/>
      <c r="V567" s="768"/>
      <c r="W567" s="768"/>
      <c r="X567" s="768"/>
      <c r="Y567" s="768"/>
      <c r="Z567" s="768"/>
    </row>
    <row r="568">
      <c r="A568" s="773"/>
      <c r="B568" s="768"/>
      <c r="C568" s="768"/>
      <c r="D568" s="768"/>
      <c r="E568" s="768"/>
      <c r="F568" s="767"/>
      <c r="G568" s="768"/>
      <c r="H568" s="768"/>
      <c r="I568" s="768"/>
      <c r="J568" s="768"/>
      <c r="K568" s="768"/>
      <c r="L568" s="768"/>
      <c r="M568" s="768"/>
      <c r="N568" s="768"/>
      <c r="O568" s="768"/>
      <c r="P568" s="768"/>
      <c r="Q568" s="768"/>
      <c r="R568" s="768"/>
      <c r="S568" s="768"/>
      <c r="T568" s="768"/>
      <c r="U568" s="768"/>
      <c r="V568" s="768"/>
      <c r="W568" s="768"/>
      <c r="X568" s="768"/>
      <c r="Y568" s="768"/>
      <c r="Z568" s="768"/>
    </row>
    <row r="569">
      <c r="A569" s="773"/>
      <c r="B569" s="768"/>
      <c r="C569" s="768"/>
      <c r="D569" s="768"/>
      <c r="E569" s="768"/>
      <c r="F569" s="767"/>
      <c r="G569" s="768"/>
      <c r="H569" s="768"/>
      <c r="I569" s="768"/>
      <c r="J569" s="768"/>
      <c r="K569" s="768"/>
      <c r="L569" s="768"/>
      <c r="M569" s="768"/>
      <c r="N569" s="768"/>
      <c r="O569" s="768"/>
      <c r="P569" s="768"/>
      <c r="Q569" s="768"/>
      <c r="R569" s="768"/>
      <c r="S569" s="768"/>
      <c r="T569" s="768"/>
      <c r="U569" s="768"/>
      <c r="V569" s="768"/>
      <c r="W569" s="768"/>
      <c r="X569" s="768"/>
      <c r="Y569" s="768"/>
      <c r="Z569" s="768"/>
    </row>
    <row r="570">
      <c r="A570" s="773"/>
      <c r="B570" s="768"/>
      <c r="C570" s="768"/>
      <c r="D570" s="768"/>
      <c r="E570" s="768"/>
      <c r="F570" s="767"/>
      <c r="G570" s="768"/>
      <c r="H570" s="768"/>
      <c r="I570" s="768"/>
      <c r="J570" s="768"/>
      <c r="K570" s="768"/>
      <c r="L570" s="768"/>
      <c r="M570" s="768"/>
      <c r="N570" s="768"/>
      <c r="O570" s="768"/>
      <c r="P570" s="768"/>
      <c r="Q570" s="768"/>
      <c r="R570" s="768"/>
      <c r="S570" s="768"/>
      <c r="T570" s="768"/>
      <c r="U570" s="768"/>
      <c r="V570" s="768"/>
      <c r="W570" s="768"/>
      <c r="X570" s="768"/>
      <c r="Y570" s="768"/>
      <c r="Z570" s="768"/>
    </row>
    <row r="571">
      <c r="A571" s="773"/>
      <c r="B571" s="768"/>
      <c r="C571" s="768"/>
      <c r="D571" s="768"/>
      <c r="E571" s="768"/>
      <c r="F571" s="767"/>
      <c r="G571" s="768"/>
      <c r="H571" s="768"/>
      <c r="I571" s="768"/>
      <c r="J571" s="768"/>
      <c r="K571" s="768"/>
      <c r="L571" s="768"/>
      <c r="M571" s="768"/>
      <c r="N571" s="768"/>
      <c r="O571" s="768"/>
      <c r="P571" s="768"/>
      <c r="Q571" s="768"/>
      <c r="R571" s="768"/>
      <c r="S571" s="768"/>
      <c r="T571" s="768"/>
      <c r="U571" s="768"/>
      <c r="V571" s="768"/>
      <c r="W571" s="768"/>
      <c r="X571" s="768"/>
      <c r="Y571" s="768"/>
      <c r="Z571" s="768"/>
    </row>
    <row r="572">
      <c r="A572" s="773"/>
      <c r="B572" s="768"/>
      <c r="C572" s="768"/>
      <c r="D572" s="768"/>
      <c r="E572" s="768"/>
      <c r="F572" s="767"/>
      <c r="G572" s="768"/>
      <c r="H572" s="768"/>
      <c r="I572" s="768"/>
      <c r="J572" s="768"/>
      <c r="K572" s="768"/>
      <c r="L572" s="768"/>
      <c r="M572" s="768"/>
      <c r="N572" s="768"/>
      <c r="O572" s="768"/>
      <c r="P572" s="768"/>
      <c r="Q572" s="768"/>
      <c r="R572" s="768"/>
      <c r="S572" s="768"/>
      <c r="T572" s="768"/>
      <c r="U572" s="768"/>
      <c r="V572" s="768"/>
      <c r="W572" s="768"/>
      <c r="X572" s="768"/>
      <c r="Y572" s="768"/>
      <c r="Z572" s="768"/>
    </row>
    <row r="573">
      <c r="A573" s="773"/>
      <c r="B573" s="768"/>
      <c r="C573" s="768"/>
      <c r="D573" s="768"/>
      <c r="E573" s="768"/>
      <c r="F573" s="767"/>
      <c r="G573" s="768"/>
      <c r="H573" s="768"/>
      <c r="I573" s="768"/>
      <c r="J573" s="768"/>
      <c r="K573" s="768"/>
      <c r="L573" s="768"/>
      <c r="M573" s="768"/>
      <c r="N573" s="768"/>
      <c r="O573" s="768"/>
      <c r="P573" s="768"/>
      <c r="Q573" s="768"/>
      <c r="R573" s="768"/>
      <c r="S573" s="768"/>
      <c r="T573" s="768"/>
      <c r="U573" s="768"/>
      <c r="V573" s="768"/>
      <c r="W573" s="768"/>
      <c r="X573" s="768"/>
      <c r="Y573" s="768"/>
      <c r="Z573" s="768"/>
    </row>
    <row r="574">
      <c r="A574" s="773"/>
      <c r="B574" s="768"/>
      <c r="C574" s="768"/>
      <c r="D574" s="768"/>
      <c r="E574" s="768"/>
      <c r="F574" s="767"/>
      <c r="G574" s="768"/>
      <c r="H574" s="768"/>
      <c r="I574" s="768"/>
      <c r="J574" s="768"/>
      <c r="K574" s="768"/>
      <c r="L574" s="768"/>
      <c r="M574" s="768"/>
      <c r="N574" s="768"/>
      <c r="O574" s="768"/>
      <c r="P574" s="768"/>
      <c r="Q574" s="768"/>
      <c r="R574" s="768"/>
      <c r="S574" s="768"/>
      <c r="T574" s="768"/>
      <c r="U574" s="768"/>
      <c r="V574" s="768"/>
      <c r="W574" s="768"/>
      <c r="X574" s="768"/>
      <c r="Y574" s="768"/>
      <c r="Z574" s="768"/>
    </row>
    <row r="575">
      <c r="A575" s="773"/>
      <c r="B575" s="768"/>
      <c r="C575" s="768"/>
      <c r="D575" s="768"/>
      <c r="E575" s="768"/>
      <c r="F575" s="767"/>
      <c r="G575" s="768"/>
      <c r="H575" s="768"/>
      <c r="I575" s="768"/>
      <c r="J575" s="768"/>
      <c r="K575" s="768"/>
      <c r="L575" s="768"/>
      <c r="M575" s="768"/>
      <c r="N575" s="768"/>
      <c r="O575" s="768"/>
      <c r="P575" s="768"/>
      <c r="Q575" s="768"/>
      <c r="R575" s="768"/>
      <c r="S575" s="768"/>
      <c r="T575" s="768"/>
      <c r="U575" s="768"/>
      <c r="V575" s="768"/>
      <c r="W575" s="768"/>
      <c r="X575" s="768"/>
      <c r="Y575" s="768"/>
      <c r="Z575" s="768"/>
    </row>
    <row r="576">
      <c r="A576" s="773"/>
      <c r="B576" s="768"/>
      <c r="C576" s="768"/>
      <c r="D576" s="768"/>
      <c r="E576" s="768"/>
      <c r="F576" s="767"/>
      <c r="G576" s="768"/>
      <c r="H576" s="768"/>
      <c r="I576" s="768"/>
      <c r="J576" s="768"/>
      <c r="K576" s="768"/>
      <c r="L576" s="768"/>
      <c r="M576" s="768"/>
      <c r="N576" s="768"/>
      <c r="O576" s="768"/>
      <c r="P576" s="768"/>
      <c r="Q576" s="768"/>
      <c r="R576" s="768"/>
      <c r="S576" s="768"/>
      <c r="T576" s="768"/>
      <c r="U576" s="768"/>
      <c r="V576" s="768"/>
      <c r="W576" s="768"/>
      <c r="X576" s="768"/>
      <c r="Y576" s="768"/>
      <c r="Z576" s="768"/>
    </row>
    <row r="577">
      <c r="A577" s="773"/>
      <c r="B577" s="768"/>
      <c r="C577" s="768"/>
      <c r="D577" s="768"/>
      <c r="E577" s="768"/>
      <c r="F577" s="767"/>
      <c r="G577" s="768"/>
      <c r="H577" s="768"/>
      <c r="I577" s="768"/>
      <c r="J577" s="768"/>
      <c r="K577" s="768"/>
      <c r="L577" s="768"/>
      <c r="M577" s="768"/>
      <c r="N577" s="768"/>
      <c r="O577" s="768"/>
      <c r="P577" s="768"/>
      <c r="Q577" s="768"/>
      <c r="R577" s="768"/>
      <c r="S577" s="768"/>
      <c r="T577" s="768"/>
      <c r="U577" s="768"/>
      <c r="V577" s="768"/>
      <c r="W577" s="768"/>
      <c r="X577" s="768"/>
      <c r="Y577" s="768"/>
      <c r="Z577" s="768"/>
    </row>
    <row r="578">
      <c r="A578" s="773"/>
      <c r="B578" s="768"/>
      <c r="C578" s="768"/>
      <c r="D578" s="768"/>
      <c r="E578" s="768"/>
      <c r="F578" s="767"/>
      <c r="G578" s="768"/>
      <c r="H578" s="768"/>
      <c r="I578" s="768"/>
      <c r="J578" s="768"/>
      <c r="K578" s="768"/>
      <c r="L578" s="768"/>
      <c r="M578" s="768"/>
      <c r="N578" s="768"/>
      <c r="O578" s="768"/>
      <c r="P578" s="768"/>
      <c r="Q578" s="768"/>
      <c r="R578" s="768"/>
      <c r="S578" s="768"/>
      <c r="T578" s="768"/>
      <c r="U578" s="768"/>
      <c r="V578" s="768"/>
      <c r="W578" s="768"/>
      <c r="X578" s="768"/>
      <c r="Y578" s="768"/>
      <c r="Z578" s="768"/>
    </row>
    <row r="579">
      <c r="A579" s="773"/>
      <c r="B579" s="768"/>
      <c r="C579" s="768"/>
      <c r="D579" s="768"/>
      <c r="E579" s="768"/>
      <c r="F579" s="767"/>
      <c r="G579" s="768"/>
      <c r="H579" s="768"/>
      <c r="I579" s="768"/>
      <c r="J579" s="768"/>
      <c r="K579" s="768"/>
      <c r="L579" s="768"/>
      <c r="M579" s="768"/>
      <c r="N579" s="768"/>
      <c r="O579" s="768"/>
      <c r="P579" s="768"/>
      <c r="Q579" s="768"/>
      <c r="R579" s="768"/>
      <c r="S579" s="768"/>
      <c r="T579" s="768"/>
      <c r="U579" s="768"/>
      <c r="V579" s="768"/>
      <c r="W579" s="768"/>
      <c r="X579" s="768"/>
      <c r="Y579" s="768"/>
      <c r="Z579" s="768"/>
    </row>
    <row r="580">
      <c r="A580" s="773"/>
      <c r="B580" s="768"/>
      <c r="C580" s="768"/>
      <c r="D580" s="768"/>
      <c r="E580" s="768"/>
      <c r="F580" s="767"/>
      <c r="G580" s="768"/>
      <c r="H580" s="768"/>
      <c r="I580" s="768"/>
      <c r="J580" s="768"/>
      <c r="K580" s="768"/>
      <c r="L580" s="768"/>
      <c r="M580" s="768"/>
      <c r="N580" s="768"/>
      <c r="O580" s="768"/>
      <c r="P580" s="768"/>
      <c r="Q580" s="768"/>
      <c r="R580" s="768"/>
      <c r="S580" s="768"/>
      <c r="T580" s="768"/>
      <c r="U580" s="768"/>
      <c r="V580" s="768"/>
      <c r="W580" s="768"/>
      <c r="X580" s="768"/>
      <c r="Y580" s="768"/>
      <c r="Z580" s="768"/>
    </row>
    <row r="581">
      <c r="A581" s="773"/>
      <c r="B581" s="768"/>
      <c r="C581" s="768"/>
      <c r="D581" s="768"/>
      <c r="E581" s="768"/>
      <c r="F581" s="767"/>
      <c r="G581" s="768"/>
      <c r="H581" s="768"/>
      <c r="I581" s="768"/>
      <c r="J581" s="768"/>
      <c r="K581" s="768"/>
      <c r="L581" s="768"/>
      <c r="M581" s="768"/>
      <c r="N581" s="768"/>
      <c r="O581" s="768"/>
      <c r="P581" s="768"/>
      <c r="Q581" s="768"/>
      <c r="R581" s="768"/>
      <c r="S581" s="768"/>
      <c r="T581" s="768"/>
      <c r="U581" s="768"/>
      <c r="V581" s="768"/>
      <c r="W581" s="768"/>
      <c r="X581" s="768"/>
      <c r="Y581" s="768"/>
      <c r="Z581" s="768"/>
    </row>
    <row r="582">
      <c r="A582" s="773"/>
      <c r="B582" s="768"/>
      <c r="C582" s="768"/>
      <c r="D582" s="768"/>
      <c r="E582" s="768"/>
      <c r="F582" s="767"/>
      <c r="G582" s="768"/>
      <c r="H582" s="768"/>
      <c r="I582" s="768"/>
      <c r="J582" s="768"/>
      <c r="K582" s="768"/>
      <c r="L582" s="768"/>
      <c r="M582" s="768"/>
      <c r="N582" s="768"/>
      <c r="O582" s="768"/>
      <c r="P582" s="768"/>
      <c r="Q582" s="768"/>
      <c r="R582" s="768"/>
      <c r="S582" s="768"/>
      <c r="T582" s="768"/>
      <c r="U582" s="768"/>
      <c r="V582" s="768"/>
      <c r="W582" s="768"/>
      <c r="X582" s="768"/>
      <c r="Y582" s="768"/>
      <c r="Z582" s="768"/>
    </row>
    <row r="583">
      <c r="A583" s="773"/>
      <c r="B583" s="768"/>
      <c r="C583" s="768"/>
      <c r="D583" s="768"/>
      <c r="E583" s="768"/>
      <c r="F583" s="767"/>
      <c r="G583" s="768"/>
      <c r="H583" s="768"/>
      <c r="I583" s="768"/>
      <c r="J583" s="768"/>
      <c r="K583" s="768"/>
      <c r="L583" s="768"/>
      <c r="M583" s="768"/>
      <c r="N583" s="768"/>
      <c r="O583" s="768"/>
      <c r="P583" s="768"/>
      <c r="Q583" s="768"/>
      <c r="R583" s="768"/>
      <c r="S583" s="768"/>
      <c r="T583" s="768"/>
      <c r="U583" s="768"/>
      <c r="V583" s="768"/>
      <c r="W583" s="768"/>
      <c r="X583" s="768"/>
      <c r="Y583" s="768"/>
      <c r="Z583" s="768"/>
    </row>
    <row r="584">
      <c r="A584" s="773"/>
      <c r="B584" s="768"/>
      <c r="C584" s="768"/>
      <c r="D584" s="768"/>
      <c r="E584" s="768"/>
      <c r="F584" s="767"/>
      <c r="G584" s="768"/>
      <c r="H584" s="768"/>
      <c r="I584" s="768"/>
      <c r="J584" s="768"/>
      <c r="K584" s="768"/>
      <c r="L584" s="768"/>
      <c r="M584" s="768"/>
      <c r="N584" s="768"/>
      <c r="O584" s="768"/>
      <c r="P584" s="768"/>
      <c r="Q584" s="768"/>
      <c r="R584" s="768"/>
      <c r="S584" s="768"/>
      <c r="T584" s="768"/>
      <c r="U584" s="768"/>
      <c r="V584" s="768"/>
      <c r="W584" s="768"/>
      <c r="X584" s="768"/>
      <c r="Y584" s="768"/>
      <c r="Z584" s="768"/>
    </row>
    <row r="585">
      <c r="A585" s="773"/>
      <c r="B585" s="768"/>
      <c r="C585" s="768"/>
      <c r="D585" s="768"/>
      <c r="E585" s="768"/>
      <c r="F585" s="767"/>
      <c r="G585" s="768"/>
      <c r="H585" s="768"/>
      <c r="I585" s="768"/>
      <c r="J585" s="768"/>
      <c r="K585" s="768"/>
      <c r="L585" s="768"/>
      <c r="M585" s="768"/>
      <c r="N585" s="768"/>
      <c r="O585" s="768"/>
      <c r="P585" s="768"/>
      <c r="Q585" s="768"/>
      <c r="R585" s="768"/>
      <c r="S585" s="768"/>
      <c r="T585" s="768"/>
      <c r="U585" s="768"/>
      <c r="V585" s="768"/>
      <c r="W585" s="768"/>
      <c r="X585" s="768"/>
      <c r="Y585" s="768"/>
      <c r="Z585" s="768"/>
    </row>
    <row r="586">
      <c r="A586" s="773"/>
      <c r="B586" s="768"/>
      <c r="C586" s="768"/>
      <c r="D586" s="768"/>
      <c r="E586" s="768"/>
      <c r="F586" s="767"/>
      <c r="G586" s="768"/>
      <c r="H586" s="768"/>
      <c r="I586" s="768"/>
      <c r="J586" s="768"/>
      <c r="K586" s="768"/>
      <c r="L586" s="768"/>
      <c r="M586" s="768"/>
      <c r="N586" s="768"/>
      <c r="O586" s="768"/>
      <c r="P586" s="768"/>
      <c r="Q586" s="768"/>
      <c r="R586" s="768"/>
      <c r="S586" s="768"/>
      <c r="T586" s="768"/>
      <c r="U586" s="768"/>
      <c r="V586" s="768"/>
      <c r="W586" s="768"/>
      <c r="X586" s="768"/>
      <c r="Y586" s="768"/>
      <c r="Z586" s="768"/>
    </row>
    <row r="587">
      <c r="A587" s="773"/>
      <c r="B587" s="768"/>
      <c r="C587" s="768"/>
      <c r="D587" s="768"/>
      <c r="E587" s="768"/>
      <c r="F587" s="767"/>
      <c r="G587" s="768"/>
      <c r="H587" s="768"/>
      <c r="I587" s="768"/>
      <c r="J587" s="768"/>
      <c r="K587" s="768"/>
      <c r="L587" s="768"/>
      <c r="M587" s="768"/>
      <c r="N587" s="768"/>
      <c r="O587" s="768"/>
      <c r="P587" s="768"/>
      <c r="Q587" s="768"/>
      <c r="R587" s="768"/>
      <c r="S587" s="768"/>
      <c r="T587" s="768"/>
      <c r="U587" s="768"/>
      <c r="V587" s="768"/>
      <c r="W587" s="768"/>
      <c r="X587" s="768"/>
      <c r="Y587" s="768"/>
      <c r="Z587" s="768"/>
    </row>
    <row r="588">
      <c r="A588" s="773"/>
      <c r="B588" s="768"/>
      <c r="C588" s="768"/>
      <c r="D588" s="768"/>
      <c r="E588" s="768"/>
      <c r="F588" s="767"/>
      <c r="G588" s="768"/>
      <c r="H588" s="768"/>
      <c r="I588" s="768"/>
      <c r="J588" s="768"/>
      <c r="K588" s="768"/>
      <c r="L588" s="768"/>
      <c r="M588" s="768"/>
      <c r="N588" s="768"/>
      <c r="O588" s="768"/>
      <c r="P588" s="768"/>
      <c r="Q588" s="768"/>
      <c r="R588" s="768"/>
      <c r="S588" s="768"/>
      <c r="T588" s="768"/>
      <c r="U588" s="768"/>
      <c r="V588" s="768"/>
      <c r="W588" s="768"/>
      <c r="X588" s="768"/>
      <c r="Y588" s="768"/>
      <c r="Z588" s="768"/>
    </row>
    <row r="589">
      <c r="A589" s="773"/>
      <c r="B589" s="768"/>
      <c r="C589" s="768"/>
      <c r="D589" s="768"/>
      <c r="E589" s="768"/>
      <c r="F589" s="767"/>
      <c r="G589" s="768"/>
      <c r="H589" s="768"/>
      <c r="I589" s="768"/>
      <c r="J589" s="768"/>
      <c r="K589" s="768"/>
      <c r="L589" s="768"/>
      <c r="M589" s="768"/>
      <c r="N589" s="768"/>
      <c r="O589" s="768"/>
      <c r="P589" s="768"/>
      <c r="Q589" s="768"/>
      <c r="R589" s="768"/>
      <c r="S589" s="768"/>
      <c r="T589" s="768"/>
      <c r="U589" s="768"/>
      <c r="V589" s="768"/>
      <c r="W589" s="768"/>
      <c r="X589" s="768"/>
      <c r="Y589" s="768"/>
      <c r="Z589" s="768"/>
    </row>
    <row r="590">
      <c r="A590" s="773"/>
      <c r="B590" s="768"/>
      <c r="C590" s="768"/>
      <c r="D590" s="768"/>
      <c r="E590" s="768"/>
      <c r="F590" s="767"/>
      <c r="G590" s="768"/>
      <c r="H590" s="768"/>
      <c r="I590" s="768"/>
      <c r="J590" s="768"/>
      <c r="K590" s="768"/>
      <c r="L590" s="768"/>
      <c r="M590" s="768"/>
      <c r="N590" s="768"/>
      <c r="O590" s="768"/>
      <c r="P590" s="768"/>
      <c r="Q590" s="768"/>
      <c r="R590" s="768"/>
      <c r="S590" s="768"/>
      <c r="T590" s="768"/>
      <c r="U590" s="768"/>
      <c r="V590" s="768"/>
      <c r="W590" s="768"/>
      <c r="X590" s="768"/>
      <c r="Y590" s="768"/>
      <c r="Z590" s="768"/>
    </row>
    <row r="591">
      <c r="A591" s="773"/>
      <c r="B591" s="768"/>
      <c r="C591" s="768"/>
      <c r="D591" s="768"/>
      <c r="E591" s="768"/>
      <c r="F591" s="767"/>
      <c r="G591" s="768"/>
      <c r="H591" s="768"/>
      <c r="I591" s="768"/>
      <c r="J591" s="768"/>
      <c r="K591" s="768"/>
      <c r="L591" s="768"/>
      <c r="M591" s="768"/>
      <c r="N591" s="768"/>
      <c r="O591" s="768"/>
      <c r="P591" s="768"/>
      <c r="Q591" s="768"/>
      <c r="R591" s="768"/>
      <c r="S591" s="768"/>
      <c r="T591" s="768"/>
      <c r="U591" s="768"/>
      <c r="V591" s="768"/>
      <c r="W591" s="768"/>
      <c r="X591" s="768"/>
      <c r="Y591" s="768"/>
      <c r="Z591" s="768"/>
    </row>
    <row r="592">
      <c r="A592" s="773"/>
      <c r="B592" s="768"/>
      <c r="C592" s="768"/>
      <c r="D592" s="768"/>
      <c r="E592" s="768"/>
      <c r="F592" s="767"/>
      <c r="G592" s="768"/>
      <c r="H592" s="768"/>
      <c r="I592" s="768"/>
      <c r="J592" s="768"/>
      <c r="K592" s="768"/>
      <c r="L592" s="768"/>
      <c r="M592" s="768"/>
      <c r="N592" s="768"/>
      <c r="O592" s="768"/>
      <c r="P592" s="768"/>
      <c r="Q592" s="768"/>
      <c r="R592" s="768"/>
      <c r="S592" s="768"/>
      <c r="T592" s="768"/>
      <c r="U592" s="768"/>
      <c r="V592" s="768"/>
      <c r="W592" s="768"/>
      <c r="X592" s="768"/>
      <c r="Y592" s="768"/>
      <c r="Z592" s="768"/>
    </row>
    <row r="593">
      <c r="A593" s="773"/>
      <c r="B593" s="768"/>
      <c r="C593" s="768"/>
      <c r="D593" s="768"/>
      <c r="E593" s="768"/>
      <c r="F593" s="767"/>
      <c r="G593" s="768"/>
      <c r="H593" s="768"/>
      <c r="I593" s="768"/>
      <c r="J593" s="768"/>
      <c r="K593" s="768"/>
      <c r="L593" s="768"/>
      <c r="M593" s="768"/>
      <c r="N593" s="768"/>
      <c r="O593" s="768"/>
      <c r="P593" s="768"/>
      <c r="Q593" s="768"/>
      <c r="R593" s="768"/>
      <c r="S593" s="768"/>
      <c r="T593" s="768"/>
      <c r="U593" s="768"/>
      <c r="V593" s="768"/>
      <c r="W593" s="768"/>
      <c r="X593" s="768"/>
      <c r="Y593" s="768"/>
      <c r="Z593" s="768"/>
    </row>
    <row r="594">
      <c r="A594" s="773"/>
      <c r="B594" s="768"/>
      <c r="C594" s="768"/>
      <c r="D594" s="768"/>
      <c r="E594" s="768"/>
      <c r="F594" s="767"/>
      <c r="G594" s="768"/>
      <c r="H594" s="768"/>
      <c r="I594" s="768"/>
      <c r="J594" s="768"/>
      <c r="K594" s="768"/>
      <c r="L594" s="768"/>
      <c r="M594" s="768"/>
      <c r="N594" s="768"/>
      <c r="O594" s="768"/>
      <c r="P594" s="768"/>
      <c r="Q594" s="768"/>
      <c r="R594" s="768"/>
      <c r="S594" s="768"/>
      <c r="T594" s="768"/>
      <c r="U594" s="768"/>
      <c r="V594" s="768"/>
      <c r="W594" s="768"/>
      <c r="X594" s="768"/>
      <c r="Y594" s="768"/>
      <c r="Z594" s="768"/>
    </row>
    <row r="595">
      <c r="A595" s="773"/>
      <c r="B595" s="768"/>
      <c r="C595" s="768"/>
      <c r="D595" s="768"/>
      <c r="E595" s="768"/>
      <c r="F595" s="767"/>
      <c r="G595" s="768"/>
      <c r="H595" s="768"/>
      <c r="I595" s="768"/>
      <c r="J595" s="768"/>
      <c r="K595" s="768"/>
      <c r="L595" s="768"/>
      <c r="M595" s="768"/>
      <c r="N595" s="768"/>
      <c r="O595" s="768"/>
      <c r="P595" s="768"/>
      <c r="Q595" s="768"/>
      <c r="R595" s="768"/>
      <c r="S595" s="768"/>
      <c r="T595" s="768"/>
      <c r="U595" s="768"/>
      <c r="V595" s="768"/>
      <c r="W595" s="768"/>
      <c r="X595" s="768"/>
      <c r="Y595" s="768"/>
      <c r="Z595" s="768"/>
    </row>
    <row r="596">
      <c r="A596" s="773"/>
      <c r="B596" s="768"/>
      <c r="C596" s="768"/>
      <c r="D596" s="768"/>
      <c r="E596" s="768"/>
      <c r="F596" s="767"/>
      <c r="G596" s="768"/>
      <c r="H596" s="768"/>
      <c r="I596" s="768"/>
      <c r="J596" s="768"/>
      <c r="K596" s="768"/>
      <c r="L596" s="768"/>
      <c r="M596" s="768"/>
      <c r="N596" s="768"/>
      <c r="O596" s="768"/>
      <c r="P596" s="768"/>
      <c r="Q596" s="768"/>
      <c r="R596" s="768"/>
      <c r="S596" s="768"/>
      <c r="T596" s="768"/>
      <c r="U596" s="768"/>
      <c r="V596" s="768"/>
      <c r="W596" s="768"/>
      <c r="X596" s="768"/>
      <c r="Y596" s="768"/>
      <c r="Z596" s="768"/>
    </row>
    <row r="597">
      <c r="A597" s="773"/>
      <c r="B597" s="768"/>
      <c r="C597" s="768"/>
      <c r="D597" s="768"/>
      <c r="E597" s="768"/>
      <c r="F597" s="767"/>
      <c r="G597" s="768"/>
      <c r="H597" s="768"/>
      <c r="I597" s="768"/>
      <c r="J597" s="768"/>
      <c r="K597" s="768"/>
      <c r="L597" s="768"/>
      <c r="M597" s="768"/>
      <c r="N597" s="768"/>
      <c r="O597" s="768"/>
      <c r="P597" s="768"/>
      <c r="Q597" s="768"/>
      <c r="R597" s="768"/>
      <c r="S597" s="768"/>
      <c r="T597" s="768"/>
      <c r="U597" s="768"/>
      <c r="V597" s="768"/>
      <c r="W597" s="768"/>
      <c r="X597" s="768"/>
      <c r="Y597" s="768"/>
      <c r="Z597" s="768"/>
    </row>
    <row r="598">
      <c r="A598" s="773"/>
      <c r="B598" s="768"/>
      <c r="C598" s="768"/>
      <c r="D598" s="768"/>
      <c r="E598" s="768"/>
      <c r="F598" s="767"/>
      <c r="G598" s="768"/>
      <c r="H598" s="768"/>
      <c r="I598" s="768"/>
      <c r="J598" s="768"/>
      <c r="K598" s="768"/>
      <c r="L598" s="768"/>
      <c r="M598" s="768"/>
      <c r="N598" s="768"/>
      <c r="O598" s="768"/>
      <c r="P598" s="768"/>
      <c r="Q598" s="768"/>
      <c r="R598" s="768"/>
      <c r="S598" s="768"/>
      <c r="T598" s="768"/>
      <c r="U598" s="768"/>
      <c r="V598" s="768"/>
      <c r="W598" s="768"/>
      <c r="X598" s="768"/>
      <c r="Y598" s="768"/>
      <c r="Z598" s="768"/>
    </row>
    <row r="599">
      <c r="A599" s="773"/>
      <c r="B599" s="768"/>
      <c r="C599" s="768"/>
      <c r="D599" s="768"/>
      <c r="E599" s="768"/>
      <c r="F599" s="767"/>
      <c r="G599" s="768"/>
      <c r="H599" s="768"/>
      <c r="I599" s="768"/>
      <c r="J599" s="768"/>
      <c r="K599" s="768"/>
      <c r="L599" s="768"/>
      <c r="M599" s="768"/>
      <c r="N599" s="768"/>
      <c r="O599" s="768"/>
      <c r="P599" s="768"/>
      <c r="Q599" s="768"/>
      <c r="R599" s="768"/>
      <c r="S599" s="768"/>
      <c r="T599" s="768"/>
      <c r="U599" s="768"/>
      <c r="V599" s="768"/>
      <c r="W599" s="768"/>
      <c r="X599" s="768"/>
      <c r="Y599" s="768"/>
      <c r="Z599" s="768"/>
    </row>
    <row r="600">
      <c r="A600" s="773"/>
      <c r="B600" s="768"/>
      <c r="C600" s="768"/>
      <c r="D600" s="768"/>
      <c r="E600" s="768"/>
      <c r="F600" s="767"/>
      <c r="G600" s="768"/>
      <c r="H600" s="768"/>
      <c r="I600" s="768"/>
      <c r="J600" s="768"/>
      <c r="K600" s="768"/>
      <c r="L600" s="768"/>
      <c r="M600" s="768"/>
      <c r="N600" s="768"/>
      <c r="O600" s="768"/>
      <c r="P600" s="768"/>
      <c r="Q600" s="768"/>
      <c r="R600" s="768"/>
      <c r="S600" s="768"/>
      <c r="T600" s="768"/>
      <c r="U600" s="768"/>
      <c r="V600" s="768"/>
      <c r="W600" s="768"/>
      <c r="X600" s="768"/>
      <c r="Y600" s="768"/>
      <c r="Z600" s="768"/>
    </row>
    <row r="601">
      <c r="A601" s="773"/>
      <c r="B601" s="768"/>
      <c r="C601" s="768"/>
      <c r="D601" s="768"/>
      <c r="E601" s="768"/>
      <c r="F601" s="767"/>
      <c r="G601" s="768"/>
      <c r="H601" s="768"/>
      <c r="I601" s="768"/>
      <c r="J601" s="768"/>
      <c r="K601" s="768"/>
      <c r="L601" s="768"/>
      <c r="M601" s="768"/>
      <c r="N601" s="768"/>
      <c r="O601" s="768"/>
      <c r="P601" s="768"/>
      <c r="Q601" s="768"/>
      <c r="R601" s="768"/>
      <c r="S601" s="768"/>
      <c r="T601" s="768"/>
      <c r="U601" s="768"/>
      <c r="V601" s="768"/>
      <c r="W601" s="768"/>
      <c r="X601" s="768"/>
      <c r="Y601" s="768"/>
      <c r="Z601" s="768"/>
    </row>
    <row r="602">
      <c r="A602" s="773"/>
      <c r="B602" s="768"/>
      <c r="C602" s="768"/>
      <c r="D602" s="768"/>
      <c r="E602" s="768"/>
      <c r="F602" s="767"/>
      <c r="G602" s="768"/>
      <c r="H602" s="768"/>
      <c r="I602" s="768"/>
      <c r="J602" s="768"/>
      <c r="K602" s="768"/>
      <c r="L602" s="768"/>
      <c r="M602" s="768"/>
      <c r="N602" s="768"/>
      <c r="O602" s="768"/>
      <c r="P602" s="768"/>
      <c r="Q602" s="768"/>
      <c r="R602" s="768"/>
      <c r="S602" s="768"/>
      <c r="T602" s="768"/>
      <c r="U602" s="768"/>
      <c r="V602" s="768"/>
      <c r="W602" s="768"/>
      <c r="X602" s="768"/>
      <c r="Y602" s="768"/>
      <c r="Z602" s="768"/>
    </row>
    <row r="603">
      <c r="A603" s="773"/>
      <c r="B603" s="768"/>
      <c r="C603" s="768"/>
      <c r="D603" s="768"/>
      <c r="E603" s="768"/>
      <c r="F603" s="767"/>
      <c r="G603" s="768"/>
      <c r="H603" s="768"/>
      <c r="I603" s="768"/>
      <c r="J603" s="768"/>
      <c r="K603" s="768"/>
      <c r="L603" s="768"/>
      <c r="M603" s="768"/>
      <c r="N603" s="768"/>
      <c r="O603" s="768"/>
      <c r="P603" s="768"/>
      <c r="Q603" s="768"/>
      <c r="R603" s="768"/>
      <c r="S603" s="768"/>
      <c r="T603" s="768"/>
      <c r="U603" s="768"/>
      <c r="V603" s="768"/>
      <c r="W603" s="768"/>
      <c r="X603" s="768"/>
      <c r="Y603" s="768"/>
      <c r="Z603" s="768"/>
    </row>
    <row r="604">
      <c r="A604" s="773"/>
      <c r="B604" s="768"/>
      <c r="C604" s="768"/>
      <c r="D604" s="768"/>
      <c r="E604" s="768"/>
      <c r="F604" s="767"/>
      <c r="G604" s="768"/>
      <c r="H604" s="768"/>
      <c r="I604" s="768"/>
      <c r="J604" s="768"/>
      <c r="K604" s="768"/>
      <c r="L604" s="768"/>
      <c r="M604" s="768"/>
      <c r="N604" s="768"/>
      <c r="O604" s="768"/>
      <c r="P604" s="768"/>
      <c r="Q604" s="768"/>
      <c r="R604" s="768"/>
      <c r="S604" s="768"/>
      <c r="T604" s="768"/>
      <c r="U604" s="768"/>
      <c r="V604" s="768"/>
      <c r="W604" s="768"/>
      <c r="X604" s="768"/>
      <c r="Y604" s="768"/>
      <c r="Z604" s="768"/>
    </row>
    <row r="605">
      <c r="A605" s="773"/>
      <c r="B605" s="768"/>
      <c r="C605" s="768"/>
      <c r="D605" s="768"/>
      <c r="E605" s="768"/>
      <c r="F605" s="767"/>
      <c r="G605" s="768"/>
      <c r="H605" s="768"/>
      <c r="I605" s="768"/>
      <c r="J605" s="768"/>
      <c r="K605" s="768"/>
      <c r="L605" s="768"/>
      <c r="M605" s="768"/>
      <c r="N605" s="768"/>
      <c r="O605" s="768"/>
      <c r="P605" s="768"/>
      <c r="Q605" s="768"/>
      <c r="R605" s="768"/>
      <c r="S605" s="768"/>
      <c r="T605" s="768"/>
      <c r="U605" s="768"/>
      <c r="V605" s="768"/>
      <c r="W605" s="768"/>
      <c r="X605" s="768"/>
      <c r="Y605" s="768"/>
      <c r="Z605" s="768"/>
    </row>
    <row r="606">
      <c r="A606" s="773"/>
      <c r="B606" s="768"/>
      <c r="C606" s="768"/>
      <c r="D606" s="768"/>
      <c r="E606" s="768"/>
      <c r="F606" s="767"/>
      <c r="G606" s="768"/>
      <c r="H606" s="768"/>
      <c r="I606" s="768"/>
      <c r="J606" s="768"/>
      <c r="K606" s="768"/>
      <c r="L606" s="768"/>
      <c r="M606" s="768"/>
      <c r="N606" s="768"/>
      <c r="O606" s="768"/>
      <c r="P606" s="768"/>
      <c r="Q606" s="768"/>
      <c r="R606" s="768"/>
      <c r="S606" s="768"/>
      <c r="T606" s="768"/>
      <c r="U606" s="768"/>
      <c r="V606" s="768"/>
      <c r="W606" s="768"/>
      <c r="X606" s="768"/>
      <c r="Y606" s="768"/>
      <c r="Z606" s="768"/>
    </row>
    <row r="607">
      <c r="A607" s="773"/>
      <c r="B607" s="768"/>
      <c r="C607" s="768"/>
      <c r="D607" s="768"/>
      <c r="E607" s="768"/>
      <c r="F607" s="767"/>
      <c r="G607" s="768"/>
      <c r="H607" s="768"/>
      <c r="I607" s="768"/>
      <c r="J607" s="768"/>
      <c r="K607" s="768"/>
      <c r="L607" s="768"/>
      <c r="M607" s="768"/>
      <c r="N607" s="768"/>
      <c r="O607" s="768"/>
      <c r="P607" s="768"/>
      <c r="Q607" s="768"/>
      <c r="R607" s="768"/>
      <c r="S607" s="768"/>
      <c r="T607" s="768"/>
      <c r="U607" s="768"/>
      <c r="V607" s="768"/>
      <c r="W607" s="768"/>
      <c r="X607" s="768"/>
      <c r="Y607" s="768"/>
      <c r="Z607" s="768"/>
    </row>
    <row r="608">
      <c r="A608" s="773"/>
      <c r="B608" s="768"/>
      <c r="C608" s="768"/>
      <c r="D608" s="768"/>
      <c r="E608" s="768"/>
      <c r="F608" s="767"/>
      <c r="G608" s="768"/>
      <c r="H608" s="768"/>
      <c r="I608" s="768"/>
      <c r="J608" s="768"/>
      <c r="K608" s="768"/>
      <c r="L608" s="768"/>
      <c r="M608" s="768"/>
      <c r="N608" s="768"/>
      <c r="O608" s="768"/>
      <c r="P608" s="768"/>
      <c r="Q608" s="768"/>
      <c r="R608" s="768"/>
      <c r="S608" s="768"/>
      <c r="T608" s="768"/>
      <c r="U608" s="768"/>
      <c r="V608" s="768"/>
      <c r="W608" s="768"/>
      <c r="X608" s="768"/>
      <c r="Y608" s="768"/>
      <c r="Z608" s="768"/>
    </row>
    <row r="609">
      <c r="A609" s="773"/>
      <c r="B609" s="768"/>
      <c r="C609" s="768"/>
      <c r="D609" s="768"/>
      <c r="E609" s="768"/>
      <c r="F609" s="767"/>
      <c r="G609" s="768"/>
      <c r="H609" s="768"/>
      <c r="I609" s="768"/>
      <c r="J609" s="768"/>
      <c r="K609" s="768"/>
      <c r="L609" s="768"/>
      <c r="M609" s="768"/>
      <c r="N609" s="768"/>
      <c r="O609" s="768"/>
      <c r="P609" s="768"/>
      <c r="Q609" s="768"/>
      <c r="R609" s="768"/>
      <c r="S609" s="768"/>
      <c r="T609" s="768"/>
      <c r="U609" s="768"/>
      <c r="V609" s="768"/>
      <c r="W609" s="768"/>
      <c r="X609" s="768"/>
      <c r="Y609" s="768"/>
      <c r="Z609" s="768"/>
    </row>
    <row r="610">
      <c r="A610" s="773"/>
      <c r="B610" s="768"/>
      <c r="C610" s="768"/>
      <c r="D610" s="768"/>
      <c r="E610" s="768"/>
      <c r="F610" s="767"/>
      <c r="G610" s="768"/>
      <c r="H610" s="768"/>
      <c r="I610" s="768"/>
      <c r="J610" s="768"/>
      <c r="K610" s="768"/>
      <c r="L610" s="768"/>
      <c r="M610" s="768"/>
      <c r="N610" s="768"/>
      <c r="O610" s="768"/>
      <c r="P610" s="768"/>
      <c r="Q610" s="768"/>
      <c r="R610" s="768"/>
      <c r="S610" s="768"/>
      <c r="T610" s="768"/>
      <c r="U610" s="768"/>
      <c r="V610" s="768"/>
      <c r="W610" s="768"/>
      <c r="X610" s="768"/>
      <c r="Y610" s="768"/>
      <c r="Z610" s="768"/>
    </row>
    <row r="611">
      <c r="A611" s="773"/>
      <c r="B611" s="768"/>
      <c r="C611" s="768"/>
      <c r="D611" s="768"/>
      <c r="E611" s="768"/>
      <c r="F611" s="767"/>
      <c r="G611" s="768"/>
      <c r="H611" s="768"/>
      <c r="I611" s="768"/>
      <c r="J611" s="768"/>
      <c r="K611" s="768"/>
      <c r="L611" s="768"/>
      <c r="M611" s="768"/>
      <c r="N611" s="768"/>
      <c r="O611" s="768"/>
      <c r="P611" s="768"/>
      <c r="Q611" s="768"/>
      <c r="R611" s="768"/>
      <c r="S611" s="768"/>
      <c r="T611" s="768"/>
      <c r="U611" s="768"/>
      <c r="V611" s="768"/>
      <c r="W611" s="768"/>
      <c r="X611" s="768"/>
      <c r="Y611" s="768"/>
      <c r="Z611" s="768"/>
    </row>
    <row r="612">
      <c r="A612" s="773"/>
      <c r="B612" s="768"/>
      <c r="C612" s="768"/>
      <c r="D612" s="768"/>
      <c r="E612" s="768"/>
      <c r="F612" s="767"/>
      <c r="G612" s="768"/>
      <c r="H612" s="768"/>
      <c r="I612" s="768"/>
      <c r="J612" s="768"/>
      <c r="K612" s="768"/>
      <c r="L612" s="768"/>
      <c r="M612" s="768"/>
      <c r="N612" s="768"/>
      <c r="O612" s="768"/>
      <c r="P612" s="768"/>
      <c r="Q612" s="768"/>
      <c r="R612" s="768"/>
      <c r="S612" s="768"/>
      <c r="T612" s="768"/>
      <c r="U612" s="768"/>
      <c r="V612" s="768"/>
      <c r="W612" s="768"/>
      <c r="X612" s="768"/>
      <c r="Y612" s="768"/>
      <c r="Z612" s="768"/>
    </row>
    <row r="613">
      <c r="A613" s="773"/>
      <c r="B613" s="768"/>
      <c r="C613" s="768"/>
      <c r="D613" s="768"/>
      <c r="E613" s="768"/>
      <c r="F613" s="767"/>
      <c r="G613" s="768"/>
      <c r="H613" s="768"/>
      <c r="I613" s="768"/>
      <c r="J613" s="768"/>
      <c r="K613" s="768"/>
      <c r="L613" s="768"/>
      <c r="M613" s="768"/>
      <c r="N613" s="768"/>
      <c r="O613" s="768"/>
      <c r="P613" s="768"/>
      <c r="Q613" s="768"/>
      <c r="R613" s="768"/>
      <c r="S613" s="768"/>
      <c r="T613" s="768"/>
      <c r="U613" s="768"/>
      <c r="V613" s="768"/>
      <c r="W613" s="768"/>
      <c r="X613" s="768"/>
      <c r="Y613" s="768"/>
      <c r="Z613" s="768"/>
    </row>
    <row r="614">
      <c r="A614" s="773"/>
      <c r="B614" s="768"/>
      <c r="C614" s="768"/>
      <c r="D614" s="768"/>
      <c r="E614" s="768"/>
      <c r="F614" s="767"/>
      <c r="G614" s="768"/>
      <c r="H614" s="768"/>
      <c r="I614" s="768"/>
      <c r="J614" s="768"/>
      <c r="K614" s="768"/>
      <c r="L614" s="768"/>
      <c r="M614" s="768"/>
      <c r="N614" s="768"/>
      <c r="O614" s="768"/>
      <c r="P614" s="768"/>
      <c r="Q614" s="768"/>
      <c r="R614" s="768"/>
      <c r="S614" s="768"/>
      <c r="T614" s="768"/>
      <c r="U614" s="768"/>
      <c r="V614" s="768"/>
      <c r="W614" s="768"/>
      <c r="X614" s="768"/>
      <c r="Y614" s="768"/>
      <c r="Z614" s="768"/>
    </row>
    <row r="615">
      <c r="A615" s="773"/>
      <c r="B615" s="768"/>
      <c r="C615" s="768"/>
      <c r="D615" s="768"/>
      <c r="E615" s="768"/>
      <c r="F615" s="767"/>
      <c r="G615" s="768"/>
      <c r="H615" s="768"/>
      <c r="I615" s="768"/>
      <c r="J615" s="768"/>
      <c r="K615" s="768"/>
      <c r="L615" s="768"/>
      <c r="M615" s="768"/>
      <c r="N615" s="768"/>
      <c r="O615" s="768"/>
      <c r="P615" s="768"/>
      <c r="Q615" s="768"/>
      <c r="R615" s="768"/>
      <c r="S615" s="768"/>
      <c r="T615" s="768"/>
      <c r="U615" s="768"/>
      <c r="V615" s="768"/>
      <c r="W615" s="768"/>
      <c r="X615" s="768"/>
      <c r="Y615" s="768"/>
      <c r="Z615" s="768"/>
    </row>
    <row r="616">
      <c r="A616" s="773"/>
      <c r="B616" s="768"/>
      <c r="C616" s="768"/>
      <c r="D616" s="768"/>
      <c r="E616" s="768"/>
      <c r="F616" s="767"/>
      <c r="G616" s="768"/>
      <c r="H616" s="768"/>
      <c r="I616" s="768"/>
      <c r="J616" s="768"/>
      <c r="K616" s="768"/>
      <c r="L616" s="768"/>
      <c r="M616" s="768"/>
      <c r="N616" s="768"/>
      <c r="O616" s="768"/>
      <c r="P616" s="768"/>
      <c r="Q616" s="768"/>
      <c r="R616" s="768"/>
      <c r="S616" s="768"/>
      <c r="T616" s="768"/>
      <c r="U616" s="768"/>
      <c r="V616" s="768"/>
      <c r="W616" s="768"/>
      <c r="X616" s="768"/>
      <c r="Y616" s="768"/>
      <c r="Z616" s="768"/>
    </row>
    <row r="617">
      <c r="A617" s="773"/>
      <c r="B617" s="768"/>
      <c r="C617" s="768"/>
      <c r="D617" s="768"/>
      <c r="E617" s="768"/>
      <c r="F617" s="767"/>
      <c r="G617" s="768"/>
      <c r="H617" s="768"/>
      <c r="I617" s="768"/>
      <c r="J617" s="768"/>
      <c r="K617" s="768"/>
      <c r="L617" s="768"/>
      <c r="M617" s="768"/>
      <c r="N617" s="768"/>
      <c r="O617" s="768"/>
      <c r="P617" s="768"/>
      <c r="Q617" s="768"/>
      <c r="R617" s="768"/>
      <c r="S617" s="768"/>
      <c r="T617" s="768"/>
      <c r="U617" s="768"/>
      <c r="V617" s="768"/>
      <c r="W617" s="768"/>
      <c r="X617" s="768"/>
      <c r="Y617" s="768"/>
      <c r="Z617" s="768"/>
    </row>
    <row r="618">
      <c r="A618" s="773"/>
      <c r="B618" s="768"/>
      <c r="C618" s="768"/>
      <c r="D618" s="768"/>
      <c r="E618" s="768"/>
      <c r="F618" s="767"/>
      <c r="G618" s="768"/>
      <c r="H618" s="768"/>
      <c r="I618" s="768"/>
      <c r="J618" s="768"/>
      <c r="K618" s="768"/>
      <c r="L618" s="768"/>
      <c r="M618" s="768"/>
      <c r="N618" s="768"/>
      <c r="O618" s="768"/>
      <c r="P618" s="768"/>
      <c r="Q618" s="768"/>
      <c r="R618" s="768"/>
      <c r="S618" s="768"/>
      <c r="T618" s="768"/>
      <c r="U618" s="768"/>
      <c r="V618" s="768"/>
      <c r="W618" s="768"/>
      <c r="X618" s="768"/>
      <c r="Y618" s="768"/>
      <c r="Z618" s="768"/>
    </row>
    <row r="619">
      <c r="A619" s="773"/>
      <c r="B619" s="768"/>
      <c r="C619" s="768"/>
      <c r="D619" s="768"/>
      <c r="E619" s="768"/>
      <c r="F619" s="767"/>
      <c r="G619" s="768"/>
      <c r="H619" s="768"/>
      <c r="I619" s="768"/>
      <c r="J619" s="768"/>
      <c r="K619" s="768"/>
      <c r="L619" s="768"/>
      <c r="M619" s="768"/>
      <c r="N619" s="768"/>
      <c r="O619" s="768"/>
      <c r="P619" s="768"/>
      <c r="Q619" s="768"/>
      <c r="R619" s="768"/>
      <c r="S619" s="768"/>
      <c r="T619" s="768"/>
      <c r="U619" s="768"/>
      <c r="V619" s="768"/>
      <c r="W619" s="768"/>
      <c r="X619" s="768"/>
      <c r="Y619" s="768"/>
      <c r="Z619" s="768"/>
    </row>
    <row r="620">
      <c r="A620" s="773"/>
      <c r="B620" s="768"/>
      <c r="C620" s="768"/>
      <c r="D620" s="768"/>
      <c r="E620" s="768"/>
      <c r="F620" s="767"/>
      <c r="G620" s="768"/>
      <c r="H620" s="768"/>
      <c r="I620" s="768"/>
      <c r="J620" s="768"/>
      <c r="K620" s="768"/>
      <c r="L620" s="768"/>
      <c r="M620" s="768"/>
      <c r="N620" s="768"/>
      <c r="O620" s="768"/>
      <c r="P620" s="768"/>
      <c r="Q620" s="768"/>
      <c r="R620" s="768"/>
      <c r="S620" s="768"/>
      <c r="T620" s="768"/>
      <c r="U620" s="768"/>
      <c r="V620" s="768"/>
      <c r="W620" s="768"/>
      <c r="X620" s="768"/>
      <c r="Y620" s="768"/>
      <c r="Z620" s="768"/>
    </row>
    <row r="621">
      <c r="A621" s="773"/>
      <c r="B621" s="768"/>
      <c r="C621" s="768"/>
      <c r="D621" s="768"/>
      <c r="E621" s="768"/>
      <c r="F621" s="767"/>
      <c r="G621" s="768"/>
      <c r="H621" s="768"/>
      <c r="I621" s="768"/>
      <c r="J621" s="768"/>
      <c r="K621" s="768"/>
      <c r="L621" s="768"/>
      <c r="M621" s="768"/>
      <c r="N621" s="768"/>
      <c r="O621" s="768"/>
      <c r="P621" s="768"/>
      <c r="Q621" s="768"/>
      <c r="R621" s="768"/>
      <c r="S621" s="768"/>
      <c r="T621" s="768"/>
      <c r="U621" s="768"/>
      <c r="V621" s="768"/>
      <c r="W621" s="768"/>
      <c r="X621" s="768"/>
      <c r="Y621" s="768"/>
      <c r="Z621" s="768"/>
    </row>
    <row r="622">
      <c r="A622" s="773"/>
      <c r="B622" s="768"/>
      <c r="C622" s="768"/>
      <c r="D622" s="768"/>
      <c r="E622" s="768"/>
      <c r="F622" s="767"/>
      <c r="G622" s="768"/>
      <c r="H622" s="768"/>
      <c r="I622" s="768"/>
      <c r="J622" s="768"/>
      <c r="K622" s="768"/>
      <c r="L622" s="768"/>
      <c r="M622" s="768"/>
      <c r="N622" s="768"/>
      <c r="O622" s="768"/>
      <c r="P622" s="768"/>
      <c r="Q622" s="768"/>
      <c r="R622" s="768"/>
      <c r="S622" s="768"/>
      <c r="T622" s="768"/>
      <c r="U622" s="768"/>
      <c r="V622" s="768"/>
      <c r="W622" s="768"/>
      <c r="X622" s="768"/>
      <c r="Y622" s="768"/>
      <c r="Z622" s="768"/>
    </row>
    <row r="623">
      <c r="A623" s="773"/>
      <c r="B623" s="768"/>
      <c r="C623" s="768"/>
      <c r="D623" s="768"/>
      <c r="E623" s="768"/>
      <c r="F623" s="767"/>
      <c r="G623" s="768"/>
      <c r="H623" s="768"/>
      <c r="I623" s="768"/>
      <c r="J623" s="768"/>
      <c r="K623" s="768"/>
      <c r="L623" s="768"/>
      <c r="M623" s="768"/>
      <c r="N623" s="768"/>
      <c r="O623" s="768"/>
      <c r="P623" s="768"/>
      <c r="Q623" s="768"/>
      <c r="R623" s="768"/>
      <c r="S623" s="768"/>
      <c r="T623" s="768"/>
      <c r="U623" s="768"/>
      <c r="V623" s="768"/>
      <c r="W623" s="768"/>
      <c r="X623" s="768"/>
      <c r="Y623" s="768"/>
      <c r="Z623" s="768"/>
    </row>
    <row r="624">
      <c r="A624" s="773"/>
      <c r="B624" s="768"/>
      <c r="C624" s="768"/>
      <c r="D624" s="768"/>
      <c r="E624" s="768"/>
      <c r="F624" s="767"/>
      <c r="G624" s="768"/>
      <c r="H624" s="768"/>
      <c r="I624" s="768"/>
      <c r="J624" s="768"/>
      <c r="K624" s="768"/>
      <c r="L624" s="768"/>
      <c r="M624" s="768"/>
      <c r="N624" s="768"/>
      <c r="O624" s="768"/>
      <c r="P624" s="768"/>
      <c r="Q624" s="768"/>
      <c r="R624" s="768"/>
      <c r="S624" s="768"/>
      <c r="T624" s="768"/>
      <c r="U624" s="768"/>
      <c r="V624" s="768"/>
      <c r="W624" s="768"/>
      <c r="X624" s="768"/>
      <c r="Y624" s="768"/>
      <c r="Z624" s="768"/>
    </row>
    <row r="625">
      <c r="A625" s="773"/>
      <c r="B625" s="768"/>
      <c r="C625" s="768"/>
      <c r="D625" s="768"/>
      <c r="E625" s="768"/>
      <c r="F625" s="767"/>
      <c r="G625" s="768"/>
      <c r="H625" s="768"/>
      <c r="I625" s="768"/>
      <c r="J625" s="768"/>
      <c r="K625" s="768"/>
      <c r="L625" s="768"/>
      <c r="M625" s="768"/>
      <c r="N625" s="768"/>
      <c r="O625" s="768"/>
      <c r="P625" s="768"/>
      <c r="Q625" s="768"/>
      <c r="R625" s="768"/>
      <c r="S625" s="768"/>
      <c r="T625" s="768"/>
      <c r="U625" s="768"/>
      <c r="V625" s="768"/>
      <c r="W625" s="768"/>
      <c r="X625" s="768"/>
      <c r="Y625" s="768"/>
      <c r="Z625" s="768"/>
    </row>
    <row r="626">
      <c r="A626" s="773"/>
      <c r="B626" s="768"/>
      <c r="C626" s="768"/>
      <c r="D626" s="768"/>
      <c r="E626" s="768"/>
      <c r="F626" s="767"/>
      <c r="G626" s="768"/>
      <c r="H626" s="768"/>
      <c r="I626" s="768"/>
      <c r="J626" s="768"/>
      <c r="K626" s="768"/>
      <c r="L626" s="768"/>
      <c r="M626" s="768"/>
      <c r="N626" s="768"/>
      <c r="O626" s="768"/>
      <c r="P626" s="768"/>
      <c r="Q626" s="768"/>
      <c r="R626" s="768"/>
      <c r="S626" s="768"/>
      <c r="T626" s="768"/>
      <c r="U626" s="768"/>
      <c r="V626" s="768"/>
      <c r="W626" s="768"/>
      <c r="X626" s="768"/>
      <c r="Y626" s="768"/>
      <c r="Z626" s="768"/>
    </row>
    <row r="627">
      <c r="A627" s="773"/>
      <c r="B627" s="768"/>
      <c r="C627" s="768"/>
      <c r="D627" s="768"/>
      <c r="E627" s="768"/>
      <c r="F627" s="767"/>
      <c r="G627" s="768"/>
      <c r="H627" s="768"/>
      <c r="I627" s="768"/>
      <c r="J627" s="768"/>
      <c r="K627" s="768"/>
      <c r="L627" s="768"/>
      <c r="M627" s="768"/>
      <c r="N627" s="768"/>
      <c r="O627" s="768"/>
      <c r="P627" s="768"/>
      <c r="Q627" s="768"/>
      <c r="R627" s="768"/>
      <c r="S627" s="768"/>
      <c r="T627" s="768"/>
      <c r="U627" s="768"/>
      <c r="V627" s="768"/>
      <c r="W627" s="768"/>
      <c r="X627" s="768"/>
      <c r="Y627" s="768"/>
      <c r="Z627" s="768"/>
    </row>
    <row r="628">
      <c r="A628" s="773"/>
      <c r="B628" s="768"/>
      <c r="C628" s="768"/>
      <c r="D628" s="768"/>
      <c r="E628" s="768"/>
      <c r="F628" s="767"/>
      <c r="G628" s="768"/>
      <c r="H628" s="768"/>
      <c r="I628" s="768"/>
      <c r="J628" s="768"/>
      <c r="K628" s="768"/>
      <c r="L628" s="768"/>
      <c r="M628" s="768"/>
      <c r="N628" s="768"/>
      <c r="O628" s="768"/>
      <c r="P628" s="768"/>
      <c r="Q628" s="768"/>
      <c r="R628" s="768"/>
      <c r="S628" s="768"/>
      <c r="T628" s="768"/>
      <c r="U628" s="768"/>
      <c r="V628" s="768"/>
      <c r="W628" s="768"/>
      <c r="X628" s="768"/>
      <c r="Y628" s="768"/>
      <c r="Z628" s="768"/>
    </row>
    <row r="629">
      <c r="A629" s="773"/>
      <c r="B629" s="768"/>
      <c r="C629" s="768"/>
      <c r="D629" s="768"/>
      <c r="E629" s="768"/>
      <c r="F629" s="767"/>
      <c r="G629" s="768"/>
      <c r="H629" s="768"/>
      <c r="I629" s="768"/>
      <c r="J629" s="768"/>
      <c r="K629" s="768"/>
      <c r="L629" s="768"/>
      <c r="M629" s="768"/>
      <c r="N629" s="768"/>
      <c r="O629" s="768"/>
      <c r="P629" s="768"/>
      <c r="Q629" s="768"/>
      <c r="R629" s="768"/>
      <c r="S629" s="768"/>
      <c r="T629" s="768"/>
      <c r="U629" s="768"/>
      <c r="V629" s="768"/>
      <c r="W629" s="768"/>
      <c r="X629" s="768"/>
      <c r="Y629" s="768"/>
      <c r="Z629" s="768"/>
    </row>
    <row r="630">
      <c r="A630" s="773"/>
      <c r="B630" s="768"/>
      <c r="C630" s="768"/>
      <c r="D630" s="768"/>
      <c r="E630" s="768"/>
      <c r="F630" s="767"/>
      <c r="G630" s="768"/>
      <c r="H630" s="768"/>
      <c r="I630" s="768"/>
      <c r="J630" s="768"/>
      <c r="K630" s="768"/>
      <c r="L630" s="768"/>
      <c r="M630" s="768"/>
      <c r="N630" s="768"/>
      <c r="O630" s="768"/>
      <c r="P630" s="768"/>
      <c r="Q630" s="768"/>
      <c r="R630" s="768"/>
      <c r="S630" s="768"/>
      <c r="T630" s="768"/>
      <c r="U630" s="768"/>
      <c r="V630" s="768"/>
      <c r="W630" s="768"/>
      <c r="X630" s="768"/>
      <c r="Y630" s="768"/>
      <c r="Z630" s="768"/>
    </row>
    <row r="631">
      <c r="A631" s="773"/>
      <c r="B631" s="768"/>
      <c r="C631" s="768"/>
      <c r="D631" s="768"/>
      <c r="E631" s="768"/>
      <c r="F631" s="767"/>
      <c r="G631" s="768"/>
      <c r="H631" s="768"/>
      <c r="I631" s="768"/>
      <c r="J631" s="768"/>
      <c r="K631" s="768"/>
      <c r="L631" s="768"/>
      <c r="M631" s="768"/>
      <c r="N631" s="768"/>
      <c r="O631" s="768"/>
      <c r="P631" s="768"/>
      <c r="Q631" s="768"/>
      <c r="R631" s="768"/>
      <c r="S631" s="768"/>
      <c r="T631" s="768"/>
      <c r="U631" s="768"/>
      <c r="V631" s="768"/>
      <c r="W631" s="768"/>
      <c r="X631" s="768"/>
      <c r="Y631" s="768"/>
      <c r="Z631" s="768"/>
    </row>
    <row r="632">
      <c r="A632" s="773"/>
      <c r="B632" s="768"/>
      <c r="C632" s="768"/>
      <c r="D632" s="768"/>
      <c r="E632" s="768"/>
      <c r="F632" s="767"/>
      <c r="G632" s="768"/>
      <c r="H632" s="768"/>
      <c r="I632" s="768"/>
      <c r="J632" s="768"/>
      <c r="K632" s="768"/>
      <c r="L632" s="768"/>
      <c r="M632" s="768"/>
      <c r="N632" s="768"/>
      <c r="O632" s="768"/>
      <c r="P632" s="768"/>
      <c r="Q632" s="768"/>
      <c r="R632" s="768"/>
      <c r="S632" s="768"/>
      <c r="T632" s="768"/>
      <c r="U632" s="768"/>
      <c r="V632" s="768"/>
      <c r="W632" s="768"/>
      <c r="X632" s="768"/>
      <c r="Y632" s="768"/>
      <c r="Z632" s="768"/>
    </row>
    <row r="633">
      <c r="A633" s="773"/>
      <c r="B633" s="768"/>
      <c r="C633" s="768"/>
      <c r="D633" s="768"/>
      <c r="E633" s="768"/>
      <c r="F633" s="767"/>
      <c r="G633" s="768"/>
      <c r="H633" s="768"/>
      <c r="I633" s="768"/>
      <c r="J633" s="768"/>
      <c r="K633" s="768"/>
      <c r="L633" s="768"/>
      <c r="M633" s="768"/>
      <c r="N633" s="768"/>
      <c r="O633" s="768"/>
      <c r="P633" s="768"/>
      <c r="Q633" s="768"/>
      <c r="R633" s="768"/>
      <c r="S633" s="768"/>
      <c r="T633" s="768"/>
      <c r="U633" s="768"/>
      <c r="V633" s="768"/>
      <c r="W633" s="768"/>
      <c r="X633" s="768"/>
      <c r="Y633" s="768"/>
      <c r="Z633" s="768"/>
    </row>
    <row r="634">
      <c r="A634" s="773"/>
      <c r="B634" s="768"/>
      <c r="C634" s="768"/>
      <c r="D634" s="768"/>
      <c r="E634" s="768"/>
      <c r="F634" s="767"/>
      <c r="G634" s="768"/>
      <c r="H634" s="768"/>
      <c r="I634" s="768"/>
      <c r="J634" s="768"/>
      <c r="K634" s="768"/>
      <c r="L634" s="768"/>
      <c r="M634" s="768"/>
      <c r="N634" s="768"/>
      <c r="O634" s="768"/>
      <c r="P634" s="768"/>
      <c r="Q634" s="768"/>
      <c r="R634" s="768"/>
      <c r="S634" s="768"/>
      <c r="T634" s="768"/>
      <c r="U634" s="768"/>
      <c r="V634" s="768"/>
      <c r="W634" s="768"/>
      <c r="X634" s="768"/>
      <c r="Y634" s="768"/>
      <c r="Z634" s="768"/>
    </row>
    <row r="635">
      <c r="A635" s="773"/>
      <c r="B635" s="768"/>
      <c r="C635" s="768"/>
      <c r="D635" s="768"/>
      <c r="E635" s="768"/>
      <c r="F635" s="767"/>
      <c r="G635" s="768"/>
      <c r="H635" s="768"/>
      <c r="I635" s="768"/>
      <c r="J635" s="768"/>
      <c r="K635" s="768"/>
      <c r="L635" s="768"/>
      <c r="M635" s="768"/>
      <c r="N635" s="768"/>
      <c r="O635" s="768"/>
      <c r="P635" s="768"/>
      <c r="Q635" s="768"/>
      <c r="R635" s="768"/>
      <c r="S635" s="768"/>
      <c r="T635" s="768"/>
      <c r="U635" s="768"/>
      <c r="V635" s="768"/>
      <c r="W635" s="768"/>
      <c r="X635" s="768"/>
      <c r="Y635" s="768"/>
      <c r="Z635" s="768"/>
    </row>
    <row r="636">
      <c r="A636" s="773"/>
      <c r="B636" s="768"/>
      <c r="C636" s="768"/>
      <c r="D636" s="768"/>
      <c r="E636" s="768"/>
      <c r="F636" s="767"/>
      <c r="G636" s="768"/>
      <c r="H636" s="768"/>
      <c r="I636" s="768"/>
      <c r="J636" s="768"/>
      <c r="K636" s="768"/>
      <c r="L636" s="768"/>
      <c r="M636" s="768"/>
      <c r="N636" s="768"/>
      <c r="O636" s="768"/>
      <c r="P636" s="768"/>
      <c r="Q636" s="768"/>
      <c r="R636" s="768"/>
      <c r="S636" s="768"/>
      <c r="T636" s="768"/>
      <c r="U636" s="768"/>
      <c r="V636" s="768"/>
      <c r="W636" s="768"/>
      <c r="X636" s="768"/>
      <c r="Y636" s="768"/>
      <c r="Z636" s="768"/>
    </row>
    <row r="637">
      <c r="A637" s="773"/>
      <c r="B637" s="768"/>
      <c r="C637" s="768"/>
      <c r="D637" s="768"/>
      <c r="E637" s="768"/>
      <c r="F637" s="767"/>
      <c r="G637" s="768"/>
      <c r="H637" s="768"/>
      <c r="I637" s="768"/>
      <c r="J637" s="768"/>
      <c r="K637" s="768"/>
      <c r="L637" s="768"/>
      <c r="M637" s="768"/>
      <c r="N637" s="768"/>
      <c r="O637" s="768"/>
      <c r="P637" s="768"/>
      <c r="Q637" s="768"/>
      <c r="R637" s="768"/>
      <c r="S637" s="768"/>
      <c r="T637" s="768"/>
      <c r="U637" s="768"/>
      <c r="V637" s="768"/>
      <c r="W637" s="768"/>
      <c r="X637" s="768"/>
      <c r="Y637" s="768"/>
      <c r="Z637" s="768"/>
    </row>
    <row r="638">
      <c r="A638" s="773"/>
      <c r="B638" s="768"/>
      <c r="C638" s="768"/>
      <c r="D638" s="768"/>
      <c r="E638" s="768"/>
      <c r="F638" s="767"/>
      <c r="G638" s="768"/>
      <c r="H638" s="768"/>
      <c r="I638" s="768"/>
      <c r="J638" s="768"/>
      <c r="K638" s="768"/>
      <c r="L638" s="768"/>
      <c r="M638" s="768"/>
      <c r="N638" s="768"/>
      <c r="O638" s="768"/>
      <c r="P638" s="768"/>
      <c r="Q638" s="768"/>
      <c r="R638" s="768"/>
      <c r="S638" s="768"/>
      <c r="T638" s="768"/>
      <c r="U638" s="768"/>
      <c r="V638" s="768"/>
      <c r="W638" s="768"/>
      <c r="X638" s="768"/>
      <c r="Y638" s="768"/>
      <c r="Z638" s="768"/>
    </row>
    <row r="639">
      <c r="A639" s="773"/>
      <c r="B639" s="768"/>
      <c r="C639" s="768"/>
      <c r="D639" s="768"/>
      <c r="E639" s="768"/>
      <c r="F639" s="767"/>
      <c r="G639" s="768"/>
      <c r="H639" s="768"/>
      <c r="I639" s="768"/>
      <c r="J639" s="768"/>
      <c r="K639" s="768"/>
      <c r="L639" s="768"/>
      <c r="M639" s="768"/>
      <c r="N639" s="768"/>
      <c r="O639" s="768"/>
      <c r="P639" s="768"/>
      <c r="Q639" s="768"/>
      <c r="R639" s="768"/>
      <c r="S639" s="768"/>
      <c r="T639" s="768"/>
      <c r="U639" s="768"/>
      <c r="V639" s="768"/>
      <c r="W639" s="768"/>
      <c r="X639" s="768"/>
      <c r="Y639" s="768"/>
      <c r="Z639" s="768"/>
    </row>
    <row r="640">
      <c r="A640" s="773"/>
      <c r="B640" s="768"/>
      <c r="C640" s="768"/>
      <c r="D640" s="768"/>
      <c r="E640" s="768"/>
      <c r="F640" s="767"/>
      <c r="G640" s="768"/>
      <c r="H640" s="768"/>
      <c r="I640" s="768"/>
      <c r="J640" s="768"/>
      <c r="K640" s="768"/>
      <c r="L640" s="768"/>
      <c r="M640" s="768"/>
      <c r="N640" s="768"/>
      <c r="O640" s="768"/>
      <c r="P640" s="768"/>
      <c r="Q640" s="768"/>
      <c r="R640" s="768"/>
      <c r="S640" s="768"/>
      <c r="T640" s="768"/>
      <c r="U640" s="768"/>
      <c r="V640" s="768"/>
      <c r="W640" s="768"/>
      <c r="X640" s="768"/>
      <c r="Y640" s="768"/>
      <c r="Z640" s="768"/>
    </row>
    <row r="641">
      <c r="A641" s="773"/>
      <c r="B641" s="768"/>
      <c r="C641" s="768"/>
      <c r="D641" s="768"/>
      <c r="E641" s="768"/>
      <c r="F641" s="767"/>
      <c r="G641" s="768"/>
      <c r="H641" s="768"/>
      <c r="I641" s="768"/>
      <c r="J641" s="768"/>
      <c r="K641" s="768"/>
      <c r="L641" s="768"/>
      <c r="M641" s="768"/>
      <c r="N641" s="768"/>
      <c r="O641" s="768"/>
      <c r="P641" s="768"/>
      <c r="Q641" s="768"/>
      <c r="R641" s="768"/>
      <c r="S641" s="768"/>
      <c r="T641" s="768"/>
      <c r="U641" s="768"/>
      <c r="V641" s="768"/>
      <c r="W641" s="768"/>
      <c r="X641" s="768"/>
      <c r="Y641" s="768"/>
      <c r="Z641" s="768"/>
    </row>
    <row r="642">
      <c r="A642" s="773"/>
      <c r="B642" s="768"/>
      <c r="C642" s="768"/>
      <c r="D642" s="768"/>
      <c r="E642" s="768"/>
      <c r="F642" s="767"/>
      <c r="G642" s="768"/>
      <c r="H642" s="768"/>
      <c r="I642" s="768"/>
      <c r="J642" s="768"/>
      <c r="K642" s="768"/>
      <c r="L642" s="768"/>
      <c r="M642" s="768"/>
      <c r="N642" s="768"/>
      <c r="O642" s="768"/>
      <c r="P642" s="768"/>
      <c r="Q642" s="768"/>
      <c r="R642" s="768"/>
      <c r="S642" s="768"/>
      <c r="T642" s="768"/>
      <c r="U642" s="768"/>
      <c r="V642" s="768"/>
      <c r="W642" s="768"/>
      <c r="X642" s="768"/>
      <c r="Y642" s="768"/>
      <c r="Z642" s="768"/>
    </row>
    <row r="643">
      <c r="A643" s="773"/>
      <c r="B643" s="768"/>
      <c r="C643" s="768"/>
      <c r="D643" s="768"/>
      <c r="E643" s="768"/>
      <c r="F643" s="767"/>
      <c r="G643" s="768"/>
      <c r="H643" s="768"/>
      <c r="I643" s="768"/>
      <c r="J643" s="768"/>
      <c r="K643" s="768"/>
      <c r="L643" s="768"/>
      <c r="M643" s="768"/>
      <c r="N643" s="768"/>
      <c r="O643" s="768"/>
      <c r="P643" s="768"/>
      <c r="Q643" s="768"/>
      <c r="R643" s="768"/>
      <c r="S643" s="768"/>
      <c r="T643" s="768"/>
      <c r="U643" s="768"/>
      <c r="V643" s="768"/>
      <c r="W643" s="768"/>
      <c r="X643" s="768"/>
      <c r="Y643" s="768"/>
      <c r="Z643" s="768"/>
    </row>
    <row r="644">
      <c r="A644" s="773"/>
      <c r="B644" s="768"/>
      <c r="C644" s="768"/>
      <c r="D644" s="768"/>
      <c r="E644" s="768"/>
      <c r="F644" s="767"/>
      <c r="G644" s="768"/>
      <c r="H644" s="768"/>
      <c r="I644" s="768"/>
      <c r="J644" s="768"/>
      <c r="K644" s="768"/>
      <c r="L644" s="768"/>
      <c r="M644" s="768"/>
      <c r="N644" s="768"/>
      <c r="O644" s="768"/>
      <c r="P644" s="768"/>
      <c r="Q644" s="768"/>
      <c r="R644" s="768"/>
      <c r="S644" s="768"/>
      <c r="T644" s="768"/>
      <c r="U644" s="768"/>
      <c r="V644" s="768"/>
      <c r="W644" s="768"/>
      <c r="X644" s="768"/>
      <c r="Y644" s="768"/>
      <c r="Z644" s="768"/>
    </row>
    <row r="645">
      <c r="A645" s="773"/>
      <c r="B645" s="768"/>
      <c r="C645" s="768"/>
      <c r="D645" s="768"/>
      <c r="E645" s="768"/>
      <c r="F645" s="767"/>
      <c r="G645" s="768"/>
      <c r="H645" s="768"/>
      <c r="I645" s="768"/>
      <c r="J645" s="768"/>
      <c r="K645" s="768"/>
      <c r="L645" s="768"/>
      <c r="M645" s="768"/>
      <c r="N645" s="768"/>
      <c r="O645" s="768"/>
      <c r="P645" s="768"/>
      <c r="Q645" s="768"/>
      <c r="R645" s="768"/>
      <c r="S645" s="768"/>
      <c r="T645" s="768"/>
      <c r="U645" s="768"/>
      <c r="V645" s="768"/>
      <c r="W645" s="768"/>
      <c r="X645" s="768"/>
      <c r="Y645" s="768"/>
      <c r="Z645" s="768"/>
    </row>
    <row r="646">
      <c r="A646" s="773"/>
      <c r="B646" s="768"/>
      <c r="C646" s="768"/>
      <c r="D646" s="768"/>
      <c r="E646" s="768"/>
      <c r="F646" s="767"/>
      <c r="G646" s="768"/>
      <c r="H646" s="768"/>
      <c r="I646" s="768"/>
      <c r="J646" s="768"/>
      <c r="K646" s="768"/>
      <c r="L646" s="768"/>
      <c r="M646" s="768"/>
      <c r="N646" s="768"/>
      <c r="O646" s="768"/>
      <c r="P646" s="768"/>
      <c r="Q646" s="768"/>
      <c r="R646" s="768"/>
      <c r="S646" s="768"/>
      <c r="T646" s="768"/>
      <c r="U646" s="768"/>
      <c r="V646" s="768"/>
      <c r="W646" s="768"/>
      <c r="X646" s="768"/>
      <c r="Y646" s="768"/>
      <c r="Z646" s="768"/>
    </row>
    <row r="647">
      <c r="A647" s="773"/>
      <c r="B647" s="768"/>
      <c r="C647" s="768"/>
      <c r="D647" s="768"/>
      <c r="E647" s="768"/>
      <c r="F647" s="767"/>
      <c r="G647" s="768"/>
      <c r="H647" s="768"/>
      <c r="I647" s="768"/>
      <c r="J647" s="768"/>
      <c r="K647" s="768"/>
      <c r="L647" s="768"/>
      <c r="M647" s="768"/>
      <c r="N647" s="768"/>
      <c r="O647" s="768"/>
      <c r="P647" s="768"/>
      <c r="Q647" s="768"/>
      <c r="R647" s="768"/>
      <c r="S647" s="768"/>
      <c r="T647" s="768"/>
      <c r="U647" s="768"/>
      <c r="V647" s="768"/>
      <c r="W647" s="768"/>
      <c r="X647" s="768"/>
      <c r="Y647" s="768"/>
      <c r="Z647" s="768"/>
    </row>
    <row r="648">
      <c r="A648" s="773"/>
      <c r="B648" s="768"/>
      <c r="C648" s="768"/>
      <c r="D648" s="768"/>
      <c r="E648" s="768"/>
      <c r="F648" s="767"/>
      <c r="G648" s="768"/>
      <c r="H648" s="768"/>
      <c r="I648" s="768"/>
      <c r="J648" s="768"/>
      <c r="K648" s="768"/>
      <c r="L648" s="768"/>
      <c r="M648" s="768"/>
      <c r="N648" s="768"/>
      <c r="O648" s="768"/>
      <c r="P648" s="768"/>
      <c r="Q648" s="768"/>
      <c r="R648" s="768"/>
      <c r="S648" s="768"/>
      <c r="T648" s="768"/>
      <c r="U648" s="768"/>
      <c r="V648" s="768"/>
      <c r="W648" s="768"/>
      <c r="X648" s="768"/>
      <c r="Y648" s="768"/>
      <c r="Z648" s="768"/>
    </row>
    <row r="649">
      <c r="A649" s="773"/>
      <c r="B649" s="768"/>
      <c r="C649" s="768"/>
      <c r="D649" s="768"/>
      <c r="E649" s="768"/>
      <c r="F649" s="767"/>
      <c r="G649" s="768"/>
      <c r="H649" s="768"/>
      <c r="I649" s="768"/>
      <c r="J649" s="768"/>
      <c r="K649" s="768"/>
      <c r="L649" s="768"/>
      <c r="M649" s="768"/>
      <c r="N649" s="768"/>
      <c r="O649" s="768"/>
      <c r="P649" s="768"/>
      <c r="Q649" s="768"/>
      <c r="R649" s="768"/>
      <c r="S649" s="768"/>
      <c r="T649" s="768"/>
      <c r="U649" s="768"/>
      <c r="V649" s="768"/>
      <c r="W649" s="768"/>
      <c r="X649" s="768"/>
      <c r="Y649" s="768"/>
      <c r="Z649" s="768"/>
    </row>
    <row r="650">
      <c r="A650" s="773"/>
      <c r="B650" s="768"/>
      <c r="C650" s="768"/>
      <c r="D650" s="768"/>
      <c r="E650" s="768"/>
      <c r="F650" s="767"/>
      <c r="G650" s="768"/>
      <c r="H650" s="768"/>
      <c r="I650" s="768"/>
      <c r="J650" s="768"/>
      <c r="K650" s="768"/>
      <c r="L650" s="768"/>
      <c r="M650" s="768"/>
      <c r="N650" s="768"/>
      <c r="O650" s="768"/>
      <c r="P650" s="768"/>
      <c r="Q650" s="768"/>
      <c r="R650" s="768"/>
      <c r="S650" s="768"/>
      <c r="T650" s="768"/>
      <c r="U650" s="768"/>
      <c r="V650" s="768"/>
      <c r="W650" s="768"/>
      <c r="X650" s="768"/>
      <c r="Y650" s="768"/>
      <c r="Z650" s="768"/>
    </row>
    <row r="651">
      <c r="A651" s="773"/>
      <c r="B651" s="768"/>
      <c r="C651" s="768"/>
      <c r="D651" s="768"/>
      <c r="E651" s="768"/>
      <c r="F651" s="767"/>
      <c r="G651" s="768"/>
      <c r="H651" s="768"/>
      <c r="I651" s="768"/>
      <c r="J651" s="768"/>
      <c r="K651" s="768"/>
      <c r="L651" s="768"/>
      <c r="M651" s="768"/>
      <c r="N651" s="768"/>
      <c r="O651" s="768"/>
      <c r="P651" s="768"/>
      <c r="Q651" s="768"/>
      <c r="R651" s="768"/>
      <c r="S651" s="768"/>
      <c r="T651" s="768"/>
      <c r="U651" s="768"/>
      <c r="V651" s="768"/>
      <c r="W651" s="768"/>
      <c r="X651" s="768"/>
      <c r="Y651" s="768"/>
      <c r="Z651" s="768"/>
    </row>
    <row r="652">
      <c r="A652" s="773"/>
      <c r="B652" s="768"/>
      <c r="C652" s="768"/>
      <c r="D652" s="768"/>
      <c r="E652" s="768"/>
      <c r="F652" s="767"/>
      <c r="G652" s="768"/>
      <c r="H652" s="768"/>
      <c r="I652" s="768"/>
      <c r="J652" s="768"/>
      <c r="K652" s="768"/>
      <c r="L652" s="768"/>
      <c r="M652" s="768"/>
      <c r="N652" s="768"/>
      <c r="O652" s="768"/>
      <c r="P652" s="768"/>
      <c r="Q652" s="768"/>
      <c r="R652" s="768"/>
      <c r="S652" s="768"/>
      <c r="T652" s="768"/>
      <c r="U652" s="768"/>
      <c r="V652" s="768"/>
      <c r="W652" s="768"/>
      <c r="X652" s="768"/>
      <c r="Y652" s="768"/>
      <c r="Z652" s="768"/>
    </row>
    <row r="653">
      <c r="A653" s="773"/>
      <c r="B653" s="768"/>
      <c r="C653" s="768"/>
      <c r="D653" s="768"/>
      <c r="E653" s="768"/>
      <c r="F653" s="767"/>
      <c r="G653" s="768"/>
      <c r="H653" s="768"/>
      <c r="I653" s="768"/>
      <c r="J653" s="768"/>
      <c r="K653" s="768"/>
      <c r="L653" s="768"/>
      <c r="M653" s="768"/>
      <c r="N653" s="768"/>
      <c r="O653" s="768"/>
      <c r="P653" s="768"/>
      <c r="Q653" s="768"/>
      <c r="R653" s="768"/>
      <c r="S653" s="768"/>
      <c r="T653" s="768"/>
      <c r="U653" s="768"/>
      <c r="V653" s="768"/>
      <c r="W653" s="768"/>
      <c r="X653" s="768"/>
      <c r="Y653" s="768"/>
      <c r="Z653" s="768"/>
    </row>
    <row r="654">
      <c r="A654" s="773"/>
      <c r="B654" s="768"/>
      <c r="C654" s="768"/>
      <c r="D654" s="768"/>
      <c r="E654" s="768"/>
      <c r="F654" s="767"/>
      <c r="G654" s="768"/>
      <c r="H654" s="768"/>
      <c r="I654" s="768"/>
      <c r="J654" s="768"/>
      <c r="K654" s="768"/>
      <c r="L654" s="768"/>
      <c r="M654" s="768"/>
      <c r="N654" s="768"/>
      <c r="O654" s="768"/>
      <c r="P654" s="768"/>
      <c r="Q654" s="768"/>
      <c r="R654" s="768"/>
      <c r="S654" s="768"/>
      <c r="T654" s="768"/>
      <c r="U654" s="768"/>
      <c r="V654" s="768"/>
      <c r="W654" s="768"/>
      <c r="X654" s="768"/>
      <c r="Y654" s="768"/>
      <c r="Z654" s="768"/>
    </row>
    <row r="655">
      <c r="A655" s="773"/>
      <c r="B655" s="768"/>
      <c r="C655" s="768"/>
      <c r="D655" s="768"/>
      <c r="E655" s="768"/>
      <c r="F655" s="767"/>
      <c r="G655" s="768"/>
      <c r="H655" s="768"/>
      <c r="I655" s="768"/>
      <c r="J655" s="768"/>
      <c r="K655" s="768"/>
      <c r="L655" s="768"/>
      <c r="M655" s="768"/>
      <c r="N655" s="768"/>
      <c r="O655" s="768"/>
      <c r="P655" s="768"/>
      <c r="Q655" s="768"/>
      <c r="R655" s="768"/>
      <c r="S655" s="768"/>
      <c r="T655" s="768"/>
      <c r="U655" s="768"/>
      <c r="V655" s="768"/>
      <c r="W655" s="768"/>
      <c r="X655" s="768"/>
      <c r="Y655" s="768"/>
      <c r="Z655" s="768"/>
    </row>
    <row r="656">
      <c r="A656" s="773"/>
      <c r="B656" s="768"/>
      <c r="C656" s="768"/>
      <c r="D656" s="768"/>
      <c r="E656" s="768"/>
      <c r="F656" s="767"/>
      <c r="G656" s="768"/>
      <c r="H656" s="768"/>
      <c r="I656" s="768"/>
      <c r="J656" s="768"/>
      <c r="K656" s="768"/>
      <c r="L656" s="768"/>
      <c r="M656" s="768"/>
      <c r="N656" s="768"/>
      <c r="O656" s="768"/>
      <c r="P656" s="768"/>
      <c r="Q656" s="768"/>
      <c r="R656" s="768"/>
      <c r="S656" s="768"/>
      <c r="T656" s="768"/>
      <c r="U656" s="768"/>
      <c r="V656" s="768"/>
      <c r="W656" s="768"/>
      <c r="X656" s="768"/>
      <c r="Y656" s="768"/>
      <c r="Z656" s="768"/>
    </row>
    <row r="657">
      <c r="A657" s="773"/>
      <c r="B657" s="768"/>
      <c r="C657" s="768"/>
      <c r="D657" s="768"/>
      <c r="E657" s="768"/>
      <c r="F657" s="767"/>
      <c r="G657" s="768"/>
      <c r="H657" s="768"/>
      <c r="I657" s="768"/>
      <c r="J657" s="768"/>
      <c r="K657" s="768"/>
      <c r="L657" s="768"/>
      <c r="M657" s="768"/>
      <c r="N657" s="768"/>
      <c r="O657" s="768"/>
      <c r="P657" s="768"/>
      <c r="Q657" s="768"/>
      <c r="R657" s="768"/>
      <c r="S657" s="768"/>
      <c r="T657" s="768"/>
      <c r="U657" s="768"/>
      <c r="V657" s="768"/>
      <c r="W657" s="768"/>
      <c r="X657" s="768"/>
      <c r="Y657" s="768"/>
      <c r="Z657" s="768"/>
    </row>
    <row r="658">
      <c r="A658" s="773"/>
      <c r="B658" s="768"/>
      <c r="C658" s="768"/>
      <c r="D658" s="768"/>
      <c r="E658" s="768"/>
      <c r="F658" s="767"/>
      <c r="G658" s="768"/>
      <c r="H658" s="768"/>
      <c r="I658" s="768"/>
      <c r="J658" s="768"/>
      <c r="K658" s="768"/>
      <c r="L658" s="768"/>
      <c r="M658" s="768"/>
      <c r="N658" s="768"/>
      <c r="O658" s="768"/>
      <c r="P658" s="768"/>
      <c r="Q658" s="768"/>
      <c r="R658" s="768"/>
      <c r="S658" s="768"/>
      <c r="T658" s="768"/>
      <c r="U658" s="768"/>
      <c r="V658" s="768"/>
      <c r="W658" s="768"/>
      <c r="X658" s="768"/>
      <c r="Y658" s="768"/>
      <c r="Z658" s="768"/>
    </row>
    <row r="659">
      <c r="A659" s="773"/>
      <c r="B659" s="768"/>
      <c r="C659" s="768"/>
      <c r="D659" s="768"/>
      <c r="E659" s="768"/>
      <c r="F659" s="767"/>
      <c r="G659" s="768"/>
      <c r="H659" s="768"/>
      <c r="I659" s="768"/>
      <c r="J659" s="768"/>
      <c r="K659" s="768"/>
      <c r="L659" s="768"/>
      <c r="M659" s="768"/>
      <c r="N659" s="768"/>
      <c r="O659" s="768"/>
      <c r="P659" s="768"/>
      <c r="Q659" s="768"/>
      <c r="R659" s="768"/>
      <c r="S659" s="768"/>
      <c r="T659" s="768"/>
      <c r="U659" s="768"/>
      <c r="V659" s="768"/>
      <c r="W659" s="768"/>
      <c r="X659" s="768"/>
      <c r="Y659" s="768"/>
      <c r="Z659" s="768"/>
    </row>
    <row r="660">
      <c r="A660" s="773"/>
      <c r="B660" s="768"/>
      <c r="C660" s="768"/>
      <c r="D660" s="768"/>
      <c r="E660" s="768"/>
      <c r="F660" s="767"/>
      <c r="G660" s="768"/>
      <c r="H660" s="768"/>
      <c r="I660" s="768"/>
      <c r="J660" s="768"/>
      <c r="K660" s="768"/>
      <c r="L660" s="768"/>
      <c r="M660" s="768"/>
      <c r="N660" s="768"/>
      <c r="O660" s="768"/>
      <c r="P660" s="768"/>
      <c r="Q660" s="768"/>
      <c r="R660" s="768"/>
      <c r="S660" s="768"/>
      <c r="T660" s="768"/>
      <c r="U660" s="768"/>
      <c r="V660" s="768"/>
      <c r="W660" s="768"/>
      <c r="X660" s="768"/>
      <c r="Y660" s="768"/>
      <c r="Z660" s="768"/>
    </row>
    <row r="661">
      <c r="A661" s="773"/>
      <c r="B661" s="768"/>
      <c r="C661" s="768"/>
      <c r="D661" s="768"/>
      <c r="E661" s="768"/>
      <c r="F661" s="767"/>
      <c r="G661" s="768"/>
      <c r="H661" s="768"/>
      <c r="I661" s="768"/>
      <c r="J661" s="768"/>
      <c r="K661" s="768"/>
      <c r="L661" s="768"/>
      <c r="M661" s="768"/>
      <c r="N661" s="768"/>
      <c r="O661" s="768"/>
      <c r="P661" s="768"/>
      <c r="Q661" s="768"/>
      <c r="R661" s="768"/>
      <c r="S661" s="768"/>
      <c r="T661" s="768"/>
      <c r="U661" s="768"/>
      <c r="V661" s="768"/>
      <c r="W661" s="768"/>
      <c r="X661" s="768"/>
      <c r="Y661" s="768"/>
      <c r="Z661" s="768"/>
    </row>
    <row r="662">
      <c r="A662" s="773"/>
      <c r="B662" s="768"/>
      <c r="C662" s="768"/>
      <c r="D662" s="768"/>
      <c r="E662" s="768"/>
      <c r="F662" s="767"/>
      <c r="G662" s="768"/>
      <c r="H662" s="768"/>
      <c r="I662" s="768"/>
      <c r="J662" s="768"/>
      <c r="K662" s="768"/>
      <c r="L662" s="768"/>
      <c r="M662" s="768"/>
      <c r="N662" s="768"/>
      <c r="O662" s="768"/>
      <c r="P662" s="768"/>
      <c r="Q662" s="768"/>
      <c r="R662" s="768"/>
      <c r="S662" s="768"/>
      <c r="T662" s="768"/>
      <c r="U662" s="768"/>
      <c r="V662" s="768"/>
      <c r="W662" s="768"/>
      <c r="X662" s="768"/>
      <c r="Y662" s="768"/>
      <c r="Z662" s="768"/>
    </row>
    <row r="663">
      <c r="A663" s="773"/>
      <c r="B663" s="768"/>
      <c r="C663" s="768"/>
      <c r="D663" s="768"/>
      <c r="E663" s="768"/>
      <c r="F663" s="767"/>
      <c r="G663" s="768"/>
      <c r="H663" s="768"/>
      <c r="I663" s="768"/>
      <c r="J663" s="768"/>
      <c r="K663" s="768"/>
      <c r="L663" s="768"/>
      <c r="M663" s="768"/>
      <c r="N663" s="768"/>
      <c r="O663" s="768"/>
      <c r="P663" s="768"/>
      <c r="Q663" s="768"/>
      <c r="R663" s="768"/>
      <c r="S663" s="768"/>
      <c r="T663" s="768"/>
      <c r="U663" s="768"/>
      <c r="V663" s="768"/>
      <c r="W663" s="768"/>
      <c r="X663" s="768"/>
      <c r="Y663" s="768"/>
      <c r="Z663" s="768"/>
    </row>
    <row r="664">
      <c r="A664" s="773"/>
      <c r="B664" s="768"/>
      <c r="C664" s="768"/>
      <c r="D664" s="768"/>
      <c r="E664" s="768"/>
      <c r="F664" s="767"/>
      <c r="G664" s="768"/>
      <c r="H664" s="768"/>
      <c r="I664" s="768"/>
      <c r="J664" s="768"/>
      <c r="K664" s="768"/>
      <c r="L664" s="768"/>
      <c r="M664" s="768"/>
      <c r="N664" s="768"/>
      <c r="O664" s="768"/>
      <c r="P664" s="768"/>
      <c r="Q664" s="768"/>
      <c r="R664" s="768"/>
      <c r="S664" s="768"/>
      <c r="T664" s="768"/>
      <c r="U664" s="768"/>
      <c r="V664" s="768"/>
      <c r="W664" s="768"/>
      <c r="X664" s="768"/>
      <c r="Y664" s="768"/>
      <c r="Z664" s="768"/>
    </row>
    <row r="665">
      <c r="A665" s="773"/>
      <c r="B665" s="768"/>
      <c r="C665" s="768"/>
      <c r="D665" s="768"/>
      <c r="E665" s="768"/>
      <c r="F665" s="767"/>
      <c r="G665" s="768"/>
      <c r="H665" s="768"/>
      <c r="I665" s="768"/>
      <c r="J665" s="768"/>
      <c r="K665" s="768"/>
      <c r="L665" s="768"/>
      <c r="M665" s="768"/>
      <c r="N665" s="768"/>
      <c r="O665" s="768"/>
      <c r="P665" s="768"/>
      <c r="Q665" s="768"/>
      <c r="R665" s="768"/>
      <c r="S665" s="768"/>
      <c r="T665" s="768"/>
      <c r="U665" s="768"/>
      <c r="V665" s="768"/>
      <c r="W665" s="768"/>
      <c r="X665" s="768"/>
      <c r="Y665" s="768"/>
      <c r="Z665" s="768"/>
    </row>
    <row r="666">
      <c r="A666" s="773"/>
      <c r="B666" s="768"/>
      <c r="C666" s="768"/>
      <c r="D666" s="768"/>
      <c r="E666" s="768"/>
      <c r="F666" s="767"/>
      <c r="G666" s="768"/>
      <c r="H666" s="768"/>
      <c r="I666" s="768"/>
      <c r="J666" s="768"/>
      <c r="K666" s="768"/>
      <c r="L666" s="768"/>
      <c r="M666" s="768"/>
      <c r="N666" s="768"/>
      <c r="O666" s="768"/>
      <c r="P666" s="768"/>
      <c r="Q666" s="768"/>
      <c r="R666" s="768"/>
      <c r="S666" s="768"/>
      <c r="T666" s="768"/>
      <c r="U666" s="768"/>
      <c r="V666" s="768"/>
      <c r="W666" s="768"/>
      <c r="X666" s="768"/>
      <c r="Y666" s="768"/>
      <c r="Z666" s="768"/>
    </row>
    <row r="667">
      <c r="A667" s="773"/>
      <c r="B667" s="768"/>
      <c r="C667" s="768"/>
      <c r="D667" s="768"/>
      <c r="E667" s="768"/>
      <c r="F667" s="767"/>
      <c r="G667" s="768"/>
      <c r="H667" s="768"/>
      <c r="I667" s="768"/>
      <c r="J667" s="768"/>
      <c r="K667" s="768"/>
      <c r="L667" s="768"/>
      <c r="M667" s="768"/>
      <c r="N667" s="768"/>
      <c r="O667" s="768"/>
      <c r="P667" s="768"/>
      <c r="Q667" s="768"/>
      <c r="R667" s="768"/>
      <c r="S667" s="768"/>
      <c r="T667" s="768"/>
      <c r="U667" s="768"/>
      <c r="V667" s="768"/>
      <c r="W667" s="768"/>
      <c r="X667" s="768"/>
      <c r="Y667" s="768"/>
      <c r="Z667" s="768"/>
    </row>
    <row r="668">
      <c r="A668" s="773"/>
      <c r="B668" s="768"/>
      <c r="C668" s="768"/>
      <c r="D668" s="768"/>
      <c r="E668" s="768"/>
      <c r="F668" s="767"/>
      <c r="G668" s="768"/>
      <c r="H668" s="768"/>
      <c r="I668" s="768"/>
      <c r="J668" s="768"/>
      <c r="K668" s="768"/>
      <c r="L668" s="768"/>
      <c r="M668" s="768"/>
      <c r="N668" s="768"/>
      <c r="O668" s="768"/>
      <c r="P668" s="768"/>
      <c r="Q668" s="768"/>
      <c r="R668" s="768"/>
      <c r="S668" s="768"/>
      <c r="T668" s="768"/>
      <c r="U668" s="768"/>
      <c r="V668" s="768"/>
      <c r="W668" s="768"/>
      <c r="X668" s="768"/>
      <c r="Y668" s="768"/>
      <c r="Z668" s="768"/>
    </row>
    <row r="669">
      <c r="A669" s="773"/>
      <c r="B669" s="768"/>
      <c r="C669" s="768"/>
      <c r="D669" s="768"/>
      <c r="E669" s="768"/>
      <c r="F669" s="767"/>
      <c r="G669" s="768"/>
      <c r="H669" s="768"/>
      <c r="I669" s="768"/>
      <c r="J669" s="768"/>
      <c r="K669" s="768"/>
      <c r="L669" s="768"/>
      <c r="M669" s="768"/>
      <c r="N669" s="768"/>
      <c r="O669" s="768"/>
      <c r="P669" s="768"/>
      <c r="Q669" s="768"/>
      <c r="R669" s="768"/>
      <c r="S669" s="768"/>
      <c r="T669" s="768"/>
      <c r="U669" s="768"/>
      <c r="V669" s="768"/>
      <c r="W669" s="768"/>
      <c r="X669" s="768"/>
      <c r="Y669" s="768"/>
      <c r="Z669" s="768"/>
    </row>
    <row r="670">
      <c r="A670" s="773"/>
      <c r="B670" s="768"/>
      <c r="C670" s="768"/>
      <c r="D670" s="768"/>
      <c r="E670" s="768"/>
      <c r="F670" s="767"/>
      <c r="G670" s="768"/>
      <c r="H670" s="768"/>
      <c r="I670" s="768"/>
      <c r="J670" s="768"/>
      <c r="K670" s="768"/>
      <c r="L670" s="768"/>
      <c r="M670" s="768"/>
      <c r="N670" s="768"/>
      <c r="O670" s="768"/>
      <c r="P670" s="768"/>
      <c r="Q670" s="768"/>
      <c r="R670" s="768"/>
      <c r="S670" s="768"/>
      <c r="T670" s="768"/>
      <c r="U670" s="768"/>
      <c r="V670" s="768"/>
      <c r="W670" s="768"/>
      <c r="X670" s="768"/>
      <c r="Y670" s="768"/>
      <c r="Z670" s="768"/>
    </row>
    <row r="671">
      <c r="A671" s="773"/>
      <c r="B671" s="768"/>
      <c r="C671" s="768"/>
      <c r="D671" s="768"/>
      <c r="E671" s="768"/>
      <c r="F671" s="767"/>
      <c r="G671" s="768"/>
      <c r="H671" s="768"/>
      <c r="I671" s="768"/>
      <c r="J671" s="768"/>
      <c r="K671" s="768"/>
      <c r="L671" s="768"/>
      <c r="M671" s="768"/>
      <c r="N671" s="768"/>
      <c r="O671" s="768"/>
      <c r="P671" s="768"/>
      <c r="Q671" s="768"/>
      <c r="R671" s="768"/>
      <c r="S671" s="768"/>
      <c r="T671" s="768"/>
      <c r="U671" s="768"/>
      <c r="V671" s="768"/>
      <c r="W671" s="768"/>
      <c r="X671" s="768"/>
      <c r="Y671" s="768"/>
      <c r="Z671" s="768"/>
    </row>
    <row r="672">
      <c r="A672" s="773"/>
      <c r="B672" s="768"/>
      <c r="C672" s="768"/>
      <c r="D672" s="768"/>
      <c r="E672" s="768"/>
      <c r="F672" s="767"/>
      <c r="G672" s="768"/>
      <c r="H672" s="768"/>
      <c r="I672" s="768"/>
      <c r="J672" s="768"/>
      <c r="K672" s="768"/>
      <c r="L672" s="768"/>
      <c r="M672" s="768"/>
      <c r="N672" s="768"/>
      <c r="O672" s="768"/>
      <c r="P672" s="768"/>
      <c r="Q672" s="768"/>
      <c r="R672" s="768"/>
      <c r="S672" s="768"/>
      <c r="T672" s="768"/>
      <c r="U672" s="768"/>
      <c r="V672" s="768"/>
      <c r="W672" s="768"/>
      <c r="X672" s="768"/>
      <c r="Y672" s="768"/>
      <c r="Z672" s="768"/>
    </row>
    <row r="673">
      <c r="A673" s="773"/>
      <c r="B673" s="768"/>
      <c r="C673" s="768"/>
      <c r="D673" s="768"/>
      <c r="E673" s="768"/>
      <c r="F673" s="767"/>
      <c r="G673" s="768"/>
      <c r="H673" s="768"/>
      <c r="I673" s="768"/>
      <c r="J673" s="768"/>
      <c r="K673" s="768"/>
      <c r="L673" s="768"/>
      <c r="M673" s="768"/>
      <c r="N673" s="768"/>
      <c r="O673" s="768"/>
      <c r="P673" s="768"/>
      <c r="Q673" s="768"/>
      <c r="R673" s="768"/>
      <c r="S673" s="768"/>
      <c r="T673" s="768"/>
      <c r="U673" s="768"/>
      <c r="V673" s="768"/>
      <c r="W673" s="768"/>
      <c r="X673" s="768"/>
      <c r="Y673" s="768"/>
      <c r="Z673" s="768"/>
    </row>
    <row r="674">
      <c r="A674" s="773"/>
      <c r="B674" s="768"/>
      <c r="C674" s="768"/>
      <c r="D674" s="768"/>
      <c r="E674" s="768"/>
      <c r="F674" s="767"/>
      <c r="G674" s="768"/>
      <c r="H674" s="768"/>
      <c r="I674" s="768"/>
      <c r="J674" s="768"/>
      <c r="K674" s="768"/>
      <c r="L674" s="768"/>
      <c r="M674" s="768"/>
      <c r="N674" s="768"/>
      <c r="O674" s="768"/>
      <c r="P674" s="768"/>
      <c r="Q674" s="768"/>
      <c r="R674" s="768"/>
      <c r="S674" s="768"/>
      <c r="T674" s="768"/>
      <c r="U674" s="768"/>
      <c r="V674" s="768"/>
      <c r="W674" s="768"/>
      <c r="X674" s="768"/>
      <c r="Y674" s="768"/>
      <c r="Z674" s="768"/>
    </row>
    <row r="675">
      <c r="A675" s="773"/>
      <c r="B675" s="768"/>
      <c r="C675" s="768"/>
      <c r="D675" s="768"/>
      <c r="E675" s="768"/>
      <c r="F675" s="767"/>
      <c r="G675" s="768"/>
      <c r="H675" s="768"/>
      <c r="I675" s="768"/>
      <c r="J675" s="768"/>
      <c r="K675" s="768"/>
      <c r="L675" s="768"/>
      <c r="M675" s="768"/>
      <c r="N675" s="768"/>
      <c r="O675" s="768"/>
      <c r="P675" s="768"/>
      <c r="Q675" s="768"/>
      <c r="R675" s="768"/>
      <c r="S675" s="768"/>
      <c r="T675" s="768"/>
      <c r="U675" s="768"/>
      <c r="V675" s="768"/>
      <c r="W675" s="768"/>
      <c r="X675" s="768"/>
      <c r="Y675" s="768"/>
      <c r="Z675" s="768"/>
    </row>
    <row r="676">
      <c r="A676" s="773"/>
      <c r="B676" s="768"/>
      <c r="C676" s="768"/>
      <c r="D676" s="768"/>
      <c r="E676" s="768"/>
      <c r="F676" s="767"/>
      <c r="G676" s="768"/>
      <c r="H676" s="768"/>
      <c r="I676" s="768"/>
      <c r="J676" s="768"/>
      <c r="K676" s="768"/>
      <c r="L676" s="768"/>
      <c r="M676" s="768"/>
      <c r="N676" s="768"/>
      <c r="O676" s="768"/>
      <c r="P676" s="768"/>
      <c r="Q676" s="768"/>
      <c r="R676" s="768"/>
      <c r="S676" s="768"/>
      <c r="T676" s="768"/>
      <c r="U676" s="768"/>
      <c r="V676" s="768"/>
      <c r="W676" s="768"/>
      <c r="X676" s="768"/>
      <c r="Y676" s="768"/>
      <c r="Z676" s="768"/>
    </row>
    <row r="677">
      <c r="A677" s="773"/>
      <c r="B677" s="768"/>
      <c r="C677" s="768"/>
      <c r="D677" s="768"/>
      <c r="E677" s="768"/>
      <c r="F677" s="767"/>
      <c r="G677" s="768"/>
      <c r="H677" s="768"/>
      <c r="I677" s="768"/>
      <c r="J677" s="768"/>
      <c r="K677" s="768"/>
      <c r="L677" s="768"/>
      <c r="M677" s="768"/>
      <c r="N677" s="768"/>
      <c r="O677" s="768"/>
      <c r="P677" s="768"/>
      <c r="Q677" s="768"/>
      <c r="R677" s="768"/>
      <c r="S677" s="768"/>
      <c r="T677" s="768"/>
      <c r="U677" s="768"/>
      <c r="V677" s="768"/>
      <c r="W677" s="768"/>
      <c r="X677" s="768"/>
      <c r="Y677" s="768"/>
      <c r="Z677" s="768"/>
    </row>
    <row r="678">
      <c r="A678" s="773"/>
      <c r="B678" s="768"/>
      <c r="C678" s="768"/>
      <c r="D678" s="768"/>
      <c r="E678" s="768"/>
      <c r="F678" s="767"/>
      <c r="G678" s="768"/>
      <c r="H678" s="768"/>
      <c r="I678" s="768"/>
      <c r="J678" s="768"/>
      <c r="K678" s="768"/>
      <c r="L678" s="768"/>
      <c r="M678" s="768"/>
      <c r="N678" s="768"/>
      <c r="O678" s="768"/>
      <c r="P678" s="768"/>
      <c r="Q678" s="768"/>
      <c r="R678" s="768"/>
      <c r="S678" s="768"/>
      <c r="T678" s="768"/>
      <c r="U678" s="768"/>
      <c r="V678" s="768"/>
      <c r="W678" s="768"/>
      <c r="X678" s="768"/>
      <c r="Y678" s="768"/>
      <c r="Z678" s="768"/>
    </row>
    <row r="679">
      <c r="A679" s="773"/>
      <c r="B679" s="768"/>
      <c r="C679" s="768"/>
      <c r="D679" s="768"/>
      <c r="E679" s="768"/>
      <c r="F679" s="767"/>
      <c r="G679" s="768"/>
      <c r="H679" s="768"/>
      <c r="I679" s="768"/>
      <c r="J679" s="768"/>
      <c r="K679" s="768"/>
      <c r="L679" s="768"/>
      <c r="M679" s="768"/>
      <c r="N679" s="768"/>
      <c r="O679" s="768"/>
      <c r="P679" s="768"/>
      <c r="Q679" s="768"/>
      <c r="R679" s="768"/>
      <c r="S679" s="768"/>
      <c r="T679" s="768"/>
      <c r="U679" s="768"/>
      <c r="V679" s="768"/>
      <c r="W679" s="768"/>
      <c r="X679" s="768"/>
      <c r="Y679" s="768"/>
      <c r="Z679" s="768"/>
    </row>
    <row r="680">
      <c r="A680" s="773"/>
      <c r="B680" s="768"/>
      <c r="C680" s="768"/>
      <c r="D680" s="768"/>
      <c r="E680" s="768"/>
      <c r="F680" s="767"/>
      <c r="G680" s="768"/>
      <c r="H680" s="768"/>
      <c r="I680" s="768"/>
      <c r="J680" s="768"/>
      <c r="K680" s="768"/>
      <c r="L680" s="768"/>
      <c r="M680" s="768"/>
      <c r="N680" s="768"/>
      <c r="O680" s="768"/>
      <c r="P680" s="768"/>
      <c r="Q680" s="768"/>
      <c r="R680" s="768"/>
      <c r="S680" s="768"/>
      <c r="T680" s="768"/>
      <c r="U680" s="768"/>
      <c r="V680" s="768"/>
      <c r="W680" s="768"/>
      <c r="X680" s="768"/>
      <c r="Y680" s="768"/>
      <c r="Z680" s="768"/>
    </row>
    <row r="681">
      <c r="A681" s="773"/>
      <c r="B681" s="768"/>
      <c r="C681" s="768"/>
      <c r="D681" s="768"/>
      <c r="E681" s="768"/>
      <c r="F681" s="767"/>
      <c r="G681" s="768"/>
      <c r="H681" s="768"/>
      <c r="I681" s="768"/>
      <c r="J681" s="768"/>
      <c r="K681" s="768"/>
      <c r="L681" s="768"/>
      <c r="M681" s="768"/>
      <c r="N681" s="768"/>
      <c r="O681" s="768"/>
      <c r="P681" s="768"/>
      <c r="Q681" s="768"/>
      <c r="R681" s="768"/>
      <c r="S681" s="768"/>
      <c r="T681" s="768"/>
      <c r="U681" s="768"/>
      <c r="V681" s="768"/>
      <c r="W681" s="768"/>
      <c r="X681" s="768"/>
      <c r="Y681" s="768"/>
      <c r="Z681" s="768"/>
    </row>
    <row r="682">
      <c r="A682" s="773"/>
      <c r="B682" s="768"/>
      <c r="C682" s="768"/>
      <c r="D682" s="768"/>
      <c r="E682" s="768"/>
      <c r="F682" s="767"/>
      <c r="G682" s="768"/>
      <c r="H682" s="768"/>
      <c r="I682" s="768"/>
      <c r="J682" s="768"/>
      <c r="K682" s="768"/>
      <c r="L682" s="768"/>
      <c r="M682" s="768"/>
      <c r="N682" s="768"/>
      <c r="O682" s="768"/>
      <c r="P682" s="768"/>
      <c r="Q682" s="768"/>
      <c r="R682" s="768"/>
      <c r="S682" s="768"/>
      <c r="T682" s="768"/>
      <c r="U682" s="768"/>
      <c r="V682" s="768"/>
      <c r="W682" s="768"/>
      <c r="X682" s="768"/>
      <c r="Y682" s="768"/>
      <c r="Z682" s="768"/>
    </row>
    <row r="683">
      <c r="A683" s="773"/>
      <c r="B683" s="768"/>
      <c r="C683" s="768"/>
      <c r="D683" s="768"/>
      <c r="E683" s="768"/>
      <c r="F683" s="767"/>
      <c r="G683" s="768"/>
      <c r="H683" s="768"/>
      <c r="I683" s="768"/>
      <c r="J683" s="768"/>
      <c r="K683" s="768"/>
      <c r="L683" s="768"/>
      <c r="M683" s="768"/>
      <c r="N683" s="768"/>
      <c r="O683" s="768"/>
      <c r="P683" s="768"/>
      <c r="Q683" s="768"/>
      <c r="R683" s="768"/>
      <c r="S683" s="768"/>
      <c r="T683" s="768"/>
      <c r="U683" s="768"/>
      <c r="V683" s="768"/>
      <c r="W683" s="768"/>
      <c r="X683" s="768"/>
      <c r="Y683" s="768"/>
      <c r="Z683" s="768"/>
    </row>
    <row r="684">
      <c r="A684" s="773"/>
      <c r="B684" s="768"/>
      <c r="C684" s="768"/>
      <c r="D684" s="768"/>
      <c r="E684" s="768"/>
      <c r="F684" s="767"/>
      <c r="G684" s="768"/>
      <c r="H684" s="768"/>
      <c r="I684" s="768"/>
      <c r="J684" s="768"/>
      <c r="K684" s="768"/>
      <c r="L684" s="768"/>
      <c r="M684" s="768"/>
      <c r="N684" s="768"/>
      <c r="O684" s="768"/>
      <c r="P684" s="768"/>
      <c r="Q684" s="768"/>
      <c r="R684" s="768"/>
      <c r="S684" s="768"/>
      <c r="T684" s="768"/>
      <c r="U684" s="768"/>
      <c r="V684" s="768"/>
      <c r="W684" s="768"/>
      <c r="X684" s="768"/>
      <c r="Y684" s="768"/>
      <c r="Z684" s="768"/>
    </row>
    <row r="685">
      <c r="A685" s="773"/>
      <c r="B685" s="768"/>
      <c r="C685" s="768"/>
      <c r="D685" s="768"/>
      <c r="E685" s="768"/>
      <c r="F685" s="767"/>
      <c r="G685" s="768"/>
      <c r="H685" s="768"/>
      <c r="I685" s="768"/>
      <c r="J685" s="768"/>
      <c r="K685" s="768"/>
      <c r="L685" s="768"/>
      <c r="M685" s="768"/>
      <c r="N685" s="768"/>
      <c r="O685" s="768"/>
      <c r="P685" s="768"/>
      <c r="Q685" s="768"/>
      <c r="R685" s="768"/>
      <c r="S685" s="768"/>
      <c r="T685" s="768"/>
      <c r="U685" s="768"/>
      <c r="V685" s="768"/>
      <c r="W685" s="768"/>
      <c r="X685" s="768"/>
      <c r="Y685" s="768"/>
      <c r="Z685" s="768"/>
    </row>
    <row r="686">
      <c r="A686" s="773"/>
      <c r="B686" s="768"/>
      <c r="C686" s="768"/>
      <c r="D686" s="768"/>
      <c r="E686" s="768"/>
      <c r="F686" s="767"/>
      <c r="G686" s="768"/>
      <c r="H686" s="768"/>
      <c r="I686" s="768"/>
      <c r="J686" s="768"/>
      <c r="K686" s="768"/>
      <c r="L686" s="768"/>
      <c r="M686" s="768"/>
      <c r="N686" s="768"/>
      <c r="O686" s="768"/>
      <c r="P686" s="768"/>
      <c r="Q686" s="768"/>
      <c r="R686" s="768"/>
      <c r="S686" s="768"/>
      <c r="T686" s="768"/>
      <c r="U686" s="768"/>
      <c r="V686" s="768"/>
      <c r="W686" s="768"/>
      <c r="X686" s="768"/>
      <c r="Y686" s="768"/>
      <c r="Z686" s="768"/>
    </row>
    <row r="687">
      <c r="A687" s="773"/>
      <c r="B687" s="768"/>
      <c r="C687" s="768"/>
      <c r="D687" s="768"/>
      <c r="E687" s="768"/>
      <c r="F687" s="767"/>
      <c r="G687" s="768"/>
      <c r="H687" s="768"/>
      <c r="I687" s="768"/>
      <c r="J687" s="768"/>
      <c r="K687" s="768"/>
      <c r="L687" s="768"/>
      <c r="M687" s="768"/>
      <c r="N687" s="768"/>
      <c r="O687" s="768"/>
      <c r="P687" s="768"/>
      <c r="Q687" s="768"/>
      <c r="R687" s="768"/>
      <c r="S687" s="768"/>
      <c r="T687" s="768"/>
      <c r="U687" s="768"/>
      <c r="V687" s="768"/>
      <c r="W687" s="768"/>
      <c r="X687" s="768"/>
      <c r="Y687" s="768"/>
      <c r="Z687" s="768"/>
    </row>
    <row r="688">
      <c r="A688" s="773"/>
      <c r="B688" s="768"/>
      <c r="C688" s="768"/>
      <c r="D688" s="768"/>
      <c r="E688" s="768"/>
      <c r="F688" s="767"/>
      <c r="G688" s="768"/>
      <c r="H688" s="768"/>
      <c r="I688" s="768"/>
      <c r="J688" s="768"/>
      <c r="K688" s="768"/>
      <c r="L688" s="768"/>
      <c r="M688" s="768"/>
      <c r="N688" s="768"/>
      <c r="O688" s="768"/>
      <c r="P688" s="768"/>
      <c r="Q688" s="768"/>
      <c r="R688" s="768"/>
      <c r="S688" s="768"/>
      <c r="T688" s="768"/>
      <c r="U688" s="768"/>
      <c r="V688" s="768"/>
      <c r="W688" s="768"/>
      <c r="X688" s="768"/>
      <c r="Y688" s="768"/>
      <c r="Z688" s="768"/>
    </row>
    <row r="689">
      <c r="A689" s="773"/>
      <c r="B689" s="768"/>
      <c r="C689" s="768"/>
      <c r="D689" s="768"/>
      <c r="E689" s="768"/>
      <c r="F689" s="767"/>
      <c r="G689" s="768"/>
      <c r="H689" s="768"/>
      <c r="I689" s="768"/>
      <c r="J689" s="768"/>
      <c r="K689" s="768"/>
      <c r="L689" s="768"/>
      <c r="M689" s="768"/>
      <c r="N689" s="768"/>
      <c r="O689" s="768"/>
      <c r="P689" s="768"/>
      <c r="Q689" s="768"/>
      <c r="R689" s="768"/>
      <c r="S689" s="768"/>
      <c r="T689" s="768"/>
      <c r="U689" s="768"/>
      <c r="V689" s="768"/>
      <c r="W689" s="768"/>
      <c r="X689" s="768"/>
      <c r="Y689" s="768"/>
      <c r="Z689" s="768"/>
    </row>
    <row r="690">
      <c r="A690" s="773"/>
      <c r="B690" s="768"/>
      <c r="C690" s="768"/>
      <c r="D690" s="768"/>
      <c r="E690" s="768"/>
      <c r="F690" s="767"/>
      <c r="G690" s="768"/>
      <c r="H690" s="768"/>
      <c r="I690" s="768"/>
      <c r="J690" s="768"/>
      <c r="K690" s="768"/>
      <c r="L690" s="768"/>
      <c r="M690" s="768"/>
      <c r="N690" s="768"/>
      <c r="O690" s="768"/>
      <c r="P690" s="768"/>
      <c r="Q690" s="768"/>
      <c r="R690" s="768"/>
      <c r="S690" s="768"/>
      <c r="T690" s="768"/>
      <c r="U690" s="768"/>
      <c r="V690" s="768"/>
      <c r="W690" s="768"/>
      <c r="X690" s="768"/>
      <c r="Y690" s="768"/>
      <c r="Z690" s="768"/>
    </row>
    <row r="691">
      <c r="A691" s="773"/>
      <c r="B691" s="768"/>
      <c r="C691" s="768"/>
      <c r="D691" s="768"/>
      <c r="E691" s="768"/>
      <c r="F691" s="767"/>
      <c r="G691" s="768"/>
      <c r="H691" s="768"/>
      <c r="I691" s="768"/>
      <c r="J691" s="768"/>
      <c r="K691" s="768"/>
      <c r="L691" s="768"/>
      <c r="M691" s="768"/>
      <c r="N691" s="768"/>
      <c r="O691" s="768"/>
      <c r="P691" s="768"/>
      <c r="Q691" s="768"/>
      <c r="R691" s="768"/>
      <c r="S691" s="768"/>
      <c r="T691" s="768"/>
      <c r="U691" s="768"/>
      <c r="V691" s="768"/>
      <c r="W691" s="768"/>
      <c r="X691" s="768"/>
      <c r="Y691" s="768"/>
      <c r="Z691" s="768"/>
    </row>
    <row r="692">
      <c r="A692" s="773"/>
      <c r="B692" s="768"/>
      <c r="C692" s="768"/>
      <c r="D692" s="768"/>
      <c r="E692" s="768"/>
      <c r="F692" s="767"/>
      <c r="G692" s="768"/>
      <c r="H692" s="768"/>
      <c r="I692" s="768"/>
      <c r="J692" s="768"/>
      <c r="K692" s="768"/>
      <c r="L692" s="768"/>
      <c r="M692" s="768"/>
      <c r="N692" s="768"/>
      <c r="O692" s="768"/>
      <c r="P692" s="768"/>
      <c r="Q692" s="768"/>
      <c r="R692" s="768"/>
      <c r="S692" s="768"/>
      <c r="T692" s="768"/>
      <c r="U692" s="768"/>
      <c r="V692" s="768"/>
      <c r="W692" s="768"/>
      <c r="X692" s="768"/>
      <c r="Y692" s="768"/>
      <c r="Z692" s="768"/>
    </row>
    <row r="693">
      <c r="A693" s="773"/>
      <c r="B693" s="768"/>
      <c r="C693" s="768"/>
      <c r="D693" s="768"/>
      <c r="E693" s="768"/>
      <c r="F693" s="767"/>
      <c r="G693" s="768"/>
      <c r="H693" s="768"/>
      <c r="I693" s="768"/>
      <c r="J693" s="768"/>
      <c r="K693" s="768"/>
      <c r="L693" s="768"/>
      <c r="M693" s="768"/>
      <c r="N693" s="768"/>
      <c r="O693" s="768"/>
      <c r="P693" s="768"/>
      <c r="Q693" s="768"/>
      <c r="R693" s="768"/>
      <c r="S693" s="768"/>
      <c r="T693" s="768"/>
      <c r="U693" s="768"/>
      <c r="V693" s="768"/>
      <c r="W693" s="768"/>
      <c r="X693" s="768"/>
      <c r="Y693" s="768"/>
      <c r="Z693" s="768"/>
    </row>
    <row r="694">
      <c r="A694" s="773"/>
      <c r="B694" s="768"/>
      <c r="C694" s="768"/>
      <c r="D694" s="768"/>
      <c r="E694" s="768"/>
      <c r="F694" s="767"/>
      <c r="G694" s="768"/>
      <c r="H694" s="768"/>
      <c r="I694" s="768"/>
      <c r="J694" s="768"/>
      <c r="K694" s="768"/>
      <c r="L694" s="768"/>
      <c r="M694" s="768"/>
      <c r="N694" s="768"/>
      <c r="O694" s="768"/>
      <c r="P694" s="768"/>
      <c r="Q694" s="768"/>
      <c r="R694" s="768"/>
      <c r="S694" s="768"/>
      <c r="T694" s="768"/>
      <c r="U694" s="768"/>
      <c r="V694" s="768"/>
      <c r="W694" s="768"/>
      <c r="X694" s="768"/>
      <c r="Y694" s="768"/>
      <c r="Z694" s="768"/>
    </row>
    <row r="695">
      <c r="A695" s="773"/>
      <c r="B695" s="768"/>
      <c r="C695" s="768"/>
      <c r="D695" s="768"/>
      <c r="E695" s="768"/>
      <c r="F695" s="767"/>
      <c r="G695" s="768"/>
      <c r="H695" s="768"/>
      <c r="I695" s="768"/>
      <c r="J695" s="768"/>
      <c r="K695" s="768"/>
      <c r="L695" s="768"/>
      <c r="M695" s="768"/>
      <c r="N695" s="768"/>
      <c r="O695" s="768"/>
      <c r="P695" s="768"/>
      <c r="Q695" s="768"/>
      <c r="R695" s="768"/>
      <c r="S695" s="768"/>
      <c r="T695" s="768"/>
      <c r="U695" s="768"/>
      <c r="V695" s="768"/>
      <c r="W695" s="768"/>
      <c r="X695" s="768"/>
      <c r="Y695" s="768"/>
      <c r="Z695" s="768"/>
    </row>
    <row r="696">
      <c r="A696" s="773"/>
      <c r="B696" s="768"/>
      <c r="C696" s="768"/>
      <c r="D696" s="768"/>
      <c r="E696" s="768"/>
      <c r="F696" s="767"/>
      <c r="G696" s="768"/>
      <c r="H696" s="768"/>
      <c r="I696" s="768"/>
      <c r="J696" s="768"/>
      <c r="K696" s="768"/>
      <c r="L696" s="768"/>
      <c r="M696" s="768"/>
      <c r="N696" s="768"/>
      <c r="O696" s="768"/>
      <c r="P696" s="768"/>
      <c r="Q696" s="768"/>
      <c r="R696" s="768"/>
      <c r="S696" s="768"/>
      <c r="T696" s="768"/>
      <c r="U696" s="768"/>
      <c r="V696" s="768"/>
      <c r="W696" s="768"/>
      <c r="X696" s="768"/>
      <c r="Y696" s="768"/>
      <c r="Z696" s="768"/>
    </row>
    <row r="697">
      <c r="A697" s="773"/>
      <c r="B697" s="768"/>
      <c r="C697" s="768"/>
      <c r="D697" s="768"/>
      <c r="E697" s="768"/>
      <c r="F697" s="767"/>
      <c r="G697" s="768"/>
      <c r="H697" s="768"/>
      <c r="I697" s="768"/>
      <c r="J697" s="768"/>
      <c r="K697" s="768"/>
      <c r="L697" s="768"/>
      <c r="M697" s="768"/>
      <c r="N697" s="768"/>
      <c r="O697" s="768"/>
      <c r="P697" s="768"/>
      <c r="Q697" s="768"/>
      <c r="R697" s="768"/>
      <c r="S697" s="768"/>
      <c r="T697" s="768"/>
      <c r="U697" s="768"/>
      <c r="V697" s="768"/>
      <c r="W697" s="768"/>
      <c r="X697" s="768"/>
      <c r="Y697" s="768"/>
      <c r="Z697" s="768"/>
    </row>
    <row r="698">
      <c r="A698" s="773"/>
      <c r="B698" s="768"/>
      <c r="C698" s="768"/>
      <c r="D698" s="768"/>
      <c r="E698" s="768"/>
      <c r="F698" s="767"/>
      <c r="G698" s="768"/>
      <c r="H698" s="768"/>
      <c r="I698" s="768"/>
      <c r="J698" s="768"/>
      <c r="K698" s="768"/>
      <c r="L698" s="768"/>
      <c r="M698" s="768"/>
      <c r="N698" s="768"/>
      <c r="O698" s="768"/>
      <c r="P698" s="768"/>
      <c r="Q698" s="768"/>
      <c r="R698" s="768"/>
      <c r="S698" s="768"/>
      <c r="T698" s="768"/>
      <c r="U698" s="768"/>
      <c r="V698" s="768"/>
      <c r="W698" s="768"/>
      <c r="X698" s="768"/>
      <c r="Y698" s="768"/>
      <c r="Z698" s="768"/>
    </row>
    <row r="699">
      <c r="A699" s="773"/>
      <c r="B699" s="768"/>
      <c r="C699" s="768"/>
      <c r="D699" s="768"/>
      <c r="E699" s="768"/>
      <c r="F699" s="767"/>
      <c r="G699" s="768"/>
      <c r="H699" s="768"/>
      <c r="I699" s="768"/>
      <c r="J699" s="768"/>
      <c r="K699" s="768"/>
      <c r="L699" s="768"/>
      <c r="M699" s="768"/>
      <c r="N699" s="768"/>
      <c r="O699" s="768"/>
      <c r="P699" s="768"/>
      <c r="Q699" s="768"/>
      <c r="R699" s="768"/>
      <c r="S699" s="768"/>
      <c r="T699" s="768"/>
      <c r="U699" s="768"/>
      <c r="V699" s="768"/>
      <c r="W699" s="768"/>
      <c r="X699" s="768"/>
      <c r="Y699" s="768"/>
      <c r="Z699" s="768"/>
    </row>
    <row r="700">
      <c r="A700" s="773"/>
      <c r="B700" s="768"/>
      <c r="C700" s="768"/>
      <c r="D700" s="768"/>
      <c r="E700" s="768"/>
      <c r="F700" s="767"/>
      <c r="G700" s="768"/>
      <c r="H700" s="768"/>
      <c r="I700" s="768"/>
      <c r="J700" s="768"/>
      <c r="K700" s="768"/>
      <c r="L700" s="768"/>
      <c r="M700" s="768"/>
      <c r="N700" s="768"/>
      <c r="O700" s="768"/>
      <c r="P700" s="768"/>
      <c r="Q700" s="768"/>
      <c r="R700" s="768"/>
      <c r="S700" s="768"/>
      <c r="T700" s="768"/>
      <c r="U700" s="768"/>
      <c r="V700" s="768"/>
      <c r="W700" s="768"/>
      <c r="X700" s="768"/>
      <c r="Y700" s="768"/>
      <c r="Z700" s="768"/>
    </row>
    <row r="701">
      <c r="A701" s="773"/>
      <c r="B701" s="768"/>
      <c r="C701" s="768"/>
      <c r="D701" s="768"/>
      <c r="E701" s="768"/>
      <c r="F701" s="767"/>
      <c r="G701" s="768"/>
      <c r="H701" s="768"/>
      <c r="I701" s="768"/>
      <c r="J701" s="768"/>
      <c r="K701" s="768"/>
      <c r="L701" s="768"/>
      <c r="M701" s="768"/>
      <c r="N701" s="768"/>
      <c r="O701" s="768"/>
      <c r="P701" s="768"/>
      <c r="Q701" s="768"/>
      <c r="R701" s="768"/>
      <c r="S701" s="768"/>
      <c r="T701" s="768"/>
      <c r="U701" s="768"/>
      <c r="V701" s="768"/>
      <c r="W701" s="768"/>
      <c r="X701" s="768"/>
      <c r="Y701" s="768"/>
      <c r="Z701" s="768"/>
    </row>
    <row r="702">
      <c r="A702" s="773"/>
      <c r="B702" s="768"/>
      <c r="C702" s="768"/>
      <c r="D702" s="768"/>
      <c r="E702" s="768"/>
      <c r="F702" s="767"/>
      <c r="G702" s="768"/>
      <c r="H702" s="768"/>
      <c r="I702" s="768"/>
      <c r="J702" s="768"/>
      <c r="K702" s="768"/>
      <c r="L702" s="768"/>
      <c r="M702" s="768"/>
      <c r="N702" s="768"/>
      <c r="O702" s="768"/>
      <c r="P702" s="768"/>
      <c r="Q702" s="768"/>
      <c r="R702" s="768"/>
      <c r="S702" s="768"/>
      <c r="T702" s="768"/>
      <c r="U702" s="768"/>
      <c r="V702" s="768"/>
      <c r="W702" s="768"/>
      <c r="X702" s="768"/>
      <c r="Y702" s="768"/>
      <c r="Z702" s="768"/>
    </row>
    <row r="703">
      <c r="A703" s="773"/>
      <c r="B703" s="768"/>
      <c r="C703" s="768"/>
      <c r="D703" s="768"/>
      <c r="E703" s="768"/>
      <c r="F703" s="767"/>
      <c r="G703" s="768"/>
      <c r="H703" s="768"/>
      <c r="I703" s="768"/>
      <c r="J703" s="768"/>
      <c r="K703" s="768"/>
      <c r="L703" s="768"/>
      <c r="M703" s="768"/>
      <c r="N703" s="768"/>
      <c r="O703" s="768"/>
      <c r="P703" s="768"/>
      <c r="Q703" s="768"/>
      <c r="R703" s="768"/>
      <c r="S703" s="768"/>
      <c r="T703" s="768"/>
      <c r="U703" s="768"/>
      <c r="V703" s="768"/>
      <c r="W703" s="768"/>
      <c r="X703" s="768"/>
      <c r="Y703" s="768"/>
      <c r="Z703" s="768"/>
    </row>
    <row r="704">
      <c r="A704" s="773"/>
      <c r="B704" s="768"/>
      <c r="C704" s="768"/>
      <c r="D704" s="768"/>
      <c r="E704" s="768"/>
      <c r="F704" s="767"/>
      <c r="G704" s="768"/>
      <c r="H704" s="768"/>
      <c r="I704" s="768"/>
      <c r="J704" s="768"/>
      <c r="K704" s="768"/>
      <c r="L704" s="768"/>
      <c r="M704" s="768"/>
      <c r="N704" s="768"/>
      <c r="O704" s="768"/>
      <c r="P704" s="768"/>
      <c r="Q704" s="768"/>
      <c r="R704" s="768"/>
      <c r="S704" s="768"/>
      <c r="T704" s="768"/>
      <c r="U704" s="768"/>
      <c r="V704" s="768"/>
      <c r="W704" s="768"/>
      <c r="X704" s="768"/>
      <c r="Y704" s="768"/>
      <c r="Z704" s="768"/>
    </row>
    <row r="705">
      <c r="A705" s="773"/>
      <c r="B705" s="768"/>
      <c r="C705" s="768"/>
      <c r="D705" s="768"/>
      <c r="E705" s="768"/>
      <c r="F705" s="767"/>
      <c r="G705" s="768"/>
      <c r="H705" s="768"/>
      <c r="I705" s="768"/>
      <c r="J705" s="768"/>
      <c r="K705" s="768"/>
      <c r="L705" s="768"/>
      <c r="M705" s="768"/>
      <c r="N705" s="768"/>
      <c r="O705" s="768"/>
      <c r="P705" s="768"/>
      <c r="Q705" s="768"/>
      <c r="R705" s="768"/>
      <c r="S705" s="768"/>
      <c r="T705" s="768"/>
      <c r="U705" s="768"/>
      <c r="V705" s="768"/>
      <c r="W705" s="768"/>
      <c r="X705" s="768"/>
      <c r="Y705" s="768"/>
      <c r="Z705" s="768"/>
    </row>
    <row r="706">
      <c r="A706" s="773"/>
      <c r="B706" s="768"/>
      <c r="C706" s="768"/>
      <c r="D706" s="768"/>
      <c r="E706" s="768"/>
      <c r="F706" s="767"/>
      <c r="G706" s="768"/>
      <c r="H706" s="768"/>
      <c r="I706" s="768"/>
      <c r="J706" s="768"/>
      <c r="K706" s="768"/>
      <c r="L706" s="768"/>
      <c r="M706" s="768"/>
      <c r="N706" s="768"/>
      <c r="O706" s="768"/>
      <c r="P706" s="768"/>
      <c r="Q706" s="768"/>
      <c r="R706" s="768"/>
      <c r="S706" s="768"/>
      <c r="T706" s="768"/>
      <c r="U706" s="768"/>
      <c r="V706" s="768"/>
      <c r="W706" s="768"/>
      <c r="X706" s="768"/>
      <c r="Y706" s="768"/>
      <c r="Z706" s="768"/>
    </row>
    <row r="707">
      <c r="A707" s="773"/>
      <c r="B707" s="768"/>
      <c r="C707" s="768"/>
      <c r="D707" s="768"/>
      <c r="E707" s="768"/>
      <c r="F707" s="767"/>
      <c r="G707" s="768"/>
      <c r="H707" s="768"/>
      <c r="I707" s="768"/>
      <c r="J707" s="768"/>
      <c r="K707" s="768"/>
      <c r="L707" s="768"/>
      <c r="M707" s="768"/>
      <c r="N707" s="768"/>
      <c r="O707" s="768"/>
      <c r="P707" s="768"/>
      <c r="Q707" s="768"/>
      <c r="R707" s="768"/>
      <c r="S707" s="768"/>
      <c r="T707" s="768"/>
      <c r="U707" s="768"/>
      <c r="V707" s="768"/>
      <c r="W707" s="768"/>
      <c r="X707" s="768"/>
      <c r="Y707" s="768"/>
      <c r="Z707" s="768"/>
    </row>
    <row r="708">
      <c r="A708" s="773"/>
      <c r="B708" s="768"/>
      <c r="C708" s="768"/>
      <c r="D708" s="768"/>
      <c r="E708" s="768"/>
      <c r="F708" s="767"/>
      <c r="G708" s="768"/>
      <c r="H708" s="768"/>
      <c r="I708" s="768"/>
      <c r="J708" s="768"/>
      <c r="K708" s="768"/>
      <c r="L708" s="768"/>
      <c r="M708" s="768"/>
      <c r="N708" s="768"/>
      <c r="O708" s="768"/>
      <c r="P708" s="768"/>
      <c r="Q708" s="768"/>
      <c r="R708" s="768"/>
      <c r="S708" s="768"/>
      <c r="T708" s="768"/>
      <c r="U708" s="768"/>
      <c r="V708" s="768"/>
      <c r="W708" s="768"/>
      <c r="X708" s="768"/>
      <c r="Y708" s="768"/>
      <c r="Z708" s="768"/>
    </row>
    <row r="709">
      <c r="A709" s="773"/>
      <c r="B709" s="768"/>
      <c r="C709" s="768"/>
      <c r="D709" s="768"/>
      <c r="E709" s="768"/>
      <c r="F709" s="767"/>
      <c r="G709" s="768"/>
      <c r="H709" s="768"/>
      <c r="I709" s="768"/>
      <c r="J709" s="768"/>
      <c r="K709" s="768"/>
      <c r="L709" s="768"/>
      <c r="M709" s="768"/>
      <c r="N709" s="768"/>
      <c r="O709" s="768"/>
      <c r="P709" s="768"/>
      <c r="Q709" s="768"/>
      <c r="R709" s="768"/>
      <c r="S709" s="768"/>
      <c r="T709" s="768"/>
      <c r="U709" s="768"/>
      <c r="V709" s="768"/>
      <c r="W709" s="768"/>
      <c r="X709" s="768"/>
      <c r="Y709" s="768"/>
      <c r="Z709" s="768"/>
    </row>
    <row r="710">
      <c r="A710" s="773"/>
      <c r="B710" s="768"/>
      <c r="C710" s="768"/>
      <c r="D710" s="768"/>
      <c r="E710" s="768"/>
      <c r="F710" s="767"/>
      <c r="G710" s="768"/>
      <c r="H710" s="768"/>
      <c r="I710" s="768"/>
      <c r="J710" s="768"/>
      <c r="K710" s="768"/>
      <c r="L710" s="768"/>
      <c r="M710" s="768"/>
      <c r="N710" s="768"/>
      <c r="O710" s="768"/>
      <c r="P710" s="768"/>
      <c r="Q710" s="768"/>
      <c r="R710" s="768"/>
      <c r="S710" s="768"/>
      <c r="T710" s="768"/>
      <c r="U710" s="768"/>
      <c r="V710" s="768"/>
      <c r="W710" s="768"/>
      <c r="X710" s="768"/>
      <c r="Y710" s="768"/>
      <c r="Z710" s="768"/>
    </row>
    <row r="711">
      <c r="A711" s="773"/>
      <c r="B711" s="768"/>
      <c r="C711" s="768"/>
      <c r="D711" s="768"/>
      <c r="E711" s="768"/>
      <c r="F711" s="767"/>
      <c r="G711" s="768"/>
      <c r="H711" s="768"/>
      <c r="I711" s="768"/>
      <c r="J711" s="768"/>
      <c r="K711" s="768"/>
      <c r="L711" s="768"/>
      <c r="M711" s="768"/>
      <c r="N711" s="768"/>
      <c r="O711" s="768"/>
      <c r="P711" s="768"/>
      <c r="Q711" s="768"/>
      <c r="R711" s="768"/>
      <c r="S711" s="768"/>
      <c r="T711" s="768"/>
      <c r="U711" s="768"/>
      <c r="V711" s="768"/>
      <c r="W711" s="768"/>
      <c r="X711" s="768"/>
      <c r="Y711" s="768"/>
      <c r="Z711" s="768"/>
    </row>
    <row r="712">
      <c r="A712" s="773"/>
      <c r="B712" s="768"/>
      <c r="C712" s="768"/>
      <c r="D712" s="768"/>
      <c r="E712" s="768"/>
      <c r="F712" s="767"/>
      <c r="G712" s="768"/>
      <c r="H712" s="768"/>
      <c r="I712" s="768"/>
      <c r="J712" s="768"/>
      <c r="K712" s="768"/>
      <c r="L712" s="768"/>
      <c r="M712" s="768"/>
      <c r="N712" s="768"/>
      <c r="O712" s="768"/>
      <c r="P712" s="768"/>
      <c r="Q712" s="768"/>
      <c r="R712" s="768"/>
      <c r="S712" s="768"/>
      <c r="T712" s="768"/>
      <c r="U712" s="768"/>
      <c r="V712" s="768"/>
      <c r="W712" s="768"/>
      <c r="X712" s="768"/>
      <c r="Y712" s="768"/>
      <c r="Z712" s="768"/>
    </row>
    <row r="713">
      <c r="A713" s="773"/>
      <c r="B713" s="768"/>
      <c r="C713" s="768"/>
      <c r="D713" s="768"/>
      <c r="E713" s="768"/>
      <c r="F713" s="767"/>
      <c r="G713" s="768"/>
      <c r="H713" s="768"/>
      <c r="I713" s="768"/>
      <c r="J713" s="768"/>
      <c r="K713" s="768"/>
      <c r="L713" s="768"/>
      <c r="M713" s="768"/>
      <c r="N713" s="768"/>
      <c r="O713" s="768"/>
      <c r="P713" s="768"/>
      <c r="Q713" s="768"/>
      <c r="R713" s="768"/>
      <c r="S713" s="768"/>
      <c r="T713" s="768"/>
      <c r="U713" s="768"/>
      <c r="V713" s="768"/>
      <c r="W713" s="768"/>
      <c r="X713" s="768"/>
      <c r="Y713" s="768"/>
      <c r="Z713" s="768"/>
    </row>
    <row r="714">
      <c r="A714" s="773"/>
      <c r="B714" s="768"/>
      <c r="C714" s="768"/>
      <c r="D714" s="768"/>
      <c r="E714" s="768"/>
      <c r="F714" s="767"/>
      <c r="G714" s="768"/>
      <c r="H714" s="768"/>
      <c r="I714" s="768"/>
      <c r="J714" s="768"/>
      <c r="K714" s="768"/>
      <c r="L714" s="768"/>
      <c r="M714" s="768"/>
      <c r="N714" s="768"/>
      <c r="O714" s="768"/>
      <c r="P714" s="768"/>
      <c r="Q714" s="768"/>
      <c r="R714" s="768"/>
      <c r="S714" s="768"/>
      <c r="T714" s="768"/>
      <c r="U714" s="768"/>
      <c r="V714" s="768"/>
      <c r="W714" s="768"/>
      <c r="X714" s="768"/>
      <c r="Y714" s="768"/>
      <c r="Z714" s="768"/>
    </row>
    <row r="715">
      <c r="A715" s="773"/>
      <c r="B715" s="768"/>
      <c r="C715" s="768"/>
      <c r="D715" s="768"/>
      <c r="E715" s="768"/>
      <c r="F715" s="767"/>
      <c r="G715" s="768"/>
      <c r="H715" s="768"/>
      <c r="I715" s="768"/>
      <c r="J715" s="768"/>
      <c r="K715" s="768"/>
      <c r="L715" s="768"/>
      <c r="M715" s="768"/>
      <c r="N715" s="768"/>
      <c r="O715" s="768"/>
      <c r="P715" s="768"/>
      <c r="Q715" s="768"/>
      <c r="R715" s="768"/>
      <c r="S715" s="768"/>
      <c r="T715" s="768"/>
      <c r="U715" s="768"/>
      <c r="V715" s="768"/>
      <c r="W715" s="768"/>
      <c r="X715" s="768"/>
      <c r="Y715" s="768"/>
      <c r="Z715" s="768"/>
    </row>
    <row r="716">
      <c r="A716" s="773"/>
      <c r="B716" s="768"/>
      <c r="C716" s="768"/>
      <c r="D716" s="768"/>
      <c r="E716" s="768"/>
      <c r="F716" s="767"/>
      <c r="G716" s="768"/>
      <c r="H716" s="768"/>
      <c r="I716" s="768"/>
      <c r="J716" s="768"/>
      <c r="K716" s="768"/>
      <c r="L716" s="768"/>
      <c r="M716" s="768"/>
      <c r="N716" s="768"/>
      <c r="O716" s="768"/>
      <c r="P716" s="768"/>
      <c r="Q716" s="768"/>
      <c r="R716" s="768"/>
      <c r="S716" s="768"/>
      <c r="T716" s="768"/>
      <c r="U716" s="768"/>
      <c r="V716" s="768"/>
      <c r="W716" s="768"/>
      <c r="X716" s="768"/>
      <c r="Y716" s="768"/>
      <c r="Z716" s="768"/>
    </row>
    <row r="717">
      <c r="A717" s="773"/>
      <c r="B717" s="768"/>
      <c r="C717" s="768"/>
      <c r="D717" s="768"/>
      <c r="E717" s="768"/>
      <c r="F717" s="767"/>
      <c r="G717" s="768"/>
      <c r="H717" s="768"/>
      <c r="I717" s="768"/>
      <c r="J717" s="768"/>
      <c r="K717" s="768"/>
      <c r="L717" s="768"/>
      <c r="M717" s="768"/>
      <c r="N717" s="768"/>
      <c r="O717" s="768"/>
      <c r="P717" s="768"/>
      <c r="Q717" s="768"/>
      <c r="R717" s="768"/>
      <c r="S717" s="768"/>
      <c r="T717" s="768"/>
      <c r="U717" s="768"/>
      <c r="V717" s="768"/>
      <c r="W717" s="768"/>
      <c r="X717" s="768"/>
      <c r="Y717" s="768"/>
      <c r="Z717" s="768"/>
    </row>
    <row r="718">
      <c r="A718" s="773"/>
      <c r="B718" s="768"/>
      <c r="C718" s="768"/>
      <c r="D718" s="768"/>
      <c r="E718" s="768"/>
      <c r="F718" s="767"/>
      <c r="G718" s="768"/>
      <c r="H718" s="768"/>
      <c r="I718" s="768"/>
      <c r="J718" s="768"/>
      <c r="K718" s="768"/>
      <c r="L718" s="768"/>
      <c r="M718" s="768"/>
      <c r="N718" s="768"/>
      <c r="O718" s="768"/>
      <c r="P718" s="768"/>
      <c r="Q718" s="768"/>
      <c r="R718" s="768"/>
      <c r="S718" s="768"/>
      <c r="T718" s="768"/>
      <c r="U718" s="768"/>
      <c r="V718" s="768"/>
      <c r="W718" s="768"/>
      <c r="X718" s="768"/>
      <c r="Y718" s="768"/>
      <c r="Z718" s="768"/>
    </row>
    <row r="719">
      <c r="A719" s="773"/>
      <c r="B719" s="768"/>
      <c r="C719" s="768"/>
      <c r="D719" s="768"/>
      <c r="E719" s="768"/>
      <c r="F719" s="767"/>
      <c r="G719" s="768"/>
      <c r="H719" s="768"/>
      <c r="I719" s="768"/>
      <c r="J719" s="768"/>
      <c r="K719" s="768"/>
      <c r="L719" s="768"/>
      <c r="M719" s="768"/>
      <c r="N719" s="768"/>
      <c r="O719" s="768"/>
      <c r="P719" s="768"/>
      <c r="Q719" s="768"/>
      <c r="R719" s="768"/>
      <c r="S719" s="768"/>
      <c r="T719" s="768"/>
      <c r="U719" s="768"/>
      <c r="V719" s="768"/>
      <c r="W719" s="768"/>
      <c r="X719" s="768"/>
      <c r="Y719" s="768"/>
      <c r="Z719" s="768"/>
    </row>
    <row r="720">
      <c r="A720" s="773"/>
      <c r="B720" s="768"/>
      <c r="C720" s="768"/>
      <c r="D720" s="768"/>
      <c r="E720" s="768"/>
      <c r="F720" s="767"/>
      <c r="G720" s="768"/>
      <c r="H720" s="768"/>
      <c r="I720" s="768"/>
      <c r="J720" s="768"/>
      <c r="K720" s="768"/>
      <c r="L720" s="768"/>
      <c r="M720" s="768"/>
      <c r="N720" s="768"/>
      <c r="O720" s="768"/>
      <c r="P720" s="768"/>
      <c r="Q720" s="768"/>
      <c r="R720" s="768"/>
      <c r="S720" s="768"/>
      <c r="T720" s="768"/>
      <c r="U720" s="768"/>
      <c r="V720" s="768"/>
      <c r="W720" s="768"/>
      <c r="X720" s="768"/>
      <c r="Y720" s="768"/>
      <c r="Z720" s="768"/>
    </row>
    <row r="721">
      <c r="A721" s="773"/>
      <c r="B721" s="768"/>
      <c r="C721" s="768"/>
      <c r="D721" s="768"/>
      <c r="E721" s="768"/>
      <c r="F721" s="767"/>
      <c r="G721" s="768"/>
      <c r="H721" s="768"/>
      <c r="I721" s="768"/>
      <c r="J721" s="768"/>
      <c r="K721" s="768"/>
      <c r="L721" s="768"/>
      <c r="M721" s="768"/>
      <c r="N721" s="768"/>
      <c r="O721" s="768"/>
      <c r="P721" s="768"/>
      <c r="Q721" s="768"/>
      <c r="R721" s="768"/>
      <c r="S721" s="768"/>
      <c r="T721" s="768"/>
      <c r="U721" s="768"/>
      <c r="V721" s="768"/>
      <c r="W721" s="768"/>
      <c r="X721" s="768"/>
      <c r="Y721" s="768"/>
      <c r="Z721" s="768"/>
    </row>
    <row r="722">
      <c r="A722" s="773"/>
      <c r="B722" s="768"/>
      <c r="C722" s="768"/>
      <c r="D722" s="768"/>
      <c r="E722" s="768"/>
      <c r="F722" s="767"/>
      <c r="G722" s="768"/>
      <c r="H722" s="768"/>
      <c r="I722" s="768"/>
      <c r="J722" s="768"/>
      <c r="K722" s="768"/>
      <c r="L722" s="768"/>
      <c r="M722" s="768"/>
      <c r="N722" s="768"/>
      <c r="O722" s="768"/>
      <c r="P722" s="768"/>
      <c r="Q722" s="768"/>
      <c r="R722" s="768"/>
      <c r="S722" s="768"/>
      <c r="T722" s="768"/>
      <c r="U722" s="768"/>
      <c r="V722" s="768"/>
      <c r="W722" s="768"/>
      <c r="X722" s="768"/>
      <c r="Y722" s="768"/>
      <c r="Z722" s="768"/>
    </row>
    <row r="723">
      <c r="A723" s="773"/>
      <c r="B723" s="768"/>
      <c r="C723" s="768"/>
      <c r="D723" s="768"/>
      <c r="E723" s="768"/>
      <c r="F723" s="767"/>
      <c r="G723" s="768"/>
      <c r="H723" s="768"/>
      <c r="I723" s="768"/>
      <c r="J723" s="768"/>
      <c r="K723" s="768"/>
      <c r="L723" s="768"/>
      <c r="M723" s="768"/>
      <c r="N723" s="768"/>
      <c r="O723" s="768"/>
      <c r="P723" s="768"/>
      <c r="Q723" s="768"/>
      <c r="R723" s="768"/>
      <c r="S723" s="768"/>
      <c r="T723" s="768"/>
      <c r="U723" s="768"/>
      <c r="V723" s="768"/>
      <c r="W723" s="768"/>
      <c r="X723" s="768"/>
      <c r="Y723" s="768"/>
      <c r="Z723" s="768"/>
    </row>
    <row r="724">
      <c r="A724" s="773"/>
      <c r="B724" s="768"/>
      <c r="C724" s="768"/>
      <c r="D724" s="768"/>
      <c r="E724" s="768"/>
      <c r="F724" s="767"/>
      <c r="G724" s="768"/>
      <c r="H724" s="768"/>
      <c r="I724" s="768"/>
      <c r="J724" s="768"/>
      <c r="K724" s="768"/>
      <c r="L724" s="768"/>
      <c r="M724" s="768"/>
      <c r="N724" s="768"/>
      <c r="O724" s="768"/>
      <c r="P724" s="768"/>
      <c r="Q724" s="768"/>
      <c r="R724" s="768"/>
      <c r="S724" s="768"/>
      <c r="T724" s="768"/>
      <c r="U724" s="768"/>
      <c r="V724" s="768"/>
      <c r="W724" s="768"/>
      <c r="X724" s="768"/>
      <c r="Y724" s="768"/>
      <c r="Z724" s="768"/>
    </row>
    <row r="725">
      <c r="A725" s="773"/>
      <c r="B725" s="768"/>
      <c r="C725" s="768"/>
      <c r="D725" s="768"/>
      <c r="E725" s="768"/>
      <c r="F725" s="767"/>
      <c r="G725" s="768"/>
      <c r="H725" s="768"/>
      <c r="I725" s="768"/>
      <c r="J725" s="768"/>
      <c r="K725" s="768"/>
      <c r="L725" s="768"/>
      <c r="M725" s="768"/>
      <c r="N725" s="768"/>
      <c r="O725" s="768"/>
      <c r="P725" s="768"/>
      <c r="Q725" s="768"/>
      <c r="R725" s="768"/>
      <c r="S725" s="768"/>
      <c r="T725" s="768"/>
      <c r="U725" s="768"/>
      <c r="V725" s="768"/>
      <c r="W725" s="768"/>
      <c r="X725" s="768"/>
      <c r="Y725" s="768"/>
      <c r="Z725" s="768"/>
    </row>
    <row r="726">
      <c r="A726" s="773"/>
      <c r="B726" s="768"/>
      <c r="C726" s="768"/>
      <c r="D726" s="768"/>
      <c r="E726" s="768"/>
      <c r="F726" s="767"/>
      <c r="G726" s="768"/>
      <c r="H726" s="768"/>
      <c r="I726" s="768"/>
      <c r="J726" s="768"/>
      <c r="K726" s="768"/>
      <c r="L726" s="768"/>
      <c r="M726" s="768"/>
      <c r="N726" s="768"/>
      <c r="O726" s="768"/>
      <c r="P726" s="768"/>
      <c r="Q726" s="768"/>
      <c r="R726" s="768"/>
      <c r="S726" s="768"/>
      <c r="T726" s="768"/>
      <c r="U726" s="768"/>
      <c r="V726" s="768"/>
      <c r="W726" s="768"/>
      <c r="X726" s="768"/>
      <c r="Y726" s="768"/>
      <c r="Z726" s="768"/>
    </row>
    <row r="727">
      <c r="A727" s="773"/>
      <c r="B727" s="768"/>
      <c r="C727" s="768"/>
      <c r="D727" s="768"/>
      <c r="E727" s="768"/>
      <c r="F727" s="767"/>
      <c r="G727" s="768"/>
      <c r="H727" s="768"/>
      <c r="I727" s="768"/>
      <c r="J727" s="768"/>
      <c r="K727" s="768"/>
      <c r="L727" s="768"/>
      <c r="M727" s="768"/>
      <c r="N727" s="768"/>
      <c r="O727" s="768"/>
      <c r="P727" s="768"/>
      <c r="Q727" s="768"/>
      <c r="R727" s="768"/>
      <c r="S727" s="768"/>
      <c r="T727" s="768"/>
      <c r="U727" s="768"/>
      <c r="V727" s="768"/>
      <c r="W727" s="768"/>
      <c r="X727" s="768"/>
      <c r="Y727" s="768"/>
      <c r="Z727" s="768"/>
    </row>
    <row r="728">
      <c r="A728" s="773"/>
      <c r="B728" s="768"/>
      <c r="C728" s="768"/>
      <c r="D728" s="768"/>
      <c r="E728" s="768"/>
      <c r="F728" s="767"/>
      <c r="G728" s="768"/>
      <c r="H728" s="768"/>
      <c r="I728" s="768"/>
      <c r="J728" s="768"/>
      <c r="K728" s="768"/>
      <c r="L728" s="768"/>
      <c r="M728" s="768"/>
      <c r="N728" s="768"/>
      <c r="O728" s="768"/>
      <c r="P728" s="768"/>
      <c r="Q728" s="768"/>
      <c r="R728" s="768"/>
      <c r="S728" s="768"/>
      <c r="T728" s="768"/>
      <c r="U728" s="768"/>
      <c r="V728" s="768"/>
      <c r="W728" s="768"/>
      <c r="X728" s="768"/>
      <c r="Y728" s="768"/>
      <c r="Z728" s="768"/>
    </row>
    <row r="729">
      <c r="A729" s="773"/>
      <c r="B729" s="768"/>
      <c r="C729" s="768"/>
      <c r="D729" s="768"/>
      <c r="E729" s="768"/>
      <c r="F729" s="767"/>
      <c r="G729" s="768"/>
      <c r="H729" s="768"/>
      <c r="I729" s="768"/>
      <c r="J729" s="768"/>
      <c r="K729" s="768"/>
      <c r="L729" s="768"/>
      <c r="M729" s="768"/>
      <c r="N729" s="768"/>
      <c r="O729" s="768"/>
      <c r="P729" s="768"/>
      <c r="Q729" s="768"/>
      <c r="R729" s="768"/>
      <c r="S729" s="768"/>
      <c r="T729" s="768"/>
      <c r="U729" s="768"/>
      <c r="V729" s="768"/>
      <c r="W729" s="768"/>
      <c r="X729" s="768"/>
      <c r="Y729" s="768"/>
      <c r="Z729" s="768"/>
    </row>
    <row r="730">
      <c r="A730" s="773"/>
      <c r="B730" s="768"/>
      <c r="C730" s="768"/>
      <c r="D730" s="768"/>
      <c r="E730" s="768"/>
      <c r="F730" s="767"/>
      <c r="G730" s="768"/>
      <c r="H730" s="768"/>
      <c r="I730" s="768"/>
      <c r="J730" s="768"/>
      <c r="K730" s="768"/>
      <c r="L730" s="768"/>
      <c r="M730" s="768"/>
      <c r="N730" s="768"/>
      <c r="O730" s="768"/>
      <c r="P730" s="768"/>
      <c r="Q730" s="768"/>
      <c r="R730" s="768"/>
      <c r="S730" s="768"/>
      <c r="T730" s="768"/>
      <c r="U730" s="768"/>
      <c r="V730" s="768"/>
      <c r="W730" s="768"/>
      <c r="X730" s="768"/>
      <c r="Y730" s="768"/>
      <c r="Z730" s="768"/>
    </row>
    <row r="731">
      <c r="A731" s="773"/>
      <c r="B731" s="768"/>
      <c r="C731" s="768"/>
      <c r="D731" s="768"/>
      <c r="E731" s="768"/>
      <c r="F731" s="767"/>
      <c r="G731" s="768"/>
      <c r="H731" s="768"/>
      <c r="I731" s="768"/>
      <c r="J731" s="768"/>
      <c r="K731" s="768"/>
      <c r="L731" s="768"/>
      <c r="M731" s="768"/>
      <c r="N731" s="768"/>
      <c r="O731" s="768"/>
      <c r="P731" s="768"/>
      <c r="Q731" s="768"/>
      <c r="R731" s="768"/>
      <c r="S731" s="768"/>
      <c r="T731" s="768"/>
      <c r="U731" s="768"/>
      <c r="V731" s="768"/>
      <c r="W731" s="768"/>
      <c r="X731" s="768"/>
      <c r="Y731" s="768"/>
      <c r="Z731" s="768"/>
    </row>
    <row r="732">
      <c r="A732" s="773"/>
      <c r="B732" s="768"/>
      <c r="C732" s="768"/>
      <c r="D732" s="768"/>
      <c r="E732" s="768"/>
      <c r="F732" s="767"/>
      <c r="G732" s="768"/>
      <c r="H732" s="768"/>
      <c r="I732" s="768"/>
      <c r="J732" s="768"/>
      <c r="K732" s="768"/>
      <c r="L732" s="768"/>
      <c r="M732" s="768"/>
      <c r="N732" s="768"/>
      <c r="O732" s="768"/>
      <c r="P732" s="768"/>
      <c r="Q732" s="768"/>
      <c r="R732" s="768"/>
      <c r="S732" s="768"/>
      <c r="T732" s="768"/>
      <c r="U732" s="768"/>
      <c r="V732" s="768"/>
      <c r="W732" s="768"/>
      <c r="X732" s="768"/>
      <c r="Y732" s="768"/>
      <c r="Z732" s="768"/>
    </row>
    <row r="733">
      <c r="A733" s="773"/>
      <c r="B733" s="768"/>
      <c r="C733" s="768"/>
      <c r="D733" s="768"/>
      <c r="E733" s="768"/>
      <c r="F733" s="767"/>
      <c r="G733" s="768"/>
      <c r="H733" s="768"/>
      <c r="I733" s="768"/>
      <c r="J733" s="768"/>
      <c r="K733" s="768"/>
      <c r="L733" s="768"/>
      <c r="M733" s="768"/>
      <c r="N733" s="768"/>
      <c r="O733" s="768"/>
      <c r="P733" s="768"/>
      <c r="Q733" s="768"/>
      <c r="R733" s="768"/>
      <c r="S733" s="768"/>
      <c r="T733" s="768"/>
      <c r="U733" s="768"/>
      <c r="V733" s="768"/>
      <c r="W733" s="768"/>
      <c r="X733" s="768"/>
      <c r="Y733" s="768"/>
      <c r="Z733" s="768"/>
    </row>
    <row r="734">
      <c r="A734" s="773"/>
      <c r="B734" s="768"/>
      <c r="C734" s="768"/>
      <c r="D734" s="768"/>
      <c r="E734" s="768"/>
      <c r="F734" s="767"/>
      <c r="G734" s="768"/>
      <c r="H734" s="768"/>
      <c r="I734" s="768"/>
      <c r="J734" s="768"/>
      <c r="K734" s="768"/>
      <c r="L734" s="768"/>
      <c r="M734" s="768"/>
      <c r="N734" s="768"/>
      <c r="O734" s="768"/>
      <c r="P734" s="768"/>
      <c r="Q734" s="768"/>
      <c r="R734" s="768"/>
      <c r="S734" s="768"/>
      <c r="T734" s="768"/>
      <c r="U734" s="768"/>
      <c r="V734" s="768"/>
      <c r="W734" s="768"/>
      <c r="X734" s="768"/>
      <c r="Y734" s="768"/>
      <c r="Z734" s="768"/>
    </row>
    <row r="735">
      <c r="A735" s="773"/>
      <c r="B735" s="768"/>
      <c r="C735" s="768"/>
      <c r="D735" s="768"/>
      <c r="E735" s="768"/>
      <c r="F735" s="767"/>
      <c r="G735" s="768"/>
      <c r="H735" s="768"/>
      <c r="I735" s="768"/>
      <c r="J735" s="768"/>
      <c r="K735" s="768"/>
      <c r="L735" s="768"/>
      <c r="M735" s="768"/>
      <c r="N735" s="768"/>
      <c r="O735" s="768"/>
      <c r="P735" s="768"/>
      <c r="Q735" s="768"/>
      <c r="R735" s="768"/>
      <c r="S735" s="768"/>
      <c r="T735" s="768"/>
      <c r="U735" s="768"/>
      <c r="V735" s="768"/>
      <c r="W735" s="768"/>
      <c r="X735" s="768"/>
      <c r="Y735" s="768"/>
      <c r="Z735" s="768"/>
    </row>
    <row r="736">
      <c r="A736" s="773"/>
      <c r="B736" s="768"/>
      <c r="C736" s="768"/>
      <c r="D736" s="768"/>
      <c r="E736" s="768"/>
      <c r="F736" s="767"/>
      <c r="G736" s="768"/>
      <c r="H736" s="768"/>
      <c r="I736" s="768"/>
      <c r="J736" s="768"/>
      <c r="K736" s="768"/>
      <c r="L736" s="768"/>
      <c r="M736" s="768"/>
      <c r="N736" s="768"/>
      <c r="O736" s="768"/>
      <c r="P736" s="768"/>
      <c r="Q736" s="768"/>
      <c r="R736" s="768"/>
      <c r="S736" s="768"/>
      <c r="T736" s="768"/>
      <c r="U736" s="768"/>
      <c r="V736" s="768"/>
      <c r="W736" s="768"/>
      <c r="X736" s="768"/>
      <c r="Y736" s="768"/>
      <c r="Z736" s="768"/>
    </row>
    <row r="737">
      <c r="A737" s="773"/>
      <c r="B737" s="768"/>
      <c r="C737" s="768"/>
      <c r="D737" s="768"/>
      <c r="E737" s="768"/>
      <c r="F737" s="767"/>
      <c r="G737" s="768"/>
      <c r="H737" s="768"/>
      <c r="I737" s="768"/>
      <c r="J737" s="768"/>
      <c r="K737" s="768"/>
      <c r="L737" s="768"/>
      <c r="M737" s="768"/>
      <c r="N737" s="768"/>
      <c r="O737" s="768"/>
      <c r="P737" s="768"/>
      <c r="Q737" s="768"/>
      <c r="R737" s="768"/>
      <c r="S737" s="768"/>
      <c r="T737" s="768"/>
      <c r="U737" s="768"/>
      <c r="V737" s="768"/>
      <c r="W737" s="768"/>
      <c r="X737" s="768"/>
      <c r="Y737" s="768"/>
      <c r="Z737" s="768"/>
    </row>
    <row r="738">
      <c r="A738" s="773"/>
      <c r="B738" s="768"/>
      <c r="C738" s="768"/>
      <c r="D738" s="768"/>
      <c r="E738" s="768"/>
      <c r="F738" s="767"/>
      <c r="G738" s="768"/>
      <c r="H738" s="768"/>
      <c r="I738" s="768"/>
      <c r="J738" s="768"/>
      <c r="K738" s="768"/>
      <c r="L738" s="768"/>
      <c r="M738" s="768"/>
      <c r="N738" s="768"/>
      <c r="O738" s="768"/>
      <c r="P738" s="768"/>
      <c r="Q738" s="768"/>
      <c r="R738" s="768"/>
      <c r="S738" s="768"/>
      <c r="T738" s="768"/>
      <c r="U738" s="768"/>
      <c r="V738" s="768"/>
      <c r="W738" s="768"/>
      <c r="X738" s="768"/>
      <c r="Y738" s="768"/>
      <c r="Z738" s="768"/>
    </row>
    <row r="739">
      <c r="A739" s="773"/>
      <c r="B739" s="768"/>
      <c r="C739" s="768"/>
      <c r="D739" s="768"/>
      <c r="E739" s="768"/>
      <c r="F739" s="767"/>
      <c r="G739" s="768"/>
      <c r="H739" s="768"/>
      <c r="I739" s="768"/>
      <c r="J739" s="768"/>
      <c r="K739" s="768"/>
      <c r="L739" s="768"/>
      <c r="M739" s="768"/>
      <c r="N739" s="768"/>
      <c r="O739" s="768"/>
      <c r="P739" s="768"/>
      <c r="Q739" s="768"/>
      <c r="R739" s="768"/>
      <c r="S739" s="768"/>
      <c r="T739" s="768"/>
      <c r="U739" s="768"/>
      <c r="V739" s="768"/>
      <c r="W739" s="768"/>
      <c r="X739" s="768"/>
      <c r="Y739" s="768"/>
      <c r="Z739" s="768"/>
    </row>
    <row r="740">
      <c r="A740" s="773"/>
      <c r="B740" s="768"/>
      <c r="C740" s="768"/>
      <c r="D740" s="768"/>
      <c r="E740" s="768"/>
      <c r="F740" s="767"/>
      <c r="G740" s="768"/>
      <c r="H740" s="768"/>
      <c r="I740" s="768"/>
      <c r="J740" s="768"/>
      <c r="K740" s="768"/>
      <c r="L740" s="768"/>
      <c r="M740" s="768"/>
      <c r="N740" s="768"/>
      <c r="O740" s="768"/>
      <c r="P740" s="768"/>
      <c r="Q740" s="768"/>
      <c r="R740" s="768"/>
      <c r="S740" s="768"/>
      <c r="T740" s="768"/>
      <c r="U740" s="768"/>
      <c r="V740" s="768"/>
      <c r="W740" s="768"/>
      <c r="X740" s="768"/>
      <c r="Y740" s="768"/>
      <c r="Z740" s="768"/>
    </row>
    <row r="741">
      <c r="A741" s="773"/>
      <c r="B741" s="768"/>
      <c r="C741" s="768"/>
      <c r="D741" s="768"/>
      <c r="E741" s="768"/>
      <c r="F741" s="767"/>
      <c r="G741" s="768"/>
      <c r="H741" s="768"/>
      <c r="I741" s="768"/>
      <c r="J741" s="768"/>
      <c r="K741" s="768"/>
      <c r="L741" s="768"/>
      <c r="M741" s="768"/>
      <c r="N741" s="768"/>
      <c r="O741" s="768"/>
      <c r="P741" s="768"/>
      <c r="Q741" s="768"/>
      <c r="R741" s="768"/>
      <c r="S741" s="768"/>
      <c r="T741" s="768"/>
      <c r="U741" s="768"/>
      <c r="V741" s="768"/>
      <c r="W741" s="768"/>
      <c r="X741" s="768"/>
      <c r="Y741" s="768"/>
      <c r="Z741" s="768"/>
    </row>
    <row r="742">
      <c r="A742" s="773"/>
      <c r="B742" s="768"/>
      <c r="C742" s="768"/>
      <c r="D742" s="768"/>
      <c r="E742" s="768"/>
      <c r="F742" s="767"/>
      <c r="G742" s="768"/>
      <c r="H742" s="768"/>
      <c r="I742" s="768"/>
      <c r="J742" s="768"/>
      <c r="K742" s="768"/>
      <c r="L742" s="768"/>
      <c r="M742" s="768"/>
      <c r="N742" s="768"/>
      <c r="O742" s="768"/>
      <c r="P742" s="768"/>
      <c r="Q742" s="768"/>
      <c r="R742" s="768"/>
      <c r="S742" s="768"/>
      <c r="T742" s="768"/>
      <c r="U742" s="768"/>
      <c r="V742" s="768"/>
      <c r="W742" s="768"/>
      <c r="X742" s="768"/>
      <c r="Y742" s="768"/>
      <c r="Z742" s="768"/>
    </row>
    <row r="743">
      <c r="A743" s="773"/>
      <c r="B743" s="768"/>
      <c r="C743" s="768"/>
      <c r="D743" s="768"/>
      <c r="E743" s="768"/>
      <c r="F743" s="767"/>
      <c r="G743" s="768"/>
      <c r="H743" s="768"/>
      <c r="I743" s="768"/>
      <c r="J743" s="768"/>
      <c r="K743" s="768"/>
      <c r="L743" s="768"/>
      <c r="M743" s="768"/>
      <c r="N743" s="768"/>
      <c r="O743" s="768"/>
      <c r="P743" s="768"/>
      <c r="Q743" s="768"/>
      <c r="R743" s="768"/>
      <c r="S743" s="768"/>
      <c r="T743" s="768"/>
      <c r="U743" s="768"/>
      <c r="V743" s="768"/>
      <c r="W743" s="768"/>
      <c r="X743" s="768"/>
      <c r="Y743" s="768"/>
      <c r="Z743" s="768"/>
    </row>
    <row r="744">
      <c r="A744" s="773"/>
      <c r="B744" s="768"/>
      <c r="C744" s="768"/>
      <c r="D744" s="768"/>
      <c r="E744" s="768"/>
      <c r="F744" s="767"/>
      <c r="G744" s="768"/>
      <c r="H744" s="768"/>
      <c r="I744" s="768"/>
      <c r="J744" s="768"/>
      <c r="K744" s="768"/>
      <c r="L744" s="768"/>
      <c r="M744" s="768"/>
      <c r="N744" s="768"/>
      <c r="O744" s="768"/>
      <c r="P744" s="768"/>
      <c r="Q744" s="768"/>
      <c r="R744" s="768"/>
      <c r="S744" s="768"/>
      <c r="T744" s="768"/>
      <c r="U744" s="768"/>
      <c r="V744" s="768"/>
      <c r="W744" s="768"/>
      <c r="X744" s="768"/>
      <c r="Y744" s="768"/>
      <c r="Z744" s="768"/>
    </row>
    <row r="745">
      <c r="A745" s="773"/>
      <c r="B745" s="768"/>
      <c r="C745" s="768"/>
      <c r="D745" s="768"/>
      <c r="E745" s="768"/>
      <c r="F745" s="767"/>
      <c r="G745" s="768"/>
      <c r="H745" s="768"/>
      <c r="I745" s="768"/>
      <c r="J745" s="768"/>
      <c r="K745" s="768"/>
      <c r="L745" s="768"/>
      <c r="M745" s="768"/>
      <c r="N745" s="768"/>
      <c r="O745" s="768"/>
      <c r="P745" s="768"/>
      <c r="Q745" s="768"/>
      <c r="R745" s="768"/>
      <c r="S745" s="768"/>
      <c r="T745" s="768"/>
      <c r="U745" s="768"/>
      <c r="V745" s="768"/>
      <c r="W745" s="768"/>
      <c r="X745" s="768"/>
      <c r="Y745" s="768"/>
      <c r="Z745" s="768"/>
    </row>
    <row r="746">
      <c r="A746" s="773"/>
      <c r="B746" s="768"/>
      <c r="C746" s="768"/>
      <c r="D746" s="768"/>
      <c r="E746" s="768"/>
      <c r="F746" s="767"/>
      <c r="G746" s="768"/>
      <c r="H746" s="768"/>
      <c r="I746" s="768"/>
      <c r="J746" s="768"/>
      <c r="K746" s="768"/>
      <c r="L746" s="768"/>
      <c r="M746" s="768"/>
      <c r="N746" s="768"/>
      <c r="O746" s="768"/>
      <c r="P746" s="768"/>
      <c r="Q746" s="768"/>
      <c r="R746" s="768"/>
      <c r="S746" s="768"/>
      <c r="T746" s="768"/>
      <c r="U746" s="768"/>
      <c r="V746" s="768"/>
      <c r="W746" s="768"/>
      <c r="X746" s="768"/>
      <c r="Y746" s="768"/>
      <c r="Z746" s="768"/>
    </row>
    <row r="747">
      <c r="A747" s="773"/>
      <c r="B747" s="768"/>
      <c r="C747" s="768"/>
      <c r="D747" s="768"/>
      <c r="E747" s="768"/>
      <c r="F747" s="767"/>
      <c r="G747" s="768"/>
      <c r="H747" s="768"/>
      <c r="I747" s="768"/>
      <c r="J747" s="768"/>
      <c r="K747" s="768"/>
      <c r="L747" s="768"/>
      <c r="M747" s="768"/>
      <c r="N747" s="768"/>
      <c r="O747" s="768"/>
      <c r="P747" s="768"/>
      <c r="Q747" s="768"/>
      <c r="R747" s="768"/>
      <c r="S747" s="768"/>
      <c r="T747" s="768"/>
      <c r="U747" s="768"/>
      <c r="V747" s="768"/>
      <c r="W747" s="768"/>
      <c r="X747" s="768"/>
      <c r="Y747" s="768"/>
      <c r="Z747" s="768"/>
    </row>
    <row r="748">
      <c r="A748" s="773"/>
      <c r="B748" s="768"/>
      <c r="C748" s="768"/>
      <c r="D748" s="768"/>
      <c r="E748" s="768"/>
      <c r="F748" s="767"/>
      <c r="G748" s="768"/>
      <c r="H748" s="768"/>
      <c r="I748" s="768"/>
      <c r="J748" s="768"/>
      <c r="K748" s="768"/>
      <c r="L748" s="768"/>
      <c r="M748" s="768"/>
      <c r="N748" s="768"/>
      <c r="O748" s="768"/>
      <c r="P748" s="768"/>
      <c r="Q748" s="768"/>
      <c r="R748" s="768"/>
      <c r="S748" s="768"/>
      <c r="T748" s="768"/>
      <c r="U748" s="768"/>
      <c r="V748" s="768"/>
      <c r="W748" s="768"/>
      <c r="X748" s="768"/>
      <c r="Y748" s="768"/>
      <c r="Z748" s="768"/>
    </row>
    <row r="749">
      <c r="A749" s="773"/>
      <c r="B749" s="768"/>
      <c r="C749" s="768"/>
      <c r="D749" s="768"/>
      <c r="E749" s="768"/>
      <c r="F749" s="767"/>
      <c r="G749" s="768"/>
      <c r="H749" s="768"/>
      <c r="I749" s="768"/>
      <c r="J749" s="768"/>
      <c r="K749" s="768"/>
      <c r="L749" s="768"/>
      <c r="M749" s="768"/>
      <c r="N749" s="768"/>
      <c r="O749" s="768"/>
      <c r="P749" s="768"/>
      <c r="Q749" s="768"/>
      <c r="R749" s="768"/>
      <c r="S749" s="768"/>
      <c r="T749" s="768"/>
      <c r="U749" s="768"/>
      <c r="V749" s="768"/>
      <c r="W749" s="768"/>
      <c r="X749" s="768"/>
      <c r="Y749" s="768"/>
      <c r="Z749" s="768"/>
    </row>
    <row r="750">
      <c r="A750" s="773"/>
      <c r="B750" s="768"/>
      <c r="C750" s="768"/>
      <c r="D750" s="768"/>
      <c r="E750" s="768"/>
      <c r="F750" s="767"/>
      <c r="G750" s="768"/>
      <c r="H750" s="768"/>
      <c r="I750" s="768"/>
      <c r="J750" s="768"/>
      <c r="K750" s="768"/>
      <c r="L750" s="768"/>
      <c r="M750" s="768"/>
      <c r="N750" s="768"/>
      <c r="O750" s="768"/>
      <c r="P750" s="768"/>
      <c r="Q750" s="768"/>
      <c r="R750" s="768"/>
      <c r="S750" s="768"/>
      <c r="T750" s="768"/>
      <c r="U750" s="768"/>
      <c r="V750" s="768"/>
      <c r="W750" s="768"/>
      <c r="X750" s="768"/>
      <c r="Y750" s="768"/>
      <c r="Z750" s="768"/>
    </row>
    <row r="751">
      <c r="A751" s="773"/>
      <c r="B751" s="768"/>
      <c r="C751" s="768"/>
      <c r="D751" s="768"/>
      <c r="E751" s="768"/>
      <c r="F751" s="767"/>
      <c r="G751" s="768"/>
      <c r="H751" s="768"/>
      <c r="I751" s="768"/>
      <c r="J751" s="768"/>
      <c r="K751" s="768"/>
      <c r="L751" s="768"/>
      <c r="M751" s="768"/>
      <c r="N751" s="768"/>
      <c r="O751" s="768"/>
      <c r="P751" s="768"/>
      <c r="Q751" s="768"/>
      <c r="R751" s="768"/>
      <c r="S751" s="768"/>
      <c r="T751" s="768"/>
      <c r="U751" s="768"/>
      <c r="V751" s="768"/>
      <c r="W751" s="768"/>
      <c r="X751" s="768"/>
      <c r="Y751" s="768"/>
      <c r="Z751" s="768"/>
    </row>
    <row r="752">
      <c r="A752" s="773"/>
      <c r="B752" s="768"/>
      <c r="C752" s="768"/>
      <c r="D752" s="768"/>
      <c r="E752" s="768"/>
      <c r="F752" s="767"/>
      <c r="G752" s="768"/>
      <c r="H752" s="768"/>
      <c r="I752" s="768"/>
      <c r="J752" s="768"/>
      <c r="K752" s="768"/>
      <c r="L752" s="768"/>
      <c r="M752" s="768"/>
      <c r="N752" s="768"/>
      <c r="O752" s="768"/>
      <c r="P752" s="768"/>
      <c r="Q752" s="768"/>
      <c r="R752" s="768"/>
      <c r="S752" s="768"/>
      <c r="T752" s="768"/>
      <c r="U752" s="768"/>
      <c r="V752" s="768"/>
      <c r="W752" s="768"/>
      <c r="X752" s="768"/>
      <c r="Y752" s="768"/>
      <c r="Z752" s="768"/>
    </row>
    <row r="753">
      <c r="A753" s="773"/>
      <c r="B753" s="768"/>
      <c r="C753" s="768"/>
      <c r="D753" s="768"/>
      <c r="E753" s="768"/>
      <c r="F753" s="767"/>
      <c r="G753" s="768"/>
      <c r="H753" s="768"/>
      <c r="I753" s="768"/>
      <c r="J753" s="768"/>
      <c r="K753" s="768"/>
      <c r="L753" s="768"/>
      <c r="M753" s="768"/>
      <c r="N753" s="768"/>
      <c r="O753" s="768"/>
      <c r="P753" s="768"/>
      <c r="Q753" s="768"/>
      <c r="R753" s="768"/>
      <c r="S753" s="768"/>
      <c r="T753" s="768"/>
      <c r="U753" s="768"/>
      <c r="V753" s="768"/>
      <c r="W753" s="768"/>
      <c r="X753" s="768"/>
      <c r="Y753" s="768"/>
      <c r="Z753" s="768"/>
    </row>
    <row r="754">
      <c r="A754" s="773"/>
      <c r="B754" s="768"/>
      <c r="C754" s="768"/>
      <c r="D754" s="768"/>
      <c r="E754" s="768"/>
      <c r="F754" s="767"/>
      <c r="G754" s="768"/>
      <c r="H754" s="768"/>
      <c r="I754" s="768"/>
      <c r="J754" s="768"/>
      <c r="K754" s="768"/>
      <c r="L754" s="768"/>
      <c r="M754" s="768"/>
      <c r="N754" s="768"/>
      <c r="O754" s="768"/>
      <c r="P754" s="768"/>
      <c r="Q754" s="768"/>
      <c r="R754" s="768"/>
      <c r="S754" s="768"/>
      <c r="T754" s="768"/>
      <c r="U754" s="768"/>
      <c r="V754" s="768"/>
      <c r="W754" s="768"/>
      <c r="X754" s="768"/>
      <c r="Y754" s="768"/>
      <c r="Z754" s="768"/>
    </row>
    <row r="755">
      <c r="A755" s="773"/>
      <c r="B755" s="768"/>
      <c r="C755" s="768"/>
      <c r="D755" s="768"/>
      <c r="E755" s="768"/>
      <c r="F755" s="767"/>
      <c r="G755" s="768"/>
      <c r="H755" s="768"/>
      <c r="I755" s="768"/>
      <c r="J755" s="768"/>
      <c r="K755" s="768"/>
      <c r="L755" s="768"/>
      <c r="M755" s="768"/>
      <c r="N755" s="768"/>
      <c r="O755" s="768"/>
      <c r="P755" s="768"/>
      <c r="Q755" s="768"/>
      <c r="R755" s="768"/>
      <c r="S755" s="768"/>
      <c r="T755" s="768"/>
      <c r="U755" s="768"/>
      <c r="V755" s="768"/>
      <c r="W755" s="768"/>
      <c r="X755" s="768"/>
      <c r="Y755" s="768"/>
      <c r="Z755" s="768"/>
    </row>
    <row r="756">
      <c r="A756" s="773"/>
      <c r="B756" s="768"/>
      <c r="C756" s="768"/>
      <c r="D756" s="768"/>
      <c r="E756" s="768"/>
      <c r="F756" s="767"/>
      <c r="G756" s="768"/>
      <c r="H756" s="768"/>
      <c r="I756" s="768"/>
      <c r="J756" s="768"/>
      <c r="K756" s="768"/>
      <c r="L756" s="768"/>
      <c r="M756" s="768"/>
      <c r="N756" s="768"/>
      <c r="O756" s="768"/>
      <c r="P756" s="768"/>
      <c r="Q756" s="768"/>
      <c r="R756" s="768"/>
      <c r="S756" s="768"/>
      <c r="T756" s="768"/>
      <c r="U756" s="768"/>
      <c r="V756" s="768"/>
      <c r="W756" s="768"/>
      <c r="X756" s="768"/>
      <c r="Y756" s="768"/>
      <c r="Z756" s="768"/>
    </row>
    <row r="757">
      <c r="A757" s="773"/>
      <c r="B757" s="768"/>
      <c r="C757" s="768"/>
      <c r="D757" s="768"/>
      <c r="E757" s="768"/>
      <c r="F757" s="767"/>
      <c r="G757" s="768"/>
      <c r="H757" s="768"/>
      <c r="I757" s="768"/>
      <c r="J757" s="768"/>
      <c r="K757" s="768"/>
      <c r="L757" s="768"/>
      <c r="M757" s="768"/>
      <c r="N757" s="768"/>
      <c r="O757" s="768"/>
      <c r="P757" s="768"/>
      <c r="Q757" s="768"/>
      <c r="R757" s="768"/>
      <c r="S757" s="768"/>
      <c r="T757" s="768"/>
      <c r="U757" s="768"/>
      <c r="V757" s="768"/>
      <c r="W757" s="768"/>
      <c r="X757" s="768"/>
      <c r="Y757" s="768"/>
      <c r="Z757" s="768"/>
    </row>
    <row r="758">
      <c r="A758" s="773"/>
      <c r="B758" s="768"/>
      <c r="C758" s="768"/>
      <c r="D758" s="768"/>
      <c r="E758" s="768"/>
      <c r="F758" s="767"/>
      <c r="G758" s="768"/>
      <c r="H758" s="768"/>
      <c r="I758" s="768"/>
      <c r="J758" s="768"/>
      <c r="K758" s="768"/>
      <c r="L758" s="768"/>
      <c r="M758" s="768"/>
      <c r="N758" s="768"/>
      <c r="O758" s="768"/>
      <c r="P758" s="768"/>
      <c r="Q758" s="768"/>
      <c r="R758" s="768"/>
      <c r="S758" s="768"/>
      <c r="T758" s="768"/>
      <c r="U758" s="768"/>
      <c r="V758" s="768"/>
      <c r="W758" s="768"/>
      <c r="X758" s="768"/>
      <c r="Y758" s="768"/>
      <c r="Z758" s="768"/>
    </row>
    <row r="759">
      <c r="A759" s="773"/>
      <c r="B759" s="768"/>
      <c r="C759" s="768"/>
      <c r="D759" s="768"/>
      <c r="E759" s="768"/>
      <c r="F759" s="767"/>
      <c r="G759" s="768"/>
      <c r="H759" s="768"/>
      <c r="I759" s="768"/>
      <c r="J759" s="768"/>
      <c r="K759" s="768"/>
      <c r="L759" s="768"/>
      <c r="M759" s="768"/>
      <c r="N759" s="768"/>
      <c r="O759" s="768"/>
      <c r="P759" s="768"/>
      <c r="Q759" s="768"/>
      <c r="R759" s="768"/>
      <c r="S759" s="768"/>
      <c r="T759" s="768"/>
      <c r="U759" s="768"/>
      <c r="V759" s="768"/>
      <c r="W759" s="768"/>
      <c r="X759" s="768"/>
      <c r="Y759" s="768"/>
      <c r="Z759" s="768"/>
    </row>
    <row r="760">
      <c r="A760" s="773"/>
      <c r="B760" s="768"/>
      <c r="C760" s="768"/>
      <c r="D760" s="768"/>
      <c r="E760" s="768"/>
      <c r="F760" s="767"/>
      <c r="G760" s="768"/>
      <c r="H760" s="768"/>
      <c r="I760" s="768"/>
      <c r="J760" s="768"/>
      <c r="K760" s="768"/>
      <c r="L760" s="768"/>
      <c r="M760" s="768"/>
      <c r="N760" s="768"/>
      <c r="O760" s="768"/>
      <c r="P760" s="768"/>
      <c r="Q760" s="768"/>
      <c r="R760" s="768"/>
      <c r="S760" s="768"/>
      <c r="T760" s="768"/>
      <c r="U760" s="768"/>
      <c r="V760" s="768"/>
      <c r="W760" s="768"/>
      <c r="X760" s="768"/>
      <c r="Y760" s="768"/>
      <c r="Z760" s="768"/>
    </row>
    <row r="761">
      <c r="A761" s="773"/>
      <c r="B761" s="768"/>
      <c r="C761" s="768"/>
      <c r="D761" s="768"/>
      <c r="E761" s="768"/>
      <c r="F761" s="767"/>
      <c r="G761" s="768"/>
      <c r="H761" s="768"/>
      <c r="I761" s="768"/>
      <c r="J761" s="768"/>
      <c r="K761" s="768"/>
      <c r="L761" s="768"/>
      <c r="M761" s="768"/>
      <c r="N761" s="768"/>
      <c r="O761" s="768"/>
      <c r="P761" s="768"/>
      <c r="Q761" s="768"/>
      <c r="R761" s="768"/>
      <c r="S761" s="768"/>
      <c r="T761" s="768"/>
      <c r="U761" s="768"/>
      <c r="V761" s="768"/>
      <c r="W761" s="768"/>
      <c r="X761" s="768"/>
      <c r="Y761" s="768"/>
      <c r="Z761" s="768"/>
    </row>
    <row r="762">
      <c r="A762" s="773"/>
      <c r="B762" s="768"/>
      <c r="C762" s="768"/>
      <c r="D762" s="768"/>
      <c r="E762" s="768"/>
      <c r="F762" s="767"/>
      <c r="G762" s="768"/>
      <c r="H762" s="768"/>
      <c r="I762" s="768"/>
      <c r="J762" s="768"/>
      <c r="K762" s="768"/>
      <c r="L762" s="768"/>
      <c r="M762" s="768"/>
      <c r="N762" s="768"/>
      <c r="O762" s="768"/>
      <c r="P762" s="768"/>
      <c r="Q762" s="768"/>
      <c r="R762" s="768"/>
      <c r="S762" s="768"/>
      <c r="T762" s="768"/>
      <c r="U762" s="768"/>
      <c r="V762" s="768"/>
      <c r="W762" s="768"/>
      <c r="X762" s="768"/>
      <c r="Y762" s="768"/>
      <c r="Z762" s="768"/>
    </row>
    <row r="763">
      <c r="A763" s="773"/>
      <c r="B763" s="768"/>
      <c r="C763" s="768"/>
      <c r="D763" s="768"/>
      <c r="E763" s="768"/>
      <c r="F763" s="767"/>
      <c r="G763" s="768"/>
      <c r="H763" s="768"/>
      <c r="I763" s="768"/>
      <c r="J763" s="768"/>
      <c r="K763" s="768"/>
      <c r="L763" s="768"/>
      <c r="M763" s="768"/>
      <c r="N763" s="768"/>
      <c r="O763" s="768"/>
      <c r="P763" s="768"/>
      <c r="Q763" s="768"/>
      <c r="R763" s="768"/>
      <c r="S763" s="768"/>
      <c r="T763" s="768"/>
      <c r="U763" s="768"/>
      <c r="V763" s="768"/>
      <c r="W763" s="768"/>
      <c r="X763" s="768"/>
      <c r="Y763" s="768"/>
      <c r="Z763" s="768"/>
    </row>
    <row r="764">
      <c r="A764" s="773"/>
      <c r="B764" s="768"/>
      <c r="C764" s="768"/>
      <c r="D764" s="768"/>
      <c r="E764" s="768"/>
      <c r="F764" s="767"/>
      <c r="G764" s="768"/>
      <c r="H764" s="768"/>
      <c r="I764" s="768"/>
      <c r="J764" s="768"/>
      <c r="K764" s="768"/>
      <c r="L764" s="768"/>
      <c r="M764" s="768"/>
      <c r="N764" s="768"/>
      <c r="O764" s="768"/>
      <c r="P764" s="768"/>
      <c r="Q764" s="768"/>
      <c r="R764" s="768"/>
      <c r="S764" s="768"/>
      <c r="T764" s="768"/>
      <c r="U764" s="768"/>
      <c r="V764" s="768"/>
      <c r="W764" s="768"/>
      <c r="X764" s="768"/>
      <c r="Y764" s="768"/>
      <c r="Z764" s="768"/>
    </row>
    <row r="765">
      <c r="A765" s="773"/>
      <c r="B765" s="768"/>
      <c r="C765" s="768"/>
      <c r="D765" s="768"/>
      <c r="E765" s="768"/>
      <c r="F765" s="767"/>
      <c r="G765" s="768"/>
      <c r="H765" s="768"/>
      <c r="I765" s="768"/>
      <c r="J765" s="768"/>
      <c r="K765" s="768"/>
      <c r="L765" s="768"/>
      <c r="M765" s="768"/>
      <c r="N765" s="768"/>
      <c r="O765" s="768"/>
      <c r="P765" s="768"/>
      <c r="Q765" s="768"/>
      <c r="R765" s="768"/>
      <c r="S765" s="768"/>
      <c r="T765" s="768"/>
      <c r="U765" s="768"/>
      <c r="V765" s="768"/>
      <c r="W765" s="768"/>
      <c r="X765" s="768"/>
      <c r="Y765" s="768"/>
      <c r="Z765" s="768"/>
    </row>
    <row r="766">
      <c r="A766" s="773"/>
      <c r="B766" s="768"/>
      <c r="C766" s="768"/>
      <c r="D766" s="768"/>
      <c r="E766" s="768"/>
      <c r="F766" s="767"/>
      <c r="G766" s="768"/>
      <c r="H766" s="768"/>
      <c r="I766" s="768"/>
      <c r="J766" s="768"/>
      <c r="K766" s="768"/>
      <c r="L766" s="768"/>
      <c r="M766" s="768"/>
      <c r="N766" s="768"/>
      <c r="O766" s="768"/>
      <c r="P766" s="768"/>
      <c r="Q766" s="768"/>
      <c r="R766" s="768"/>
      <c r="S766" s="768"/>
      <c r="T766" s="768"/>
      <c r="U766" s="768"/>
      <c r="V766" s="768"/>
      <c r="W766" s="768"/>
      <c r="X766" s="768"/>
      <c r="Y766" s="768"/>
      <c r="Z766" s="768"/>
    </row>
    <row r="767">
      <c r="A767" s="773"/>
      <c r="B767" s="768"/>
      <c r="C767" s="768"/>
      <c r="D767" s="768"/>
      <c r="E767" s="768"/>
      <c r="F767" s="767"/>
      <c r="G767" s="768"/>
      <c r="H767" s="768"/>
      <c r="I767" s="768"/>
      <c r="J767" s="768"/>
      <c r="K767" s="768"/>
      <c r="L767" s="768"/>
      <c r="M767" s="768"/>
      <c r="N767" s="768"/>
      <c r="O767" s="768"/>
      <c r="P767" s="768"/>
      <c r="Q767" s="768"/>
      <c r="R767" s="768"/>
      <c r="S767" s="768"/>
      <c r="T767" s="768"/>
      <c r="U767" s="768"/>
      <c r="V767" s="768"/>
      <c r="W767" s="768"/>
      <c r="X767" s="768"/>
      <c r="Y767" s="768"/>
      <c r="Z767" s="768"/>
    </row>
    <row r="768">
      <c r="A768" s="773"/>
      <c r="B768" s="768"/>
      <c r="C768" s="768"/>
      <c r="D768" s="768"/>
      <c r="E768" s="768"/>
      <c r="F768" s="767"/>
      <c r="G768" s="768"/>
      <c r="H768" s="768"/>
      <c r="I768" s="768"/>
      <c r="J768" s="768"/>
      <c r="K768" s="768"/>
      <c r="L768" s="768"/>
      <c r="M768" s="768"/>
      <c r="N768" s="768"/>
      <c r="O768" s="768"/>
      <c r="P768" s="768"/>
      <c r="Q768" s="768"/>
      <c r="R768" s="768"/>
      <c r="S768" s="768"/>
      <c r="T768" s="768"/>
      <c r="U768" s="768"/>
      <c r="V768" s="768"/>
      <c r="W768" s="768"/>
      <c r="X768" s="768"/>
      <c r="Y768" s="768"/>
      <c r="Z768" s="768"/>
    </row>
    <row r="769">
      <c r="A769" s="773"/>
      <c r="B769" s="768"/>
      <c r="C769" s="768"/>
      <c r="D769" s="768"/>
      <c r="E769" s="768"/>
      <c r="F769" s="767"/>
      <c r="G769" s="768"/>
      <c r="H769" s="768"/>
      <c r="I769" s="768"/>
      <c r="J769" s="768"/>
      <c r="K769" s="768"/>
      <c r="L769" s="768"/>
      <c r="M769" s="768"/>
      <c r="N769" s="768"/>
      <c r="O769" s="768"/>
      <c r="P769" s="768"/>
      <c r="Q769" s="768"/>
      <c r="R769" s="768"/>
      <c r="S769" s="768"/>
      <c r="T769" s="768"/>
      <c r="U769" s="768"/>
      <c r="V769" s="768"/>
      <c r="W769" s="768"/>
      <c r="X769" s="768"/>
      <c r="Y769" s="768"/>
      <c r="Z769" s="768"/>
    </row>
    <row r="770">
      <c r="A770" s="773"/>
      <c r="B770" s="768"/>
      <c r="C770" s="768"/>
      <c r="D770" s="768"/>
      <c r="E770" s="768"/>
      <c r="F770" s="767"/>
      <c r="G770" s="768"/>
      <c r="H770" s="768"/>
      <c r="I770" s="768"/>
      <c r="J770" s="768"/>
      <c r="K770" s="768"/>
      <c r="L770" s="768"/>
      <c r="M770" s="768"/>
      <c r="N770" s="768"/>
      <c r="O770" s="768"/>
      <c r="P770" s="768"/>
      <c r="Q770" s="768"/>
      <c r="R770" s="768"/>
      <c r="S770" s="768"/>
      <c r="T770" s="768"/>
      <c r="U770" s="768"/>
      <c r="V770" s="768"/>
      <c r="W770" s="768"/>
      <c r="X770" s="768"/>
      <c r="Y770" s="768"/>
      <c r="Z770" s="768"/>
    </row>
    <row r="771">
      <c r="A771" s="773"/>
      <c r="B771" s="768"/>
      <c r="C771" s="768"/>
      <c r="D771" s="768"/>
      <c r="E771" s="768"/>
      <c r="F771" s="767"/>
      <c r="G771" s="768"/>
      <c r="H771" s="768"/>
      <c r="I771" s="768"/>
      <c r="J771" s="768"/>
      <c r="K771" s="768"/>
      <c r="L771" s="768"/>
      <c r="M771" s="768"/>
      <c r="N771" s="768"/>
      <c r="O771" s="768"/>
      <c r="P771" s="768"/>
      <c r="Q771" s="768"/>
      <c r="R771" s="768"/>
      <c r="S771" s="768"/>
      <c r="T771" s="768"/>
      <c r="U771" s="768"/>
      <c r="V771" s="768"/>
      <c r="W771" s="768"/>
      <c r="X771" s="768"/>
      <c r="Y771" s="768"/>
      <c r="Z771" s="768"/>
    </row>
    <row r="772">
      <c r="A772" s="773"/>
      <c r="B772" s="768"/>
      <c r="C772" s="768"/>
      <c r="D772" s="768"/>
      <c r="E772" s="768"/>
      <c r="F772" s="767"/>
      <c r="G772" s="768"/>
      <c r="H772" s="768"/>
      <c r="I772" s="768"/>
      <c r="J772" s="768"/>
      <c r="K772" s="768"/>
      <c r="L772" s="768"/>
      <c r="M772" s="768"/>
      <c r="N772" s="768"/>
      <c r="O772" s="768"/>
      <c r="P772" s="768"/>
      <c r="Q772" s="768"/>
      <c r="R772" s="768"/>
      <c r="S772" s="768"/>
      <c r="T772" s="768"/>
      <c r="U772" s="768"/>
      <c r="V772" s="768"/>
      <c r="W772" s="768"/>
      <c r="X772" s="768"/>
      <c r="Y772" s="768"/>
      <c r="Z772" s="768"/>
    </row>
    <row r="773">
      <c r="A773" s="773"/>
      <c r="B773" s="768"/>
      <c r="C773" s="768"/>
      <c r="D773" s="768"/>
      <c r="E773" s="768"/>
      <c r="F773" s="767"/>
      <c r="G773" s="768"/>
      <c r="H773" s="768"/>
      <c r="I773" s="768"/>
      <c r="J773" s="768"/>
      <c r="K773" s="768"/>
      <c r="L773" s="768"/>
      <c r="M773" s="768"/>
      <c r="N773" s="768"/>
      <c r="O773" s="768"/>
      <c r="P773" s="768"/>
      <c r="Q773" s="768"/>
      <c r="R773" s="768"/>
      <c r="S773" s="768"/>
      <c r="T773" s="768"/>
      <c r="U773" s="768"/>
      <c r="V773" s="768"/>
      <c r="W773" s="768"/>
      <c r="X773" s="768"/>
      <c r="Y773" s="768"/>
      <c r="Z773" s="768"/>
    </row>
    <row r="774">
      <c r="A774" s="773"/>
      <c r="B774" s="768"/>
      <c r="C774" s="768"/>
      <c r="D774" s="768"/>
      <c r="E774" s="768"/>
      <c r="F774" s="767"/>
      <c r="G774" s="768"/>
      <c r="H774" s="768"/>
      <c r="I774" s="768"/>
      <c r="J774" s="768"/>
      <c r="K774" s="768"/>
      <c r="L774" s="768"/>
      <c r="M774" s="768"/>
      <c r="N774" s="768"/>
      <c r="O774" s="768"/>
      <c r="P774" s="768"/>
      <c r="Q774" s="768"/>
      <c r="R774" s="768"/>
      <c r="S774" s="768"/>
      <c r="T774" s="768"/>
      <c r="U774" s="768"/>
      <c r="V774" s="768"/>
      <c r="W774" s="768"/>
      <c r="X774" s="768"/>
      <c r="Y774" s="768"/>
      <c r="Z774" s="768"/>
    </row>
    <row r="775">
      <c r="A775" s="773"/>
      <c r="B775" s="768"/>
      <c r="C775" s="768"/>
      <c r="D775" s="768"/>
      <c r="E775" s="768"/>
      <c r="F775" s="767"/>
      <c r="G775" s="768"/>
      <c r="H775" s="768"/>
      <c r="I775" s="768"/>
      <c r="J775" s="768"/>
      <c r="K775" s="768"/>
      <c r="L775" s="768"/>
      <c r="M775" s="768"/>
      <c r="N775" s="768"/>
      <c r="O775" s="768"/>
      <c r="P775" s="768"/>
      <c r="Q775" s="768"/>
      <c r="R775" s="768"/>
      <c r="S775" s="768"/>
      <c r="T775" s="768"/>
      <c r="U775" s="768"/>
      <c r="V775" s="768"/>
      <c r="W775" s="768"/>
      <c r="X775" s="768"/>
      <c r="Y775" s="768"/>
      <c r="Z775" s="768"/>
    </row>
    <row r="776">
      <c r="A776" s="773"/>
      <c r="B776" s="768"/>
      <c r="C776" s="768"/>
      <c r="D776" s="768"/>
      <c r="E776" s="768"/>
      <c r="F776" s="767"/>
      <c r="G776" s="768"/>
      <c r="H776" s="768"/>
      <c r="I776" s="768"/>
      <c r="J776" s="768"/>
      <c r="K776" s="768"/>
      <c r="L776" s="768"/>
      <c r="M776" s="768"/>
      <c r="N776" s="768"/>
      <c r="O776" s="768"/>
      <c r="P776" s="768"/>
      <c r="Q776" s="768"/>
      <c r="R776" s="768"/>
      <c r="S776" s="768"/>
      <c r="T776" s="768"/>
      <c r="U776" s="768"/>
      <c r="V776" s="768"/>
      <c r="W776" s="768"/>
      <c r="X776" s="768"/>
      <c r="Y776" s="768"/>
      <c r="Z776" s="768"/>
    </row>
    <row r="777">
      <c r="A777" s="773"/>
      <c r="B777" s="768"/>
      <c r="C777" s="768"/>
      <c r="D777" s="768"/>
      <c r="E777" s="768"/>
      <c r="F777" s="767"/>
      <c r="G777" s="768"/>
      <c r="H777" s="768"/>
      <c r="I777" s="768"/>
      <c r="J777" s="768"/>
      <c r="K777" s="768"/>
      <c r="L777" s="768"/>
      <c r="M777" s="768"/>
      <c r="N777" s="768"/>
      <c r="O777" s="768"/>
      <c r="P777" s="768"/>
      <c r="Q777" s="768"/>
      <c r="R777" s="768"/>
      <c r="S777" s="768"/>
      <c r="T777" s="768"/>
      <c r="U777" s="768"/>
      <c r="V777" s="768"/>
      <c r="W777" s="768"/>
      <c r="X777" s="768"/>
      <c r="Y777" s="768"/>
      <c r="Z777" s="768"/>
    </row>
    <row r="778">
      <c r="A778" s="773"/>
      <c r="B778" s="768"/>
      <c r="C778" s="768"/>
      <c r="D778" s="768"/>
      <c r="E778" s="768"/>
      <c r="F778" s="767"/>
      <c r="G778" s="768"/>
      <c r="H778" s="768"/>
      <c r="I778" s="768"/>
      <c r="J778" s="768"/>
      <c r="K778" s="768"/>
      <c r="L778" s="768"/>
      <c r="M778" s="768"/>
      <c r="N778" s="768"/>
      <c r="O778" s="768"/>
      <c r="P778" s="768"/>
      <c r="Q778" s="768"/>
      <c r="R778" s="768"/>
      <c r="S778" s="768"/>
      <c r="T778" s="768"/>
      <c r="U778" s="768"/>
      <c r="V778" s="768"/>
      <c r="W778" s="768"/>
      <c r="X778" s="768"/>
      <c r="Y778" s="768"/>
      <c r="Z778" s="768"/>
    </row>
    <row r="779">
      <c r="A779" s="773"/>
      <c r="B779" s="768"/>
      <c r="C779" s="768"/>
      <c r="D779" s="768"/>
      <c r="E779" s="768"/>
      <c r="F779" s="767"/>
      <c r="G779" s="768"/>
      <c r="H779" s="768"/>
      <c r="I779" s="768"/>
      <c r="J779" s="768"/>
      <c r="K779" s="768"/>
      <c r="L779" s="768"/>
      <c r="M779" s="768"/>
      <c r="N779" s="768"/>
      <c r="O779" s="768"/>
      <c r="P779" s="768"/>
      <c r="Q779" s="768"/>
      <c r="R779" s="768"/>
      <c r="S779" s="768"/>
      <c r="T779" s="768"/>
      <c r="U779" s="768"/>
      <c r="V779" s="768"/>
      <c r="W779" s="768"/>
      <c r="X779" s="768"/>
      <c r="Y779" s="768"/>
      <c r="Z779" s="768"/>
    </row>
    <row r="780">
      <c r="A780" s="773"/>
      <c r="B780" s="768"/>
      <c r="C780" s="768"/>
      <c r="D780" s="768"/>
      <c r="E780" s="768"/>
      <c r="F780" s="767"/>
      <c r="G780" s="768"/>
      <c r="H780" s="768"/>
      <c r="I780" s="768"/>
      <c r="J780" s="768"/>
      <c r="K780" s="768"/>
      <c r="L780" s="768"/>
      <c r="M780" s="768"/>
      <c r="N780" s="768"/>
      <c r="O780" s="768"/>
      <c r="P780" s="768"/>
      <c r="Q780" s="768"/>
      <c r="R780" s="768"/>
      <c r="S780" s="768"/>
      <c r="T780" s="768"/>
      <c r="U780" s="768"/>
      <c r="V780" s="768"/>
      <c r="W780" s="768"/>
      <c r="X780" s="768"/>
      <c r="Y780" s="768"/>
      <c r="Z780" s="768"/>
    </row>
    <row r="781">
      <c r="A781" s="773"/>
      <c r="B781" s="768"/>
      <c r="C781" s="768"/>
      <c r="D781" s="768"/>
      <c r="E781" s="768"/>
      <c r="F781" s="767"/>
      <c r="G781" s="768"/>
      <c r="H781" s="768"/>
      <c r="I781" s="768"/>
      <c r="J781" s="768"/>
      <c r="K781" s="768"/>
      <c r="L781" s="768"/>
      <c r="M781" s="768"/>
      <c r="N781" s="768"/>
      <c r="O781" s="768"/>
      <c r="P781" s="768"/>
      <c r="Q781" s="768"/>
      <c r="R781" s="768"/>
      <c r="S781" s="768"/>
      <c r="T781" s="768"/>
      <c r="U781" s="768"/>
      <c r="V781" s="768"/>
      <c r="W781" s="768"/>
      <c r="X781" s="768"/>
      <c r="Y781" s="768"/>
      <c r="Z781" s="768"/>
    </row>
    <row r="782">
      <c r="A782" s="773"/>
      <c r="B782" s="768"/>
      <c r="C782" s="768"/>
      <c r="D782" s="768"/>
      <c r="E782" s="768"/>
      <c r="F782" s="767"/>
      <c r="G782" s="768"/>
      <c r="H782" s="768"/>
      <c r="I782" s="768"/>
      <c r="J782" s="768"/>
      <c r="K782" s="768"/>
      <c r="L782" s="768"/>
      <c r="M782" s="768"/>
      <c r="N782" s="768"/>
      <c r="O782" s="768"/>
      <c r="P782" s="768"/>
      <c r="Q782" s="768"/>
      <c r="R782" s="768"/>
      <c r="S782" s="768"/>
      <c r="T782" s="768"/>
      <c r="U782" s="768"/>
      <c r="V782" s="768"/>
      <c r="W782" s="768"/>
      <c r="X782" s="768"/>
      <c r="Y782" s="768"/>
      <c r="Z782" s="768"/>
    </row>
    <row r="783">
      <c r="A783" s="773"/>
      <c r="B783" s="768"/>
      <c r="C783" s="768"/>
      <c r="D783" s="768"/>
      <c r="E783" s="768"/>
      <c r="F783" s="767"/>
      <c r="G783" s="768"/>
      <c r="H783" s="768"/>
      <c r="I783" s="768"/>
      <c r="J783" s="768"/>
      <c r="K783" s="768"/>
      <c r="L783" s="768"/>
      <c r="M783" s="768"/>
      <c r="N783" s="768"/>
      <c r="O783" s="768"/>
      <c r="P783" s="768"/>
      <c r="Q783" s="768"/>
      <c r="R783" s="768"/>
      <c r="S783" s="768"/>
      <c r="T783" s="768"/>
      <c r="U783" s="768"/>
      <c r="V783" s="768"/>
      <c r="W783" s="768"/>
      <c r="X783" s="768"/>
      <c r="Y783" s="768"/>
      <c r="Z783" s="768"/>
    </row>
    <row r="784">
      <c r="A784" s="773"/>
      <c r="B784" s="768"/>
      <c r="C784" s="768"/>
      <c r="D784" s="768"/>
      <c r="E784" s="768"/>
      <c r="F784" s="767"/>
      <c r="G784" s="768"/>
      <c r="H784" s="768"/>
      <c r="I784" s="768"/>
      <c r="J784" s="768"/>
      <c r="K784" s="768"/>
      <c r="L784" s="768"/>
      <c r="M784" s="768"/>
      <c r="N784" s="768"/>
      <c r="O784" s="768"/>
      <c r="P784" s="768"/>
      <c r="Q784" s="768"/>
      <c r="R784" s="768"/>
      <c r="S784" s="768"/>
      <c r="T784" s="768"/>
      <c r="U784" s="768"/>
      <c r="V784" s="768"/>
      <c r="W784" s="768"/>
      <c r="X784" s="768"/>
      <c r="Y784" s="768"/>
      <c r="Z784" s="768"/>
    </row>
    <row r="785">
      <c r="A785" s="773"/>
      <c r="B785" s="768"/>
      <c r="C785" s="768"/>
      <c r="D785" s="768"/>
      <c r="E785" s="768"/>
      <c r="F785" s="767"/>
      <c r="G785" s="768"/>
      <c r="H785" s="768"/>
      <c r="I785" s="768"/>
      <c r="J785" s="768"/>
      <c r="K785" s="768"/>
      <c r="L785" s="768"/>
      <c r="M785" s="768"/>
      <c r="N785" s="768"/>
      <c r="O785" s="768"/>
      <c r="P785" s="768"/>
      <c r="Q785" s="768"/>
      <c r="R785" s="768"/>
      <c r="S785" s="768"/>
      <c r="T785" s="768"/>
      <c r="U785" s="768"/>
      <c r="V785" s="768"/>
      <c r="W785" s="768"/>
      <c r="X785" s="768"/>
      <c r="Y785" s="768"/>
      <c r="Z785" s="768"/>
    </row>
    <row r="786">
      <c r="A786" s="773"/>
      <c r="B786" s="768"/>
      <c r="C786" s="768"/>
      <c r="D786" s="768"/>
      <c r="E786" s="768"/>
      <c r="F786" s="767"/>
      <c r="G786" s="768"/>
      <c r="H786" s="768"/>
      <c r="I786" s="768"/>
      <c r="J786" s="768"/>
      <c r="K786" s="768"/>
      <c r="L786" s="768"/>
      <c r="M786" s="768"/>
      <c r="N786" s="768"/>
      <c r="O786" s="768"/>
      <c r="P786" s="768"/>
      <c r="Q786" s="768"/>
      <c r="R786" s="768"/>
      <c r="S786" s="768"/>
      <c r="T786" s="768"/>
      <c r="U786" s="768"/>
      <c r="V786" s="768"/>
      <c r="W786" s="768"/>
      <c r="X786" s="768"/>
      <c r="Y786" s="768"/>
      <c r="Z786" s="768"/>
    </row>
    <row r="787">
      <c r="A787" s="773"/>
      <c r="B787" s="768"/>
      <c r="C787" s="768"/>
      <c r="D787" s="768"/>
      <c r="E787" s="768"/>
      <c r="F787" s="767"/>
      <c r="G787" s="768"/>
      <c r="H787" s="768"/>
      <c r="I787" s="768"/>
      <c r="J787" s="768"/>
      <c r="K787" s="768"/>
      <c r="L787" s="768"/>
      <c r="M787" s="768"/>
      <c r="N787" s="768"/>
      <c r="O787" s="768"/>
      <c r="P787" s="768"/>
      <c r="Q787" s="768"/>
      <c r="R787" s="768"/>
      <c r="S787" s="768"/>
      <c r="T787" s="768"/>
      <c r="U787" s="768"/>
      <c r="V787" s="768"/>
      <c r="W787" s="768"/>
      <c r="X787" s="768"/>
      <c r="Y787" s="768"/>
      <c r="Z787" s="768"/>
    </row>
    <row r="788">
      <c r="A788" s="773"/>
      <c r="B788" s="768"/>
      <c r="C788" s="768"/>
      <c r="D788" s="768"/>
      <c r="E788" s="768"/>
      <c r="F788" s="767"/>
      <c r="G788" s="768"/>
      <c r="H788" s="768"/>
      <c r="I788" s="768"/>
      <c r="J788" s="768"/>
      <c r="K788" s="768"/>
      <c r="L788" s="768"/>
      <c r="M788" s="768"/>
      <c r="N788" s="768"/>
      <c r="O788" s="768"/>
      <c r="P788" s="768"/>
      <c r="Q788" s="768"/>
      <c r="R788" s="768"/>
      <c r="S788" s="768"/>
      <c r="T788" s="768"/>
      <c r="U788" s="768"/>
      <c r="V788" s="768"/>
      <c r="W788" s="768"/>
      <c r="X788" s="768"/>
      <c r="Y788" s="768"/>
      <c r="Z788" s="768"/>
    </row>
    <row r="789">
      <c r="A789" s="773"/>
      <c r="B789" s="768"/>
      <c r="C789" s="768"/>
      <c r="D789" s="768"/>
      <c r="E789" s="768"/>
      <c r="F789" s="767"/>
      <c r="G789" s="768"/>
      <c r="H789" s="768"/>
      <c r="I789" s="768"/>
      <c r="J789" s="768"/>
      <c r="K789" s="768"/>
      <c r="L789" s="768"/>
      <c r="M789" s="768"/>
      <c r="N789" s="768"/>
      <c r="O789" s="768"/>
      <c r="P789" s="768"/>
      <c r="Q789" s="768"/>
      <c r="R789" s="768"/>
      <c r="S789" s="768"/>
      <c r="T789" s="768"/>
      <c r="U789" s="768"/>
      <c r="V789" s="768"/>
      <c r="W789" s="768"/>
      <c r="X789" s="768"/>
      <c r="Y789" s="768"/>
      <c r="Z789" s="768"/>
    </row>
    <row r="790">
      <c r="A790" s="773"/>
      <c r="B790" s="768"/>
      <c r="C790" s="768"/>
      <c r="D790" s="768"/>
      <c r="E790" s="768"/>
      <c r="F790" s="767"/>
      <c r="G790" s="768"/>
      <c r="H790" s="768"/>
      <c r="I790" s="768"/>
      <c r="J790" s="768"/>
      <c r="K790" s="768"/>
      <c r="L790" s="768"/>
      <c r="M790" s="768"/>
      <c r="N790" s="768"/>
      <c r="O790" s="768"/>
      <c r="P790" s="768"/>
      <c r="Q790" s="768"/>
      <c r="R790" s="768"/>
      <c r="S790" s="768"/>
      <c r="T790" s="768"/>
      <c r="U790" s="768"/>
      <c r="V790" s="768"/>
      <c r="W790" s="768"/>
      <c r="X790" s="768"/>
      <c r="Y790" s="768"/>
      <c r="Z790" s="768"/>
    </row>
    <row r="791">
      <c r="A791" s="773"/>
      <c r="B791" s="768"/>
      <c r="C791" s="768"/>
      <c r="D791" s="768"/>
      <c r="E791" s="768"/>
      <c r="F791" s="767"/>
      <c r="G791" s="768"/>
      <c r="H791" s="768"/>
      <c r="I791" s="768"/>
      <c r="J791" s="768"/>
      <c r="K791" s="768"/>
      <c r="L791" s="768"/>
      <c r="M791" s="768"/>
      <c r="N791" s="768"/>
      <c r="O791" s="768"/>
      <c r="P791" s="768"/>
      <c r="Q791" s="768"/>
      <c r="R791" s="768"/>
      <c r="S791" s="768"/>
      <c r="T791" s="768"/>
      <c r="U791" s="768"/>
      <c r="V791" s="768"/>
      <c r="W791" s="768"/>
      <c r="X791" s="768"/>
      <c r="Y791" s="768"/>
      <c r="Z791" s="768"/>
    </row>
    <row r="792">
      <c r="A792" s="773"/>
      <c r="B792" s="768"/>
      <c r="C792" s="768"/>
      <c r="D792" s="768"/>
      <c r="E792" s="768"/>
      <c r="F792" s="767"/>
      <c r="G792" s="768"/>
      <c r="H792" s="768"/>
      <c r="I792" s="768"/>
      <c r="J792" s="768"/>
      <c r="K792" s="768"/>
      <c r="L792" s="768"/>
      <c r="M792" s="768"/>
      <c r="N792" s="768"/>
      <c r="O792" s="768"/>
      <c r="P792" s="768"/>
      <c r="Q792" s="768"/>
      <c r="R792" s="768"/>
      <c r="S792" s="768"/>
      <c r="T792" s="768"/>
      <c r="U792" s="768"/>
      <c r="V792" s="768"/>
      <c r="W792" s="768"/>
      <c r="X792" s="768"/>
      <c r="Y792" s="768"/>
      <c r="Z792" s="768"/>
    </row>
    <row r="793">
      <c r="A793" s="773"/>
      <c r="B793" s="768"/>
      <c r="C793" s="768"/>
      <c r="D793" s="768"/>
      <c r="E793" s="768"/>
      <c r="F793" s="767"/>
      <c r="G793" s="768"/>
      <c r="H793" s="768"/>
      <c r="I793" s="768"/>
      <c r="J793" s="768"/>
      <c r="K793" s="768"/>
      <c r="L793" s="768"/>
      <c r="M793" s="768"/>
      <c r="N793" s="768"/>
      <c r="O793" s="768"/>
      <c r="P793" s="768"/>
      <c r="Q793" s="768"/>
      <c r="R793" s="768"/>
      <c r="S793" s="768"/>
      <c r="T793" s="768"/>
      <c r="U793" s="768"/>
      <c r="V793" s="768"/>
      <c r="W793" s="768"/>
      <c r="X793" s="768"/>
      <c r="Y793" s="768"/>
      <c r="Z793" s="768"/>
    </row>
    <row r="794">
      <c r="A794" s="773"/>
      <c r="B794" s="768"/>
      <c r="C794" s="768"/>
      <c r="D794" s="768"/>
      <c r="E794" s="768"/>
      <c r="F794" s="767"/>
      <c r="G794" s="768"/>
      <c r="H794" s="768"/>
      <c r="I794" s="768"/>
      <c r="J794" s="768"/>
      <c r="K794" s="768"/>
      <c r="L794" s="768"/>
      <c r="M794" s="768"/>
      <c r="N794" s="768"/>
      <c r="O794" s="768"/>
      <c r="P794" s="768"/>
      <c r="Q794" s="768"/>
      <c r="R794" s="768"/>
      <c r="S794" s="768"/>
      <c r="T794" s="768"/>
      <c r="U794" s="768"/>
      <c r="V794" s="768"/>
      <c r="W794" s="768"/>
      <c r="X794" s="768"/>
      <c r="Y794" s="768"/>
      <c r="Z794" s="768"/>
    </row>
    <row r="795">
      <c r="A795" s="773"/>
      <c r="B795" s="768"/>
      <c r="C795" s="768"/>
      <c r="D795" s="768"/>
      <c r="E795" s="768"/>
      <c r="F795" s="767"/>
      <c r="G795" s="768"/>
      <c r="H795" s="768"/>
      <c r="I795" s="768"/>
      <c r="J795" s="768"/>
      <c r="K795" s="768"/>
      <c r="L795" s="768"/>
      <c r="M795" s="768"/>
      <c r="N795" s="768"/>
      <c r="O795" s="768"/>
      <c r="P795" s="768"/>
      <c r="Q795" s="768"/>
      <c r="R795" s="768"/>
      <c r="S795" s="768"/>
      <c r="T795" s="768"/>
      <c r="U795" s="768"/>
      <c r="V795" s="768"/>
      <c r="W795" s="768"/>
      <c r="X795" s="768"/>
      <c r="Y795" s="768"/>
      <c r="Z795" s="768"/>
    </row>
    <row r="796">
      <c r="A796" s="773"/>
      <c r="B796" s="768"/>
      <c r="C796" s="768"/>
      <c r="D796" s="768"/>
      <c r="E796" s="768"/>
      <c r="F796" s="767"/>
      <c r="G796" s="768"/>
      <c r="H796" s="768"/>
      <c r="I796" s="768"/>
      <c r="J796" s="768"/>
      <c r="K796" s="768"/>
      <c r="L796" s="768"/>
      <c r="M796" s="768"/>
      <c r="N796" s="768"/>
      <c r="O796" s="768"/>
      <c r="P796" s="768"/>
      <c r="Q796" s="768"/>
      <c r="R796" s="768"/>
      <c r="S796" s="768"/>
      <c r="T796" s="768"/>
      <c r="U796" s="768"/>
      <c r="V796" s="768"/>
      <c r="W796" s="768"/>
      <c r="X796" s="768"/>
      <c r="Y796" s="768"/>
      <c r="Z796" s="768"/>
    </row>
    <row r="797">
      <c r="A797" s="773"/>
      <c r="B797" s="768"/>
      <c r="C797" s="768"/>
      <c r="D797" s="768"/>
      <c r="E797" s="768"/>
      <c r="F797" s="767"/>
      <c r="G797" s="768"/>
      <c r="H797" s="768"/>
      <c r="I797" s="768"/>
      <c r="J797" s="768"/>
      <c r="K797" s="768"/>
      <c r="L797" s="768"/>
      <c r="M797" s="768"/>
      <c r="N797" s="768"/>
      <c r="O797" s="768"/>
      <c r="P797" s="768"/>
      <c r="Q797" s="768"/>
      <c r="R797" s="768"/>
      <c r="S797" s="768"/>
      <c r="T797" s="768"/>
      <c r="U797" s="768"/>
      <c r="V797" s="768"/>
      <c r="W797" s="768"/>
      <c r="X797" s="768"/>
      <c r="Y797" s="768"/>
      <c r="Z797" s="768"/>
    </row>
    <row r="798">
      <c r="A798" s="773"/>
      <c r="B798" s="768"/>
      <c r="C798" s="768"/>
      <c r="D798" s="768"/>
      <c r="E798" s="768"/>
      <c r="F798" s="767"/>
      <c r="G798" s="768"/>
      <c r="H798" s="768"/>
      <c r="I798" s="768"/>
      <c r="J798" s="768"/>
      <c r="K798" s="768"/>
      <c r="L798" s="768"/>
      <c r="M798" s="768"/>
      <c r="N798" s="768"/>
      <c r="O798" s="768"/>
      <c r="P798" s="768"/>
      <c r="Q798" s="768"/>
      <c r="R798" s="768"/>
      <c r="S798" s="768"/>
      <c r="T798" s="768"/>
      <c r="U798" s="768"/>
      <c r="V798" s="768"/>
      <c r="W798" s="768"/>
      <c r="X798" s="768"/>
      <c r="Y798" s="768"/>
      <c r="Z798" s="768"/>
    </row>
    <row r="799">
      <c r="A799" s="773"/>
      <c r="B799" s="768"/>
      <c r="C799" s="768"/>
      <c r="D799" s="768"/>
      <c r="E799" s="768"/>
      <c r="F799" s="767"/>
      <c r="G799" s="768"/>
      <c r="H799" s="768"/>
      <c r="I799" s="768"/>
      <c r="J799" s="768"/>
      <c r="K799" s="768"/>
      <c r="L799" s="768"/>
      <c r="M799" s="768"/>
      <c r="N799" s="768"/>
      <c r="O799" s="768"/>
      <c r="P799" s="768"/>
      <c r="Q799" s="768"/>
      <c r="R799" s="768"/>
      <c r="S799" s="768"/>
      <c r="T799" s="768"/>
      <c r="U799" s="768"/>
      <c r="V799" s="768"/>
      <c r="W799" s="768"/>
      <c r="X799" s="768"/>
      <c r="Y799" s="768"/>
      <c r="Z799" s="768"/>
    </row>
    <row r="800">
      <c r="A800" s="773"/>
      <c r="B800" s="768"/>
      <c r="C800" s="768"/>
      <c r="D800" s="768"/>
      <c r="E800" s="768"/>
      <c r="F800" s="767"/>
      <c r="G800" s="768"/>
      <c r="H800" s="768"/>
      <c r="I800" s="768"/>
      <c r="J800" s="768"/>
      <c r="K800" s="768"/>
      <c r="L800" s="768"/>
      <c r="M800" s="768"/>
      <c r="N800" s="768"/>
      <c r="O800" s="768"/>
      <c r="P800" s="768"/>
      <c r="Q800" s="768"/>
      <c r="R800" s="768"/>
      <c r="S800" s="768"/>
      <c r="T800" s="768"/>
      <c r="U800" s="768"/>
      <c r="V800" s="768"/>
      <c r="W800" s="768"/>
      <c r="X800" s="768"/>
      <c r="Y800" s="768"/>
      <c r="Z800" s="768"/>
    </row>
    <row r="801">
      <c r="A801" s="773"/>
      <c r="B801" s="768"/>
      <c r="C801" s="768"/>
      <c r="D801" s="768"/>
      <c r="E801" s="768"/>
      <c r="F801" s="767"/>
      <c r="G801" s="768"/>
      <c r="H801" s="768"/>
      <c r="I801" s="768"/>
      <c r="J801" s="768"/>
      <c r="K801" s="768"/>
      <c r="L801" s="768"/>
      <c r="M801" s="768"/>
      <c r="N801" s="768"/>
      <c r="O801" s="768"/>
      <c r="P801" s="768"/>
      <c r="Q801" s="768"/>
      <c r="R801" s="768"/>
      <c r="S801" s="768"/>
      <c r="T801" s="768"/>
      <c r="U801" s="768"/>
      <c r="V801" s="768"/>
      <c r="W801" s="768"/>
      <c r="X801" s="768"/>
      <c r="Y801" s="768"/>
      <c r="Z801" s="768"/>
    </row>
    <row r="802">
      <c r="A802" s="773"/>
      <c r="B802" s="768"/>
      <c r="C802" s="768"/>
      <c r="D802" s="768"/>
      <c r="E802" s="768"/>
      <c r="F802" s="767"/>
      <c r="G802" s="768"/>
      <c r="H802" s="768"/>
      <c r="I802" s="768"/>
      <c r="J802" s="768"/>
      <c r="K802" s="768"/>
      <c r="L802" s="768"/>
      <c r="M802" s="768"/>
      <c r="N802" s="768"/>
      <c r="O802" s="768"/>
      <c r="P802" s="768"/>
      <c r="Q802" s="768"/>
      <c r="R802" s="768"/>
      <c r="S802" s="768"/>
      <c r="T802" s="768"/>
      <c r="U802" s="768"/>
      <c r="V802" s="768"/>
      <c r="W802" s="768"/>
      <c r="X802" s="768"/>
      <c r="Y802" s="768"/>
      <c r="Z802" s="768"/>
    </row>
    <row r="803">
      <c r="A803" s="773"/>
      <c r="B803" s="768"/>
      <c r="C803" s="768"/>
      <c r="D803" s="768"/>
      <c r="E803" s="768"/>
      <c r="F803" s="767"/>
      <c r="G803" s="768"/>
      <c r="H803" s="768"/>
      <c r="I803" s="768"/>
      <c r="J803" s="768"/>
      <c r="K803" s="768"/>
      <c r="L803" s="768"/>
      <c r="M803" s="768"/>
      <c r="N803" s="768"/>
      <c r="O803" s="768"/>
      <c r="P803" s="768"/>
      <c r="Q803" s="768"/>
      <c r="R803" s="768"/>
      <c r="S803" s="768"/>
      <c r="T803" s="768"/>
      <c r="U803" s="768"/>
      <c r="V803" s="768"/>
      <c r="W803" s="768"/>
      <c r="X803" s="768"/>
      <c r="Y803" s="768"/>
      <c r="Z803" s="768"/>
    </row>
    <row r="804">
      <c r="A804" s="773"/>
      <c r="B804" s="768"/>
      <c r="C804" s="768"/>
      <c r="D804" s="768"/>
      <c r="E804" s="768"/>
      <c r="F804" s="767"/>
      <c r="G804" s="768"/>
      <c r="H804" s="768"/>
      <c r="I804" s="768"/>
      <c r="J804" s="768"/>
      <c r="K804" s="768"/>
      <c r="L804" s="768"/>
      <c r="M804" s="768"/>
      <c r="N804" s="768"/>
      <c r="O804" s="768"/>
      <c r="P804" s="768"/>
      <c r="Q804" s="768"/>
      <c r="R804" s="768"/>
      <c r="S804" s="768"/>
      <c r="T804" s="768"/>
      <c r="U804" s="768"/>
      <c r="V804" s="768"/>
      <c r="W804" s="768"/>
      <c r="X804" s="768"/>
      <c r="Y804" s="768"/>
      <c r="Z804" s="768"/>
    </row>
    <row r="805">
      <c r="A805" s="773"/>
      <c r="B805" s="768"/>
      <c r="C805" s="768"/>
      <c r="D805" s="768"/>
      <c r="E805" s="768"/>
      <c r="F805" s="767"/>
      <c r="G805" s="768"/>
      <c r="H805" s="768"/>
      <c r="I805" s="768"/>
      <c r="J805" s="768"/>
      <c r="K805" s="768"/>
      <c r="L805" s="768"/>
      <c r="M805" s="768"/>
      <c r="N805" s="768"/>
      <c r="O805" s="768"/>
      <c r="P805" s="768"/>
      <c r="Q805" s="768"/>
      <c r="R805" s="768"/>
      <c r="S805" s="768"/>
      <c r="T805" s="768"/>
      <c r="U805" s="768"/>
      <c r="V805" s="768"/>
      <c r="W805" s="768"/>
      <c r="X805" s="768"/>
      <c r="Y805" s="768"/>
      <c r="Z805" s="768"/>
    </row>
    <row r="806">
      <c r="A806" s="773"/>
      <c r="B806" s="768"/>
      <c r="C806" s="768"/>
      <c r="D806" s="768"/>
      <c r="E806" s="768"/>
      <c r="F806" s="767"/>
      <c r="G806" s="768"/>
      <c r="H806" s="768"/>
      <c r="I806" s="768"/>
      <c r="J806" s="768"/>
      <c r="K806" s="768"/>
      <c r="L806" s="768"/>
      <c r="M806" s="768"/>
      <c r="N806" s="768"/>
      <c r="O806" s="768"/>
      <c r="P806" s="768"/>
      <c r="Q806" s="768"/>
      <c r="R806" s="768"/>
      <c r="S806" s="768"/>
      <c r="T806" s="768"/>
      <c r="U806" s="768"/>
      <c r="V806" s="768"/>
      <c r="W806" s="768"/>
      <c r="X806" s="768"/>
      <c r="Y806" s="768"/>
      <c r="Z806" s="768"/>
    </row>
    <row r="807">
      <c r="A807" s="773"/>
      <c r="B807" s="768"/>
      <c r="C807" s="768"/>
      <c r="D807" s="768"/>
      <c r="E807" s="768"/>
      <c r="F807" s="767"/>
      <c r="G807" s="768"/>
      <c r="H807" s="768"/>
      <c r="I807" s="768"/>
      <c r="J807" s="768"/>
      <c r="K807" s="768"/>
      <c r="L807" s="768"/>
      <c r="M807" s="768"/>
      <c r="N807" s="768"/>
      <c r="O807" s="768"/>
      <c r="P807" s="768"/>
      <c r="Q807" s="768"/>
      <c r="R807" s="768"/>
      <c r="S807" s="768"/>
      <c r="T807" s="768"/>
      <c r="U807" s="768"/>
      <c r="V807" s="768"/>
      <c r="W807" s="768"/>
      <c r="X807" s="768"/>
      <c r="Y807" s="768"/>
      <c r="Z807" s="768"/>
    </row>
    <row r="808">
      <c r="A808" s="773"/>
      <c r="B808" s="768"/>
      <c r="C808" s="768"/>
      <c r="D808" s="768"/>
      <c r="E808" s="768"/>
      <c r="F808" s="767"/>
      <c r="G808" s="768"/>
      <c r="H808" s="768"/>
      <c r="I808" s="768"/>
      <c r="J808" s="768"/>
      <c r="K808" s="768"/>
      <c r="L808" s="768"/>
      <c r="M808" s="768"/>
      <c r="N808" s="768"/>
      <c r="O808" s="768"/>
      <c r="P808" s="768"/>
      <c r="Q808" s="768"/>
      <c r="R808" s="768"/>
      <c r="S808" s="768"/>
      <c r="T808" s="768"/>
      <c r="U808" s="768"/>
      <c r="V808" s="768"/>
      <c r="W808" s="768"/>
      <c r="X808" s="768"/>
      <c r="Y808" s="768"/>
      <c r="Z808" s="768"/>
    </row>
    <row r="809">
      <c r="A809" s="773"/>
      <c r="B809" s="768"/>
      <c r="C809" s="768"/>
      <c r="D809" s="768"/>
      <c r="E809" s="768"/>
      <c r="F809" s="767"/>
      <c r="G809" s="768"/>
      <c r="H809" s="768"/>
      <c r="I809" s="768"/>
      <c r="J809" s="768"/>
      <c r="K809" s="768"/>
      <c r="L809" s="768"/>
      <c r="M809" s="768"/>
      <c r="N809" s="768"/>
      <c r="O809" s="768"/>
      <c r="P809" s="768"/>
      <c r="Q809" s="768"/>
      <c r="R809" s="768"/>
      <c r="S809" s="768"/>
      <c r="T809" s="768"/>
      <c r="U809" s="768"/>
      <c r="V809" s="768"/>
      <c r="W809" s="768"/>
      <c r="X809" s="768"/>
      <c r="Y809" s="768"/>
      <c r="Z809" s="768"/>
    </row>
    <row r="810">
      <c r="A810" s="773"/>
      <c r="B810" s="768"/>
      <c r="C810" s="768"/>
      <c r="D810" s="768"/>
      <c r="E810" s="768"/>
      <c r="F810" s="767"/>
      <c r="G810" s="768"/>
      <c r="H810" s="768"/>
      <c r="I810" s="768"/>
      <c r="J810" s="768"/>
      <c r="K810" s="768"/>
      <c r="L810" s="768"/>
      <c r="M810" s="768"/>
      <c r="N810" s="768"/>
      <c r="O810" s="768"/>
      <c r="P810" s="768"/>
      <c r="Q810" s="768"/>
      <c r="R810" s="768"/>
      <c r="S810" s="768"/>
      <c r="T810" s="768"/>
      <c r="U810" s="768"/>
      <c r="V810" s="768"/>
      <c r="W810" s="768"/>
      <c r="X810" s="768"/>
      <c r="Y810" s="768"/>
      <c r="Z810" s="768"/>
    </row>
    <row r="811">
      <c r="A811" s="773"/>
      <c r="B811" s="768"/>
      <c r="C811" s="768"/>
      <c r="D811" s="768"/>
      <c r="E811" s="768"/>
      <c r="F811" s="767"/>
      <c r="G811" s="768"/>
      <c r="H811" s="768"/>
      <c r="I811" s="768"/>
      <c r="J811" s="768"/>
      <c r="K811" s="768"/>
      <c r="L811" s="768"/>
      <c r="M811" s="768"/>
      <c r="N811" s="768"/>
      <c r="O811" s="768"/>
      <c r="P811" s="768"/>
      <c r="Q811" s="768"/>
      <c r="R811" s="768"/>
      <c r="S811" s="768"/>
      <c r="T811" s="768"/>
      <c r="U811" s="768"/>
      <c r="V811" s="768"/>
      <c r="W811" s="768"/>
      <c r="X811" s="768"/>
      <c r="Y811" s="768"/>
      <c r="Z811" s="768"/>
    </row>
    <row r="812">
      <c r="A812" s="773"/>
      <c r="B812" s="768"/>
      <c r="C812" s="768"/>
      <c r="D812" s="768"/>
      <c r="E812" s="768"/>
      <c r="F812" s="767"/>
      <c r="G812" s="768"/>
      <c r="H812" s="768"/>
      <c r="I812" s="768"/>
      <c r="J812" s="768"/>
      <c r="K812" s="768"/>
      <c r="L812" s="768"/>
      <c r="M812" s="768"/>
      <c r="N812" s="768"/>
      <c r="O812" s="768"/>
      <c r="P812" s="768"/>
      <c r="Q812" s="768"/>
      <c r="R812" s="768"/>
      <c r="S812" s="768"/>
      <c r="T812" s="768"/>
      <c r="U812" s="768"/>
      <c r="V812" s="768"/>
      <c r="W812" s="768"/>
      <c r="X812" s="768"/>
      <c r="Y812" s="768"/>
      <c r="Z812" s="768"/>
    </row>
    <row r="813">
      <c r="A813" s="773"/>
      <c r="B813" s="768"/>
      <c r="C813" s="768"/>
      <c r="D813" s="768"/>
      <c r="E813" s="768"/>
      <c r="F813" s="767"/>
      <c r="G813" s="768"/>
      <c r="H813" s="768"/>
      <c r="I813" s="768"/>
      <c r="J813" s="768"/>
      <c r="K813" s="768"/>
      <c r="L813" s="768"/>
      <c r="M813" s="768"/>
      <c r="N813" s="768"/>
      <c r="O813" s="768"/>
      <c r="P813" s="768"/>
      <c r="Q813" s="768"/>
      <c r="R813" s="768"/>
      <c r="S813" s="768"/>
      <c r="T813" s="768"/>
      <c r="U813" s="768"/>
      <c r="V813" s="768"/>
      <c r="W813" s="768"/>
      <c r="X813" s="768"/>
      <c r="Y813" s="768"/>
      <c r="Z813" s="768"/>
    </row>
    <row r="814">
      <c r="A814" s="773"/>
      <c r="B814" s="768"/>
      <c r="C814" s="768"/>
      <c r="D814" s="768"/>
      <c r="E814" s="768"/>
      <c r="F814" s="767"/>
      <c r="G814" s="768"/>
      <c r="H814" s="768"/>
      <c r="I814" s="768"/>
      <c r="J814" s="768"/>
      <c r="K814" s="768"/>
      <c r="L814" s="768"/>
      <c r="M814" s="768"/>
      <c r="N814" s="768"/>
      <c r="O814" s="768"/>
      <c r="P814" s="768"/>
      <c r="Q814" s="768"/>
      <c r="R814" s="768"/>
      <c r="S814" s="768"/>
      <c r="T814" s="768"/>
      <c r="U814" s="768"/>
      <c r="V814" s="768"/>
      <c r="W814" s="768"/>
      <c r="X814" s="768"/>
      <c r="Y814" s="768"/>
      <c r="Z814" s="768"/>
    </row>
    <row r="815">
      <c r="A815" s="773"/>
      <c r="B815" s="768"/>
      <c r="C815" s="768"/>
      <c r="D815" s="768"/>
      <c r="E815" s="768"/>
      <c r="F815" s="767"/>
      <c r="G815" s="768"/>
      <c r="H815" s="768"/>
      <c r="I815" s="768"/>
      <c r="J815" s="768"/>
      <c r="K815" s="768"/>
      <c r="L815" s="768"/>
      <c r="M815" s="768"/>
      <c r="N815" s="768"/>
      <c r="O815" s="768"/>
      <c r="P815" s="768"/>
      <c r="Q815" s="768"/>
      <c r="R815" s="768"/>
      <c r="S815" s="768"/>
      <c r="T815" s="768"/>
      <c r="U815" s="768"/>
      <c r="V815" s="768"/>
      <c r="W815" s="768"/>
      <c r="X815" s="768"/>
      <c r="Y815" s="768"/>
      <c r="Z815" s="768"/>
    </row>
    <row r="816">
      <c r="A816" s="773"/>
      <c r="B816" s="768"/>
      <c r="C816" s="768"/>
      <c r="D816" s="768"/>
      <c r="E816" s="768"/>
      <c r="F816" s="767"/>
      <c r="G816" s="768"/>
      <c r="H816" s="768"/>
      <c r="I816" s="768"/>
      <c r="J816" s="768"/>
      <c r="K816" s="768"/>
      <c r="L816" s="768"/>
      <c r="M816" s="768"/>
      <c r="N816" s="768"/>
      <c r="O816" s="768"/>
      <c r="P816" s="768"/>
      <c r="Q816" s="768"/>
      <c r="R816" s="768"/>
      <c r="S816" s="768"/>
      <c r="T816" s="768"/>
      <c r="U816" s="768"/>
      <c r="V816" s="768"/>
      <c r="W816" s="768"/>
      <c r="X816" s="768"/>
      <c r="Y816" s="768"/>
      <c r="Z816" s="768"/>
    </row>
    <row r="817">
      <c r="A817" s="773"/>
      <c r="B817" s="768"/>
      <c r="C817" s="768"/>
      <c r="D817" s="768"/>
      <c r="E817" s="768"/>
      <c r="F817" s="767"/>
      <c r="G817" s="768"/>
      <c r="H817" s="768"/>
      <c r="I817" s="768"/>
      <c r="J817" s="768"/>
      <c r="K817" s="768"/>
      <c r="L817" s="768"/>
      <c r="M817" s="768"/>
      <c r="N817" s="768"/>
      <c r="O817" s="768"/>
      <c r="P817" s="768"/>
      <c r="Q817" s="768"/>
      <c r="R817" s="768"/>
      <c r="S817" s="768"/>
      <c r="T817" s="768"/>
      <c r="U817" s="768"/>
      <c r="V817" s="768"/>
      <c r="W817" s="768"/>
      <c r="X817" s="768"/>
      <c r="Y817" s="768"/>
      <c r="Z817" s="768"/>
    </row>
    <row r="818">
      <c r="A818" s="773"/>
      <c r="B818" s="768"/>
      <c r="C818" s="768"/>
      <c r="D818" s="768"/>
      <c r="E818" s="768"/>
      <c r="F818" s="767"/>
      <c r="G818" s="768"/>
      <c r="H818" s="768"/>
      <c r="I818" s="768"/>
      <c r="J818" s="768"/>
      <c r="K818" s="768"/>
      <c r="L818" s="768"/>
      <c r="M818" s="768"/>
      <c r="N818" s="768"/>
      <c r="O818" s="768"/>
      <c r="P818" s="768"/>
      <c r="Q818" s="768"/>
      <c r="R818" s="768"/>
      <c r="S818" s="768"/>
      <c r="T818" s="768"/>
      <c r="U818" s="768"/>
      <c r="V818" s="768"/>
      <c r="W818" s="768"/>
      <c r="X818" s="768"/>
      <c r="Y818" s="768"/>
      <c r="Z818" s="768"/>
    </row>
    <row r="819">
      <c r="A819" s="773"/>
      <c r="B819" s="768"/>
      <c r="C819" s="768"/>
      <c r="D819" s="768"/>
      <c r="E819" s="768"/>
      <c r="F819" s="767"/>
      <c r="G819" s="768"/>
      <c r="H819" s="768"/>
      <c r="I819" s="768"/>
      <c r="J819" s="768"/>
      <c r="K819" s="768"/>
      <c r="L819" s="768"/>
      <c r="M819" s="768"/>
      <c r="N819" s="768"/>
      <c r="O819" s="768"/>
      <c r="P819" s="768"/>
      <c r="Q819" s="768"/>
      <c r="R819" s="768"/>
      <c r="S819" s="768"/>
      <c r="T819" s="768"/>
      <c r="U819" s="768"/>
      <c r="V819" s="768"/>
      <c r="W819" s="768"/>
      <c r="X819" s="768"/>
      <c r="Y819" s="768"/>
      <c r="Z819" s="768"/>
    </row>
    <row r="820">
      <c r="A820" s="773"/>
      <c r="B820" s="768"/>
      <c r="C820" s="768"/>
      <c r="D820" s="768"/>
      <c r="E820" s="768"/>
      <c r="F820" s="767"/>
      <c r="G820" s="768"/>
      <c r="H820" s="768"/>
      <c r="I820" s="768"/>
      <c r="J820" s="768"/>
      <c r="K820" s="768"/>
      <c r="L820" s="768"/>
      <c r="M820" s="768"/>
      <c r="N820" s="768"/>
      <c r="O820" s="768"/>
      <c r="P820" s="768"/>
      <c r="Q820" s="768"/>
      <c r="R820" s="768"/>
      <c r="S820" s="768"/>
      <c r="T820" s="768"/>
      <c r="U820" s="768"/>
      <c r="V820" s="768"/>
      <c r="W820" s="768"/>
      <c r="X820" s="768"/>
      <c r="Y820" s="768"/>
      <c r="Z820" s="768"/>
    </row>
    <row r="821">
      <c r="A821" s="773"/>
      <c r="B821" s="768"/>
      <c r="C821" s="768"/>
      <c r="D821" s="768"/>
      <c r="E821" s="768"/>
      <c r="F821" s="767"/>
      <c r="G821" s="768"/>
      <c r="H821" s="768"/>
      <c r="I821" s="768"/>
      <c r="J821" s="768"/>
      <c r="K821" s="768"/>
      <c r="L821" s="768"/>
      <c r="M821" s="768"/>
      <c r="N821" s="768"/>
      <c r="O821" s="768"/>
      <c r="P821" s="768"/>
      <c r="Q821" s="768"/>
      <c r="R821" s="768"/>
      <c r="S821" s="768"/>
      <c r="T821" s="768"/>
      <c r="U821" s="768"/>
      <c r="V821" s="768"/>
      <c r="W821" s="768"/>
      <c r="X821" s="768"/>
      <c r="Y821" s="768"/>
      <c r="Z821" s="768"/>
    </row>
    <row r="822">
      <c r="A822" s="773"/>
      <c r="B822" s="768"/>
      <c r="C822" s="768"/>
      <c r="D822" s="768"/>
      <c r="E822" s="768"/>
      <c r="F822" s="767"/>
      <c r="G822" s="768"/>
      <c r="H822" s="768"/>
      <c r="I822" s="768"/>
      <c r="J822" s="768"/>
      <c r="K822" s="768"/>
      <c r="L822" s="768"/>
      <c r="M822" s="768"/>
      <c r="N822" s="768"/>
      <c r="O822" s="768"/>
      <c r="P822" s="768"/>
      <c r="Q822" s="768"/>
      <c r="R822" s="768"/>
      <c r="S822" s="768"/>
      <c r="T822" s="768"/>
      <c r="U822" s="768"/>
      <c r="V822" s="768"/>
      <c r="W822" s="768"/>
      <c r="X822" s="768"/>
      <c r="Y822" s="768"/>
      <c r="Z822" s="768"/>
    </row>
    <row r="823">
      <c r="A823" s="773"/>
      <c r="B823" s="768"/>
      <c r="C823" s="768"/>
      <c r="D823" s="768"/>
      <c r="E823" s="768"/>
      <c r="F823" s="767"/>
      <c r="G823" s="768"/>
      <c r="H823" s="768"/>
      <c r="I823" s="768"/>
      <c r="J823" s="768"/>
      <c r="K823" s="768"/>
      <c r="L823" s="768"/>
      <c r="M823" s="768"/>
      <c r="N823" s="768"/>
      <c r="O823" s="768"/>
      <c r="P823" s="768"/>
      <c r="Q823" s="768"/>
      <c r="R823" s="768"/>
      <c r="S823" s="768"/>
      <c r="T823" s="768"/>
      <c r="U823" s="768"/>
      <c r="V823" s="768"/>
      <c r="W823" s="768"/>
      <c r="X823" s="768"/>
      <c r="Y823" s="768"/>
      <c r="Z823" s="768"/>
    </row>
    <row r="824">
      <c r="A824" s="773"/>
      <c r="B824" s="768"/>
      <c r="C824" s="768"/>
      <c r="D824" s="768"/>
      <c r="E824" s="768"/>
      <c r="F824" s="767"/>
      <c r="G824" s="768"/>
      <c r="H824" s="768"/>
      <c r="I824" s="768"/>
      <c r="J824" s="768"/>
      <c r="K824" s="768"/>
      <c r="L824" s="768"/>
      <c r="M824" s="768"/>
      <c r="N824" s="768"/>
      <c r="O824" s="768"/>
      <c r="P824" s="768"/>
      <c r="Q824" s="768"/>
      <c r="R824" s="768"/>
      <c r="S824" s="768"/>
      <c r="T824" s="768"/>
      <c r="U824" s="768"/>
      <c r="V824" s="768"/>
      <c r="W824" s="768"/>
      <c r="X824" s="768"/>
      <c r="Y824" s="768"/>
      <c r="Z824" s="768"/>
    </row>
    <row r="825">
      <c r="A825" s="773"/>
      <c r="B825" s="768"/>
      <c r="C825" s="768"/>
      <c r="D825" s="768"/>
      <c r="E825" s="768"/>
      <c r="F825" s="767"/>
      <c r="G825" s="768"/>
      <c r="H825" s="768"/>
      <c r="I825" s="768"/>
      <c r="J825" s="768"/>
      <c r="K825" s="768"/>
      <c r="L825" s="768"/>
      <c r="M825" s="768"/>
      <c r="N825" s="768"/>
      <c r="O825" s="768"/>
      <c r="P825" s="768"/>
      <c r="Q825" s="768"/>
      <c r="R825" s="768"/>
      <c r="S825" s="768"/>
      <c r="T825" s="768"/>
      <c r="U825" s="768"/>
      <c r="V825" s="768"/>
      <c r="W825" s="768"/>
      <c r="X825" s="768"/>
      <c r="Y825" s="768"/>
      <c r="Z825" s="768"/>
    </row>
    <row r="826">
      <c r="A826" s="773"/>
      <c r="B826" s="768"/>
      <c r="C826" s="768"/>
      <c r="D826" s="768"/>
      <c r="E826" s="768"/>
      <c r="F826" s="767"/>
      <c r="G826" s="768"/>
      <c r="H826" s="768"/>
      <c r="I826" s="768"/>
      <c r="J826" s="768"/>
      <c r="K826" s="768"/>
      <c r="L826" s="768"/>
      <c r="M826" s="768"/>
      <c r="N826" s="768"/>
      <c r="O826" s="768"/>
      <c r="P826" s="768"/>
      <c r="Q826" s="768"/>
      <c r="R826" s="768"/>
      <c r="S826" s="768"/>
      <c r="T826" s="768"/>
      <c r="U826" s="768"/>
      <c r="V826" s="768"/>
      <c r="W826" s="768"/>
      <c r="X826" s="768"/>
      <c r="Y826" s="768"/>
      <c r="Z826" s="768"/>
    </row>
    <row r="827">
      <c r="A827" s="773"/>
      <c r="B827" s="768"/>
      <c r="C827" s="768"/>
      <c r="D827" s="768"/>
      <c r="E827" s="768"/>
      <c r="F827" s="767"/>
      <c r="G827" s="768"/>
      <c r="H827" s="768"/>
      <c r="I827" s="768"/>
      <c r="J827" s="768"/>
      <c r="K827" s="768"/>
      <c r="L827" s="768"/>
      <c r="M827" s="768"/>
      <c r="N827" s="768"/>
      <c r="O827" s="768"/>
      <c r="P827" s="768"/>
      <c r="Q827" s="768"/>
      <c r="R827" s="768"/>
      <c r="S827" s="768"/>
      <c r="T827" s="768"/>
      <c r="U827" s="768"/>
      <c r="V827" s="768"/>
      <c r="W827" s="768"/>
      <c r="X827" s="768"/>
      <c r="Y827" s="768"/>
      <c r="Z827" s="768"/>
    </row>
    <row r="828">
      <c r="A828" s="773"/>
      <c r="B828" s="768"/>
      <c r="C828" s="768"/>
      <c r="D828" s="768"/>
      <c r="E828" s="768"/>
      <c r="F828" s="767"/>
      <c r="G828" s="768"/>
      <c r="H828" s="768"/>
      <c r="I828" s="768"/>
      <c r="J828" s="768"/>
      <c r="K828" s="768"/>
      <c r="L828" s="768"/>
      <c r="M828" s="768"/>
      <c r="N828" s="768"/>
      <c r="O828" s="768"/>
      <c r="P828" s="768"/>
      <c r="Q828" s="768"/>
      <c r="R828" s="768"/>
      <c r="S828" s="768"/>
      <c r="T828" s="768"/>
      <c r="U828" s="768"/>
      <c r="V828" s="768"/>
      <c r="W828" s="768"/>
      <c r="X828" s="768"/>
      <c r="Y828" s="768"/>
      <c r="Z828" s="768"/>
    </row>
    <row r="829">
      <c r="A829" s="773"/>
      <c r="B829" s="768"/>
      <c r="C829" s="768"/>
      <c r="D829" s="768"/>
      <c r="E829" s="768"/>
      <c r="F829" s="767"/>
      <c r="G829" s="768"/>
      <c r="H829" s="768"/>
      <c r="I829" s="768"/>
      <c r="J829" s="768"/>
      <c r="K829" s="768"/>
      <c r="L829" s="768"/>
      <c r="M829" s="768"/>
      <c r="N829" s="768"/>
      <c r="O829" s="768"/>
      <c r="P829" s="768"/>
      <c r="Q829" s="768"/>
      <c r="R829" s="768"/>
      <c r="S829" s="768"/>
      <c r="T829" s="768"/>
      <c r="U829" s="768"/>
      <c r="V829" s="768"/>
      <c r="W829" s="768"/>
      <c r="X829" s="768"/>
      <c r="Y829" s="768"/>
      <c r="Z829" s="768"/>
    </row>
    <row r="830">
      <c r="A830" s="773"/>
      <c r="B830" s="768"/>
      <c r="C830" s="768"/>
      <c r="D830" s="768"/>
      <c r="E830" s="768"/>
      <c r="F830" s="767"/>
      <c r="G830" s="768"/>
      <c r="H830" s="768"/>
      <c r="I830" s="768"/>
      <c r="J830" s="768"/>
      <c r="K830" s="768"/>
      <c r="L830" s="768"/>
      <c r="M830" s="768"/>
      <c r="N830" s="768"/>
      <c r="O830" s="768"/>
      <c r="P830" s="768"/>
      <c r="Q830" s="768"/>
      <c r="R830" s="768"/>
      <c r="S830" s="768"/>
      <c r="T830" s="768"/>
      <c r="U830" s="768"/>
      <c r="V830" s="768"/>
      <c r="W830" s="768"/>
      <c r="X830" s="768"/>
      <c r="Y830" s="768"/>
      <c r="Z830" s="768"/>
    </row>
    <row r="831">
      <c r="A831" s="773"/>
      <c r="B831" s="768"/>
      <c r="C831" s="768"/>
      <c r="D831" s="768"/>
      <c r="E831" s="768"/>
      <c r="F831" s="767"/>
      <c r="G831" s="768"/>
      <c r="H831" s="768"/>
      <c r="I831" s="768"/>
      <c r="J831" s="768"/>
      <c r="K831" s="768"/>
      <c r="L831" s="768"/>
      <c r="M831" s="768"/>
      <c r="N831" s="768"/>
      <c r="O831" s="768"/>
      <c r="P831" s="768"/>
      <c r="Q831" s="768"/>
      <c r="R831" s="768"/>
      <c r="S831" s="768"/>
      <c r="T831" s="768"/>
      <c r="U831" s="768"/>
      <c r="V831" s="768"/>
      <c r="W831" s="768"/>
      <c r="X831" s="768"/>
      <c r="Y831" s="768"/>
      <c r="Z831" s="768"/>
    </row>
    <row r="832">
      <c r="A832" s="773"/>
      <c r="B832" s="768"/>
      <c r="C832" s="768"/>
      <c r="D832" s="768"/>
      <c r="E832" s="768"/>
      <c r="F832" s="767"/>
      <c r="G832" s="768"/>
      <c r="H832" s="768"/>
      <c r="I832" s="768"/>
      <c r="J832" s="768"/>
      <c r="K832" s="768"/>
      <c r="L832" s="768"/>
      <c r="M832" s="768"/>
      <c r="N832" s="768"/>
      <c r="O832" s="768"/>
      <c r="P832" s="768"/>
      <c r="Q832" s="768"/>
      <c r="R832" s="768"/>
      <c r="S832" s="768"/>
      <c r="T832" s="768"/>
      <c r="U832" s="768"/>
      <c r="V832" s="768"/>
      <c r="W832" s="768"/>
      <c r="X832" s="768"/>
      <c r="Y832" s="768"/>
      <c r="Z832" s="768"/>
    </row>
    <row r="833">
      <c r="A833" s="773"/>
      <c r="B833" s="768"/>
      <c r="C833" s="768"/>
      <c r="D833" s="768"/>
      <c r="E833" s="768"/>
      <c r="F833" s="767"/>
      <c r="G833" s="768"/>
      <c r="H833" s="768"/>
      <c r="I833" s="768"/>
      <c r="J833" s="768"/>
      <c r="K833" s="768"/>
      <c r="L833" s="768"/>
      <c r="M833" s="768"/>
      <c r="N833" s="768"/>
      <c r="O833" s="768"/>
      <c r="P833" s="768"/>
      <c r="Q833" s="768"/>
      <c r="R833" s="768"/>
      <c r="S833" s="768"/>
      <c r="T833" s="768"/>
      <c r="U833" s="768"/>
      <c r="V833" s="768"/>
      <c r="W833" s="768"/>
      <c r="X833" s="768"/>
      <c r="Y833" s="768"/>
      <c r="Z833" s="768"/>
    </row>
    <row r="834">
      <c r="A834" s="773"/>
      <c r="B834" s="768"/>
      <c r="C834" s="768"/>
      <c r="D834" s="768"/>
      <c r="E834" s="768"/>
      <c r="F834" s="767"/>
      <c r="G834" s="768"/>
      <c r="H834" s="768"/>
      <c r="I834" s="768"/>
      <c r="J834" s="768"/>
      <c r="K834" s="768"/>
      <c r="L834" s="768"/>
      <c r="M834" s="768"/>
      <c r="N834" s="768"/>
      <c r="O834" s="768"/>
      <c r="P834" s="768"/>
      <c r="Q834" s="768"/>
      <c r="R834" s="768"/>
      <c r="S834" s="768"/>
      <c r="T834" s="768"/>
      <c r="U834" s="768"/>
      <c r="V834" s="768"/>
      <c r="W834" s="768"/>
      <c r="X834" s="768"/>
      <c r="Y834" s="768"/>
      <c r="Z834" s="768"/>
    </row>
    <row r="835">
      <c r="A835" s="773"/>
      <c r="B835" s="768"/>
      <c r="C835" s="768"/>
      <c r="D835" s="768"/>
      <c r="E835" s="768"/>
      <c r="F835" s="767"/>
      <c r="G835" s="768"/>
      <c r="H835" s="768"/>
      <c r="I835" s="768"/>
      <c r="J835" s="768"/>
      <c r="K835" s="768"/>
      <c r="L835" s="768"/>
      <c r="M835" s="768"/>
      <c r="N835" s="768"/>
      <c r="O835" s="768"/>
      <c r="P835" s="768"/>
      <c r="Q835" s="768"/>
      <c r="R835" s="768"/>
      <c r="S835" s="768"/>
      <c r="T835" s="768"/>
      <c r="U835" s="768"/>
      <c r="V835" s="768"/>
      <c r="W835" s="768"/>
      <c r="X835" s="768"/>
      <c r="Y835" s="768"/>
      <c r="Z835" s="768"/>
    </row>
    <row r="836">
      <c r="A836" s="773"/>
      <c r="B836" s="768"/>
      <c r="C836" s="768"/>
      <c r="D836" s="768"/>
      <c r="E836" s="768"/>
      <c r="F836" s="767"/>
      <c r="G836" s="768"/>
      <c r="H836" s="768"/>
      <c r="I836" s="768"/>
      <c r="J836" s="768"/>
      <c r="K836" s="768"/>
      <c r="L836" s="768"/>
      <c r="M836" s="768"/>
      <c r="N836" s="768"/>
      <c r="O836" s="768"/>
      <c r="P836" s="768"/>
      <c r="Q836" s="768"/>
      <c r="R836" s="768"/>
      <c r="S836" s="768"/>
      <c r="T836" s="768"/>
      <c r="U836" s="768"/>
      <c r="V836" s="768"/>
      <c r="W836" s="768"/>
      <c r="X836" s="768"/>
      <c r="Y836" s="768"/>
      <c r="Z836" s="768"/>
    </row>
    <row r="837">
      <c r="A837" s="773"/>
      <c r="B837" s="768"/>
      <c r="C837" s="768"/>
      <c r="D837" s="768"/>
      <c r="E837" s="768"/>
      <c r="F837" s="767"/>
      <c r="G837" s="768"/>
      <c r="H837" s="768"/>
      <c r="I837" s="768"/>
      <c r="J837" s="768"/>
      <c r="K837" s="768"/>
      <c r="L837" s="768"/>
      <c r="M837" s="768"/>
      <c r="N837" s="768"/>
      <c r="O837" s="768"/>
      <c r="P837" s="768"/>
      <c r="Q837" s="768"/>
      <c r="R837" s="768"/>
      <c r="S837" s="768"/>
      <c r="T837" s="768"/>
      <c r="U837" s="768"/>
      <c r="V837" s="768"/>
      <c r="W837" s="768"/>
      <c r="X837" s="768"/>
      <c r="Y837" s="768"/>
      <c r="Z837" s="768"/>
    </row>
    <row r="838">
      <c r="A838" s="773"/>
      <c r="B838" s="768"/>
      <c r="C838" s="768"/>
      <c r="D838" s="768"/>
      <c r="E838" s="768"/>
      <c r="F838" s="767"/>
      <c r="G838" s="768"/>
      <c r="H838" s="768"/>
      <c r="I838" s="768"/>
      <c r="J838" s="768"/>
      <c r="K838" s="768"/>
      <c r="L838" s="768"/>
      <c r="M838" s="768"/>
      <c r="N838" s="768"/>
      <c r="O838" s="768"/>
      <c r="P838" s="768"/>
      <c r="Q838" s="768"/>
      <c r="R838" s="768"/>
      <c r="S838" s="768"/>
      <c r="T838" s="768"/>
      <c r="U838" s="768"/>
      <c r="V838" s="768"/>
      <c r="W838" s="768"/>
      <c r="X838" s="768"/>
      <c r="Y838" s="768"/>
      <c r="Z838" s="768"/>
    </row>
    <row r="839">
      <c r="A839" s="773"/>
      <c r="B839" s="768"/>
      <c r="C839" s="768"/>
      <c r="D839" s="768"/>
      <c r="E839" s="768"/>
      <c r="F839" s="767"/>
      <c r="G839" s="768"/>
      <c r="H839" s="768"/>
      <c r="I839" s="768"/>
      <c r="J839" s="768"/>
      <c r="K839" s="768"/>
      <c r="L839" s="768"/>
      <c r="M839" s="768"/>
      <c r="N839" s="768"/>
      <c r="O839" s="768"/>
      <c r="P839" s="768"/>
      <c r="Q839" s="768"/>
      <c r="R839" s="768"/>
      <c r="S839" s="768"/>
      <c r="T839" s="768"/>
      <c r="U839" s="768"/>
      <c r="V839" s="768"/>
      <c r="W839" s="768"/>
      <c r="X839" s="768"/>
      <c r="Y839" s="768"/>
      <c r="Z839" s="768"/>
    </row>
    <row r="840">
      <c r="A840" s="773"/>
      <c r="B840" s="768"/>
      <c r="C840" s="768"/>
      <c r="D840" s="768"/>
      <c r="E840" s="768"/>
      <c r="F840" s="767"/>
      <c r="G840" s="768"/>
      <c r="H840" s="768"/>
      <c r="I840" s="768"/>
      <c r="J840" s="768"/>
      <c r="K840" s="768"/>
      <c r="L840" s="768"/>
      <c r="M840" s="768"/>
      <c r="N840" s="768"/>
      <c r="O840" s="768"/>
      <c r="P840" s="768"/>
      <c r="Q840" s="768"/>
      <c r="R840" s="768"/>
      <c r="S840" s="768"/>
      <c r="T840" s="768"/>
      <c r="U840" s="768"/>
      <c r="V840" s="768"/>
      <c r="W840" s="768"/>
      <c r="X840" s="768"/>
      <c r="Y840" s="768"/>
      <c r="Z840" s="768"/>
    </row>
    <row r="841">
      <c r="A841" s="773"/>
      <c r="B841" s="768"/>
      <c r="C841" s="768"/>
      <c r="D841" s="768"/>
      <c r="E841" s="768"/>
      <c r="F841" s="767"/>
      <c r="G841" s="768"/>
      <c r="H841" s="768"/>
      <c r="I841" s="768"/>
      <c r="J841" s="768"/>
      <c r="K841" s="768"/>
      <c r="L841" s="768"/>
      <c r="M841" s="768"/>
      <c r="N841" s="768"/>
      <c r="O841" s="768"/>
      <c r="P841" s="768"/>
      <c r="Q841" s="768"/>
      <c r="R841" s="768"/>
      <c r="S841" s="768"/>
      <c r="T841" s="768"/>
      <c r="U841" s="768"/>
      <c r="V841" s="768"/>
      <c r="W841" s="768"/>
      <c r="X841" s="768"/>
      <c r="Y841" s="768"/>
      <c r="Z841" s="768"/>
    </row>
    <row r="842">
      <c r="A842" s="773"/>
      <c r="B842" s="768"/>
      <c r="C842" s="768"/>
      <c r="D842" s="768"/>
      <c r="E842" s="768"/>
      <c r="F842" s="767"/>
      <c r="G842" s="768"/>
      <c r="H842" s="768"/>
      <c r="I842" s="768"/>
      <c r="J842" s="768"/>
      <c r="K842" s="768"/>
      <c r="L842" s="768"/>
      <c r="M842" s="768"/>
      <c r="N842" s="768"/>
      <c r="O842" s="768"/>
      <c r="P842" s="768"/>
      <c r="Q842" s="768"/>
      <c r="R842" s="768"/>
      <c r="S842" s="768"/>
      <c r="T842" s="768"/>
      <c r="U842" s="768"/>
      <c r="V842" s="768"/>
      <c r="W842" s="768"/>
      <c r="X842" s="768"/>
      <c r="Y842" s="768"/>
      <c r="Z842" s="768"/>
    </row>
    <row r="843">
      <c r="A843" s="773"/>
      <c r="B843" s="768"/>
      <c r="C843" s="768"/>
      <c r="D843" s="768"/>
      <c r="E843" s="768"/>
      <c r="F843" s="767"/>
      <c r="G843" s="768"/>
      <c r="H843" s="768"/>
      <c r="I843" s="768"/>
      <c r="J843" s="768"/>
      <c r="K843" s="768"/>
      <c r="L843" s="768"/>
      <c r="M843" s="768"/>
      <c r="N843" s="768"/>
      <c r="O843" s="768"/>
      <c r="P843" s="768"/>
      <c r="Q843" s="768"/>
      <c r="R843" s="768"/>
      <c r="S843" s="768"/>
      <c r="T843" s="768"/>
      <c r="U843" s="768"/>
      <c r="V843" s="768"/>
      <c r="W843" s="768"/>
      <c r="X843" s="768"/>
      <c r="Y843" s="768"/>
      <c r="Z843" s="768"/>
    </row>
    <row r="844">
      <c r="A844" s="773"/>
      <c r="B844" s="768"/>
      <c r="C844" s="768"/>
      <c r="D844" s="768"/>
      <c r="E844" s="768"/>
      <c r="F844" s="767"/>
      <c r="G844" s="768"/>
      <c r="H844" s="768"/>
      <c r="I844" s="768"/>
      <c r="J844" s="768"/>
      <c r="K844" s="768"/>
      <c r="L844" s="768"/>
      <c r="M844" s="768"/>
      <c r="N844" s="768"/>
      <c r="O844" s="768"/>
      <c r="P844" s="768"/>
      <c r="Q844" s="768"/>
      <c r="R844" s="768"/>
      <c r="S844" s="768"/>
      <c r="T844" s="768"/>
      <c r="U844" s="768"/>
      <c r="V844" s="768"/>
      <c r="W844" s="768"/>
      <c r="X844" s="768"/>
      <c r="Y844" s="768"/>
      <c r="Z844" s="768"/>
    </row>
    <row r="845">
      <c r="A845" s="773"/>
      <c r="B845" s="768"/>
      <c r="C845" s="768"/>
      <c r="D845" s="768"/>
      <c r="E845" s="768"/>
      <c r="F845" s="767"/>
      <c r="G845" s="768"/>
      <c r="H845" s="768"/>
      <c r="I845" s="768"/>
      <c r="J845" s="768"/>
      <c r="K845" s="768"/>
      <c r="L845" s="768"/>
      <c r="M845" s="768"/>
      <c r="N845" s="768"/>
      <c r="O845" s="768"/>
      <c r="P845" s="768"/>
      <c r="Q845" s="768"/>
      <c r="R845" s="768"/>
      <c r="S845" s="768"/>
      <c r="T845" s="768"/>
      <c r="U845" s="768"/>
      <c r="V845" s="768"/>
      <c r="W845" s="768"/>
      <c r="X845" s="768"/>
      <c r="Y845" s="768"/>
      <c r="Z845" s="768"/>
    </row>
    <row r="846">
      <c r="A846" s="773"/>
      <c r="B846" s="768"/>
      <c r="C846" s="768"/>
      <c r="D846" s="768"/>
      <c r="E846" s="768"/>
      <c r="F846" s="767"/>
      <c r="G846" s="768"/>
      <c r="H846" s="768"/>
      <c r="I846" s="768"/>
      <c r="J846" s="768"/>
      <c r="K846" s="768"/>
      <c r="L846" s="768"/>
      <c r="M846" s="768"/>
      <c r="N846" s="768"/>
      <c r="O846" s="768"/>
      <c r="P846" s="768"/>
      <c r="Q846" s="768"/>
      <c r="R846" s="768"/>
      <c r="S846" s="768"/>
      <c r="T846" s="768"/>
      <c r="U846" s="768"/>
      <c r="V846" s="768"/>
      <c r="W846" s="768"/>
      <c r="X846" s="768"/>
      <c r="Y846" s="768"/>
      <c r="Z846" s="768"/>
    </row>
    <row r="847">
      <c r="A847" s="773"/>
      <c r="B847" s="768"/>
      <c r="C847" s="768"/>
      <c r="D847" s="768"/>
      <c r="E847" s="768"/>
      <c r="F847" s="767"/>
      <c r="G847" s="768"/>
      <c r="H847" s="768"/>
      <c r="I847" s="768"/>
      <c r="J847" s="768"/>
      <c r="K847" s="768"/>
      <c r="L847" s="768"/>
      <c r="M847" s="768"/>
      <c r="N847" s="768"/>
      <c r="O847" s="768"/>
      <c r="P847" s="768"/>
      <c r="Q847" s="768"/>
      <c r="R847" s="768"/>
      <c r="S847" s="768"/>
      <c r="T847" s="768"/>
      <c r="U847" s="768"/>
      <c r="V847" s="768"/>
      <c r="W847" s="768"/>
      <c r="X847" s="768"/>
      <c r="Y847" s="768"/>
      <c r="Z847" s="768"/>
    </row>
    <row r="848">
      <c r="A848" s="773"/>
      <c r="B848" s="768"/>
      <c r="C848" s="768"/>
      <c r="D848" s="768"/>
      <c r="E848" s="768"/>
      <c r="F848" s="767"/>
      <c r="G848" s="768"/>
      <c r="H848" s="768"/>
      <c r="I848" s="768"/>
      <c r="J848" s="768"/>
      <c r="K848" s="768"/>
      <c r="L848" s="768"/>
      <c r="M848" s="768"/>
      <c r="N848" s="768"/>
      <c r="O848" s="768"/>
      <c r="P848" s="768"/>
      <c r="Q848" s="768"/>
      <c r="R848" s="768"/>
      <c r="S848" s="768"/>
      <c r="T848" s="768"/>
      <c r="U848" s="768"/>
      <c r="V848" s="768"/>
      <c r="W848" s="768"/>
      <c r="X848" s="768"/>
      <c r="Y848" s="768"/>
      <c r="Z848" s="768"/>
    </row>
    <row r="849">
      <c r="A849" s="773"/>
      <c r="B849" s="768"/>
      <c r="C849" s="768"/>
      <c r="D849" s="768"/>
      <c r="E849" s="768"/>
      <c r="F849" s="767"/>
      <c r="G849" s="768"/>
      <c r="H849" s="768"/>
      <c r="I849" s="768"/>
      <c r="J849" s="768"/>
      <c r="K849" s="768"/>
      <c r="L849" s="768"/>
      <c r="M849" s="768"/>
      <c r="N849" s="768"/>
      <c r="O849" s="768"/>
      <c r="P849" s="768"/>
      <c r="Q849" s="768"/>
      <c r="R849" s="768"/>
      <c r="S849" s="768"/>
      <c r="T849" s="768"/>
      <c r="U849" s="768"/>
      <c r="V849" s="768"/>
      <c r="W849" s="768"/>
      <c r="X849" s="768"/>
      <c r="Y849" s="768"/>
      <c r="Z849" s="768"/>
    </row>
    <row r="850">
      <c r="A850" s="773"/>
      <c r="B850" s="768"/>
      <c r="C850" s="768"/>
      <c r="D850" s="768"/>
      <c r="E850" s="768"/>
      <c r="F850" s="767"/>
      <c r="G850" s="768"/>
      <c r="H850" s="768"/>
      <c r="I850" s="768"/>
      <c r="J850" s="768"/>
      <c r="K850" s="768"/>
      <c r="L850" s="768"/>
      <c r="M850" s="768"/>
      <c r="N850" s="768"/>
      <c r="O850" s="768"/>
      <c r="P850" s="768"/>
      <c r="Q850" s="768"/>
      <c r="R850" s="768"/>
      <c r="S850" s="768"/>
      <c r="T850" s="768"/>
      <c r="U850" s="768"/>
      <c r="V850" s="768"/>
      <c r="W850" s="768"/>
      <c r="X850" s="768"/>
      <c r="Y850" s="768"/>
      <c r="Z850" s="768"/>
    </row>
    <row r="851">
      <c r="A851" s="773"/>
      <c r="B851" s="768"/>
      <c r="C851" s="768"/>
      <c r="D851" s="768"/>
      <c r="E851" s="768"/>
      <c r="F851" s="767"/>
      <c r="G851" s="768"/>
      <c r="H851" s="768"/>
      <c r="I851" s="768"/>
      <c r="J851" s="768"/>
      <c r="K851" s="768"/>
      <c r="L851" s="768"/>
      <c r="M851" s="768"/>
      <c r="N851" s="768"/>
      <c r="O851" s="768"/>
      <c r="P851" s="768"/>
      <c r="Q851" s="768"/>
      <c r="R851" s="768"/>
      <c r="S851" s="768"/>
      <c r="T851" s="768"/>
      <c r="U851" s="768"/>
      <c r="V851" s="768"/>
      <c r="W851" s="768"/>
      <c r="X851" s="768"/>
      <c r="Y851" s="768"/>
      <c r="Z851" s="768"/>
    </row>
    <row r="852">
      <c r="A852" s="773"/>
      <c r="B852" s="768"/>
      <c r="C852" s="768"/>
      <c r="D852" s="768"/>
      <c r="E852" s="768"/>
      <c r="F852" s="767"/>
      <c r="G852" s="768"/>
      <c r="H852" s="768"/>
      <c r="I852" s="768"/>
      <c r="J852" s="768"/>
      <c r="K852" s="768"/>
      <c r="L852" s="768"/>
      <c r="M852" s="768"/>
      <c r="N852" s="768"/>
      <c r="O852" s="768"/>
      <c r="P852" s="768"/>
      <c r="Q852" s="768"/>
      <c r="R852" s="768"/>
      <c r="S852" s="768"/>
      <c r="T852" s="768"/>
      <c r="U852" s="768"/>
      <c r="V852" s="768"/>
      <c r="W852" s="768"/>
      <c r="X852" s="768"/>
      <c r="Y852" s="768"/>
      <c r="Z852" s="768"/>
    </row>
    <row r="853">
      <c r="A853" s="773"/>
      <c r="B853" s="768"/>
      <c r="C853" s="768"/>
      <c r="D853" s="768"/>
      <c r="E853" s="768"/>
      <c r="F853" s="767"/>
      <c r="G853" s="768"/>
      <c r="H853" s="768"/>
      <c r="I853" s="768"/>
      <c r="J853" s="768"/>
      <c r="K853" s="768"/>
      <c r="L853" s="768"/>
      <c r="M853" s="768"/>
      <c r="N853" s="768"/>
      <c r="O853" s="768"/>
      <c r="P853" s="768"/>
      <c r="Q853" s="768"/>
      <c r="R853" s="768"/>
      <c r="S853" s="768"/>
      <c r="T853" s="768"/>
      <c r="U853" s="768"/>
      <c r="V853" s="768"/>
      <c r="W853" s="768"/>
      <c r="X853" s="768"/>
      <c r="Y853" s="768"/>
      <c r="Z853" s="768"/>
    </row>
    <row r="854">
      <c r="A854" s="773"/>
      <c r="B854" s="768"/>
      <c r="C854" s="768"/>
      <c r="D854" s="768"/>
      <c r="E854" s="768"/>
      <c r="F854" s="767"/>
      <c r="G854" s="768"/>
      <c r="H854" s="768"/>
      <c r="I854" s="768"/>
      <c r="J854" s="768"/>
      <c r="K854" s="768"/>
      <c r="L854" s="768"/>
      <c r="M854" s="768"/>
      <c r="N854" s="768"/>
      <c r="O854" s="768"/>
      <c r="P854" s="768"/>
      <c r="Q854" s="768"/>
      <c r="R854" s="768"/>
      <c r="S854" s="768"/>
      <c r="T854" s="768"/>
      <c r="U854" s="768"/>
      <c r="V854" s="768"/>
      <c r="W854" s="768"/>
      <c r="X854" s="768"/>
      <c r="Y854" s="768"/>
      <c r="Z854" s="768"/>
    </row>
    <row r="855">
      <c r="A855" s="773"/>
      <c r="B855" s="768"/>
      <c r="C855" s="768"/>
      <c r="D855" s="768"/>
      <c r="E855" s="768"/>
      <c r="F855" s="767"/>
      <c r="G855" s="768"/>
      <c r="H855" s="768"/>
      <c r="I855" s="768"/>
      <c r="J855" s="768"/>
      <c r="K855" s="768"/>
      <c r="L855" s="768"/>
      <c r="M855" s="768"/>
      <c r="N855" s="768"/>
      <c r="O855" s="768"/>
      <c r="P855" s="768"/>
      <c r="Q855" s="768"/>
      <c r="R855" s="768"/>
      <c r="S855" s="768"/>
      <c r="T855" s="768"/>
      <c r="U855" s="768"/>
      <c r="V855" s="768"/>
      <c r="W855" s="768"/>
      <c r="X855" s="768"/>
      <c r="Y855" s="768"/>
      <c r="Z855" s="768"/>
    </row>
    <row r="856">
      <c r="A856" s="773"/>
      <c r="B856" s="768"/>
      <c r="C856" s="768"/>
      <c r="D856" s="768"/>
      <c r="E856" s="768"/>
      <c r="F856" s="767"/>
      <c r="G856" s="768"/>
      <c r="H856" s="768"/>
      <c r="I856" s="768"/>
      <c r="J856" s="768"/>
      <c r="K856" s="768"/>
      <c r="L856" s="768"/>
      <c r="M856" s="768"/>
      <c r="N856" s="768"/>
      <c r="O856" s="768"/>
      <c r="P856" s="768"/>
      <c r="Q856" s="768"/>
      <c r="R856" s="768"/>
      <c r="S856" s="768"/>
      <c r="T856" s="768"/>
      <c r="U856" s="768"/>
      <c r="V856" s="768"/>
      <c r="W856" s="768"/>
      <c r="X856" s="768"/>
      <c r="Y856" s="768"/>
      <c r="Z856" s="768"/>
    </row>
    <row r="857">
      <c r="A857" s="773"/>
      <c r="B857" s="768"/>
      <c r="C857" s="768"/>
      <c r="D857" s="768"/>
      <c r="E857" s="768"/>
      <c r="F857" s="767"/>
      <c r="G857" s="768"/>
      <c r="H857" s="768"/>
      <c r="I857" s="768"/>
      <c r="J857" s="768"/>
      <c r="K857" s="768"/>
      <c r="L857" s="768"/>
      <c r="M857" s="768"/>
      <c r="N857" s="768"/>
      <c r="O857" s="768"/>
      <c r="P857" s="768"/>
      <c r="Q857" s="768"/>
      <c r="R857" s="768"/>
      <c r="S857" s="768"/>
      <c r="T857" s="768"/>
      <c r="U857" s="768"/>
      <c r="V857" s="768"/>
      <c r="W857" s="768"/>
      <c r="X857" s="768"/>
      <c r="Y857" s="768"/>
      <c r="Z857" s="768"/>
    </row>
    <row r="858">
      <c r="A858" s="773"/>
      <c r="B858" s="768"/>
      <c r="C858" s="768"/>
      <c r="D858" s="768"/>
      <c r="E858" s="768"/>
      <c r="F858" s="767"/>
      <c r="G858" s="768"/>
      <c r="H858" s="768"/>
      <c r="I858" s="768"/>
      <c r="J858" s="768"/>
      <c r="K858" s="768"/>
      <c r="L858" s="768"/>
      <c r="M858" s="768"/>
      <c r="N858" s="768"/>
      <c r="O858" s="768"/>
      <c r="P858" s="768"/>
      <c r="Q858" s="768"/>
      <c r="R858" s="768"/>
      <c r="S858" s="768"/>
      <c r="T858" s="768"/>
      <c r="U858" s="768"/>
      <c r="V858" s="768"/>
      <c r="W858" s="768"/>
      <c r="X858" s="768"/>
      <c r="Y858" s="768"/>
      <c r="Z858" s="768"/>
    </row>
    <row r="859">
      <c r="A859" s="773"/>
      <c r="B859" s="768"/>
      <c r="C859" s="768"/>
      <c r="D859" s="768"/>
      <c r="E859" s="768"/>
      <c r="F859" s="767"/>
      <c r="G859" s="768"/>
      <c r="H859" s="768"/>
      <c r="I859" s="768"/>
      <c r="J859" s="768"/>
      <c r="K859" s="768"/>
      <c r="L859" s="768"/>
      <c r="M859" s="768"/>
      <c r="N859" s="768"/>
      <c r="O859" s="768"/>
      <c r="P859" s="768"/>
      <c r="Q859" s="768"/>
      <c r="R859" s="768"/>
      <c r="S859" s="768"/>
      <c r="T859" s="768"/>
      <c r="U859" s="768"/>
      <c r="V859" s="768"/>
      <c r="W859" s="768"/>
      <c r="X859" s="768"/>
      <c r="Y859" s="768"/>
      <c r="Z859" s="768"/>
    </row>
    <row r="860">
      <c r="A860" s="773"/>
      <c r="B860" s="768"/>
      <c r="C860" s="768"/>
      <c r="D860" s="768"/>
      <c r="E860" s="768"/>
      <c r="F860" s="767"/>
      <c r="G860" s="768"/>
      <c r="H860" s="768"/>
      <c r="I860" s="768"/>
      <c r="J860" s="768"/>
      <c r="K860" s="768"/>
      <c r="L860" s="768"/>
      <c r="M860" s="768"/>
      <c r="N860" s="768"/>
      <c r="O860" s="768"/>
      <c r="P860" s="768"/>
      <c r="Q860" s="768"/>
      <c r="R860" s="768"/>
      <c r="S860" s="768"/>
      <c r="T860" s="768"/>
      <c r="U860" s="768"/>
      <c r="V860" s="768"/>
      <c r="W860" s="768"/>
      <c r="X860" s="768"/>
      <c r="Y860" s="768"/>
      <c r="Z860" s="768"/>
    </row>
    <row r="861">
      <c r="A861" s="773"/>
      <c r="B861" s="768"/>
      <c r="C861" s="768"/>
      <c r="D861" s="768"/>
      <c r="E861" s="768"/>
      <c r="F861" s="767"/>
      <c r="G861" s="768"/>
      <c r="H861" s="768"/>
      <c r="I861" s="768"/>
      <c r="J861" s="768"/>
      <c r="K861" s="768"/>
      <c r="L861" s="768"/>
      <c r="M861" s="768"/>
      <c r="N861" s="768"/>
      <c r="O861" s="768"/>
      <c r="P861" s="768"/>
      <c r="Q861" s="768"/>
      <c r="R861" s="768"/>
      <c r="S861" s="768"/>
      <c r="T861" s="768"/>
      <c r="U861" s="768"/>
      <c r="V861" s="768"/>
      <c r="W861" s="768"/>
      <c r="X861" s="768"/>
      <c r="Y861" s="768"/>
      <c r="Z861" s="768"/>
    </row>
    <row r="862">
      <c r="A862" s="773"/>
      <c r="B862" s="768"/>
      <c r="C862" s="768"/>
      <c r="D862" s="768"/>
      <c r="E862" s="768"/>
      <c r="F862" s="767"/>
      <c r="G862" s="768"/>
      <c r="H862" s="768"/>
      <c r="I862" s="768"/>
      <c r="J862" s="768"/>
      <c r="K862" s="768"/>
      <c r="L862" s="768"/>
      <c r="M862" s="768"/>
      <c r="N862" s="768"/>
      <c r="O862" s="768"/>
      <c r="P862" s="768"/>
      <c r="Q862" s="768"/>
      <c r="R862" s="768"/>
      <c r="S862" s="768"/>
      <c r="T862" s="768"/>
      <c r="U862" s="768"/>
      <c r="V862" s="768"/>
      <c r="W862" s="768"/>
      <c r="X862" s="768"/>
      <c r="Y862" s="768"/>
      <c r="Z862" s="768"/>
    </row>
    <row r="863">
      <c r="A863" s="773"/>
      <c r="B863" s="768"/>
      <c r="C863" s="768"/>
      <c r="D863" s="768"/>
      <c r="E863" s="768"/>
      <c r="F863" s="767"/>
      <c r="G863" s="768"/>
      <c r="H863" s="768"/>
      <c r="I863" s="768"/>
      <c r="J863" s="768"/>
      <c r="K863" s="768"/>
      <c r="L863" s="768"/>
      <c r="M863" s="768"/>
      <c r="N863" s="768"/>
      <c r="O863" s="768"/>
      <c r="P863" s="768"/>
      <c r="Q863" s="768"/>
      <c r="R863" s="768"/>
      <c r="S863" s="768"/>
      <c r="T863" s="768"/>
      <c r="U863" s="768"/>
      <c r="V863" s="768"/>
      <c r="W863" s="768"/>
      <c r="X863" s="768"/>
      <c r="Y863" s="768"/>
      <c r="Z863" s="768"/>
    </row>
    <row r="864">
      <c r="A864" s="773"/>
      <c r="B864" s="768"/>
      <c r="C864" s="768"/>
      <c r="D864" s="768"/>
      <c r="E864" s="768"/>
      <c r="F864" s="767"/>
      <c r="G864" s="768"/>
      <c r="H864" s="768"/>
      <c r="I864" s="768"/>
      <c r="J864" s="768"/>
      <c r="K864" s="768"/>
      <c r="L864" s="768"/>
      <c r="M864" s="768"/>
      <c r="N864" s="768"/>
      <c r="O864" s="768"/>
      <c r="P864" s="768"/>
      <c r="Q864" s="768"/>
      <c r="R864" s="768"/>
      <c r="S864" s="768"/>
      <c r="T864" s="768"/>
      <c r="U864" s="768"/>
      <c r="V864" s="768"/>
      <c r="W864" s="768"/>
      <c r="X864" s="768"/>
      <c r="Y864" s="768"/>
      <c r="Z864" s="768"/>
    </row>
    <row r="865">
      <c r="A865" s="773"/>
      <c r="B865" s="768"/>
      <c r="C865" s="768"/>
      <c r="D865" s="768"/>
      <c r="E865" s="768"/>
      <c r="F865" s="767"/>
      <c r="G865" s="768"/>
      <c r="H865" s="768"/>
      <c r="I865" s="768"/>
      <c r="J865" s="768"/>
      <c r="K865" s="768"/>
      <c r="L865" s="768"/>
      <c r="M865" s="768"/>
      <c r="N865" s="768"/>
      <c r="O865" s="768"/>
      <c r="P865" s="768"/>
      <c r="Q865" s="768"/>
      <c r="R865" s="768"/>
      <c r="S865" s="768"/>
      <c r="T865" s="768"/>
      <c r="U865" s="768"/>
      <c r="V865" s="768"/>
      <c r="W865" s="768"/>
      <c r="X865" s="768"/>
      <c r="Y865" s="768"/>
      <c r="Z865" s="768"/>
    </row>
    <row r="866">
      <c r="A866" s="773"/>
      <c r="B866" s="768"/>
      <c r="C866" s="768"/>
      <c r="D866" s="768"/>
      <c r="E866" s="768"/>
      <c r="F866" s="767"/>
      <c r="G866" s="768"/>
      <c r="H866" s="768"/>
      <c r="I866" s="768"/>
      <c r="J866" s="768"/>
      <c r="K866" s="768"/>
      <c r="L866" s="768"/>
      <c r="M866" s="768"/>
      <c r="N866" s="768"/>
      <c r="O866" s="768"/>
      <c r="P866" s="768"/>
      <c r="Q866" s="768"/>
      <c r="R866" s="768"/>
      <c r="S866" s="768"/>
      <c r="T866" s="768"/>
      <c r="U866" s="768"/>
      <c r="V866" s="768"/>
      <c r="W866" s="768"/>
      <c r="X866" s="768"/>
      <c r="Y866" s="768"/>
      <c r="Z866" s="768"/>
    </row>
    <row r="867">
      <c r="A867" s="773"/>
      <c r="B867" s="768"/>
      <c r="C867" s="768"/>
      <c r="D867" s="768"/>
      <c r="E867" s="768"/>
      <c r="F867" s="767"/>
      <c r="G867" s="768"/>
      <c r="H867" s="768"/>
      <c r="I867" s="768"/>
      <c r="J867" s="768"/>
      <c r="K867" s="768"/>
      <c r="L867" s="768"/>
      <c r="M867" s="768"/>
      <c r="N867" s="768"/>
      <c r="O867" s="768"/>
      <c r="P867" s="768"/>
      <c r="Q867" s="768"/>
      <c r="R867" s="768"/>
      <c r="S867" s="768"/>
      <c r="T867" s="768"/>
      <c r="U867" s="768"/>
      <c r="V867" s="768"/>
      <c r="W867" s="768"/>
      <c r="X867" s="768"/>
      <c r="Y867" s="768"/>
      <c r="Z867" s="768"/>
    </row>
    <row r="868">
      <c r="A868" s="773"/>
      <c r="B868" s="768"/>
      <c r="C868" s="768"/>
      <c r="D868" s="768"/>
      <c r="E868" s="768"/>
      <c r="F868" s="767"/>
      <c r="G868" s="768"/>
      <c r="H868" s="768"/>
      <c r="I868" s="768"/>
      <c r="J868" s="768"/>
      <c r="K868" s="768"/>
      <c r="L868" s="768"/>
      <c r="M868" s="768"/>
      <c r="N868" s="768"/>
      <c r="O868" s="768"/>
      <c r="P868" s="768"/>
      <c r="Q868" s="768"/>
      <c r="R868" s="768"/>
      <c r="S868" s="768"/>
      <c r="T868" s="768"/>
      <c r="U868" s="768"/>
      <c r="V868" s="768"/>
      <c r="W868" s="768"/>
      <c r="X868" s="768"/>
      <c r="Y868" s="768"/>
      <c r="Z868" s="768"/>
    </row>
    <row r="869">
      <c r="A869" s="773"/>
      <c r="B869" s="768"/>
      <c r="C869" s="768"/>
      <c r="D869" s="768"/>
      <c r="E869" s="768"/>
      <c r="F869" s="767"/>
      <c r="G869" s="768"/>
      <c r="H869" s="768"/>
      <c r="I869" s="768"/>
      <c r="J869" s="768"/>
      <c r="K869" s="768"/>
      <c r="L869" s="768"/>
      <c r="M869" s="768"/>
      <c r="N869" s="768"/>
      <c r="O869" s="768"/>
      <c r="P869" s="768"/>
      <c r="Q869" s="768"/>
      <c r="R869" s="768"/>
      <c r="S869" s="768"/>
      <c r="T869" s="768"/>
      <c r="U869" s="768"/>
      <c r="V869" s="768"/>
      <c r="W869" s="768"/>
      <c r="X869" s="768"/>
      <c r="Y869" s="768"/>
      <c r="Z869" s="768"/>
    </row>
    <row r="870">
      <c r="A870" s="773"/>
      <c r="B870" s="768"/>
      <c r="C870" s="768"/>
      <c r="D870" s="768"/>
      <c r="E870" s="768"/>
      <c r="F870" s="767"/>
      <c r="G870" s="768"/>
      <c r="H870" s="768"/>
      <c r="I870" s="768"/>
      <c r="J870" s="768"/>
      <c r="K870" s="768"/>
      <c r="L870" s="768"/>
      <c r="M870" s="768"/>
      <c r="N870" s="768"/>
      <c r="O870" s="768"/>
      <c r="P870" s="768"/>
      <c r="Q870" s="768"/>
      <c r="R870" s="768"/>
      <c r="S870" s="768"/>
      <c r="T870" s="768"/>
      <c r="U870" s="768"/>
      <c r="V870" s="768"/>
      <c r="W870" s="768"/>
      <c r="X870" s="768"/>
      <c r="Y870" s="768"/>
      <c r="Z870" s="768"/>
    </row>
    <row r="871">
      <c r="A871" s="773"/>
      <c r="B871" s="768"/>
      <c r="C871" s="768"/>
      <c r="D871" s="768"/>
      <c r="E871" s="768"/>
      <c r="F871" s="767"/>
      <c r="G871" s="768"/>
      <c r="H871" s="768"/>
      <c r="I871" s="768"/>
      <c r="J871" s="768"/>
      <c r="K871" s="768"/>
      <c r="L871" s="768"/>
      <c r="M871" s="768"/>
      <c r="N871" s="768"/>
      <c r="O871" s="768"/>
      <c r="P871" s="768"/>
      <c r="Q871" s="768"/>
      <c r="R871" s="768"/>
      <c r="S871" s="768"/>
      <c r="T871" s="768"/>
      <c r="U871" s="768"/>
      <c r="V871" s="768"/>
      <c r="W871" s="768"/>
      <c r="X871" s="768"/>
      <c r="Y871" s="768"/>
      <c r="Z871" s="768"/>
    </row>
    <row r="872">
      <c r="A872" s="773"/>
      <c r="B872" s="768"/>
      <c r="C872" s="768"/>
      <c r="D872" s="768"/>
      <c r="E872" s="768"/>
      <c r="F872" s="767"/>
      <c r="G872" s="768"/>
      <c r="H872" s="768"/>
      <c r="I872" s="768"/>
      <c r="J872" s="768"/>
      <c r="K872" s="768"/>
      <c r="L872" s="768"/>
      <c r="M872" s="768"/>
      <c r="N872" s="768"/>
      <c r="O872" s="768"/>
      <c r="P872" s="768"/>
      <c r="Q872" s="768"/>
      <c r="R872" s="768"/>
      <c r="S872" s="768"/>
      <c r="T872" s="768"/>
      <c r="U872" s="768"/>
      <c r="V872" s="768"/>
      <c r="W872" s="768"/>
      <c r="X872" s="768"/>
      <c r="Y872" s="768"/>
      <c r="Z872" s="768"/>
    </row>
    <row r="873">
      <c r="A873" s="773"/>
      <c r="B873" s="768"/>
      <c r="C873" s="768"/>
      <c r="D873" s="768"/>
      <c r="E873" s="768"/>
      <c r="F873" s="767"/>
      <c r="G873" s="768"/>
      <c r="H873" s="768"/>
      <c r="I873" s="768"/>
      <c r="J873" s="768"/>
      <c r="K873" s="768"/>
      <c r="L873" s="768"/>
      <c r="M873" s="768"/>
      <c r="N873" s="768"/>
      <c r="O873" s="768"/>
      <c r="P873" s="768"/>
      <c r="Q873" s="768"/>
      <c r="R873" s="768"/>
      <c r="S873" s="768"/>
      <c r="T873" s="768"/>
      <c r="U873" s="768"/>
      <c r="V873" s="768"/>
      <c r="W873" s="768"/>
      <c r="X873" s="768"/>
      <c r="Y873" s="768"/>
      <c r="Z873" s="768"/>
    </row>
    <row r="874">
      <c r="A874" s="773"/>
      <c r="B874" s="768"/>
      <c r="C874" s="768"/>
      <c r="D874" s="768"/>
      <c r="E874" s="768"/>
      <c r="F874" s="767"/>
      <c r="G874" s="768"/>
      <c r="H874" s="768"/>
      <c r="I874" s="768"/>
      <c r="J874" s="768"/>
      <c r="K874" s="768"/>
      <c r="L874" s="768"/>
      <c r="M874" s="768"/>
      <c r="N874" s="768"/>
      <c r="O874" s="768"/>
      <c r="P874" s="768"/>
      <c r="Q874" s="768"/>
      <c r="R874" s="768"/>
      <c r="S874" s="768"/>
      <c r="T874" s="768"/>
      <c r="U874" s="768"/>
      <c r="V874" s="768"/>
      <c r="W874" s="768"/>
      <c r="X874" s="768"/>
      <c r="Y874" s="768"/>
      <c r="Z874" s="768"/>
    </row>
    <row r="875">
      <c r="A875" s="773"/>
      <c r="B875" s="768"/>
      <c r="C875" s="768"/>
      <c r="D875" s="768"/>
      <c r="E875" s="768"/>
      <c r="F875" s="767"/>
      <c r="G875" s="768"/>
      <c r="H875" s="768"/>
      <c r="I875" s="768"/>
      <c r="J875" s="768"/>
      <c r="K875" s="768"/>
      <c r="L875" s="768"/>
      <c r="M875" s="768"/>
      <c r="N875" s="768"/>
      <c r="O875" s="768"/>
      <c r="P875" s="768"/>
      <c r="Q875" s="768"/>
      <c r="R875" s="768"/>
      <c r="S875" s="768"/>
      <c r="T875" s="768"/>
      <c r="U875" s="768"/>
      <c r="V875" s="768"/>
      <c r="W875" s="768"/>
      <c r="X875" s="768"/>
      <c r="Y875" s="768"/>
      <c r="Z875" s="768"/>
    </row>
    <row r="876">
      <c r="A876" s="773"/>
      <c r="B876" s="768"/>
      <c r="C876" s="768"/>
      <c r="D876" s="768"/>
      <c r="E876" s="768"/>
      <c r="F876" s="767"/>
      <c r="G876" s="768"/>
      <c r="H876" s="768"/>
      <c r="I876" s="768"/>
      <c r="J876" s="768"/>
      <c r="K876" s="768"/>
      <c r="L876" s="768"/>
      <c r="M876" s="768"/>
      <c r="N876" s="768"/>
      <c r="O876" s="768"/>
      <c r="P876" s="768"/>
      <c r="Q876" s="768"/>
      <c r="R876" s="768"/>
      <c r="S876" s="768"/>
      <c r="T876" s="768"/>
      <c r="U876" s="768"/>
      <c r="V876" s="768"/>
      <c r="W876" s="768"/>
      <c r="X876" s="768"/>
      <c r="Y876" s="768"/>
      <c r="Z876" s="768"/>
    </row>
    <row r="877">
      <c r="A877" s="773"/>
      <c r="B877" s="768"/>
      <c r="C877" s="768"/>
      <c r="D877" s="768"/>
      <c r="E877" s="768"/>
      <c r="F877" s="767"/>
      <c r="G877" s="768"/>
      <c r="H877" s="768"/>
      <c r="I877" s="768"/>
      <c r="J877" s="768"/>
      <c r="K877" s="768"/>
      <c r="L877" s="768"/>
      <c r="M877" s="768"/>
      <c r="N877" s="768"/>
      <c r="O877" s="768"/>
      <c r="P877" s="768"/>
      <c r="Q877" s="768"/>
      <c r="R877" s="768"/>
      <c r="S877" s="768"/>
      <c r="T877" s="768"/>
      <c r="U877" s="768"/>
      <c r="V877" s="768"/>
      <c r="W877" s="768"/>
      <c r="X877" s="768"/>
      <c r="Y877" s="768"/>
      <c r="Z877" s="768"/>
    </row>
    <row r="878">
      <c r="A878" s="773"/>
      <c r="B878" s="768"/>
      <c r="C878" s="768"/>
      <c r="D878" s="768"/>
      <c r="E878" s="768"/>
      <c r="F878" s="767"/>
      <c r="G878" s="768"/>
      <c r="H878" s="768"/>
      <c r="I878" s="768"/>
      <c r="J878" s="768"/>
      <c r="K878" s="768"/>
      <c r="L878" s="768"/>
      <c r="M878" s="768"/>
      <c r="N878" s="768"/>
      <c r="O878" s="768"/>
      <c r="P878" s="768"/>
      <c r="Q878" s="768"/>
      <c r="R878" s="768"/>
      <c r="S878" s="768"/>
      <c r="T878" s="768"/>
      <c r="U878" s="768"/>
      <c r="V878" s="768"/>
      <c r="W878" s="768"/>
      <c r="X878" s="768"/>
      <c r="Y878" s="768"/>
      <c r="Z878" s="768"/>
    </row>
    <row r="879">
      <c r="A879" s="773"/>
      <c r="B879" s="768"/>
      <c r="C879" s="768"/>
      <c r="D879" s="768"/>
      <c r="E879" s="768"/>
      <c r="F879" s="767"/>
      <c r="G879" s="768"/>
      <c r="H879" s="768"/>
      <c r="I879" s="768"/>
      <c r="J879" s="768"/>
      <c r="K879" s="768"/>
      <c r="L879" s="768"/>
      <c r="M879" s="768"/>
      <c r="N879" s="768"/>
      <c r="O879" s="768"/>
      <c r="P879" s="768"/>
      <c r="Q879" s="768"/>
      <c r="R879" s="768"/>
      <c r="S879" s="768"/>
      <c r="T879" s="768"/>
      <c r="U879" s="768"/>
      <c r="V879" s="768"/>
      <c r="W879" s="768"/>
      <c r="X879" s="768"/>
      <c r="Y879" s="768"/>
      <c r="Z879" s="768"/>
    </row>
    <row r="880">
      <c r="A880" s="773"/>
      <c r="B880" s="768"/>
      <c r="C880" s="768"/>
      <c r="D880" s="768"/>
      <c r="E880" s="768"/>
      <c r="F880" s="767"/>
      <c r="G880" s="768"/>
      <c r="H880" s="768"/>
      <c r="I880" s="768"/>
      <c r="J880" s="768"/>
      <c r="K880" s="768"/>
      <c r="L880" s="768"/>
      <c r="M880" s="768"/>
      <c r="N880" s="768"/>
      <c r="O880" s="768"/>
      <c r="P880" s="768"/>
      <c r="Q880" s="768"/>
      <c r="R880" s="768"/>
      <c r="S880" s="768"/>
      <c r="T880" s="768"/>
      <c r="U880" s="768"/>
      <c r="V880" s="768"/>
      <c r="W880" s="768"/>
      <c r="X880" s="768"/>
      <c r="Y880" s="768"/>
      <c r="Z880" s="768"/>
    </row>
    <row r="881">
      <c r="A881" s="773"/>
      <c r="B881" s="768"/>
      <c r="C881" s="768"/>
      <c r="D881" s="768"/>
      <c r="E881" s="768"/>
      <c r="F881" s="767"/>
      <c r="G881" s="768"/>
      <c r="H881" s="768"/>
      <c r="I881" s="768"/>
      <c r="J881" s="768"/>
      <c r="K881" s="768"/>
      <c r="L881" s="768"/>
      <c r="M881" s="768"/>
      <c r="N881" s="768"/>
      <c r="O881" s="768"/>
      <c r="P881" s="768"/>
      <c r="Q881" s="768"/>
      <c r="R881" s="768"/>
      <c r="S881" s="768"/>
      <c r="T881" s="768"/>
      <c r="U881" s="768"/>
      <c r="V881" s="768"/>
      <c r="W881" s="768"/>
      <c r="X881" s="768"/>
      <c r="Y881" s="768"/>
      <c r="Z881" s="768"/>
    </row>
    <row r="882">
      <c r="A882" s="773"/>
      <c r="B882" s="768"/>
      <c r="C882" s="768"/>
      <c r="D882" s="768"/>
      <c r="E882" s="768"/>
      <c r="F882" s="767"/>
      <c r="G882" s="768"/>
      <c r="H882" s="768"/>
      <c r="I882" s="768"/>
      <c r="J882" s="768"/>
      <c r="K882" s="768"/>
      <c r="L882" s="768"/>
      <c r="M882" s="768"/>
      <c r="N882" s="768"/>
      <c r="O882" s="768"/>
      <c r="P882" s="768"/>
      <c r="Q882" s="768"/>
      <c r="R882" s="768"/>
      <c r="S882" s="768"/>
      <c r="T882" s="768"/>
      <c r="U882" s="768"/>
      <c r="V882" s="768"/>
      <c r="W882" s="768"/>
      <c r="X882" s="768"/>
      <c r="Y882" s="768"/>
      <c r="Z882" s="768"/>
    </row>
    <row r="883">
      <c r="A883" s="773"/>
      <c r="B883" s="768"/>
      <c r="C883" s="768"/>
      <c r="D883" s="768"/>
      <c r="E883" s="768"/>
      <c r="F883" s="767"/>
      <c r="G883" s="768"/>
      <c r="H883" s="768"/>
      <c r="I883" s="768"/>
      <c r="J883" s="768"/>
      <c r="K883" s="768"/>
      <c r="L883" s="768"/>
      <c r="M883" s="768"/>
      <c r="N883" s="768"/>
      <c r="O883" s="768"/>
      <c r="P883" s="768"/>
      <c r="Q883" s="768"/>
      <c r="R883" s="768"/>
      <c r="S883" s="768"/>
      <c r="T883" s="768"/>
      <c r="U883" s="768"/>
      <c r="V883" s="768"/>
      <c r="W883" s="768"/>
      <c r="X883" s="768"/>
      <c r="Y883" s="768"/>
      <c r="Z883" s="768"/>
    </row>
    <row r="884">
      <c r="A884" s="773"/>
      <c r="B884" s="768"/>
      <c r="C884" s="768"/>
      <c r="D884" s="768"/>
      <c r="E884" s="768"/>
      <c r="F884" s="767"/>
      <c r="G884" s="768"/>
      <c r="H884" s="768"/>
      <c r="I884" s="768"/>
      <c r="J884" s="768"/>
      <c r="K884" s="768"/>
      <c r="L884" s="768"/>
      <c r="M884" s="768"/>
      <c r="N884" s="768"/>
      <c r="O884" s="768"/>
      <c r="P884" s="768"/>
      <c r="Q884" s="768"/>
      <c r="R884" s="768"/>
      <c r="S884" s="768"/>
      <c r="T884" s="768"/>
      <c r="U884" s="768"/>
      <c r="V884" s="768"/>
      <c r="W884" s="768"/>
      <c r="X884" s="768"/>
      <c r="Y884" s="768"/>
      <c r="Z884" s="768"/>
    </row>
    <row r="885">
      <c r="A885" s="773"/>
      <c r="B885" s="768"/>
      <c r="C885" s="768"/>
      <c r="D885" s="768"/>
      <c r="E885" s="768"/>
      <c r="F885" s="767"/>
      <c r="G885" s="768"/>
      <c r="H885" s="768"/>
      <c r="I885" s="768"/>
      <c r="J885" s="768"/>
      <c r="K885" s="768"/>
      <c r="L885" s="768"/>
      <c r="M885" s="768"/>
      <c r="N885" s="768"/>
      <c r="O885" s="768"/>
      <c r="P885" s="768"/>
      <c r="Q885" s="768"/>
      <c r="R885" s="768"/>
      <c r="S885" s="768"/>
      <c r="T885" s="768"/>
      <c r="U885" s="768"/>
      <c r="V885" s="768"/>
      <c r="W885" s="768"/>
      <c r="X885" s="768"/>
      <c r="Y885" s="768"/>
      <c r="Z885" s="768"/>
    </row>
    <row r="886">
      <c r="A886" s="773"/>
      <c r="B886" s="768"/>
      <c r="C886" s="768"/>
      <c r="D886" s="768"/>
      <c r="E886" s="768"/>
      <c r="F886" s="767"/>
      <c r="G886" s="768"/>
      <c r="H886" s="768"/>
      <c r="I886" s="768"/>
      <c r="J886" s="768"/>
      <c r="K886" s="768"/>
      <c r="L886" s="768"/>
      <c r="M886" s="768"/>
      <c r="N886" s="768"/>
      <c r="O886" s="768"/>
      <c r="P886" s="768"/>
      <c r="Q886" s="768"/>
      <c r="R886" s="768"/>
      <c r="S886" s="768"/>
      <c r="T886" s="768"/>
      <c r="U886" s="768"/>
      <c r="V886" s="768"/>
      <c r="W886" s="768"/>
      <c r="X886" s="768"/>
      <c r="Y886" s="768"/>
      <c r="Z886" s="768"/>
    </row>
    <row r="887">
      <c r="A887" s="773"/>
      <c r="B887" s="768"/>
      <c r="C887" s="768"/>
      <c r="D887" s="768"/>
      <c r="E887" s="768"/>
      <c r="F887" s="767"/>
      <c r="G887" s="768"/>
      <c r="H887" s="768"/>
      <c r="I887" s="768"/>
      <c r="J887" s="768"/>
      <c r="K887" s="768"/>
      <c r="L887" s="768"/>
      <c r="M887" s="768"/>
      <c r="N887" s="768"/>
      <c r="O887" s="768"/>
      <c r="P887" s="768"/>
      <c r="Q887" s="768"/>
      <c r="R887" s="768"/>
      <c r="S887" s="768"/>
      <c r="T887" s="768"/>
      <c r="U887" s="768"/>
      <c r="V887" s="768"/>
      <c r="W887" s="768"/>
      <c r="X887" s="768"/>
      <c r="Y887" s="768"/>
      <c r="Z887" s="768"/>
    </row>
    <row r="888">
      <c r="A888" s="773"/>
      <c r="B888" s="768"/>
      <c r="C888" s="768"/>
      <c r="D888" s="768"/>
      <c r="E888" s="768"/>
      <c r="F888" s="767"/>
      <c r="G888" s="768"/>
      <c r="H888" s="768"/>
      <c r="I888" s="768"/>
      <c r="J888" s="768"/>
      <c r="K888" s="768"/>
      <c r="L888" s="768"/>
      <c r="M888" s="768"/>
      <c r="N888" s="768"/>
      <c r="O888" s="768"/>
      <c r="P888" s="768"/>
      <c r="Q888" s="768"/>
      <c r="R888" s="768"/>
      <c r="S888" s="768"/>
      <c r="T888" s="768"/>
      <c r="U888" s="768"/>
      <c r="V888" s="768"/>
      <c r="W888" s="768"/>
      <c r="X888" s="768"/>
      <c r="Y888" s="768"/>
      <c r="Z888" s="768"/>
    </row>
    <row r="889">
      <c r="A889" s="773"/>
      <c r="B889" s="768"/>
      <c r="C889" s="768"/>
      <c r="D889" s="768"/>
      <c r="E889" s="768"/>
      <c r="F889" s="767"/>
      <c r="G889" s="768"/>
      <c r="H889" s="768"/>
      <c r="I889" s="768"/>
      <c r="J889" s="768"/>
      <c r="K889" s="768"/>
      <c r="L889" s="768"/>
      <c r="M889" s="768"/>
      <c r="N889" s="768"/>
      <c r="O889" s="768"/>
      <c r="P889" s="768"/>
      <c r="Q889" s="768"/>
      <c r="R889" s="768"/>
      <c r="S889" s="768"/>
      <c r="T889" s="768"/>
      <c r="U889" s="768"/>
      <c r="V889" s="768"/>
      <c r="W889" s="768"/>
      <c r="X889" s="768"/>
      <c r="Y889" s="768"/>
      <c r="Z889" s="768"/>
    </row>
    <row r="890">
      <c r="A890" s="773"/>
      <c r="B890" s="768"/>
      <c r="C890" s="768"/>
      <c r="D890" s="768"/>
      <c r="E890" s="768"/>
      <c r="F890" s="767"/>
      <c r="G890" s="768"/>
      <c r="H890" s="768"/>
      <c r="I890" s="768"/>
      <c r="J890" s="768"/>
      <c r="K890" s="768"/>
      <c r="L890" s="768"/>
      <c r="M890" s="768"/>
      <c r="N890" s="768"/>
      <c r="O890" s="768"/>
      <c r="P890" s="768"/>
      <c r="Q890" s="768"/>
      <c r="R890" s="768"/>
      <c r="S890" s="768"/>
      <c r="T890" s="768"/>
      <c r="U890" s="768"/>
      <c r="V890" s="768"/>
      <c r="W890" s="768"/>
      <c r="X890" s="768"/>
      <c r="Y890" s="768"/>
      <c r="Z890" s="768"/>
    </row>
    <row r="891">
      <c r="A891" s="773"/>
      <c r="B891" s="768"/>
      <c r="C891" s="768"/>
      <c r="D891" s="768"/>
      <c r="E891" s="768"/>
      <c r="F891" s="767"/>
      <c r="G891" s="768"/>
      <c r="H891" s="768"/>
      <c r="I891" s="768"/>
      <c r="J891" s="768"/>
      <c r="K891" s="768"/>
      <c r="L891" s="768"/>
      <c r="M891" s="768"/>
      <c r="N891" s="768"/>
      <c r="O891" s="768"/>
      <c r="P891" s="768"/>
      <c r="Q891" s="768"/>
      <c r="R891" s="768"/>
      <c r="S891" s="768"/>
      <c r="T891" s="768"/>
      <c r="U891" s="768"/>
      <c r="V891" s="768"/>
      <c r="W891" s="768"/>
      <c r="X891" s="768"/>
      <c r="Y891" s="768"/>
      <c r="Z891" s="768"/>
    </row>
    <row r="892">
      <c r="A892" s="773"/>
      <c r="B892" s="768"/>
      <c r="C892" s="768"/>
      <c r="D892" s="768"/>
      <c r="E892" s="768"/>
      <c r="F892" s="767"/>
      <c r="G892" s="768"/>
      <c r="H892" s="768"/>
      <c r="I892" s="768"/>
      <c r="J892" s="768"/>
      <c r="K892" s="768"/>
      <c r="L892" s="768"/>
      <c r="M892" s="768"/>
      <c r="N892" s="768"/>
      <c r="O892" s="768"/>
      <c r="P892" s="768"/>
      <c r="Q892" s="768"/>
      <c r="R892" s="768"/>
      <c r="S892" s="768"/>
      <c r="T892" s="768"/>
      <c r="U892" s="768"/>
      <c r="V892" s="768"/>
      <c r="W892" s="768"/>
      <c r="X892" s="768"/>
      <c r="Y892" s="768"/>
      <c r="Z892" s="768"/>
    </row>
    <row r="893">
      <c r="A893" s="773"/>
      <c r="B893" s="768"/>
      <c r="C893" s="768"/>
      <c r="D893" s="768"/>
      <c r="E893" s="768"/>
      <c r="F893" s="767"/>
      <c r="G893" s="768"/>
      <c r="H893" s="768"/>
      <c r="I893" s="768"/>
      <c r="J893" s="768"/>
      <c r="K893" s="768"/>
      <c r="L893" s="768"/>
      <c r="M893" s="768"/>
      <c r="N893" s="768"/>
      <c r="O893" s="768"/>
      <c r="P893" s="768"/>
      <c r="Q893" s="768"/>
      <c r="R893" s="768"/>
      <c r="S893" s="768"/>
      <c r="T893" s="768"/>
      <c r="U893" s="768"/>
      <c r="V893" s="768"/>
      <c r="W893" s="768"/>
      <c r="X893" s="768"/>
      <c r="Y893" s="768"/>
      <c r="Z893" s="768"/>
    </row>
    <row r="894">
      <c r="A894" s="773"/>
      <c r="B894" s="768"/>
      <c r="C894" s="768"/>
      <c r="D894" s="768"/>
      <c r="E894" s="768"/>
      <c r="F894" s="767"/>
      <c r="G894" s="768"/>
      <c r="H894" s="768"/>
      <c r="I894" s="768"/>
      <c r="J894" s="768"/>
      <c r="K894" s="768"/>
      <c r="L894" s="768"/>
      <c r="M894" s="768"/>
      <c r="N894" s="768"/>
      <c r="O894" s="768"/>
      <c r="P894" s="768"/>
      <c r="Q894" s="768"/>
      <c r="R894" s="768"/>
      <c r="S894" s="768"/>
      <c r="T894" s="768"/>
      <c r="U894" s="768"/>
      <c r="V894" s="768"/>
      <c r="W894" s="768"/>
      <c r="X894" s="768"/>
      <c r="Y894" s="768"/>
      <c r="Z894" s="768"/>
    </row>
    <row r="895">
      <c r="A895" s="773"/>
      <c r="B895" s="768"/>
      <c r="C895" s="768"/>
      <c r="D895" s="768"/>
      <c r="E895" s="768"/>
      <c r="F895" s="767"/>
      <c r="G895" s="768"/>
      <c r="H895" s="768"/>
      <c r="I895" s="768"/>
      <c r="J895" s="768"/>
      <c r="K895" s="768"/>
      <c r="L895" s="768"/>
      <c r="M895" s="768"/>
      <c r="N895" s="768"/>
      <c r="O895" s="768"/>
      <c r="P895" s="768"/>
      <c r="Q895" s="768"/>
      <c r="R895" s="768"/>
      <c r="S895" s="768"/>
      <c r="T895" s="768"/>
      <c r="U895" s="768"/>
      <c r="V895" s="768"/>
      <c r="W895" s="768"/>
      <c r="X895" s="768"/>
      <c r="Y895" s="768"/>
      <c r="Z895" s="768"/>
    </row>
    <row r="896">
      <c r="A896" s="773"/>
      <c r="B896" s="768"/>
      <c r="C896" s="768"/>
      <c r="D896" s="768"/>
      <c r="E896" s="768"/>
      <c r="F896" s="767"/>
      <c r="G896" s="768"/>
      <c r="H896" s="768"/>
      <c r="I896" s="768"/>
      <c r="J896" s="768"/>
      <c r="K896" s="768"/>
      <c r="L896" s="768"/>
      <c r="M896" s="768"/>
      <c r="N896" s="768"/>
      <c r="O896" s="768"/>
      <c r="P896" s="768"/>
      <c r="Q896" s="768"/>
      <c r="R896" s="768"/>
      <c r="S896" s="768"/>
      <c r="T896" s="768"/>
      <c r="U896" s="768"/>
      <c r="V896" s="768"/>
      <c r="W896" s="768"/>
      <c r="X896" s="768"/>
      <c r="Y896" s="768"/>
      <c r="Z896" s="768"/>
    </row>
    <row r="897">
      <c r="A897" s="773"/>
      <c r="B897" s="768"/>
      <c r="C897" s="768"/>
      <c r="D897" s="768"/>
      <c r="E897" s="768"/>
      <c r="F897" s="767"/>
      <c r="G897" s="768"/>
      <c r="H897" s="768"/>
      <c r="I897" s="768"/>
      <c r="J897" s="768"/>
      <c r="K897" s="768"/>
      <c r="L897" s="768"/>
      <c r="M897" s="768"/>
      <c r="N897" s="768"/>
      <c r="O897" s="768"/>
      <c r="P897" s="768"/>
      <c r="Q897" s="768"/>
      <c r="R897" s="768"/>
      <c r="S897" s="768"/>
      <c r="T897" s="768"/>
      <c r="U897" s="768"/>
      <c r="V897" s="768"/>
      <c r="W897" s="768"/>
      <c r="X897" s="768"/>
      <c r="Y897" s="768"/>
      <c r="Z897" s="768"/>
    </row>
    <row r="898">
      <c r="A898" s="773"/>
      <c r="B898" s="768"/>
      <c r="C898" s="768"/>
      <c r="D898" s="768"/>
      <c r="E898" s="768"/>
      <c r="F898" s="767"/>
      <c r="G898" s="768"/>
      <c r="H898" s="768"/>
      <c r="I898" s="768"/>
      <c r="J898" s="768"/>
      <c r="K898" s="768"/>
      <c r="L898" s="768"/>
      <c r="M898" s="768"/>
      <c r="N898" s="768"/>
      <c r="O898" s="768"/>
      <c r="P898" s="768"/>
      <c r="Q898" s="768"/>
      <c r="R898" s="768"/>
      <c r="S898" s="768"/>
      <c r="T898" s="768"/>
      <c r="U898" s="768"/>
      <c r="V898" s="768"/>
      <c r="W898" s="768"/>
      <c r="X898" s="768"/>
      <c r="Y898" s="768"/>
      <c r="Z898" s="768"/>
    </row>
    <row r="899">
      <c r="A899" s="773"/>
      <c r="B899" s="768"/>
      <c r="C899" s="768"/>
      <c r="D899" s="768"/>
      <c r="E899" s="768"/>
      <c r="F899" s="767"/>
      <c r="G899" s="768"/>
      <c r="H899" s="768"/>
      <c r="I899" s="768"/>
      <c r="J899" s="768"/>
      <c r="K899" s="768"/>
      <c r="L899" s="768"/>
      <c r="M899" s="768"/>
      <c r="N899" s="768"/>
      <c r="O899" s="768"/>
      <c r="P899" s="768"/>
      <c r="Q899" s="768"/>
      <c r="R899" s="768"/>
      <c r="S899" s="768"/>
      <c r="T899" s="768"/>
      <c r="U899" s="768"/>
      <c r="V899" s="768"/>
      <c r="W899" s="768"/>
      <c r="X899" s="768"/>
      <c r="Y899" s="768"/>
      <c r="Z899" s="768"/>
    </row>
    <row r="900">
      <c r="A900" s="773"/>
      <c r="B900" s="768"/>
      <c r="C900" s="768"/>
      <c r="D900" s="768"/>
      <c r="E900" s="768"/>
      <c r="F900" s="767"/>
      <c r="G900" s="768"/>
      <c r="H900" s="768"/>
      <c r="I900" s="768"/>
      <c r="J900" s="768"/>
      <c r="K900" s="768"/>
      <c r="L900" s="768"/>
      <c r="M900" s="768"/>
      <c r="N900" s="768"/>
      <c r="O900" s="768"/>
      <c r="P900" s="768"/>
      <c r="Q900" s="768"/>
      <c r="R900" s="768"/>
      <c r="S900" s="768"/>
      <c r="T900" s="768"/>
      <c r="U900" s="768"/>
      <c r="V900" s="768"/>
      <c r="W900" s="768"/>
      <c r="X900" s="768"/>
      <c r="Y900" s="768"/>
      <c r="Z900" s="768"/>
    </row>
    <row r="901">
      <c r="A901" s="773"/>
      <c r="B901" s="768"/>
      <c r="C901" s="768"/>
      <c r="D901" s="768"/>
      <c r="E901" s="768"/>
      <c r="F901" s="767"/>
      <c r="G901" s="768"/>
      <c r="H901" s="768"/>
      <c r="I901" s="768"/>
      <c r="J901" s="768"/>
      <c r="K901" s="768"/>
      <c r="L901" s="768"/>
      <c r="M901" s="768"/>
      <c r="N901" s="768"/>
      <c r="O901" s="768"/>
      <c r="P901" s="768"/>
      <c r="Q901" s="768"/>
      <c r="R901" s="768"/>
      <c r="S901" s="768"/>
      <c r="T901" s="768"/>
      <c r="U901" s="768"/>
      <c r="V901" s="768"/>
      <c r="W901" s="768"/>
      <c r="X901" s="768"/>
      <c r="Y901" s="768"/>
      <c r="Z901" s="768"/>
    </row>
    <row r="902">
      <c r="A902" s="773"/>
      <c r="B902" s="768"/>
      <c r="C902" s="768"/>
      <c r="D902" s="768"/>
      <c r="E902" s="768"/>
      <c r="F902" s="767"/>
      <c r="G902" s="768"/>
      <c r="H902" s="768"/>
      <c r="I902" s="768"/>
      <c r="J902" s="768"/>
      <c r="K902" s="768"/>
      <c r="L902" s="768"/>
      <c r="M902" s="768"/>
      <c r="N902" s="768"/>
      <c r="O902" s="768"/>
      <c r="P902" s="768"/>
      <c r="Q902" s="768"/>
      <c r="R902" s="768"/>
      <c r="S902" s="768"/>
      <c r="T902" s="768"/>
      <c r="U902" s="768"/>
      <c r="V902" s="768"/>
      <c r="W902" s="768"/>
      <c r="X902" s="768"/>
      <c r="Y902" s="768"/>
      <c r="Z902" s="768"/>
    </row>
    <row r="903">
      <c r="A903" s="773"/>
      <c r="B903" s="768"/>
      <c r="C903" s="768"/>
      <c r="D903" s="768"/>
      <c r="E903" s="768"/>
      <c r="F903" s="767"/>
      <c r="G903" s="768"/>
      <c r="H903" s="768"/>
      <c r="I903" s="768"/>
      <c r="J903" s="768"/>
      <c r="K903" s="768"/>
      <c r="L903" s="768"/>
      <c r="M903" s="768"/>
      <c r="N903" s="768"/>
      <c r="O903" s="768"/>
      <c r="P903" s="768"/>
      <c r="Q903" s="768"/>
      <c r="R903" s="768"/>
      <c r="S903" s="768"/>
      <c r="T903" s="768"/>
      <c r="U903" s="768"/>
      <c r="V903" s="768"/>
      <c r="W903" s="768"/>
      <c r="X903" s="768"/>
      <c r="Y903" s="768"/>
      <c r="Z903" s="768"/>
    </row>
    <row r="904">
      <c r="A904" s="773"/>
      <c r="B904" s="768"/>
      <c r="C904" s="768"/>
      <c r="D904" s="768"/>
      <c r="E904" s="768"/>
      <c r="F904" s="767"/>
      <c r="G904" s="768"/>
      <c r="H904" s="768"/>
      <c r="I904" s="768"/>
      <c r="J904" s="768"/>
      <c r="K904" s="768"/>
      <c r="L904" s="768"/>
      <c r="M904" s="768"/>
      <c r="N904" s="768"/>
      <c r="O904" s="768"/>
      <c r="P904" s="768"/>
      <c r="Q904" s="768"/>
      <c r="R904" s="768"/>
      <c r="S904" s="768"/>
      <c r="T904" s="768"/>
      <c r="U904" s="768"/>
      <c r="V904" s="768"/>
      <c r="W904" s="768"/>
      <c r="X904" s="768"/>
      <c r="Y904" s="768"/>
      <c r="Z904" s="768"/>
    </row>
    <row r="905">
      <c r="A905" s="773"/>
      <c r="B905" s="768"/>
      <c r="C905" s="768"/>
      <c r="D905" s="768"/>
      <c r="E905" s="768"/>
      <c r="F905" s="767"/>
      <c r="G905" s="768"/>
      <c r="H905" s="768"/>
      <c r="I905" s="768"/>
      <c r="J905" s="768"/>
      <c r="K905" s="768"/>
      <c r="L905" s="768"/>
      <c r="M905" s="768"/>
      <c r="N905" s="768"/>
      <c r="O905" s="768"/>
      <c r="P905" s="768"/>
      <c r="Q905" s="768"/>
      <c r="R905" s="768"/>
      <c r="S905" s="768"/>
      <c r="T905" s="768"/>
      <c r="U905" s="768"/>
      <c r="V905" s="768"/>
      <c r="W905" s="768"/>
      <c r="X905" s="768"/>
      <c r="Y905" s="768"/>
      <c r="Z905" s="768"/>
    </row>
    <row r="906">
      <c r="A906" s="773"/>
      <c r="B906" s="768"/>
      <c r="C906" s="768"/>
      <c r="D906" s="768"/>
      <c r="E906" s="768"/>
      <c r="F906" s="767"/>
      <c r="G906" s="768"/>
      <c r="H906" s="768"/>
      <c r="I906" s="768"/>
      <c r="J906" s="768"/>
      <c r="K906" s="768"/>
      <c r="L906" s="768"/>
      <c r="M906" s="768"/>
      <c r="N906" s="768"/>
      <c r="O906" s="768"/>
      <c r="P906" s="768"/>
      <c r="Q906" s="768"/>
      <c r="R906" s="768"/>
      <c r="S906" s="768"/>
      <c r="T906" s="768"/>
      <c r="U906" s="768"/>
      <c r="V906" s="768"/>
      <c r="W906" s="768"/>
      <c r="X906" s="768"/>
      <c r="Y906" s="768"/>
      <c r="Z906" s="768"/>
    </row>
    <row r="907">
      <c r="A907" s="773"/>
      <c r="B907" s="768"/>
      <c r="C907" s="768"/>
      <c r="D907" s="768"/>
      <c r="E907" s="768"/>
      <c r="F907" s="767"/>
      <c r="G907" s="768"/>
      <c r="H907" s="768"/>
      <c r="I907" s="768"/>
      <c r="J907" s="768"/>
      <c r="K907" s="768"/>
      <c r="L907" s="768"/>
      <c r="M907" s="768"/>
      <c r="N907" s="768"/>
      <c r="O907" s="768"/>
      <c r="P907" s="768"/>
      <c r="Q907" s="768"/>
      <c r="R907" s="768"/>
      <c r="S907" s="768"/>
      <c r="T907" s="768"/>
      <c r="U907" s="768"/>
      <c r="V907" s="768"/>
      <c r="W907" s="768"/>
      <c r="X907" s="768"/>
      <c r="Y907" s="768"/>
      <c r="Z907" s="768"/>
    </row>
    <row r="908">
      <c r="A908" s="773"/>
      <c r="B908" s="768"/>
      <c r="C908" s="768"/>
      <c r="D908" s="768"/>
      <c r="E908" s="768"/>
      <c r="F908" s="767"/>
      <c r="G908" s="768"/>
      <c r="H908" s="768"/>
      <c r="I908" s="768"/>
      <c r="J908" s="768"/>
      <c r="K908" s="768"/>
      <c r="L908" s="768"/>
      <c r="M908" s="768"/>
      <c r="N908" s="768"/>
      <c r="O908" s="768"/>
      <c r="P908" s="768"/>
      <c r="Q908" s="768"/>
      <c r="R908" s="768"/>
      <c r="S908" s="768"/>
      <c r="T908" s="768"/>
      <c r="U908" s="768"/>
      <c r="V908" s="768"/>
      <c r="W908" s="768"/>
      <c r="X908" s="768"/>
      <c r="Y908" s="768"/>
      <c r="Z908" s="768"/>
    </row>
    <row r="909">
      <c r="A909" s="773"/>
      <c r="B909" s="768"/>
      <c r="C909" s="768"/>
      <c r="D909" s="768"/>
      <c r="E909" s="768"/>
      <c r="F909" s="767"/>
      <c r="G909" s="768"/>
      <c r="H909" s="768"/>
      <c r="I909" s="768"/>
      <c r="J909" s="768"/>
      <c r="K909" s="768"/>
      <c r="L909" s="768"/>
      <c r="M909" s="768"/>
      <c r="N909" s="768"/>
      <c r="O909" s="768"/>
      <c r="P909" s="768"/>
      <c r="Q909" s="768"/>
      <c r="R909" s="768"/>
      <c r="S909" s="768"/>
      <c r="T909" s="768"/>
      <c r="U909" s="768"/>
      <c r="V909" s="768"/>
      <c r="W909" s="768"/>
      <c r="X909" s="768"/>
      <c r="Y909" s="768"/>
      <c r="Z909" s="768"/>
    </row>
    <row r="910">
      <c r="A910" s="773"/>
      <c r="B910" s="768"/>
      <c r="C910" s="768"/>
      <c r="D910" s="768"/>
      <c r="E910" s="768"/>
      <c r="F910" s="767"/>
      <c r="G910" s="768"/>
      <c r="H910" s="768"/>
      <c r="I910" s="768"/>
      <c r="J910" s="768"/>
      <c r="K910" s="768"/>
      <c r="L910" s="768"/>
      <c r="M910" s="768"/>
      <c r="N910" s="768"/>
      <c r="O910" s="768"/>
      <c r="P910" s="768"/>
      <c r="Q910" s="768"/>
      <c r="R910" s="768"/>
      <c r="S910" s="768"/>
      <c r="T910" s="768"/>
      <c r="U910" s="768"/>
      <c r="V910" s="768"/>
      <c r="W910" s="768"/>
      <c r="X910" s="768"/>
      <c r="Y910" s="768"/>
      <c r="Z910" s="768"/>
    </row>
    <row r="911">
      <c r="A911" s="773"/>
      <c r="B911" s="768"/>
      <c r="C911" s="768"/>
      <c r="D911" s="768"/>
      <c r="E911" s="768"/>
      <c r="F911" s="767"/>
      <c r="G911" s="768"/>
      <c r="H911" s="768"/>
      <c r="I911" s="768"/>
      <c r="J911" s="768"/>
      <c r="K911" s="768"/>
      <c r="L911" s="768"/>
      <c r="M911" s="768"/>
      <c r="N911" s="768"/>
      <c r="O911" s="768"/>
      <c r="P911" s="768"/>
      <c r="Q911" s="768"/>
      <c r="R911" s="768"/>
      <c r="S911" s="768"/>
      <c r="T911" s="768"/>
      <c r="U911" s="768"/>
      <c r="V911" s="768"/>
      <c r="W911" s="768"/>
      <c r="X911" s="768"/>
      <c r="Y911" s="768"/>
      <c r="Z911" s="768"/>
    </row>
    <row r="912">
      <c r="A912" s="773"/>
      <c r="B912" s="768"/>
      <c r="C912" s="768"/>
      <c r="D912" s="768"/>
      <c r="E912" s="768"/>
      <c r="F912" s="767"/>
      <c r="G912" s="768"/>
      <c r="H912" s="768"/>
      <c r="I912" s="768"/>
      <c r="J912" s="768"/>
      <c r="K912" s="768"/>
      <c r="L912" s="768"/>
      <c r="M912" s="768"/>
      <c r="N912" s="768"/>
      <c r="O912" s="768"/>
      <c r="P912" s="768"/>
      <c r="Q912" s="768"/>
      <c r="R912" s="768"/>
      <c r="S912" s="768"/>
      <c r="T912" s="768"/>
      <c r="U912" s="768"/>
      <c r="V912" s="768"/>
      <c r="W912" s="768"/>
      <c r="X912" s="768"/>
      <c r="Y912" s="768"/>
      <c r="Z912" s="768"/>
    </row>
    <row r="913">
      <c r="A913" s="773"/>
      <c r="B913" s="768"/>
      <c r="C913" s="768"/>
      <c r="D913" s="768"/>
      <c r="E913" s="768"/>
      <c r="F913" s="767"/>
      <c r="G913" s="768"/>
      <c r="H913" s="768"/>
      <c r="I913" s="768"/>
      <c r="J913" s="768"/>
      <c r="K913" s="768"/>
      <c r="L913" s="768"/>
      <c r="M913" s="768"/>
      <c r="N913" s="768"/>
      <c r="O913" s="768"/>
      <c r="P913" s="768"/>
      <c r="Q913" s="768"/>
      <c r="R913" s="768"/>
      <c r="S913" s="768"/>
      <c r="T913" s="768"/>
      <c r="U913" s="768"/>
      <c r="V913" s="768"/>
      <c r="W913" s="768"/>
      <c r="X913" s="768"/>
      <c r="Y913" s="768"/>
      <c r="Z913" s="768"/>
    </row>
    <row r="914">
      <c r="A914" s="773"/>
      <c r="B914" s="768"/>
      <c r="C914" s="768"/>
      <c r="D914" s="768"/>
      <c r="E914" s="768"/>
      <c r="F914" s="767"/>
      <c r="G914" s="768"/>
      <c r="H914" s="768"/>
      <c r="I914" s="768"/>
      <c r="J914" s="768"/>
      <c r="K914" s="768"/>
      <c r="L914" s="768"/>
      <c r="M914" s="768"/>
      <c r="N914" s="768"/>
      <c r="O914" s="768"/>
      <c r="P914" s="768"/>
      <c r="Q914" s="768"/>
      <c r="R914" s="768"/>
      <c r="S914" s="768"/>
      <c r="T914" s="768"/>
      <c r="U914" s="768"/>
      <c r="V914" s="768"/>
      <c r="W914" s="768"/>
      <c r="X914" s="768"/>
      <c r="Y914" s="768"/>
      <c r="Z914" s="768"/>
    </row>
    <row r="915">
      <c r="A915" s="773"/>
      <c r="B915" s="768"/>
      <c r="C915" s="768"/>
      <c r="D915" s="768"/>
      <c r="E915" s="768"/>
      <c r="F915" s="767"/>
      <c r="G915" s="768"/>
      <c r="H915" s="768"/>
      <c r="I915" s="768"/>
      <c r="J915" s="768"/>
      <c r="K915" s="768"/>
      <c r="L915" s="768"/>
      <c r="M915" s="768"/>
      <c r="N915" s="768"/>
      <c r="O915" s="768"/>
      <c r="P915" s="768"/>
      <c r="Q915" s="768"/>
      <c r="R915" s="768"/>
      <c r="S915" s="768"/>
      <c r="T915" s="768"/>
      <c r="U915" s="768"/>
      <c r="V915" s="768"/>
      <c r="W915" s="768"/>
      <c r="X915" s="768"/>
      <c r="Y915" s="768"/>
      <c r="Z915" s="768"/>
    </row>
    <row r="916">
      <c r="A916" s="773"/>
      <c r="B916" s="768"/>
      <c r="C916" s="768"/>
      <c r="D916" s="768"/>
      <c r="E916" s="768"/>
      <c r="F916" s="767"/>
      <c r="G916" s="768"/>
      <c r="H916" s="768"/>
      <c r="I916" s="768"/>
      <c r="J916" s="768"/>
      <c r="K916" s="768"/>
      <c r="L916" s="768"/>
      <c r="M916" s="768"/>
      <c r="N916" s="768"/>
      <c r="O916" s="768"/>
      <c r="P916" s="768"/>
      <c r="Q916" s="768"/>
      <c r="R916" s="768"/>
      <c r="S916" s="768"/>
      <c r="T916" s="768"/>
      <c r="U916" s="768"/>
      <c r="V916" s="768"/>
      <c r="W916" s="768"/>
      <c r="X916" s="768"/>
      <c r="Y916" s="768"/>
      <c r="Z916" s="768"/>
    </row>
    <row r="917">
      <c r="A917" s="773"/>
      <c r="B917" s="768"/>
      <c r="C917" s="768"/>
      <c r="D917" s="768"/>
      <c r="E917" s="768"/>
      <c r="F917" s="767"/>
      <c r="G917" s="768"/>
      <c r="H917" s="768"/>
      <c r="I917" s="768"/>
      <c r="J917" s="768"/>
      <c r="K917" s="768"/>
      <c r="L917" s="768"/>
      <c r="M917" s="768"/>
      <c r="N917" s="768"/>
      <c r="O917" s="768"/>
      <c r="P917" s="768"/>
      <c r="Q917" s="768"/>
      <c r="R917" s="768"/>
      <c r="S917" s="768"/>
      <c r="T917" s="768"/>
      <c r="U917" s="768"/>
      <c r="V917" s="768"/>
      <c r="W917" s="768"/>
      <c r="X917" s="768"/>
      <c r="Y917" s="768"/>
      <c r="Z917" s="768"/>
    </row>
    <row r="918">
      <c r="A918" s="773"/>
      <c r="B918" s="768"/>
      <c r="C918" s="768"/>
      <c r="D918" s="768"/>
      <c r="E918" s="768"/>
      <c r="F918" s="767"/>
      <c r="G918" s="768"/>
      <c r="H918" s="768"/>
      <c r="I918" s="768"/>
      <c r="J918" s="768"/>
      <c r="K918" s="768"/>
      <c r="L918" s="768"/>
      <c r="M918" s="768"/>
      <c r="N918" s="768"/>
      <c r="O918" s="768"/>
      <c r="P918" s="768"/>
      <c r="Q918" s="768"/>
      <c r="R918" s="768"/>
      <c r="S918" s="768"/>
      <c r="T918" s="768"/>
      <c r="U918" s="768"/>
      <c r="V918" s="768"/>
      <c r="W918" s="768"/>
      <c r="X918" s="768"/>
      <c r="Y918" s="768"/>
      <c r="Z918" s="768"/>
    </row>
    <row r="919">
      <c r="A919" s="773"/>
      <c r="B919" s="768"/>
      <c r="C919" s="768"/>
      <c r="D919" s="768"/>
      <c r="E919" s="768"/>
      <c r="F919" s="767"/>
      <c r="G919" s="768"/>
      <c r="H919" s="768"/>
      <c r="I919" s="768"/>
      <c r="J919" s="768"/>
      <c r="K919" s="768"/>
      <c r="L919" s="768"/>
      <c r="M919" s="768"/>
      <c r="N919" s="768"/>
      <c r="O919" s="768"/>
      <c r="P919" s="768"/>
      <c r="Q919" s="768"/>
      <c r="R919" s="768"/>
      <c r="S919" s="768"/>
      <c r="T919" s="768"/>
      <c r="U919" s="768"/>
      <c r="V919" s="768"/>
      <c r="W919" s="768"/>
      <c r="X919" s="768"/>
      <c r="Y919" s="768"/>
      <c r="Z919" s="768"/>
    </row>
    <row r="920">
      <c r="A920" s="773"/>
      <c r="B920" s="768"/>
      <c r="C920" s="768"/>
      <c r="D920" s="768"/>
      <c r="E920" s="768"/>
      <c r="F920" s="767"/>
      <c r="G920" s="768"/>
      <c r="H920" s="768"/>
      <c r="I920" s="768"/>
      <c r="J920" s="768"/>
      <c r="K920" s="768"/>
      <c r="L920" s="768"/>
      <c r="M920" s="768"/>
      <c r="N920" s="768"/>
      <c r="O920" s="768"/>
      <c r="P920" s="768"/>
      <c r="Q920" s="768"/>
      <c r="R920" s="768"/>
      <c r="S920" s="768"/>
      <c r="T920" s="768"/>
      <c r="U920" s="768"/>
      <c r="V920" s="768"/>
      <c r="W920" s="768"/>
      <c r="X920" s="768"/>
      <c r="Y920" s="768"/>
      <c r="Z920" s="768"/>
    </row>
    <row r="921">
      <c r="A921" s="773"/>
      <c r="B921" s="768"/>
      <c r="C921" s="768"/>
      <c r="D921" s="768"/>
      <c r="E921" s="768"/>
      <c r="F921" s="767"/>
      <c r="G921" s="768"/>
      <c r="H921" s="768"/>
      <c r="I921" s="768"/>
      <c r="J921" s="768"/>
      <c r="K921" s="768"/>
      <c r="L921" s="768"/>
      <c r="M921" s="768"/>
      <c r="N921" s="768"/>
      <c r="O921" s="768"/>
      <c r="P921" s="768"/>
      <c r="Q921" s="768"/>
      <c r="R921" s="768"/>
      <c r="S921" s="768"/>
      <c r="T921" s="768"/>
      <c r="U921" s="768"/>
      <c r="V921" s="768"/>
      <c r="W921" s="768"/>
      <c r="X921" s="768"/>
      <c r="Y921" s="768"/>
      <c r="Z921" s="768"/>
    </row>
    <row r="922">
      <c r="A922" s="773"/>
      <c r="B922" s="768"/>
      <c r="C922" s="768"/>
      <c r="D922" s="768"/>
      <c r="E922" s="768"/>
      <c r="F922" s="767"/>
      <c r="G922" s="768"/>
      <c r="H922" s="768"/>
      <c r="I922" s="768"/>
      <c r="J922" s="768"/>
      <c r="K922" s="768"/>
      <c r="L922" s="768"/>
      <c r="M922" s="768"/>
      <c r="N922" s="768"/>
      <c r="O922" s="768"/>
      <c r="P922" s="768"/>
      <c r="Q922" s="768"/>
      <c r="R922" s="768"/>
      <c r="S922" s="768"/>
      <c r="T922" s="768"/>
      <c r="U922" s="768"/>
      <c r="V922" s="768"/>
      <c r="W922" s="768"/>
      <c r="X922" s="768"/>
      <c r="Y922" s="768"/>
      <c r="Z922" s="768"/>
    </row>
    <row r="923">
      <c r="A923" s="773"/>
      <c r="B923" s="768"/>
      <c r="C923" s="768"/>
      <c r="D923" s="768"/>
      <c r="E923" s="768"/>
      <c r="F923" s="767"/>
      <c r="G923" s="768"/>
      <c r="H923" s="768"/>
      <c r="I923" s="768"/>
      <c r="J923" s="768"/>
      <c r="K923" s="768"/>
      <c r="L923" s="768"/>
      <c r="M923" s="768"/>
      <c r="N923" s="768"/>
      <c r="O923" s="768"/>
      <c r="P923" s="768"/>
      <c r="Q923" s="768"/>
      <c r="R923" s="768"/>
      <c r="S923" s="768"/>
      <c r="T923" s="768"/>
      <c r="U923" s="768"/>
      <c r="V923" s="768"/>
      <c r="W923" s="768"/>
      <c r="X923" s="768"/>
      <c r="Y923" s="768"/>
      <c r="Z923" s="768"/>
    </row>
    <row r="924">
      <c r="A924" s="773"/>
      <c r="B924" s="768"/>
      <c r="C924" s="768"/>
      <c r="D924" s="768"/>
      <c r="E924" s="768"/>
      <c r="F924" s="767"/>
      <c r="G924" s="768"/>
      <c r="H924" s="768"/>
      <c r="I924" s="768"/>
      <c r="J924" s="768"/>
      <c r="K924" s="768"/>
      <c r="L924" s="768"/>
      <c r="M924" s="768"/>
      <c r="N924" s="768"/>
      <c r="O924" s="768"/>
      <c r="P924" s="768"/>
      <c r="Q924" s="768"/>
      <c r="R924" s="768"/>
      <c r="S924" s="768"/>
      <c r="T924" s="768"/>
      <c r="U924" s="768"/>
      <c r="V924" s="768"/>
      <c r="W924" s="768"/>
      <c r="X924" s="768"/>
      <c r="Y924" s="768"/>
      <c r="Z924" s="768"/>
    </row>
    <row r="925">
      <c r="A925" s="773"/>
      <c r="B925" s="768"/>
      <c r="C925" s="768"/>
      <c r="D925" s="768"/>
      <c r="E925" s="768"/>
      <c r="F925" s="767"/>
      <c r="G925" s="768"/>
      <c r="H925" s="768"/>
      <c r="I925" s="768"/>
      <c r="J925" s="768"/>
      <c r="K925" s="768"/>
      <c r="L925" s="768"/>
      <c r="M925" s="768"/>
      <c r="N925" s="768"/>
      <c r="O925" s="768"/>
      <c r="P925" s="768"/>
      <c r="Q925" s="768"/>
      <c r="R925" s="768"/>
      <c r="S925" s="768"/>
      <c r="T925" s="768"/>
      <c r="U925" s="768"/>
      <c r="V925" s="768"/>
      <c r="W925" s="768"/>
      <c r="X925" s="768"/>
      <c r="Y925" s="768"/>
      <c r="Z925" s="768"/>
    </row>
    <row r="926">
      <c r="A926" s="773"/>
      <c r="B926" s="768"/>
      <c r="C926" s="768"/>
      <c r="D926" s="768"/>
      <c r="E926" s="768"/>
      <c r="F926" s="767"/>
      <c r="G926" s="768"/>
      <c r="H926" s="768"/>
      <c r="I926" s="768"/>
      <c r="J926" s="768"/>
      <c r="K926" s="768"/>
      <c r="L926" s="768"/>
      <c r="M926" s="768"/>
      <c r="N926" s="768"/>
      <c r="O926" s="768"/>
      <c r="P926" s="768"/>
      <c r="Q926" s="768"/>
      <c r="R926" s="768"/>
      <c r="S926" s="768"/>
      <c r="T926" s="768"/>
      <c r="U926" s="768"/>
      <c r="V926" s="768"/>
      <c r="W926" s="768"/>
      <c r="X926" s="768"/>
      <c r="Y926" s="768"/>
      <c r="Z926" s="768"/>
    </row>
    <row r="927">
      <c r="A927" s="773"/>
      <c r="B927" s="768"/>
      <c r="C927" s="768"/>
      <c r="D927" s="768"/>
      <c r="E927" s="768"/>
      <c r="F927" s="767"/>
      <c r="G927" s="768"/>
      <c r="H927" s="768"/>
      <c r="I927" s="768"/>
      <c r="J927" s="768"/>
      <c r="K927" s="768"/>
      <c r="L927" s="768"/>
      <c r="M927" s="768"/>
      <c r="N927" s="768"/>
      <c r="O927" s="768"/>
      <c r="P927" s="768"/>
      <c r="Q927" s="768"/>
      <c r="R927" s="768"/>
      <c r="S927" s="768"/>
      <c r="T927" s="768"/>
      <c r="U927" s="768"/>
      <c r="V927" s="768"/>
      <c r="W927" s="768"/>
      <c r="X927" s="768"/>
      <c r="Y927" s="768"/>
      <c r="Z927" s="768"/>
    </row>
    <row r="928">
      <c r="A928" s="773"/>
      <c r="B928" s="768"/>
      <c r="C928" s="768"/>
      <c r="D928" s="768"/>
      <c r="E928" s="768"/>
      <c r="F928" s="767"/>
      <c r="G928" s="768"/>
      <c r="H928" s="768"/>
      <c r="I928" s="768"/>
      <c r="J928" s="768"/>
      <c r="K928" s="768"/>
      <c r="L928" s="768"/>
      <c r="M928" s="768"/>
      <c r="N928" s="768"/>
      <c r="O928" s="768"/>
      <c r="P928" s="768"/>
      <c r="Q928" s="768"/>
      <c r="R928" s="768"/>
      <c r="S928" s="768"/>
      <c r="T928" s="768"/>
      <c r="U928" s="768"/>
      <c r="V928" s="768"/>
      <c r="W928" s="768"/>
      <c r="X928" s="768"/>
      <c r="Y928" s="768"/>
      <c r="Z928" s="768"/>
    </row>
    <row r="929">
      <c r="A929" s="773"/>
      <c r="B929" s="768"/>
      <c r="C929" s="768"/>
      <c r="D929" s="768"/>
      <c r="E929" s="768"/>
      <c r="F929" s="767"/>
      <c r="G929" s="768"/>
      <c r="H929" s="768"/>
      <c r="I929" s="768"/>
      <c r="J929" s="768"/>
      <c r="K929" s="768"/>
      <c r="L929" s="768"/>
      <c r="M929" s="768"/>
      <c r="N929" s="768"/>
      <c r="O929" s="768"/>
      <c r="P929" s="768"/>
      <c r="Q929" s="768"/>
      <c r="R929" s="768"/>
      <c r="S929" s="768"/>
      <c r="T929" s="768"/>
      <c r="U929" s="768"/>
      <c r="V929" s="768"/>
      <c r="W929" s="768"/>
      <c r="X929" s="768"/>
      <c r="Y929" s="768"/>
      <c r="Z929" s="768"/>
    </row>
    <row r="930">
      <c r="A930" s="773"/>
      <c r="B930" s="768"/>
      <c r="C930" s="768"/>
      <c r="D930" s="768"/>
      <c r="E930" s="768"/>
      <c r="F930" s="767"/>
      <c r="G930" s="768"/>
      <c r="H930" s="768"/>
      <c r="I930" s="768"/>
      <c r="J930" s="768"/>
      <c r="K930" s="768"/>
      <c r="L930" s="768"/>
      <c r="M930" s="768"/>
      <c r="N930" s="768"/>
      <c r="O930" s="768"/>
      <c r="P930" s="768"/>
      <c r="Q930" s="768"/>
      <c r="R930" s="768"/>
      <c r="S930" s="768"/>
      <c r="T930" s="768"/>
      <c r="U930" s="768"/>
      <c r="V930" s="768"/>
      <c r="W930" s="768"/>
      <c r="X930" s="768"/>
      <c r="Y930" s="768"/>
      <c r="Z930" s="768"/>
    </row>
    <row r="931">
      <c r="A931" s="773"/>
      <c r="B931" s="768"/>
      <c r="C931" s="768"/>
      <c r="D931" s="768"/>
      <c r="E931" s="768"/>
      <c r="F931" s="767"/>
      <c r="G931" s="768"/>
      <c r="H931" s="768"/>
      <c r="I931" s="768"/>
      <c r="J931" s="768"/>
      <c r="K931" s="768"/>
      <c r="L931" s="768"/>
      <c r="M931" s="768"/>
      <c r="N931" s="768"/>
      <c r="O931" s="768"/>
      <c r="P931" s="768"/>
      <c r="Q931" s="768"/>
      <c r="R931" s="768"/>
      <c r="S931" s="768"/>
      <c r="T931" s="768"/>
      <c r="U931" s="768"/>
      <c r="V931" s="768"/>
      <c r="W931" s="768"/>
      <c r="X931" s="768"/>
      <c r="Y931" s="768"/>
      <c r="Z931" s="768"/>
    </row>
    <row r="932">
      <c r="A932" s="773"/>
      <c r="B932" s="768"/>
      <c r="C932" s="768"/>
      <c r="D932" s="768"/>
      <c r="E932" s="768"/>
      <c r="F932" s="767"/>
      <c r="G932" s="768"/>
      <c r="H932" s="768"/>
      <c r="I932" s="768"/>
      <c r="J932" s="768"/>
      <c r="K932" s="768"/>
      <c r="L932" s="768"/>
      <c r="M932" s="768"/>
      <c r="N932" s="768"/>
      <c r="O932" s="768"/>
      <c r="P932" s="768"/>
      <c r="Q932" s="768"/>
      <c r="R932" s="768"/>
      <c r="S932" s="768"/>
      <c r="T932" s="768"/>
      <c r="U932" s="768"/>
      <c r="V932" s="768"/>
      <c r="W932" s="768"/>
      <c r="X932" s="768"/>
      <c r="Y932" s="768"/>
      <c r="Z932" s="768"/>
    </row>
    <row r="933">
      <c r="A933" s="773"/>
      <c r="B933" s="768"/>
      <c r="C933" s="768"/>
      <c r="D933" s="768"/>
      <c r="E933" s="768"/>
      <c r="F933" s="767"/>
      <c r="G933" s="768"/>
      <c r="H933" s="768"/>
      <c r="I933" s="768"/>
      <c r="J933" s="768"/>
      <c r="K933" s="768"/>
      <c r="L933" s="768"/>
      <c r="M933" s="768"/>
      <c r="N933" s="768"/>
      <c r="O933" s="768"/>
      <c r="P933" s="768"/>
      <c r="Q933" s="768"/>
      <c r="R933" s="768"/>
      <c r="S933" s="768"/>
      <c r="T933" s="768"/>
      <c r="U933" s="768"/>
      <c r="V933" s="768"/>
      <c r="W933" s="768"/>
      <c r="X933" s="768"/>
      <c r="Y933" s="768"/>
      <c r="Z933" s="768"/>
    </row>
    <row r="934">
      <c r="A934" s="773"/>
      <c r="B934" s="768"/>
      <c r="C934" s="768"/>
      <c r="D934" s="768"/>
      <c r="E934" s="768"/>
      <c r="F934" s="767"/>
      <c r="G934" s="768"/>
      <c r="H934" s="768"/>
      <c r="I934" s="768"/>
      <c r="J934" s="768"/>
      <c r="K934" s="768"/>
      <c r="L934" s="768"/>
      <c r="M934" s="768"/>
      <c r="N934" s="768"/>
      <c r="O934" s="768"/>
      <c r="P934" s="768"/>
      <c r="Q934" s="768"/>
      <c r="R934" s="768"/>
      <c r="S934" s="768"/>
      <c r="T934" s="768"/>
      <c r="U934" s="768"/>
      <c r="V934" s="768"/>
      <c r="W934" s="768"/>
      <c r="X934" s="768"/>
      <c r="Y934" s="768"/>
      <c r="Z934" s="768"/>
    </row>
    <row r="935">
      <c r="A935" s="773"/>
      <c r="B935" s="768"/>
      <c r="C935" s="768"/>
      <c r="D935" s="768"/>
      <c r="E935" s="768"/>
      <c r="F935" s="767"/>
      <c r="G935" s="768"/>
      <c r="H935" s="768"/>
      <c r="I935" s="768"/>
      <c r="J935" s="768"/>
      <c r="K935" s="768"/>
      <c r="L935" s="768"/>
      <c r="M935" s="768"/>
      <c r="N935" s="768"/>
      <c r="O935" s="768"/>
      <c r="P935" s="768"/>
      <c r="Q935" s="768"/>
      <c r="R935" s="768"/>
      <c r="S935" s="768"/>
      <c r="T935" s="768"/>
      <c r="U935" s="768"/>
      <c r="V935" s="768"/>
      <c r="W935" s="768"/>
      <c r="X935" s="768"/>
      <c r="Y935" s="768"/>
      <c r="Z935" s="768"/>
    </row>
    <row r="936">
      <c r="A936" s="773"/>
      <c r="B936" s="768"/>
      <c r="C936" s="768"/>
      <c r="D936" s="768"/>
      <c r="E936" s="768"/>
      <c r="F936" s="767"/>
      <c r="G936" s="768"/>
      <c r="H936" s="768"/>
      <c r="I936" s="768"/>
      <c r="J936" s="768"/>
      <c r="K936" s="768"/>
      <c r="L936" s="768"/>
      <c r="M936" s="768"/>
      <c r="N936" s="768"/>
      <c r="O936" s="768"/>
      <c r="P936" s="768"/>
      <c r="Q936" s="768"/>
      <c r="R936" s="768"/>
      <c r="S936" s="768"/>
      <c r="T936" s="768"/>
      <c r="U936" s="768"/>
      <c r="V936" s="768"/>
      <c r="W936" s="768"/>
      <c r="X936" s="768"/>
      <c r="Y936" s="768"/>
      <c r="Z936" s="768"/>
    </row>
    <row r="937">
      <c r="A937" s="773"/>
      <c r="B937" s="768"/>
      <c r="C937" s="768"/>
      <c r="D937" s="768"/>
      <c r="E937" s="768"/>
      <c r="F937" s="767"/>
      <c r="G937" s="768"/>
      <c r="H937" s="768"/>
      <c r="I937" s="768"/>
      <c r="J937" s="768"/>
      <c r="K937" s="768"/>
      <c r="L937" s="768"/>
      <c r="M937" s="768"/>
      <c r="N937" s="768"/>
      <c r="O937" s="768"/>
      <c r="P937" s="768"/>
      <c r="Q937" s="768"/>
      <c r="R937" s="768"/>
      <c r="S937" s="768"/>
      <c r="T937" s="768"/>
      <c r="U937" s="768"/>
      <c r="V937" s="768"/>
      <c r="W937" s="768"/>
      <c r="X937" s="768"/>
      <c r="Y937" s="768"/>
      <c r="Z937" s="768"/>
    </row>
    <row r="938">
      <c r="A938" s="773"/>
      <c r="B938" s="768"/>
      <c r="C938" s="768"/>
      <c r="D938" s="768"/>
      <c r="E938" s="768"/>
      <c r="F938" s="767"/>
      <c r="G938" s="768"/>
      <c r="H938" s="768"/>
      <c r="I938" s="768"/>
      <c r="J938" s="768"/>
      <c r="K938" s="768"/>
      <c r="L938" s="768"/>
      <c r="M938" s="768"/>
      <c r="N938" s="768"/>
      <c r="O938" s="768"/>
      <c r="P938" s="768"/>
      <c r="Q938" s="768"/>
      <c r="R938" s="768"/>
      <c r="S938" s="768"/>
      <c r="T938" s="768"/>
      <c r="U938" s="768"/>
      <c r="V938" s="768"/>
      <c r="W938" s="768"/>
      <c r="X938" s="768"/>
      <c r="Y938" s="768"/>
      <c r="Z938" s="768"/>
    </row>
    <row r="939">
      <c r="A939" s="773"/>
      <c r="B939" s="768"/>
      <c r="C939" s="768"/>
      <c r="D939" s="768"/>
      <c r="E939" s="768"/>
      <c r="F939" s="767"/>
      <c r="G939" s="768"/>
      <c r="H939" s="768"/>
      <c r="I939" s="768"/>
      <c r="J939" s="768"/>
      <c r="K939" s="768"/>
      <c r="L939" s="768"/>
      <c r="M939" s="768"/>
      <c r="N939" s="768"/>
      <c r="O939" s="768"/>
      <c r="P939" s="768"/>
      <c r="Q939" s="768"/>
      <c r="R939" s="768"/>
      <c r="S939" s="768"/>
      <c r="T939" s="768"/>
      <c r="U939" s="768"/>
      <c r="V939" s="768"/>
      <c r="W939" s="768"/>
      <c r="X939" s="768"/>
      <c r="Y939" s="768"/>
      <c r="Z939" s="768"/>
    </row>
    <row r="940">
      <c r="A940" s="773"/>
      <c r="B940" s="768"/>
      <c r="C940" s="768"/>
      <c r="D940" s="768"/>
      <c r="E940" s="768"/>
      <c r="F940" s="767"/>
      <c r="G940" s="768"/>
      <c r="H940" s="768"/>
      <c r="I940" s="768"/>
      <c r="J940" s="768"/>
      <c r="K940" s="768"/>
      <c r="L940" s="768"/>
      <c r="M940" s="768"/>
      <c r="N940" s="768"/>
      <c r="O940" s="768"/>
      <c r="P940" s="768"/>
      <c r="Q940" s="768"/>
      <c r="R940" s="768"/>
      <c r="S940" s="768"/>
      <c r="T940" s="768"/>
      <c r="U940" s="768"/>
      <c r="V940" s="768"/>
      <c r="W940" s="768"/>
      <c r="X940" s="768"/>
      <c r="Y940" s="768"/>
      <c r="Z940" s="768"/>
    </row>
    <row r="941">
      <c r="A941" s="773"/>
      <c r="B941" s="768"/>
      <c r="C941" s="768"/>
      <c r="D941" s="768"/>
      <c r="E941" s="768"/>
      <c r="F941" s="767"/>
      <c r="G941" s="768"/>
      <c r="H941" s="768"/>
      <c r="I941" s="768"/>
      <c r="J941" s="768"/>
      <c r="K941" s="768"/>
      <c r="L941" s="768"/>
      <c r="M941" s="768"/>
      <c r="N941" s="768"/>
      <c r="O941" s="768"/>
      <c r="P941" s="768"/>
      <c r="Q941" s="768"/>
      <c r="R941" s="768"/>
      <c r="S941" s="768"/>
      <c r="T941" s="768"/>
      <c r="U941" s="768"/>
      <c r="V941" s="768"/>
      <c r="W941" s="768"/>
      <c r="X941" s="768"/>
      <c r="Y941" s="768"/>
      <c r="Z941" s="768"/>
    </row>
    <row r="942">
      <c r="A942" s="773"/>
      <c r="B942" s="768"/>
      <c r="C942" s="768"/>
      <c r="D942" s="768"/>
      <c r="E942" s="768"/>
      <c r="F942" s="767"/>
      <c r="G942" s="768"/>
      <c r="H942" s="768"/>
      <c r="I942" s="768"/>
      <c r="J942" s="768"/>
      <c r="K942" s="768"/>
      <c r="L942" s="768"/>
      <c r="M942" s="768"/>
      <c r="N942" s="768"/>
      <c r="O942" s="768"/>
      <c r="P942" s="768"/>
      <c r="Q942" s="768"/>
      <c r="R942" s="768"/>
      <c r="S942" s="768"/>
      <c r="T942" s="768"/>
      <c r="U942" s="768"/>
      <c r="V942" s="768"/>
      <c r="W942" s="768"/>
      <c r="X942" s="768"/>
      <c r="Y942" s="768"/>
      <c r="Z942" s="768"/>
    </row>
    <row r="943">
      <c r="A943" s="773"/>
      <c r="B943" s="768"/>
      <c r="C943" s="768"/>
      <c r="D943" s="768"/>
      <c r="E943" s="768"/>
      <c r="F943" s="767"/>
      <c r="G943" s="768"/>
      <c r="H943" s="768"/>
      <c r="I943" s="768"/>
      <c r="J943" s="768"/>
      <c r="K943" s="768"/>
      <c r="L943" s="768"/>
      <c r="M943" s="768"/>
      <c r="N943" s="768"/>
      <c r="O943" s="768"/>
      <c r="P943" s="768"/>
      <c r="Q943" s="768"/>
      <c r="R943" s="768"/>
      <c r="S943" s="768"/>
      <c r="T943" s="768"/>
      <c r="U943" s="768"/>
      <c r="V943" s="768"/>
      <c r="W943" s="768"/>
      <c r="X943" s="768"/>
      <c r="Y943" s="768"/>
      <c r="Z943" s="768"/>
    </row>
    <row r="944">
      <c r="A944" s="773"/>
      <c r="B944" s="768"/>
      <c r="C944" s="768"/>
      <c r="D944" s="768"/>
      <c r="E944" s="768"/>
      <c r="F944" s="767"/>
      <c r="G944" s="768"/>
      <c r="H944" s="768"/>
      <c r="I944" s="768"/>
      <c r="J944" s="768"/>
      <c r="K944" s="768"/>
      <c r="L944" s="768"/>
      <c r="M944" s="768"/>
      <c r="N944" s="768"/>
      <c r="O944" s="768"/>
      <c r="P944" s="768"/>
      <c r="Q944" s="768"/>
      <c r="R944" s="768"/>
      <c r="S944" s="768"/>
      <c r="T944" s="768"/>
      <c r="U944" s="768"/>
      <c r="V944" s="768"/>
      <c r="W944" s="768"/>
      <c r="X944" s="768"/>
      <c r="Y944" s="768"/>
      <c r="Z944" s="768"/>
    </row>
    <row r="945">
      <c r="A945" s="773"/>
      <c r="B945" s="768"/>
      <c r="C945" s="768"/>
      <c r="D945" s="768"/>
      <c r="E945" s="768"/>
      <c r="F945" s="767"/>
      <c r="G945" s="768"/>
      <c r="H945" s="768"/>
      <c r="I945" s="768"/>
      <c r="J945" s="768"/>
      <c r="K945" s="768"/>
      <c r="L945" s="768"/>
      <c r="M945" s="768"/>
      <c r="N945" s="768"/>
      <c r="O945" s="768"/>
      <c r="P945" s="768"/>
      <c r="Q945" s="768"/>
      <c r="R945" s="768"/>
      <c r="S945" s="768"/>
      <c r="T945" s="768"/>
      <c r="U945" s="768"/>
      <c r="V945" s="768"/>
      <c r="W945" s="768"/>
      <c r="X945" s="768"/>
      <c r="Y945" s="768"/>
      <c r="Z945" s="768"/>
    </row>
    <row r="946">
      <c r="A946" s="773"/>
      <c r="B946" s="768"/>
      <c r="C946" s="768"/>
      <c r="D946" s="768"/>
      <c r="E946" s="768"/>
      <c r="F946" s="767"/>
      <c r="G946" s="768"/>
      <c r="H946" s="768"/>
      <c r="I946" s="768"/>
      <c r="J946" s="768"/>
      <c r="K946" s="768"/>
      <c r="L946" s="768"/>
      <c r="M946" s="768"/>
      <c r="N946" s="768"/>
      <c r="O946" s="768"/>
      <c r="P946" s="768"/>
      <c r="Q946" s="768"/>
      <c r="R946" s="768"/>
      <c r="S946" s="768"/>
      <c r="T946" s="768"/>
      <c r="U946" s="768"/>
      <c r="V946" s="768"/>
      <c r="W946" s="768"/>
      <c r="X946" s="768"/>
      <c r="Y946" s="768"/>
      <c r="Z946" s="768"/>
    </row>
    <row r="947">
      <c r="A947" s="773"/>
      <c r="B947" s="768"/>
      <c r="C947" s="768"/>
      <c r="D947" s="768"/>
      <c r="E947" s="768"/>
      <c r="F947" s="767"/>
      <c r="G947" s="768"/>
      <c r="H947" s="768"/>
      <c r="I947" s="768"/>
      <c r="J947" s="768"/>
      <c r="K947" s="768"/>
      <c r="L947" s="768"/>
      <c r="M947" s="768"/>
      <c r="N947" s="768"/>
      <c r="O947" s="768"/>
      <c r="P947" s="768"/>
      <c r="Q947" s="768"/>
      <c r="R947" s="768"/>
      <c r="S947" s="768"/>
      <c r="T947" s="768"/>
      <c r="U947" s="768"/>
      <c r="V947" s="768"/>
      <c r="W947" s="768"/>
      <c r="X947" s="768"/>
      <c r="Y947" s="768"/>
      <c r="Z947" s="768"/>
    </row>
    <row r="948">
      <c r="A948" s="773"/>
      <c r="B948" s="768"/>
      <c r="C948" s="768"/>
      <c r="D948" s="768"/>
      <c r="E948" s="768"/>
      <c r="F948" s="767"/>
      <c r="G948" s="768"/>
      <c r="H948" s="768"/>
      <c r="I948" s="768"/>
      <c r="J948" s="768"/>
      <c r="K948" s="768"/>
      <c r="L948" s="768"/>
      <c r="M948" s="768"/>
      <c r="N948" s="768"/>
      <c r="O948" s="768"/>
      <c r="P948" s="768"/>
      <c r="Q948" s="768"/>
      <c r="R948" s="768"/>
      <c r="S948" s="768"/>
      <c r="T948" s="768"/>
      <c r="U948" s="768"/>
      <c r="V948" s="768"/>
      <c r="W948" s="768"/>
      <c r="X948" s="768"/>
      <c r="Y948" s="768"/>
      <c r="Z948" s="768"/>
    </row>
    <row r="949">
      <c r="A949" s="773"/>
      <c r="B949" s="768"/>
      <c r="C949" s="768"/>
      <c r="D949" s="768"/>
      <c r="E949" s="768"/>
      <c r="F949" s="767"/>
      <c r="G949" s="768"/>
      <c r="H949" s="768"/>
      <c r="I949" s="768"/>
      <c r="J949" s="768"/>
      <c r="K949" s="768"/>
      <c r="L949" s="768"/>
      <c r="M949" s="768"/>
      <c r="N949" s="768"/>
      <c r="O949" s="768"/>
      <c r="P949" s="768"/>
      <c r="Q949" s="768"/>
      <c r="R949" s="768"/>
      <c r="S949" s="768"/>
      <c r="T949" s="768"/>
      <c r="U949" s="768"/>
      <c r="V949" s="768"/>
      <c r="W949" s="768"/>
      <c r="X949" s="768"/>
      <c r="Y949" s="768"/>
      <c r="Z949" s="768"/>
    </row>
    <row r="950">
      <c r="A950" s="773"/>
      <c r="B950" s="768"/>
      <c r="C950" s="768"/>
      <c r="D950" s="768"/>
      <c r="E950" s="768"/>
      <c r="F950" s="767"/>
      <c r="G950" s="768"/>
      <c r="H950" s="768"/>
      <c r="I950" s="768"/>
      <c r="J950" s="768"/>
      <c r="K950" s="768"/>
      <c r="L950" s="768"/>
      <c r="M950" s="768"/>
      <c r="N950" s="768"/>
      <c r="O950" s="768"/>
      <c r="P950" s="768"/>
      <c r="Q950" s="768"/>
      <c r="R950" s="768"/>
      <c r="S950" s="768"/>
      <c r="T950" s="768"/>
      <c r="U950" s="768"/>
      <c r="V950" s="768"/>
      <c r="W950" s="768"/>
      <c r="X950" s="768"/>
      <c r="Y950" s="768"/>
      <c r="Z950" s="768"/>
    </row>
    <row r="951">
      <c r="A951" s="773"/>
      <c r="B951" s="768"/>
      <c r="C951" s="768"/>
      <c r="D951" s="768"/>
      <c r="E951" s="768"/>
      <c r="F951" s="767"/>
      <c r="G951" s="768"/>
      <c r="H951" s="768"/>
      <c r="I951" s="768"/>
      <c r="J951" s="768"/>
      <c r="K951" s="768"/>
      <c r="L951" s="768"/>
      <c r="M951" s="768"/>
      <c r="N951" s="768"/>
      <c r="O951" s="768"/>
      <c r="P951" s="768"/>
      <c r="Q951" s="768"/>
      <c r="R951" s="768"/>
      <c r="S951" s="768"/>
      <c r="T951" s="768"/>
      <c r="U951" s="768"/>
      <c r="V951" s="768"/>
      <c r="W951" s="768"/>
      <c r="X951" s="768"/>
      <c r="Y951" s="768"/>
      <c r="Z951" s="768"/>
    </row>
    <row r="952">
      <c r="A952" s="773"/>
      <c r="B952" s="768"/>
      <c r="C952" s="768"/>
      <c r="D952" s="768"/>
      <c r="E952" s="768"/>
      <c r="F952" s="767"/>
      <c r="G952" s="768"/>
      <c r="H952" s="768"/>
      <c r="I952" s="768"/>
      <c r="J952" s="768"/>
      <c r="K952" s="768"/>
      <c r="L952" s="768"/>
      <c r="M952" s="768"/>
      <c r="N952" s="768"/>
      <c r="O952" s="768"/>
      <c r="P952" s="768"/>
      <c r="Q952" s="768"/>
      <c r="R952" s="768"/>
      <c r="S952" s="768"/>
      <c r="T952" s="768"/>
      <c r="U952" s="768"/>
      <c r="V952" s="768"/>
      <c r="W952" s="768"/>
      <c r="X952" s="768"/>
      <c r="Y952" s="768"/>
      <c r="Z952" s="768"/>
    </row>
    <row r="953">
      <c r="A953" s="773"/>
      <c r="B953" s="768"/>
      <c r="C953" s="768"/>
      <c r="D953" s="768"/>
      <c r="E953" s="768"/>
      <c r="F953" s="767"/>
      <c r="G953" s="768"/>
      <c r="H953" s="768"/>
      <c r="I953" s="768"/>
      <c r="J953" s="768"/>
      <c r="K953" s="768"/>
      <c r="L953" s="768"/>
      <c r="M953" s="768"/>
      <c r="N953" s="768"/>
      <c r="O953" s="768"/>
      <c r="P953" s="768"/>
      <c r="Q953" s="768"/>
      <c r="R953" s="768"/>
      <c r="S953" s="768"/>
      <c r="T953" s="768"/>
      <c r="U953" s="768"/>
      <c r="V953" s="768"/>
      <c r="W953" s="768"/>
      <c r="X953" s="768"/>
      <c r="Y953" s="768"/>
      <c r="Z953" s="768"/>
    </row>
    <row r="954">
      <c r="A954" s="773"/>
      <c r="B954" s="768"/>
      <c r="C954" s="768"/>
      <c r="D954" s="768"/>
      <c r="E954" s="768"/>
      <c r="F954" s="767"/>
      <c r="G954" s="768"/>
      <c r="H954" s="768"/>
      <c r="I954" s="768"/>
      <c r="J954" s="768"/>
      <c r="K954" s="768"/>
      <c r="L954" s="768"/>
      <c r="M954" s="768"/>
      <c r="N954" s="768"/>
      <c r="O954" s="768"/>
      <c r="P954" s="768"/>
      <c r="Q954" s="768"/>
      <c r="R954" s="768"/>
      <c r="S954" s="768"/>
      <c r="T954" s="768"/>
      <c r="U954" s="768"/>
      <c r="V954" s="768"/>
      <c r="W954" s="768"/>
      <c r="X954" s="768"/>
      <c r="Y954" s="768"/>
      <c r="Z954" s="768"/>
    </row>
    <row r="955">
      <c r="A955" s="773"/>
      <c r="B955" s="768"/>
      <c r="C955" s="768"/>
      <c r="D955" s="768"/>
      <c r="E955" s="768"/>
      <c r="F955" s="767"/>
      <c r="G955" s="768"/>
      <c r="H955" s="768"/>
      <c r="I955" s="768"/>
      <c r="J955" s="768"/>
      <c r="K955" s="768"/>
      <c r="L955" s="768"/>
      <c r="M955" s="768"/>
      <c r="N955" s="768"/>
      <c r="O955" s="768"/>
      <c r="P955" s="768"/>
      <c r="Q955" s="768"/>
      <c r="R955" s="768"/>
      <c r="S955" s="768"/>
      <c r="T955" s="768"/>
      <c r="U955" s="768"/>
      <c r="V955" s="768"/>
      <c r="W955" s="768"/>
      <c r="X955" s="768"/>
      <c r="Y955" s="768"/>
      <c r="Z955" s="768"/>
    </row>
    <row r="956">
      <c r="A956" s="773"/>
      <c r="B956" s="768"/>
      <c r="C956" s="768"/>
      <c r="D956" s="768"/>
      <c r="E956" s="768"/>
      <c r="F956" s="767"/>
      <c r="G956" s="768"/>
      <c r="H956" s="768"/>
      <c r="I956" s="768"/>
      <c r="J956" s="768"/>
      <c r="K956" s="768"/>
      <c r="L956" s="768"/>
      <c r="M956" s="768"/>
      <c r="N956" s="768"/>
      <c r="O956" s="768"/>
      <c r="P956" s="768"/>
      <c r="Q956" s="768"/>
      <c r="R956" s="768"/>
      <c r="S956" s="768"/>
      <c r="T956" s="768"/>
      <c r="U956" s="768"/>
      <c r="V956" s="768"/>
      <c r="W956" s="768"/>
      <c r="X956" s="768"/>
      <c r="Y956" s="768"/>
      <c r="Z956" s="768"/>
    </row>
    <row r="957">
      <c r="A957" s="773"/>
      <c r="B957" s="768"/>
      <c r="C957" s="768"/>
      <c r="D957" s="768"/>
      <c r="E957" s="768"/>
      <c r="F957" s="767"/>
      <c r="G957" s="768"/>
      <c r="H957" s="768"/>
      <c r="I957" s="768"/>
      <c r="J957" s="768"/>
      <c r="K957" s="768"/>
      <c r="L957" s="768"/>
      <c r="M957" s="768"/>
      <c r="N957" s="768"/>
      <c r="O957" s="768"/>
      <c r="P957" s="768"/>
      <c r="Q957" s="768"/>
      <c r="R957" s="768"/>
      <c r="S957" s="768"/>
      <c r="T957" s="768"/>
      <c r="U957" s="768"/>
      <c r="V957" s="768"/>
      <c r="W957" s="768"/>
      <c r="X957" s="768"/>
      <c r="Y957" s="768"/>
      <c r="Z957" s="768"/>
    </row>
    <row r="958">
      <c r="A958" s="773"/>
      <c r="B958" s="768"/>
      <c r="C958" s="768"/>
      <c r="D958" s="768"/>
      <c r="E958" s="768"/>
      <c r="F958" s="767"/>
      <c r="G958" s="768"/>
      <c r="H958" s="768"/>
      <c r="I958" s="768"/>
      <c r="J958" s="768"/>
      <c r="K958" s="768"/>
      <c r="L958" s="768"/>
      <c r="M958" s="768"/>
      <c r="N958" s="768"/>
      <c r="O958" s="768"/>
      <c r="P958" s="768"/>
      <c r="Q958" s="768"/>
      <c r="R958" s="768"/>
      <c r="S958" s="768"/>
      <c r="T958" s="768"/>
      <c r="U958" s="768"/>
      <c r="V958" s="768"/>
      <c r="W958" s="768"/>
      <c r="X958" s="768"/>
      <c r="Y958" s="768"/>
      <c r="Z958" s="768"/>
    </row>
    <row r="959">
      <c r="A959" s="773"/>
      <c r="B959" s="768"/>
      <c r="C959" s="768"/>
      <c r="D959" s="768"/>
      <c r="E959" s="768"/>
      <c r="F959" s="767"/>
      <c r="G959" s="768"/>
      <c r="H959" s="768"/>
      <c r="I959" s="768"/>
      <c r="J959" s="768"/>
      <c r="K959" s="768"/>
      <c r="L959" s="768"/>
      <c r="M959" s="768"/>
      <c r="N959" s="768"/>
      <c r="O959" s="768"/>
      <c r="P959" s="768"/>
      <c r="Q959" s="768"/>
      <c r="R959" s="768"/>
      <c r="S959" s="768"/>
      <c r="T959" s="768"/>
      <c r="U959" s="768"/>
      <c r="V959" s="768"/>
      <c r="W959" s="768"/>
      <c r="X959" s="768"/>
      <c r="Y959" s="768"/>
      <c r="Z959" s="768"/>
    </row>
    <row r="960">
      <c r="A960" s="773"/>
      <c r="B960" s="768"/>
      <c r="C960" s="768"/>
      <c r="D960" s="768"/>
      <c r="E960" s="768"/>
      <c r="F960" s="767"/>
      <c r="G960" s="768"/>
      <c r="H960" s="768"/>
      <c r="I960" s="768"/>
      <c r="J960" s="768"/>
      <c r="K960" s="768"/>
      <c r="L960" s="768"/>
      <c r="M960" s="768"/>
      <c r="N960" s="768"/>
      <c r="O960" s="768"/>
      <c r="P960" s="768"/>
      <c r="Q960" s="768"/>
      <c r="R960" s="768"/>
      <c r="S960" s="768"/>
      <c r="T960" s="768"/>
      <c r="U960" s="768"/>
      <c r="V960" s="768"/>
      <c r="W960" s="768"/>
      <c r="X960" s="768"/>
      <c r="Y960" s="768"/>
      <c r="Z960" s="768"/>
    </row>
    <row r="961">
      <c r="A961" s="773"/>
      <c r="B961" s="768"/>
      <c r="C961" s="768"/>
      <c r="D961" s="768"/>
      <c r="E961" s="768"/>
      <c r="F961" s="767"/>
      <c r="G961" s="768"/>
      <c r="H961" s="768"/>
      <c r="I961" s="768"/>
      <c r="J961" s="768"/>
      <c r="K961" s="768"/>
      <c r="L961" s="768"/>
      <c r="M961" s="768"/>
      <c r="N961" s="768"/>
      <c r="O961" s="768"/>
      <c r="P961" s="768"/>
      <c r="Q961" s="768"/>
      <c r="R961" s="768"/>
      <c r="S961" s="768"/>
      <c r="T961" s="768"/>
      <c r="U961" s="768"/>
      <c r="V961" s="768"/>
      <c r="W961" s="768"/>
      <c r="X961" s="768"/>
      <c r="Y961" s="768"/>
      <c r="Z961" s="768"/>
    </row>
    <row r="962">
      <c r="A962" s="773"/>
      <c r="B962" s="768"/>
      <c r="C962" s="768"/>
      <c r="D962" s="768"/>
      <c r="E962" s="768"/>
      <c r="F962" s="767"/>
      <c r="G962" s="768"/>
      <c r="H962" s="768"/>
      <c r="I962" s="768"/>
      <c r="J962" s="768"/>
      <c r="K962" s="768"/>
      <c r="L962" s="768"/>
      <c r="M962" s="768"/>
      <c r="N962" s="768"/>
      <c r="O962" s="768"/>
      <c r="P962" s="768"/>
      <c r="Q962" s="768"/>
      <c r="R962" s="768"/>
      <c r="S962" s="768"/>
      <c r="T962" s="768"/>
      <c r="U962" s="768"/>
      <c r="V962" s="768"/>
      <c r="W962" s="768"/>
      <c r="X962" s="768"/>
      <c r="Y962" s="768"/>
      <c r="Z962" s="768"/>
    </row>
    <row r="963">
      <c r="A963" s="773"/>
      <c r="B963" s="768"/>
      <c r="C963" s="768"/>
      <c r="D963" s="768"/>
      <c r="E963" s="768"/>
      <c r="F963" s="767"/>
      <c r="G963" s="768"/>
      <c r="H963" s="768"/>
      <c r="I963" s="768"/>
      <c r="J963" s="768"/>
      <c r="K963" s="768"/>
      <c r="L963" s="768"/>
      <c r="M963" s="768"/>
      <c r="N963" s="768"/>
      <c r="O963" s="768"/>
      <c r="P963" s="768"/>
      <c r="Q963" s="768"/>
      <c r="R963" s="768"/>
      <c r="S963" s="768"/>
      <c r="T963" s="768"/>
      <c r="U963" s="768"/>
      <c r="V963" s="768"/>
      <c r="W963" s="768"/>
      <c r="X963" s="768"/>
      <c r="Y963" s="768"/>
      <c r="Z963" s="768"/>
    </row>
    <row r="964">
      <c r="A964" s="773"/>
      <c r="B964" s="768"/>
      <c r="C964" s="768"/>
      <c r="D964" s="768"/>
      <c r="E964" s="768"/>
      <c r="F964" s="767"/>
      <c r="G964" s="768"/>
      <c r="H964" s="768"/>
      <c r="I964" s="768"/>
      <c r="J964" s="768"/>
      <c r="K964" s="768"/>
      <c r="L964" s="768"/>
      <c r="M964" s="768"/>
      <c r="N964" s="768"/>
      <c r="O964" s="768"/>
      <c r="P964" s="768"/>
      <c r="Q964" s="768"/>
      <c r="R964" s="768"/>
      <c r="S964" s="768"/>
      <c r="T964" s="768"/>
      <c r="U964" s="768"/>
      <c r="V964" s="768"/>
      <c r="W964" s="768"/>
      <c r="X964" s="768"/>
      <c r="Y964" s="768"/>
      <c r="Z964" s="768"/>
    </row>
    <row r="965">
      <c r="A965" s="773"/>
      <c r="B965" s="768"/>
      <c r="C965" s="768"/>
      <c r="D965" s="768"/>
      <c r="E965" s="768"/>
      <c r="F965" s="767"/>
      <c r="G965" s="768"/>
      <c r="H965" s="768"/>
      <c r="I965" s="768"/>
      <c r="J965" s="768"/>
      <c r="K965" s="768"/>
      <c r="L965" s="768"/>
      <c r="M965" s="768"/>
      <c r="N965" s="768"/>
      <c r="O965" s="768"/>
      <c r="P965" s="768"/>
      <c r="Q965" s="768"/>
      <c r="R965" s="768"/>
      <c r="S965" s="768"/>
      <c r="T965" s="768"/>
      <c r="U965" s="768"/>
      <c r="V965" s="768"/>
      <c r="W965" s="768"/>
      <c r="X965" s="768"/>
      <c r="Y965" s="768"/>
      <c r="Z965" s="768"/>
    </row>
    <row r="966">
      <c r="A966" s="773"/>
      <c r="B966" s="768"/>
      <c r="C966" s="768"/>
      <c r="D966" s="768"/>
      <c r="E966" s="768"/>
      <c r="F966" s="767"/>
      <c r="G966" s="768"/>
      <c r="H966" s="768"/>
      <c r="I966" s="768"/>
      <c r="J966" s="768"/>
      <c r="K966" s="768"/>
      <c r="L966" s="768"/>
      <c r="M966" s="768"/>
      <c r="N966" s="768"/>
      <c r="O966" s="768"/>
      <c r="P966" s="768"/>
      <c r="Q966" s="768"/>
      <c r="R966" s="768"/>
      <c r="S966" s="768"/>
      <c r="T966" s="768"/>
      <c r="U966" s="768"/>
      <c r="V966" s="768"/>
      <c r="W966" s="768"/>
      <c r="X966" s="768"/>
      <c r="Y966" s="768"/>
      <c r="Z966" s="768"/>
    </row>
    <row r="967">
      <c r="A967" s="773"/>
      <c r="B967" s="768"/>
      <c r="C967" s="768"/>
      <c r="D967" s="768"/>
      <c r="E967" s="768"/>
      <c r="F967" s="767"/>
      <c r="G967" s="768"/>
      <c r="H967" s="768"/>
      <c r="I967" s="768"/>
      <c r="J967" s="768"/>
      <c r="K967" s="768"/>
      <c r="L967" s="768"/>
      <c r="M967" s="768"/>
      <c r="N967" s="768"/>
      <c r="O967" s="768"/>
      <c r="P967" s="768"/>
      <c r="Q967" s="768"/>
      <c r="R967" s="768"/>
      <c r="S967" s="768"/>
      <c r="T967" s="768"/>
      <c r="U967" s="768"/>
      <c r="V967" s="768"/>
      <c r="W967" s="768"/>
      <c r="X967" s="768"/>
      <c r="Y967" s="768"/>
      <c r="Z967" s="768"/>
    </row>
    <row r="968">
      <c r="A968" s="773"/>
      <c r="B968" s="768"/>
      <c r="C968" s="768"/>
      <c r="D968" s="768"/>
      <c r="E968" s="768"/>
      <c r="F968" s="767"/>
      <c r="G968" s="768"/>
      <c r="H968" s="768"/>
      <c r="I968" s="768"/>
      <c r="J968" s="768"/>
      <c r="K968" s="768"/>
      <c r="L968" s="768"/>
      <c r="M968" s="768"/>
      <c r="N968" s="768"/>
      <c r="O968" s="768"/>
      <c r="P968" s="768"/>
      <c r="Q968" s="768"/>
      <c r="R968" s="768"/>
      <c r="S968" s="768"/>
      <c r="T968" s="768"/>
      <c r="U968" s="768"/>
      <c r="V968" s="768"/>
      <c r="W968" s="768"/>
      <c r="X968" s="768"/>
      <c r="Y968" s="768"/>
      <c r="Z968" s="768"/>
    </row>
    <row r="969">
      <c r="A969" s="773"/>
      <c r="B969" s="768"/>
      <c r="C969" s="768"/>
      <c r="D969" s="768"/>
      <c r="E969" s="768"/>
      <c r="F969" s="767"/>
      <c r="G969" s="768"/>
      <c r="H969" s="768"/>
      <c r="I969" s="768"/>
      <c r="J969" s="768"/>
      <c r="K969" s="768"/>
      <c r="L969" s="768"/>
      <c r="M969" s="768"/>
      <c r="N969" s="768"/>
      <c r="O969" s="768"/>
      <c r="P969" s="768"/>
      <c r="Q969" s="768"/>
      <c r="R969" s="768"/>
      <c r="S969" s="768"/>
      <c r="T969" s="768"/>
      <c r="U969" s="768"/>
      <c r="V969" s="768"/>
      <c r="W969" s="768"/>
      <c r="X969" s="768"/>
      <c r="Y969" s="768"/>
      <c r="Z969" s="768"/>
    </row>
    <row r="970">
      <c r="A970" s="773"/>
      <c r="B970" s="768"/>
      <c r="C970" s="768"/>
      <c r="D970" s="768"/>
      <c r="E970" s="768"/>
      <c r="F970" s="767"/>
      <c r="G970" s="768"/>
      <c r="H970" s="768"/>
      <c r="I970" s="768"/>
      <c r="J970" s="768"/>
      <c r="K970" s="768"/>
      <c r="L970" s="768"/>
      <c r="M970" s="768"/>
      <c r="N970" s="768"/>
      <c r="O970" s="768"/>
      <c r="P970" s="768"/>
      <c r="Q970" s="768"/>
      <c r="R970" s="768"/>
      <c r="S970" s="768"/>
      <c r="T970" s="768"/>
      <c r="U970" s="768"/>
      <c r="V970" s="768"/>
      <c r="W970" s="768"/>
      <c r="X970" s="768"/>
      <c r="Y970" s="768"/>
      <c r="Z970" s="768"/>
    </row>
    <row r="971">
      <c r="A971" s="773"/>
      <c r="B971" s="768"/>
      <c r="C971" s="768"/>
      <c r="D971" s="768"/>
      <c r="E971" s="768"/>
      <c r="F971" s="767"/>
      <c r="G971" s="768"/>
      <c r="H971" s="768"/>
      <c r="I971" s="768"/>
      <c r="J971" s="768"/>
      <c r="K971" s="768"/>
      <c r="L971" s="768"/>
      <c r="M971" s="768"/>
      <c r="N971" s="768"/>
      <c r="O971" s="768"/>
      <c r="P971" s="768"/>
      <c r="Q971" s="768"/>
      <c r="R971" s="768"/>
      <c r="S971" s="768"/>
      <c r="T971" s="768"/>
      <c r="U971" s="768"/>
      <c r="V971" s="768"/>
      <c r="W971" s="768"/>
      <c r="X971" s="768"/>
      <c r="Y971" s="768"/>
      <c r="Z971" s="768"/>
    </row>
    <row r="972">
      <c r="A972" s="773"/>
      <c r="B972" s="768"/>
      <c r="C972" s="768"/>
      <c r="D972" s="768"/>
      <c r="E972" s="768"/>
      <c r="F972" s="767"/>
      <c r="G972" s="768"/>
      <c r="H972" s="768"/>
      <c r="I972" s="768"/>
      <c r="J972" s="768"/>
      <c r="K972" s="768"/>
      <c r="L972" s="768"/>
      <c r="M972" s="768"/>
      <c r="N972" s="768"/>
      <c r="O972" s="768"/>
      <c r="P972" s="768"/>
      <c r="Q972" s="768"/>
      <c r="R972" s="768"/>
      <c r="S972" s="768"/>
      <c r="T972" s="768"/>
      <c r="U972" s="768"/>
      <c r="V972" s="768"/>
      <c r="W972" s="768"/>
      <c r="X972" s="768"/>
      <c r="Y972" s="768"/>
      <c r="Z972" s="768"/>
    </row>
    <row r="973">
      <c r="A973" s="773"/>
      <c r="B973" s="768"/>
      <c r="C973" s="768"/>
      <c r="D973" s="768"/>
      <c r="E973" s="768"/>
      <c r="F973" s="767"/>
      <c r="G973" s="768"/>
      <c r="H973" s="768"/>
      <c r="I973" s="768"/>
      <c r="J973" s="768"/>
      <c r="K973" s="768"/>
      <c r="L973" s="768"/>
      <c r="M973" s="768"/>
      <c r="N973" s="768"/>
      <c r="O973" s="768"/>
      <c r="P973" s="768"/>
      <c r="Q973" s="768"/>
      <c r="R973" s="768"/>
      <c r="S973" s="768"/>
      <c r="T973" s="768"/>
      <c r="U973" s="768"/>
      <c r="V973" s="768"/>
      <c r="W973" s="768"/>
      <c r="X973" s="768"/>
      <c r="Y973" s="768"/>
      <c r="Z973" s="768"/>
    </row>
    <row r="974">
      <c r="A974" s="773"/>
      <c r="B974" s="768"/>
      <c r="C974" s="768"/>
      <c r="D974" s="768"/>
      <c r="E974" s="768"/>
      <c r="F974" s="767"/>
      <c r="G974" s="768"/>
      <c r="H974" s="768"/>
      <c r="I974" s="768"/>
      <c r="J974" s="768"/>
      <c r="K974" s="768"/>
      <c r="L974" s="768"/>
      <c r="M974" s="768"/>
      <c r="N974" s="768"/>
      <c r="O974" s="768"/>
      <c r="P974" s="768"/>
      <c r="Q974" s="768"/>
      <c r="R974" s="768"/>
      <c r="S974" s="768"/>
      <c r="T974" s="768"/>
      <c r="U974" s="768"/>
      <c r="V974" s="768"/>
      <c r="W974" s="768"/>
      <c r="X974" s="768"/>
      <c r="Y974" s="768"/>
      <c r="Z974" s="768"/>
    </row>
    <row r="975">
      <c r="A975" s="773"/>
      <c r="B975" s="768"/>
      <c r="C975" s="768"/>
      <c r="D975" s="768"/>
      <c r="E975" s="768"/>
      <c r="F975" s="767"/>
      <c r="G975" s="768"/>
      <c r="H975" s="768"/>
      <c r="I975" s="768"/>
      <c r="J975" s="768"/>
      <c r="K975" s="768"/>
      <c r="L975" s="768"/>
      <c r="M975" s="768"/>
      <c r="N975" s="768"/>
      <c r="O975" s="768"/>
      <c r="P975" s="768"/>
      <c r="Q975" s="768"/>
      <c r="R975" s="768"/>
      <c r="S975" s="768"/>
      <c r="T975" s="768"/>
      <c r="U975" s="768"/>
      <c r="V975" s="768"/>
      <c r="W975" s="768"/>
      <c r="X975" s="768"/>
      <c r="Y975" s="768"/>
      <c r="Z975" s="768"/>
    </row>
    <row r="976">
      <c r="A976" s="773"/>
      <c r="B976" s="768"/>
      <c r="C976" s="768"/>
      <c r="D976" s="768"/>
      <c r="E976" s="768"/>
      <c r="F976" s="767"/>
      <c r="G976" s="768"/>
      <c r="H976" s="768"/>
      <c r="I976" s="768"/>
      <c r="J976" s="768"/>
      <c r="K976" s="768"/>
      <c r="L976" s="768"/>
      <c r="M976" s="768"/>
      <c r="N976" s="768"/>
      <c r="O976" s="768"/>
      <c r="P976" s="768"/>
      <c r="Q976" s="768"/>
      <c r="R976" s="768"/>
      <c r="S976" s="768"/>
      <c r="T976" s="768"/>
      <c r="U976" s="768"/>
      <c r="V976" s="768"/>
      <c r="W976" s="768"/>
      <c r="X976" s="768"/>
      <c r="Y976" s="768"/>
      <c r="Z976" s="768"/>
    </row>
    <row r="977">
      <c r="A977" s="773"/>
      <c r="B977" s="768"/>
      <c r="C977" s="768"/>
      <c r="D977" s="768"/>
      <c r="E977" s="768"/>
      <c r="F977" s="767"/>
      <c r="G977" s="768"/>
      <c r="H977" s="768"/>
      <c r="I977" s="768"/>
      <c r="J977" s="768"/>
      <c r="K977" s="768"/>
      <c r="L977" s="768"/>
      <c r="M977" s="768"/>
      <c r="N977" s="768"/>
      <c r="O977" s="768"/>
      <c r="P977" s="768"/>
      <c r="Q977" s="768"/>
      <c r="R977" s="768"/>
      <c r="S977" s="768"/>
      <c r="T977" s="768"/>
      <c r="U977" s="768"/>
      <c r="V977" s="768"/>
      <c r="W977" s="768"/>
      <c r="X977" s="768"/>
      <c r="Y977" s="768"/>
      <c r="Z977" s="768"/>
    </row>
    <row r="978">
      <c r="A978" s="773"/>
      <c r="B978" s="768"/>
      <c r="C978" s="768"/>
      <c r="D978" s="768"/>
      <c r="E978" s="768"/>
      <c r="F978" s="767"/>
      <c r="G978" s="768"/>
      <c r="H978" s="768"/>
      <c r="I978" s="768"/>
      <c r="J978" s="768"/>
      <c r="K978" s="768"/>
      <c r="L978" s="768"/>
      <c r="M978" s="768"/>
      <c r="N978" s="768"/>
      <c r="O978" s="768"/>
      <c r="P978" s="768"/>
      <c r="Q978" s="768"/>
      <c r="R978" s="768"/>
      <c r="S978" s="768"/>
      <c r="T978" s="768"/>
      <c r="U978" s="768"/>
      <c r="V978" s="768"/>
      <c r="W978" s="768"/>
      <c r="X978" s="768"/>
      <c r="Y978" s="768"/>
      <c r="Z978" s="768"/>
    </row>
    <row r="979">
      <c r="A979" s="773"/>
      <c r="B979" s="768"/>
      <c r="C979" s="768"/>
      <c r="D979" s="768"/>
      <c r="E979" s="768"/>
      <c r="F979" s="767"/>
      <c r="G979" s="768"/>
      <c r="H979" s="768"/>
      <c r="I979" s="768"/>
      <c r="J979" s="768"/>
      <c r="K979" s="768"/>
      <c r="L979" s="768"/>
      <c r="M979" s="768"/>
      <c r="N979" s="768"/>
      <c r="O979" s="768"/>
      <c r="P979" s="768"/>
      <c r="Q979" s="768"/>
      <c r="R979" s="768"/>
      <c r="S979" s="768"/>
      <c r="T979" s="768"/>
      <c r="U979" s="768"/>
      <c r="V979" s="768"/>
      <c r="W979" s="768"/>
      <c r="X979" s="768"/>
      <c r="Y979" s="768"/>
      <c r="Z979" s="768"/>
    </row>
    <row r="980">
      <c r="A980" s="773"/>
      <c r="B980" s="768"/>
      <c r="C980" s="768"/>
      <c r="D980" s="768"/>
      <c r="E980" s="768"/>
      <c r="F980" s="767"/>
      <c r="G980" s="768"/>
      <c r="H980" s="768"/>
      <c r="I980" s="768"/>
      <c r="J980" s="768"/>
      <c r="K980" s="768"/>
      <c r="L980" s="768"/>
      <c r="M980" s="768"/>
      <c r="N980" s="768"/>
      <c r="O980" s="768"/>
      <c r="P980" s="768"/>
      <c r="Q980" s="768"/>
      <c r="R980" s="768"/>
      <c r="S980" s="768"/>
      <c r="T980" s="768"/>
      <c r="U980" s="768"/>
      <c r="V980" s="768"/>
      <c r="W980" s="768"/>
      <c r="X980" s="768"/>
      <c r="Y980" s="768"/>
      <c r="Z980" s="768"/>
    </row>
    <row r="981">
      <c r="A981" s="773"/>
      <c r="B981" s="768"/>
      <c r="C981" s="768"/>
      <c r="D981" s="768"/>
      <c r="E981" s="768"/>
      <c r="F981" s="767"/>
      <c r="G981" s="768"/>
      <c r="H981" s="768"/>
      <c r="I981" s="768"/>
      <c r="J981" s="768"/>
      <c r="K981" s="768"/>
      <c r="L981" s="768"/>
      <c r="M981" s="768"/>
      <c r="N981" s="768"/>
      <c r="O981" s="768"/>
      <c r="P981" s="768"/>
      <c r="Q981" s="768"/>
      <c r="R981" s="768"/>
      <c r="S981" s="768"/>
      <c r="T981" s="768"/>
      <c r="U981" s="768"/>
      <c r="V981" s="768"/>
      <c r="W981" s="768"/>
      <c r="X981" s="768"/>
      <c r="Y981" s="768"/>
      <c r="Z981" s="768"/>
    </row>
    <row r="982">
      <c r="A982" s="773"/>
      <c r="B982" s="768"/>
      <c r="C982" s="768"/>
      <c r="D982" s="768"/>
      <c r="E982" s="768"/>
      <c r="F982" s="767"/>
      <c r="G982" s="768"/>
      <c r="H982" s="768"/>
      <c r="I982" s="768"/>
      <c r="J982" s="768"/>
      <c r="K982" s="768"/>
      <c r="L982" s="768"/>
      <c r="M982" s="768"/>
      <c r="N982" s="768"/>
      <c r="O982" s="768"/>
      <c r="P982" s="768"/>
      <c r="Q982" s="768"/>
      <c r="R982" s="768"/>
      <c r="S982" s="768"/>
      <c r="T982" s="768"/>
      <c r="U982" s="768"/>
      <c r="V982" s="768"/>
      <c r="W982" s="768"/>
      <c r="X982" s="768"/>
      <c r="Y982" s="768"/>
      <c r="Z982" s="768"/>
    </row>
    <row r="983">
      <c r="A983" s="773"/>
      <c r="B983" s="768"/>
      <c r="C983" s="768"/>
      <c r="D983" s="768"/>
      <c r="E983" s="768"/>
      <c r="F983" s="767"/>
      <c r="G983" s="768"/>
      <c r="H983" s="768"/>
      <c r="I983" s="768"/>
      <c r="J983" s="768"/>
      <c r="K983" s="768"/>
      <c r="L983" s="768"/>
      <c r="M983" s="768"/>
      <c r="N983" s="768"/>
      <c r="O983" s="768"/>
      <c r="P983" s="768"/>
      <c r="Q983" s="768"/>
      <c r="R983" s="768"/>
      <c r="S983" s="768"/>
      <c r="T983" s="768"/>
      <c r="U983" s="768"/>
      <c r="V983" s="768"/>
      <c r="W983" s="768"/>
      <c r="X983" s="768"/>
      <c r="Y983" s="768"/>
      <c r="Z983" s="768"/>
    </row>
    <row r="984">
      <c r="A984" s="773"/>
      <c r="B984" s="768"/>
      <c r="C984" s="768"/>
      <c r="D984" s="768"/>
      <c r="E984" s="768"/>
      <c r="F984" s="767"/>
      <c r="G984" s="768"/>
      <c r="H984" s="768"/>
      <c r="I984" s="768"/>
      <c r="J984" s="768"/>
      <c r="K984" s="768"/>
      <c r="L984" s="768"/>
      <c r="M984" s="768"/>
      <c r="N984" s="768"/>
      <c r="O984" s="768"/>
      <c r="P984" s="768"/>
      <c r="Q984" s="768"/>
      <c r="R984" s="768"/>
      <c r="S984" s="768"/>
      <c r="T984" s="768"/>
      <c r="U984" s="768"/>
      <c r="V984" s="768"/>
      <c r="W984" s="768"/>
      <c r="X984" s="768"/>
      <c r="Y984" s="768"/>
      <c r="Z984" s="768"/>
    </row>
    <row r="985">
      <c r="A985" s="773"/>
      <c r="B985" s="768"/>
      <c r="C985" s="768"/>
      <c r="D985" s="768"/>
      <c r="E985" s="768"/>
      <c r="F985" s="767"/>
      <c r="G985" s="768"/>
      <c r="H985" s="768"/>
      <c r="I985" s="768"/>
      <c r="J985" s="768"/>
      <c r="K985" s="768"/>
      <c r="L985" s="768"/>
      <c r="M985" s="768"/>
      <c r="N985" s="768"/>
      <c r="O985" s="768"/>
      <c r="P985" s="768"/>
      <c r="Q985" s="768"/>
      <c r="R985" s="768"/>
      <c r="S985" s="768"/>
      <c r="T985" s="768"/>
      <c r="U985" s="768"/>
      <c r="V985" s="768"/>
      <c r="W985" s="768"/>
      <c r="X985" s="768"/>
      <c r="Y985" s="768"/>
      <c r="Z985" s="768"/>
    </row>
    <row r="986">
      <c r="A986" s="773"/>
      <c r="B986" s="768"/>
      <c r="C986" s="768"/>
      <c r="D986" s="768"/>
      <c r="E986" s="768"/>
      <c r="F986" s="767"/>
      <c r="G986" s="768"/>
      <c r="H986" s="768"/>
      <c r="I986" s="768"/>
      <c r="J986" s="768"/>
      <c r="K986" s="768"/>
      <c r="L986" s="768"/>
      <c r="M986" s="768"/>
      <c r="N986" s="768"/>
      <c r="O986" s="768"/>
      <c r="P986" s="768"/>
      <c r="Q986" s="768"/>
      <c r="R986" s="768"/>
      <c r="S986" s="768"/>
      <c r="T986" s="768"/>
      <c r="U986" s="768"/>
      <c r="V986" s="768"/>
      <c r="W986" s="768"/>
      <c r="X986" s="768"/>
      <c r="Y986" s="768"/>
      <c r="Z986" s="768"/>
    </row>
    <row r="987">
      <c r="A987" s="773"/>
      <c r="B987" s="768"/>
      <c r="C987" s="768"/>
      <c r="D987" s="768"/>
      <c r="E987" s="768"/>
      <c r="F987" s="767"/>
      <c r="G987" s="768"/>
      <c r="H987" s="768"/>
      <c r="I987" s="768"/>
      <c r="J987" s="768"/>
      <c r="K987" s="768"/>
      <c r="L987" s="768"/>
      <c r="M987" s="768"/>
      <c r="N987" s="768"/>
      <c r="O987" s="768"/>
      <c r="P987" s="768"/>
      <c r="Q987" s="768"/>
      <c r="R987" s="768"/>
      <c r="S987" s="768"/>
      <c r="T987" s="768"/>
      <c r="U987" s="768"/>
      <c r="V987" s="768"/>
      <c r="W987" s="768"/>
      <c r="X987" s="768"/>
      <c r="Y987" s="768"/>
      <c r="Z987" s="768"/>
    </row>
    <row r="988">
      <c r="A988" s="773"/>
      <c r="B988" s="768"/>
      <c r="C988" s="768"/>
      <c r="D988" s="768"/>
      <c r="E988" s="768"/>
      <c r="F988" s="767"/>
      <c r="G988" s="768"/>
      <c r="H988" s="768"/>
      <c r="I988" s="768"/>
      <c r="J988" s="768"/>
      <c r="K988" s="768"/>
      <c r="L988" s="768"/>
      <c r="M988" s="768"/>
      <c r="N988" s="768"/>
      <c r="O988" s="768"/>
      <c r="P988" s="768"/>
      <c r="Q988" s="768"/>
      <c r="R988" s="768"/>
      <c r="S988" s="768"/>
      <c r="T988" s="768"/>
      <c r="U988" s="768"/>
      <c r="V988" s="768"/>
      <c r="W988" s="768"/>
      <c r="X988" s="768"/>
      <c r="Y988" s="768"/>
      <c r="Z988" s="768"/>
    </row>
    <row r="989">
      <c r="A989" s="773"/>
      <c r="B989" s="768"/>
      <c r="C989" s="768"/>
      <c r="D989" s="768"/>
      <c r="E989" s="768"/>
      <c r="F989" s="767"/>
      <c r="G989" s="768"/>
      <c r="H989" s="768"/>
      <c r="I989" s="768"/>
      <c r="J989" s="768"/>
      <c r="K989" s="768"/>
      <c r="L989" s="768"/>
      <c r="M989" s="768"/>
      <c r="N989" s="768"/>
      <c r="O989" s="768"/>
      <c r="P989" s="768"/>
      <c r="Q989" s="768"/>
      <c r="R989" s="768"/>
      <c r="S989" s="768"/>
      <c r="T989" s="768"/>
      <c r="U989" s="768"/>
      <c r="V989" s="768"/>
      <c r="W989" s="768"/>
      <c r="X989" s="768"/>
      <c r="Y989" s="768"/>
      <c r="Z989" s="768"/>
    </row>
    <row r="990">
      <c r="A990" s="773"/>
      <c r="B990" s="768"/>
      <c r="C990" s="768"/>
      <c r="D990" s="768"/>
      <c r="E990" s="768"/>
      <c r="F990" s="767"/>
      <c r="G990" s="768"/>
      <c r="H990" s="768"/>
      <c r="I990" s="768"/>
      <c r="J990" s="768"/>
      <c r="K990" s="768"/>
      <c r="L990" s="768"/>
      <c r="M990" s="768"/>
      <c r="N990" s="768"/>
      <c r="O990" s="768"/>
      <c r="P990" s="768"/>
      <c r="Q990" s="768"/>
      <c r="R990" s="768"/>
      <c r="S990" s="768"/>
      <c r="T990" s="768"/>
      <c r="U990" s="768"/>
      <c r="V990" s="768"/>
      <c r="W990" s="768"/>
      <c r="X990" s="768"/>
      <c r="Y990" s="768"/>
      <c r="Z990" s="768"/>
    </row>
    <row r="991">
      <c r="A991" s="773"/>
      <c r="B991" s="768"/>
      <c r="C991" s="768"/>
      <c r="D991" s="768"/>
      <c r="E991" s="768"/>
      <c r="F991" s="767"/>
      <c r="G991" s="768"/>
      <c r="H991" s="768"/>
      <c r="I991" s="768"/>
      <c r="J991" s="768"/>
      <c r="K991" s="768"/>
      <c r="L991" s="768"/>
      <c r="M991" s="768"/>
      <c r="N991" s="768"/>
      <c r="O991" s="768"/>
      <c r="P991" s="768"/>
      <c r="Q991" s="768"/>
      <c r="R991" s="768"/>
      <c r="S991" s="768"/>
      <c r="T991" s="768"/>
      <c r="U991" s="768"/>
      <c r="V991" s="768"/>
      <c r="W991" s="768"/>
      <c r="X991" s="768"/>
      <c r="Y991" s="768"/>
      <c r="Z991" s="768"/>
    </row>
    <row r="992">
      <c r="A992" s="773"/>
      <c r="B992" s="768"/>
      <c r="C992" s="768"/>
      <c r="D992" s="768"/>
      <c r="E992" s="768"/>
      <c r="F992" s="767"/>
      <c r="G992" s="768"/>
      <c r="H992" s="768"/>
      <c r="I992" s="768"/>
      <c r="J992" s="768"/>
      <c r="K992" s="768"/>
      <c r="L992" s="768"/>
      <c r="M992" s="768"/>
      <c r="N992" s="768"/>
      <c r="O992" s="768"/>
      <c r="P992" s="768"/>
      <c r="Q992" s="768"/>
      <c r="R992" s="768"/>
      <c r="S992" s="768"/>
      <c r="T992" s="768"/>
      <c r="U992" s="768"/>
      <c r="V992" s="768"/>
      <c r="W992" s="768"/>
      <c r="X992" s="768"/>
      <c r="Y992" s="768"/>
      <c r="Z992" s="768"/>
    </row>
    <row r="993">
      <c r="A993" s="773"/>
      <c r="B993" s="768"/>
      <c r="C993" s="768"/>
      <c r="D993" s="768"/>
      <c r="E993" s="768"/>
      <c r="F993" s="767"/>
      <c r="G993" s="768"/>
      <c r="H993" s="768"/>
      <c r="I993" s="768"/>
      <c r="J993" s="768"/>
      <c r="K993" s="768"/>
      <c r="L993" s="768"/>
      <c r="M993" s="768"/>
      <c r="N993" s="768"/>
      <c r="O993" s="768"/>
      <c r="P993" s="768"/>
      <c r="Q993" s="768"/>
      <c r="R993" s="768"/>
      <c r="S993" s="768"/>
      <c r="T993" s="768"/>
      <c r="U993" s="768"/>
      <c r="V993" s="768"/>
      <c r="W993" s="768"/>
      <c r="X993" s="768"/>
      <c r="Y993" s="768"/>
      <c r="Z993" s="768"/>
    </row>
    <row r="994">
      <c r="A994" s="773"/>
      <c r="B994" s="768"/>
      <c r="C994" s="768"/>
      <c r="D994" s="768"/>
      <c r="E994" s="768"/>
      <c r="F994" s="767"/>
      <c r="G994" s="768"/>
      <c r="H994" s="768"/>
      <c r="I994" s="768"/>
      <c r="J994" s="768"/>
      <c r="K994" s="768"/>
      <c r="L994" s="768"/>
      <c r="M994" s="768"/>
      <c r="N994" s="768"/>
      <c r="O994" s="768"/>
      <c r="P994" s="768"/>
      <c r="Q994" s="768"/>
      <c r="R994" s="768"/>
      <c r="S994" s="768"/>
      <c r="T994" s="768"/>
      <c r="U994" s="768"/>
      <c r="V994" s="768"/>
      <c r="W994" s="768"/>
      <c r="X994" s="768"/>
      <c r="Y994" s="768"/>
      <c r="Z994" s="768"/>
    </row>
    <row r="995">
      <c r="A995" s="773"/>
      <c r="B995" s="768"/>
      <c r="C995" s="768"/>
      <c r="D995" s="768"/>
      <c r="E995" s="768"/>
      <c r="F995" s="767"/>
      <c r="G995" s="768"/>
      <c r="H995" s="768"/>
      <c r="I995" s="768"/>
      <c r="J995" s="768"/>
      <c r="K995" s="768"/>
      <c r="L995" s="768"/>
      <c r="M995" s="768"/>
      <c r="N995" s="768"/>
      <c r="O995" s="768"/>
      <c r="P995" s="768"/>
      <c r="Q995" s="768"/>
      <c r="R995" s="768"/>
      <c r="S995" s="768"/>
      <c r="T995" s="768"/>
      <c r="U995" s="768"/>
      <c r="V995" s="768"/>
      <c r="W995" s="768"/>
      <c r="X995" s="768"/>
      <c r="Y995" s="768"/>
      <c r="Z995" s="768"/>
    </row>
    <row r="996">
      <c r="A996" s="773"/>
      <c r="B996" s="768"/>
      <c r="C996" s="768"/>
      <c r="D996" s="768"/>
      <c r="E996" s="768"/>
      <c r="F996" s="767"/>
      <c r="G996" s="768"/>
      <c r="H996" s="768"/>
      <c r="I996" s="768"/>
      <c r="J996" s="768"/>
      <c r="K996" s="768"/>
      <c r="L996" s="768"/>
      <c r="M996" s="768"/>
      <c r="N996" s="768"/>
      <c r="O996" s="768"/>
      <c r="P996" s="768"/>
      <c r="Q996" s="768"/>
      <c r="R996" s="768"/>
      <c r="S996" s="768"/>
      <c r="T996" s="768"/>
      <c r="U996" s="768"/>
      <c r="V996" s="768"/>
      <c r="W996" s="768"/>
      <c r="X996" s="768"/>
      <c r="Y996" s="768"/>
      <c r="Z996" s="768"/>
    </row>
    <row r="997">
      <c r="A997" s="773"/>
      <c r="B997" s="768"/>
      <c r="C997" s="768"/>
      <c r="D997" s="768"/>
      <c r="E997" s="768"/>
      <c r="F997" s="767"/>
      <c r="G997" s="768"/>
      <c r="H997" s="768"/>
      <c r="I997" s="768"/>
      <c r="J997" s="768"/>
      <c r="K997" s="768"/>
      <c r="L997" s="768"/>
      <c r="M997" s="768"/>
      <c r="N997" s="768"/>
      <c r="O997" s="768"/>
      <c r="P997" s="768"/>
      <c r="Q997" s="768"/>
      <c r="R997" s="768"/>
      <c r="S997" s="768"/>
      <c r="T997" s="768"/>
      <c r="U997" s="768"/>
      <c r="V997" s="768"/>
      <c r="W997" s="768"/>
      <c r="X997" s="768"/>
      <c r="Y997" s="768"/>
      <c r="Z997" s="768"/>
    </row>
    <row r="998">
      <c r="A998" s="773"/>
      <c r="B998" s="768"/>
      <c r="C998" s="768"/>
      <c r="D998" s="768"/>
      <c r="E998" s="768"/>
      <c r="F998" s="767"/>
      <c r="G998" s="768"/>
      <c r="H998" s="768"/>
      <c r="I998" s="768"/>
      <c r="J998" s="768"/>
      <c r="K998" s="768"/>
      <c r="L998" s="768"/>
      <c r="M998" s="768"/>
      <c r="N998" s="768"/>
      <c r="O998" s="768"/>
      <c r="P998" s="768"/>
      <c r="Q998" s="768"/>
      <c r="R998" s="768"/>
      <c r="S998" s="768"/>
      <c r="T998" s="768"/>
      <c r="U998" s="768"/>
      <c r="V998" s="768"/>
      <c r="W998" s="768"/>
      <c r="X998" s="768"/>
      <c r="Y998" s="768"/>
      <c r="Z998" s="768"/>
    </row>
    <row r="999">
      <c r="A999" s="773"/>
      <c r="B999" s="768"/>
      <c r="C999" s="768"/>
      <c r="D999" s="768"/>
      <c r="E999" s="768"/>
      <c r="F999" s="767"/>
      <c r="G999" s="768"/>
      <c r="H999" s="768"/>
      <c r="I999" s="768"/>
      <c r="J999" s="768"/>
      <c r="K999" s="768"/>
      <c r="L999" s="768"/>
      <c r="M999" s="768"/>
      <c r="N999" s="768"/>
      <c r="O999" s="768"/>
      <c r="P999" s="768"/>
      <c r="Q999" s="768"/>
      <c r="R999" s="768"/>
      <c r="S999" s="768"/>
      <c r="T999" s="768"/>
      <c r="U999" s="768"/>
      <c r="V999" s="768"/>
      <c r="W999" s="768"/>
      <c r="X999" s="768"/>
      <c r="Y999" s="768"/>
      <c r="Z999" s="768"/>
    </row>
    <row r="1000">
      <c r="A1000" s="773"/>
      <c r="B1000" s="768"/>
      <c r="C1000" s="768"/>
      <c r="D1000" s="768"/>
      <c r="E1000" s="768"/>
      <c r="F1000" s="767"/>
      <c r="G1000" s="768"/>
      <c r="H1000" s="768"/>
      <c r="I1000" s="768"/>
      <c r="J1000" s="768"/>
      <c r="K1000" s="768"/>
      <c r="L1000" s="768"/>
      <c r="M1000" s="768"/>
      <c r="N1000" s="768"/>
      <c r="O1000" s="768"/>
      <c r="P1000" s="768"/>
      <c r="Q1000" s="768"/>
      <c r="R1000" s="768"/>
      <c r="S1000" s="768"/>
      <c r="T1000" s="768"/>
      <c r="U1000" s="768"/>
      <c r="V1000" s="768"/>
      <c r="W1000" s="768"/>
      <c r="X1000" s="768"/>
      <c r="Y1000" s="768"/>
      <c r="Z1000" s="768"/>
    </row>
    <row r="1001">
      <c r="A1001" s="773"/>
      <c r="B1001" s="768"/>
      <c r="C1001" s="768"/>
      <c r="D1001" s="768"/>
      <c r="E1001" s="768"/>
      <c r="F1001" s="767"/>
      <c r="G1001" s="768"/>
      <c r="H1001" s="768"/>
      <c r="I1001" s="768"/>
      <c r="J1001" s="768"/>
      <c r="K1001" s="768"/>
      <c r="L1001" s="768"/>
      <c r="M1001" s="768"/>
      <c r="N1001" s="768"/>
      <c r="O1001" s="768"/>
      <c r="P1001" s="768"/>
      <c r="Q1001" s="768"/>
      <c r="R1001" s="768"/>
      <c r="S1001" s="768"/>
      <c r="T1001" s="768"/>
      <c r="U1001" s="768"/>
      <c r="V1001" s="768"/>
      <c r="W1001" s="768"/>
      <c r="X1001" s="768"/>
      <c r="Y1001" s="768"/>
      <c r="Z1001" s="768"/>
    </row>
    <row r="1002">
      <c r="A1002" s="773"/>
      <c r="B1002" s="768"/>
      <c r="C1002" s="768"/>
      <c r="D1002" s="768"/>
      <c r="E1002" s="768"/>
      <c r="F1002" s="767"/>
      <c r="G1002" s="768"/>
      <c r="H1002" s="768"/>
      <c r="I1002" s="768"/>
      <c r="J1002" s="768"/>
      <c r="K1002" s="768"/>
      <c r="L1002" s="768"/>
      <c r="M1002" s="768"/>
      <c r="N1002" s="768"/>
      <c r="O1002" s="768"/>
      <c r="P1002" s="768"/>
      <c r="Q1002" s="768"/>
      <c r="R1002" s="768"/>
      <c r="S1002" s="768"/>
      <c r="T1002" s="768"/>
      <c r="U1002" s="768"/>
      <c r="V1002" s="768"/>
      <c r="W1002" s="768"/>
      <c r="X1002" s="768"/>
      <c r="Y1002" s="768"/>
      <c r="Z1002" s="768"/>
    </row>
    <row r="1003">
      <c r="A1003" s="773"/>
      <c r="B1003" s="768"/>
      <c r="C1003" s="768"/>
      <c r="D1003" s="768"/>
      <c r="E1003" s="768"/>
      <c r="F1003" s="767"/>
      <c r="G1003" s="768"/>
      <c r="H1003" s="768"/>
      <c r="I1003" s="768"/>
      <c r="J1003" s="768"/>
      <c r="K1003" s="768"/>
      <c r="L1003" s="768"/>
      <c r="M1003" s="768"/>
      <c r="N1003" s="768"/>
      <c r="O1003" s="768"/>
      <c r="P1003" s="768"/>
      <c r="Q1003" s="768"/>
      <c r="R1003" s="768"/>
      <c r="S1003" s="768"/>
      <c r="T1003" s="768"/>
      <c r="U1003" s="768"/>
      <c r="V1003" s="768"/>
      <c r="W1003" s="768"/>
      <c r="X1003" s="768"/>
      <c r="Y1003" s="768"/>
      <c r="Z1003" s="768"/>
    </row>
    <row r="1004">
      <c r="A1004" s="773"/>
      <c r="B1004" s="768"/>
      <c r="C1004" s="768"/>
      <c r="D1004" s="768"/>
      <c r="E1004" s="768"/>
      <c r="F1004" s="767"/>
      <c r="G1004" s="768"/>
      <c r="H1004" s="768"/>
      <c r="I1004" s="768"/>
      <c r="J1004" s="768"/>
      <c r="K1004" s="768"/>
      <c r="L1004" s="768"/>
      <c r="M1004" s="768"/>
      <c r="N1004" s="768"/>
      <c r="O1004" s="768"/>
      <c r="P1004" s="768"/>
      <c r="Q1004" s="768"/>
      <c r="R1004" s="768"/>
      <c r="S1004" s="768"/>
      <c r="T1004" s="768"/>
      <c r="U1004" s="768"/>
      <c r="V1004" s="768"/>
      <c r="W1004" s="768"/>
      <c r="X1004" s="768"/>
      <c r="Y1004" s="768"/>
      <c r="Z1004" s="768"/>
    </row>
    <row r="1005">
      <c r="A1005" s="773"/>
      <c r="B1005" s="768"/>
      <c r="C1005" s="768"/>
      <c r="D1005" s="768"/>
      <c r="E1005" s="768"/>
      <c r="F1005" s="767"/>
      <c r="G1005" s="768"/>
      <c r="H1005" s="768"/>
      <c r="I1005" s="768"/>
      <c r="J1005" s="768"/>
      <c r="K1005" s="768"/>
      <c r="L1005" s="768"/>
      <c r="M1005" s="768"/>
      <c r="N1005" s="768"/>
      <c r="O1005" s="768"/>
      <c r="P1005" s="768"/>
      <c r="Q1005" s="768"/>
      <c r="R1005" s="768"/>
      <c r="S1005" s="768"/>
      <c r="T1005" s="768"/>
      <c r="U1005" s="768"/>
      <c r="V1005" s="768"/>
      <c r="W1005" s="768"/>
      <c r="X1005" s="768"/>
      <c r="Y1005" s="768"/>
      <c r="Z1005" s="768"/>
    </row>
    <row r="1006">
      <c r="A1006" s="773"/>
      <c r="B1006" s="768"/>
      <c r="C1006" s="768"/>
      <c r="D1006" s="768"/>
      <c r="E1006" s="768"/>
      <c r="F1006" s="767"/>
      <c r="G1006" s="768"/>
      <c r="H1006" s="768"/>
      <c r="I1006" s="768"/>
      <c r="J1006" s="768"/>
      <c r="K1006" s="768"/>
      <c r="L1006" s="768"/>
      <c r="M1006" s="768"/>
      <c r="N1006" s="768"/>
      <c r="O1006" s="768"/>
      <c r="P1006" s="768"/>
      <c r="Q1006" s="768"/>
      <c r="R1006" s="768"/>
      <c r="S1006" s="768"/>
      <c r="T1006" s="768"/>
      <c r="U1006" s="768"/>
      <c r="V1006" s="768"/>
      <c r="W1006" s="768"/>
      <c r="X1006" s="768"/>
      <c r="Y1006" s="768"/>
      <c r="Z1006" s="768"/>
    </row>
    <row r="1007">
      <c r="A1007" s="773"/>
      <c r="B1007" s="768"/>
      <c r="C1007" s="768"/>
      <c r="D1007" s="768"/>
      <c r="E1007" s="768"/>
      <c r="F1007" s="767"/>
      <c r="G1007" s="768"/>
      <c r="H1007" s="768"/>
      <c r="I1007" s="768"/>
      <c r="J1007" s="768"/>
      <c r="K1007" s="768"/>
      <c r="L1007" s="768"/>
      <c r="M1007" s="768"/>
      <c r="N1007" s="768"/>
      <c r="O1007" s="768"/>
      <c r="P1007" s="768"/>
      <c r="Q1007" s="768"/>
      <c r="R1007" s="768"/>
      <c r="S1007" s="768"/>
      <c r="T1007" s="768"/>
      <c r="U1007" s="768"/>
      <c r="V1007" s="768"/>
      <c r="W1007" s="768"/>
      <c r="X1007" s="768"/>
      <c r="Y1007" s="768"/>
      <c r="Z1007" s="768"/>
    </row>
    <row r="1008">
      <c r="A1008" s="773"/>
      <c r="B1008" s="768"/>
      <c r="C1008" s="768"/>
      <c r="D1008" s="768"/>
      <c r="E1008" s="768"/>
      <c r="F1008" s="767"/>
      <c r="G1008" s="768"/>
      <c r="H1008" s="768"/>
      <c r="I1008" s="768"/>
      <c r="J1008" s="768"/>
      <c r="K1008" s="768"/>
      <c r="L1008" s="768"/>
      <c r="M1008" s="768"/>
      <c r="N1008" s="768"/>
      <c r="O1008" s="768"/>
      <c r="P1008" s="768"/>
      <c r="Q1008" s="768"/>
      <c r="R1008" s="768"/>
      <c r="S1008" s="768"/>
      <c r="T1008" s="768"/>
      <c r="U1008" s="768"/>
      <c r="V1008" s="768"/>
      <c r="W1008" s="768"/>
      <c r="X1008" s="768"/>
      <c r="Y1008" s="768"/>
      <c r="Z1008" s="768"/>
    </row>
    <row r="1009">
      <c r="A1009" s="773"/>
      <c r="B1009" s="768"/>
      <c r="C1009" s="768"/>
      <c r="D1009" s="768"/>
      <c r="E1009" s="768"/>
      <c r="F1009" s="767"/>
      <c r="G1009" s="768"/>
      <c r="H1009" s="768"/>
      <c r="I1009" s="768"/>
      <c r="J1009" s="768"/>
      <c r="K1009" s="768"/>
      <c r="L1009" s="768"/>
      <c r="M1009" s="768"/>
      <c r="N1009" s="768"/>
      <c r="O1009" s="768"/>
      <c r="P1009" s="768"/>
      <c r="Q1009" s="768"/>
      <c r="R1009" s="768"/>
      <c r="S1009" s="768"/>
      <c r="T1009" s="768"/>
      <c r="U1009" s="768"/>
      <c r="V1009" s="768"/>
      <c r="W1009" s="768"/>
      <c r="X1009" s="768"/>
      <c r="Y1009" s="768"/>
      <c r="Z1009" s="768"/>
    </row>
    <row r="1010">
      <c r="A1010" s="773"/>
      <c r="B1010" s="768"/>
      <c r="C1010" s="768"/>
      <c r="D1010" s="768"/>
      <c r="E1010" s="768"/>
      <c r="F1010" s="767"/>
      <c r="G1010" s="768"/>
      <c r="H1010" s="768"/>
      <c r="I1010" s="768"/>
      <c r="J1010" s="768"/>
      <c r="K1010" s="768"/>
      <c r="L1010" s="768"/>
      <c r="M1010" s="768"/>
      <c r="N1010" s="768"/>
      <c r="O1010" s="768"/>
      <c r="P1010" s="768"/>
      <c r="Q1010" s="768"/>
      <c r="R1010" s="768"/>
      <c r="S1010" s="768"/>
      <c r="T1010" s="768"/>
      <c r="U1010" s="768"/>
      <c r="V1010" s="768"/>
      <c r="W1010" s="768"/>
      <c r="X1010" s="768"/>
      <c r="Y1010" s="768"/>
      <c r="Z1010" s="768"/>
    </row>
    <row r="1011">
      <c r="A1011" s="773"/>
      <c r="B1011" s="768"/>
      <c r="C1011" s="768"/>
      <c r="D1011" s="768"/>
      <c r="E1011" s="768"/>
      <c r="F1011" s="767"/>
      <c r="G1011" s="768"/>
      <c r="H1011" s="768"/>
      <c r="I1011" s="768"/>
      <c r="J1011" s="768"/>
      <c r="K1011" s="768"/>
      <c r="L1011" s="768"/>
      <c r="M1011" s="768"/>
      <c r="N1011" s="768"/>
      <c r="O1011" s="768"/>
      <c r="P1011" s="768"/>
      <c r="Q1011" s="768"/>
      <c r="R1011" s="768"/>
      <c r="S1011" s="768"/>
      <c r="T1011" s="768"/>
      <c r="U1011" s="768"/>
      <c r="V1011" s="768"/>
      <c r="W1011" s="768"/>
      <c r="X1011" s="768"/>
      <c r="Y1011" s="768"/>
      <c r="Z1011" s="768"/>
    </row>
    <row r="1012">
      <c r="A1012" s="773"/>
      <c r="B1012" s="768"/>
      <c r="C1012" s="768"/>
      <c r="D1012" s="768"/>
      <c r="E1012" s="768"/>
      <c r="F1012" s="767"/>
      <c r="G1012" s="768"/>
      <c r="H1012" s="768"/>
      <c r="I1012" s="768"/>
      <c r="J1012" s="768"/>
      <c r="K1012" s="768"/>
      <c r="L1012" s="768"/>
      <c r="M1012" s="768"/>
      <c r="N1012" s="768"/>
      <c r="O1012" s="768"/>
      <c r="P1012" s="768"/>
      <c r="Q1012" s="768"/>
      <c r="R1012" s="768"/>
      <c r="S1012" s="768"/>
      <c r="T1012" s="768"/>
      <c r="U1012" s="768"/>
      <c r="V1012" s="768"/>
      <c r="W1012" s="768"/>
      <c r="X1012" s="768"/>
      <c r="Y1012" s="768"/>
      <c r="Z1012" s="768"/>
    </row>
    <row r="1013">
      <c r="A1013" s="773"/>
      <c r="B1013" s="768"/>
      <c r="C1013" s="768"/>
      <c r="D1013" s="768"/>
      <c r="E1013" s="768"/>
      <c r="F1013" s="767"/>
      <c r="G1013" s="768"/>
      <c r="H1013" s="768"/>
      <c r="I1013" s="768"/>
      <c r="J1013" s="768"/>
      <c r="K1013" s="768"/>
      <c r="L1013" s="768"/>
      <c r="M1013" s="768"/>
      <c r="N1013" s="768"/>
      <c r="O1013" s="768"/>
      <c r="P1013" s="768"/>
      <c r="Q1013" s="768"/>
      <c r="R1013" s="768"/>
      <c r="S1013" s="768"/>
      <c r="T1013" s="768"/>
      <c r="U1013" s="768"/>
      <c r="V1013" s="768"/>
      <c r="W1013" s="768"/>
      <c r="X1013" s="768"/>
      <c r="Y1013" s="768"/>
      <c r="Z1013" s="768"/>
    </row>
    <row r="1014">
      <c r="A1014" s="773"/>
      <c r="B1014" s="768"/>
      <c r="C1014" s="768"/>
      <c r="D1014" s="768"/>
      <c r="E1014" s="768"/>
      <c r="F1014" s="767"/>
      <c r="G1014" s="768"/>
      <c r="H1014" s="768"/>
      <c r="I1014" s="768"/>
      <c r="J1014" s="768"/>
      <c r="K1014" s="768"/>
      <c r="L1014" s="768"/>
      <c r="M1014" s="768"/>
      <c r="N1014" s="768"/>
      <c r="O1014" s="768"/>
      <c r="P1014" s="768"/>
      <c r="Q1014" s="768"/>
      <c r="R1014" s="768"/>
      <c r="S1014" s="768"/>
      <c r="T1014" s="768"/>
      <c r="U1014" s="768"/>
      <c r="V1014" s="768"/>
      <c r="W1014" s="768"/>
      <c r="X1014" s="768"/>
      <c r="Y1014" s="768"/>
      <c r="Z1014" s="768"/>
    </row>
    <row r="1015">
      <c r="A1015" s="773"/>
      <c r="B1015" s="768"/>
      <c r="C1015" s="768"/>
      <c r="D1015" s="768"/>
      <c r="E1015" s="768"/>
      <c r="F1015" s="767"/>
      <c r="G1015" s="768"/>
      <c r="H1015" s="768"/>
      <c r="I1015" s="768"/>
      <c r="J1015" s="768"/>
      <c r="K1015" s="768"/>
      <c r="L1015" s="768"/>
      <c r="M1015" s="768"/>
      <c r="N1015" s="768"/>
      <c r="O1015" s="768"/>
      <c r="P1015" s="768"/>
      <c r="Q1015" s="768"/>
      <c r="R1015" s="768"/>
      <c r="S1015" s="768"/>
      <c r="T1015" s="768"/>
      <c r="U1015" s="768"/>
      <c r="V1015" s="768"/>
      <c r="W1015" s="768"/>
      <c r="X1015" s="768"/>
      <c r="Y1015" s="768"/>
      <c r="Z1015" s="768"/>
    </row>
    <row r="1016">
      <c r="A1016" s="773"/>
      <c r="B1016" s="768"/>
      <c r="C1016" s="768"/>
      <c r="D1016" s="768"/>
      <c r="E1016" s="768"/>
      <c r="F1016" s="767"/>
      <c r="G1016" s="768"/>
      <c r="H1016" s="768"/>
      <c r="I1016" s="768"/>
      <c r="J1016" s="768"/>
      <c r="K1016" s="768"/>
      <c r="L1016" s="768"/>
      <c r="M1016" s="768"/>
      <c r="N1016" s="768"/>
      <c r="O1016" s="768"/>
      <c r="P1016" s="768"/>
      <c r="Q1016" s="768"/>
      <c r="R1016" s="768"/>
      <c r="S1016" s="768"/>
      <c r="T1016" s="768"/>
      <c r="U1016" s="768"/>
      <c r="V1016" s="768"/>
      <c r="W1016" s="768"/>
      <c r="X1016" s="768"/>
      <c r="Y1016" s="768"/>
      <c r="Z1016" s="768"/>
    </row>
    <row r="1017">
      <c r="A1017" s="773"/>
      <c r="B1017" s="768"/>
      <c r="C1017" s="768"/>
      <c r="D1017" s="768"/>
      <c r="E1017" s="768"/>
      <c r="F1017" s="767"/>
      <c r="G1017" s="768"/>
      <c r="H1017" s="768"/>
      <c r="I1017" s="768"/>
      <c r="J1017" s="768"/>
      <c r="K1017" s="768"/>
      <c r="L1017" s="768"/>
      <c r="M1017" s="768"/>
      <c r="N1017" s="768"/>
      <c r="O1017" s="768"/>
      <c r="P1017" s="768"/>
      <c r="Q1017" s="768"/>
      <c r="R1017" s="768"/>
      <c r="S1017" s="768"/>
      <c r="T1017" s="768"/>
      <c r="U1017" s="768"/>
      <c r="V1017" s="768"/>
      <c r="W1017" s="768"/>
      <c r="X1017" s="768"/>
      <c r="Y1017" s="768"/>
      <c r="Z1017" s="768"/>
    </row>
    <row r="1018">
      <c r="A1018" s="773"/>
      <c r="B1018" s="768"/>
      <c r="C1018" s="768"/>
      <c r="D1018" s="768"/>
      <c r="E1018" s="768"/>
      <c r="F1018" s="767"/>
      <c r="G1018" s="768"/>
      <c r="H1018" s="768"/>
      <c r="I1018" s="768"/>
      <c r="J1018" s="768"/>
      <c r="K1018" s="768"/>
      <c r="L1018" s="768"/>
      <c r="M1018" s="768"/>
      <c r="N1018" s="768"/>
      <c r="O1018" s="768"/>
      <c r="P1018" s="768"/>
      <c r="Q1018" s="768"/>
      <c r="R1018" s="768"/>
      <c r="S1018" s="768"/>
      <c r="T1018" s="768"/>
      <c r="U1018" s="768"/>
      <c r="V1018" s="768"/>
      <c r="W1018" s="768"/>
      <c r="X1018" s="768"/>
      <c r="Y1018" s="768"/>
      <c r="Z1018" s="768"/>
    </row>
    <row r="1019">
      <c r="A1019" s="773"/>
      <c r="B1019" s="768"/>
      <c r="C1019" s="768"/>
      <c r="D1019" s="768"/>
      <c r="E1019" s="768"/>
      <c r="F1019" s="767"/>
      <c r="G1019" s="768"/>
      <c r="H1019" s="768"/>
      <c r="I1019" s="768"/>
      <c r="J1019" s="768"/>
      <c r="K1019" s="768"/>
      <c r="L1019" s="768"/>
      <c r="M1019" s="768"/>
      <c r="N1019" s="768"/>
      <c r="O1019" s="768"/>
      <c r="P1019" s="768"/>
      <c r="Q1019" s="768"/>
      <c r="R1019" s="768"/>
      <c r="S1019" s="768"/>
      <c r="T1019" s="768"/>
      <c r="U1019" s="768"/>
      <c r="V1019" s="768"/>
      <c r="W1019" s="768"/>
      <c r="X1019" s="768"/>
      <c r="Y1019" s="768"/>
      <c r="Z1019" s="768"/>
    </row>
    <row r="1020">
      <c r="A1020" s="773"/>
      <c r="B1020" s="768"/>
      <c r="C1020" s="768"/>
      <c r="D1020" s="768"/>
      <c r="E1020" s="768"/>
      <c r="F1020" s="767"/>
      <c r="G1020" s="768"/>
      <c r="H1020" s="768"/>
      <c r="I1020" s="768"/>
      <c r="J1020" s="768"/>
      <c r="K1020" s="768"/>
      <c r="L1020" s="768"/>
      <c r="M1020" s="768"/>
      <c r="N1020" s="768"/>
      <c r="O1020" s="768"/>
      <c r="P1020" s="768"/>
      <c r="Q1020" s="768"/>
      <c r="R1020" s="768"/>
      <c r="S1020" s="768"/>
      <c r="T1020" s="768"/>
      <c r="U1020" s="768"/>
      <c r="V1020" s="768"/>
      <c r="W1020" s="768"/>
      <c r="X1020" s="768"/>
      <c r="Y1020" s="768"/>
      <c r="Z1020" s="768"/>
    </row>
    <row r="1021">
      <c r="A1021" s="773"/>
      <c r="B1021" s="768"/>
      <c r="C1021" s="768"/>
      <c r="D1021" s="768"/>
      <c r="E1021" s="768"/>
      <c r="F1021" s="767"/>
      <c r="G1021" s="768"/>
      <c r="H1021" s="768"/>
      <c r="I1021" s="768"/>
      <c r="J1021" s="768"/>
      <c r="K1021" s="768"/>
      <c r="L1021" s="768"/>
      <c r="M1021" s="768"/>
      <c r="N1021" s="768"/>
      <c r="O1021" s="768"/>
      <c r="P1021" s="768"/>
      <c r="Q1021" s="768"/>
      <c r="R1021" s="768"/>
      <c r="S1021" s="768"/>
      <c r="T1021" s="768"/>
      <c r="U1021" s="768"/>
      <c r="V1021" s="768"/>
      <c r="W1021" s="768"/>
      <c r="X1021" s="768"/>
      <c r="Y1021" s="768"/>
      <c r="Z1021" s="768"/>
    </row>
    <row r="1022">
      <c r="A1022" s="773"/>
      <c r="B1022" s="768"/>
      <c r="C1022" s="768"/>
      <c r="D1022" s="768"/>
      <c r="E1022" s="768"/>
      <c r="F1022" s="767"/>
      <c r="G1022" s="768"/>
      <c r="H1022" s="768"/>
      <c r="I1022" s="768"/>
      <c r="J1022" s="768"/>
      <c r="K1022" s="768"/>
      <c r="L1022" s="768"/>
      <c r="M1022" s="768"/>
      <c r="N1022" s="768"/>
      <c r="O1022" s="768"/>
      <c r="P1022" s="768"/>
      <c r="Q1022" s="768"/>
      <c r="R1022" s="768"/>
      <c r="S1022" s="768"/>
      <c r="T1022" s="768"/>
      <c r="U1022" s="768"/>
      <c r="V1022" s="768"/>
      <c r="W1022" s="768"/>
      <c r="X1022" s="768"/>
      <c r="Y1022" s="768"/>
      <c r="Z1022" s="768"/>
    </row>
    <row r="1023">
      <c r="A1023" s="773"/>
      <c r="B1023" s="768"/>
      <c r="C1023" s="768"/>
      <c r="D1023" s="768"/>
      <c r="E1023" s="768"/>
      <c r="F1023" s="767"/>
      <c r="G1023" s="768"/>
      <c r="H1023" s="768"/>
      <c r="I1023" s="768"/>
      <c r="J1023" s="768"/>
      <c r="K1023" s="768"/>
      <c r="L1023" s="768"/>
      <c r="M1023" s="768"/>
      <c r="N1023" s="768"/>
      <c r="O1023" s="768"/>
      <c r="P1023" s="768"/>
      <c r="Q1023" s="768"/>
      <c r="R1023" s="768"/>
      <c r="S1023" s="768"/>
      <c r="T1023" s="768"/>
      <c r="U1023" s="768"/>
      <c r="V1023" s="768"/>
      <c r="W1023" s="768"/>
      <c r="X1023" s="768"/>
      <c r="Y1023" s="768"/>
      <c r="Z1023" s="768"/>
    </row>
    <row r="1024">
      <c r="A1024" s="773"/>
      <c r="B1024" s="768"/>
      <c r="C1024" s="768"/>
      <c r="D1024" s="768"/>
      <c r="E1024" s="768"/>
      <c r="F1024" s="767"/>
      <c r="G1024" s="768"/>
      <c r="H1024" s="768"/>
      <c r="I1024" s="768"/>
      <c r="J1024" s="768"/>
      <c r="K1024" s="768"/>
      <c r="L1024" s="768"/>
      <c r="M1024" s="768"/>
      <c r="N1024" s="768"/>
      <c r="O1024" s="768"/>
      <c r="P1024" s="768"/>
      <c r="Q1024" s="768"/>
      <c r="R1024" s="768"/>
      <c r="S1024" s="768"/>
      <c r="T1024" s="768"/>
      <c r="U1024" s="768"/>
      <c r="V1024" s="768"/>
      <c r="W1024" s="768"/>
      <c r="X1024" s="768"/>
      <c r="Y1024" s="768"/>
      <c r="Z1024" s="768"/>
    </row>
    <row r="1025">
      <c r="A1025" s="773"/>
      <c r="B1025" s="768"/>
      <c r="C1025" s="768"/>
      <c r="D1025" s="768"/>
      <c r="E1025" s="768"/>
      <c r="F1025" s="767"/>
      <c r="G1025" s="768"/>
      <c r="H1025" s="768"/>
      <c r="I1025" s="768"/>
      <c r="J1025" s="768"/>
      <c r="K1025" s="768"/>
      <c r="L1025" s="768"/>
      <c r="M1025" s="768"/>
      <c r="N1025" s="768"/>
      <c r="O1025" s="768"/>
      <c r="P1025" s="768"/>
      <c r="Q1025" s="768"/>
      <c r="R1025" s="768"/>
      <c r="S1025" s="768"/>
      <c r="T1025" s="768"/>
      <c r="U1025" s="768"/>
      <c r="V1025" s="768"/>
      <c r="W1025" s="768"/>
      <c r="X1025" s="768"/>
      <c r="Y1025" s="768"/>
      <c r="Z1025" s="768"/>
    </row>
    <row r="1026">
      <c r="A1026" s="773"/>
      <c r="B1026" s="768"/>
      <c r="C1026" s="768"/>
      <c r="D1026" s="768"/>
      <c r="E1026" s="768"/>
      <c r="F1026" s="767"/>
      <c r="G1026" s="768"/>
      <c r="H1026" s="768"/>
      <c r="I1026" s="768"/>
      <c r="J1026" s="768"/>
      <c r="K1026" s="768"/>
      <c r="L1026" s="768"/>
      <c r="M1026" s="768"/>
      <c r="N1026" s="768"/>
      <c r="O1026" s="768"/>
      <c r="P1026" s="768"/>
      <c r="Q1026" s="768"/>
      <c r="R1026" s="768"/>
      <c r="S1026" s="768"/>
      <c r="T1026" s="768"/>
      <c r="U1026" s="768"/>
      <c r="V1026" s="768"/>
      <c r="W1026" s="768"/>
      <c r="X1026" s="768"/>
      <c r="Y1026" s="768"/>
      <c r="Z1026" s="768"/>
    </row>
    <row r="1027">
      <c r="A1027" s="773"/>
      <c r="B1027" s="768"/>
      <c r="C1027" s="768"/>
      <c r="D1027" s="768"/>
      <c r="E1027" s="768"/>
      <c r="F1027" s="767"/>
      <c r="G1027" s="768"/>
      <c r="H1027" s="768"/>
      <c r="I1027" s="768"/>
      <c r="J1027" s="768"/>
      <c r="K1027" s="768"/>
      <c r="L1027" s="768"/>
      <c r="M1027" s="768"/>
      <c r="N1027" s="768"/>
      <c r="O1027" s="768"/>
      <c r="P1027" s="768"/>
      <c r="Q1027" s="768"/>
      <c r="R1027" s="768"/>
      <c r="S1027" s="768"/>
      <c r="T1027" s="768"/>
      <c r="U1027" s="768"/>
      <c r="V1027" s="768"/>
      <c r="W1027" s="768"/>
      <c r="X1027" s="768"/>
      <c r="Y1027" s="768"/>
      <c r="Z1027" s="768"/>
    </row>
    <row r="1028">
      <c r="A1028" s="773"/>
      <c r="B1028" s="768"/>
      <c r="C1028" s="768"/>
      <c r="D1028" s="768"/>
      <c r="E1028" s="768"/>
      <c r="F1028" s="767"/>
      <c r="G1028" s="768"/>
      <c r="H1028" s="768"/>
      <c r="I1028" s="768"/>
      <c r="J1028" s="768"/>
      <c r="K1028" s="768"/>
      <c r="L1028" s="768"/>
      <c r="M1028" s="768"/>
      <c r="N1028" s="768"/>
      <c r="O1028" s="768"/>
      <c r="P1028" s="768"/>
      <c r="Q1028" s="768"/>
      <c r="R1028" s="768"/>
      <c r="S1028" s="768"/>
      <c r="T1028" s="768"/>
      <c r="U1028" s="768"/>
      <c r="V1028" s="768"/>
      <c r="W1028" s="768"/>
      <c r="X1028" s="768"/>
      <c r="Y1028" s="768"/>
      <c r="Z1028" s="768"/>
    </row>
    <row r="1029">
      <c r="A1029" s="773"/>
      <c r="B1029" s="768"/>
      <c r="C1029" s="768"/>
      <c r="D1029" s="768"/>
      <c r="E1029" s="768"/>
      <c r="F1029" s="767"/>
      <c r="G1029" s="768"/>
      <c r="H1029" s="768"/>
      <c r="I1029" s="768"/>
      <c r="J1029" s="768"/>
      <c r="K1029" s="768"/>
      <c r="L1029" s="768"/>
      <c r="M1029" s="768"/>
      <c r="N1029" s="768"/>
      <c r="O1029" s="768"/>
      <c r="P1029" s="768"/>
      <c r="Q1029" s="768"/>
      <c r="R1029" s="768"/>
      <c r="S1029" s="768"/>
      <c r="T1029" s="768"/>
      <c r="U1029" s="768"/>
      <c r="V1029" s="768"/>
      <c r="W1029" s="768"/>
      <c r="X1029" s="768"/>
      <c r="Y1029" s="768"/>
      <c r="Z1029" s="768"/>
    </row>
    <row r="1030">
      <c r="A1030" s="773"/>
      <c r="B1030" s="768"/>
      <c r="C1030" s="768"/>
      <c r="D1030" s="768"/>
      <c r="E1030" s="768"/>
      <c r="F1030" s="767"/>
      <c r="G1030" s="768"/>
      <c r="H1030" s="768"/>
      <c r="I1030" s="768"/>
      <c r="J1030" s="768"/>
      <c r="K1030" s="768"/>
      <c r="L1030" s="768"/>
      <c r="M1030" s="768"/>
      <c r="N1030" s="768"/>
      <c r="O1030" s="768"/>
      <c r="P1030" s="768"/>
      <c r="Q1030" s="768"/>
      <c r="R1030" s="768"/>
      <c r="S1030" s="768"/>
      <c r="T1030" s="768"/>
      <c r="U1030" s="768"/>
      <c r="V1030" s="768"/>
      <c r="W1030" s="768"/>
      <c r="X1030" s="768"/>
      <c r="Y1030" s="768"/>
      <c r="Z1030" s="768"/>
    </row>
    <row r="1031">
      <c r="A1031" s="773"/>
      <c r="B1031" s="768"/>
      <c r="C1031" s="768"/>
      <c r="D1031" s="768"/>
      <c r="E1031" s="768"/>
      <c r="F1031" s="767"/>
      <c r="G1031" s="768"/>
      <c r="H1031" s="768"/>
      <c r="I1031" s="768"/>
      <c r="J1031" s="768"/>
      <c r="K1031" s="768"/>
      <c r="L1031" s="768"/>
      <c r="M1031" s="768"/>
      <c r="N1031" s="768"/>
      <c r="O1031" s="768"/>
      <c r="P1031" s="768"/>
      <c r="Q1031" s="768"/>
      <c r="R1031" s="768"/>
      <c r="S1031" s="768"/>
      <c r="T1031" s="768"/>
      <c r="U1031" s="768"/>
      <c r="V1031" s="768"/>
      <c r="W1031" s="768"/>
      <c r="X1031" s="768"/>
      <c r="Y1031" s="768"/>
      <c r="Z1031" s="768"/>
    </row>
    <row r="1032">
      <c r="A1032" s="773"/>
      <c r="B1032" s="768"/>
      <c r="C1032" s="768"/>
      <c r="D1032" s="768"/>
      <c r="E1032" s="768"/>
      <c r="F1032" s="767"/>
      <c r="G1032" s="768"/>
      <c r="H1032" s="768"/>
      <c r="I1032" s="768"/>
      <c r="J1032" s="768"/>
      <c r="K1032" s="768"/>
      <c r="L1032" s="768"/>
      <c r="M1032" s="768"/>
      <c r="N1032" s="768"/>
      <c r="O1032" s="768"/>
      <c r="P1032" s="768"/>
      <c r="Q1032" s="768"/>
      <c r="R1032" s="768"/>
      <c r="S1032" s="768"/>
      <c r="T1032" s="768"/>
      <c r="U1032" s="768"/>
      <c r="V1032" s="768"/>
      <c r="W1032" s="768"/>
      <c r="X1032" s="768"/>
      <c r="Y1032" s="768"/>
      <c r="Z1032" s="768"/>
    </row>
    <row r="1033">
      <c r="A1033" s="773"/>
      <c r="B1033" s="768"/>
      <c r="C1033" s="768"/>
      <c r="D1033" s="768"/>
      <c r="E1033" s="768"/>
      <c r="F1033" s="767"/>
      <c r="G1033" s="768"/>
      <c r="H1033" s="768"/>
      <c r="I1033" s="768"/>
      <c r="J1033" s="768"/>
      <c r="K1033" s="768"/>
      <c r="L1033" s="768"/>
      <c r="M1033" s="768"/>
      <c r="N1033" s="768"/>
      <c r="O1033" s="768"/>
      <c r="P1033" s="768"/>
      <c r="Q1033" s="768"/>
      <c r="R1033" s="768"/>
      <c r="S1033" s="768"/>
      <c r="T1033" s="768"/>
      <c r="U1033" s="768"/>
      <c r="V1033" s="768"/>
      <c r="W1033" s="768"/>
      <c r="X1033" s="768"/>
      <c r="Y1033" s="768"/>
      <c r="Z1033" s="768"/>
    </row>
    <row r="1034">
      <c r="A1034" s="773"/>
      <c r="B1034" s="768"/>
      <c r="C1034" s="768"/>
      <c r="D1034" s="768"/>
      <c r="E1034" s="768"/>
      <c r="F1034" s="767"/>
      <c r="G1034" s="768"/>
      <c r="H1034" s="768"/>
      <c r="I1034" s="768"/>
      <c r="J1034" s="768"/>
      <c r="K1034" s="768"/>
      <c r="L1034" s="768"/>
      <c r="M1034" s="768"/>
      <c r="N1034" s="768"/>
      <c r="O1034" s="768"/>
      <c r="P1034" s="768"/>
      <c r="Q1034" s="768"/>
      <c r="R1034" s="768"/>
      <c r="S1034" s="768"/>
      <c r="T1034" s="768"/>
      <c r="U1034" s="768"/>
      <c r="V1034" s="768"/>
      <c r="W1034" s="768"/>
      <c r="X1034" s="768"/>
      <c r="Y1034" s="768"/>
      <c r="Z1034" s="768"/>
    </row>
    <row r="1035">
      <c r="A1035" s="773"/>
      <c r="B1035" s="768"/>
      <c r="C1035" s="768"/>
      <c r="D1035" s="768"/>
      <c r="E1035" s="768"/>
      <c r="F1035" s="767"/>
      <c r="G1035" s="768"/>
      <c r="H1035" s="768"/>
      <c r="I1035" s="768"/>
      <c r="J1035" s="768"/>
      <c r="K1035" s="768"/>
      <c r="L1035" s="768"/>
      <c r="M1035" s="768"/>
      <c r="N1035" s="768"/>
      <c r="O1035" s="768"/>
      <c r="P1035" s="768"/>
      <c r="Q1035" s="768"/>
      <c r="R1035" s="768"/>
      <c r="S1035" s="768"/>
      <c r="T1035" s="768"/>
      <c r="U1035" s="768"/>
      <c r="V1035" s="768"/>
      <c r="W1035" s="768"/>
      <c r="X1035" s="768"/>
      <c r="Y1035" s="768"/>
      <c r="Z1035" s="768"/>
    </row>
    <row r="1036">
      <c r="A1036" s="773"/>
      <c r="B1036" s="768"/>
      <c r="C1036" s="768"/>
      <c r="D1036" s="768"/>
      <c r="E1036" s="768"/>
      <c r="F1036" s="767"/>
      <c r="G1036" s="768"/>
      <c r="H1036" s="768"/>
      <c r="I1036" s="768"/>
      <c r="J1036" s="768"/>
      <c r="K1036" s="768"/>
      <c r="L1036" s="768"/>
      <c r="M1036" s="768"/>
      <c r="N1036" s="768"/>
      <c r="O1036" s="768"/>
      <c r="P1036" s="768"/>
      <c r="Q1036" s="768"/>
      <c r="R1036" s="768"/>
      <c r="S1036" s="768"/>
      <c r="T1036" s="768"/>
      <c r="U1036" s="768"/>
      <c r="V1036" s="768"/>
      <c r="W1036" s="768"/>
      <c r="X1036" s="768"/>
      <c r="Y1036" s="768"/>
      <c r="Z1036" s="768"/>
    </row>
    <row r="1037">
      <c r="A1037" s="773"/>
      <c r="B1037" s="768"/>
      <c r="C1037" s="768"/>
      <c r="D1037" s="768"/>
      <c r="E1037" s="768"/>
      <c r="F1037" s="767"/>
      <c r="G1037" s="768"/>
      <c r="H1037" s="768"/>
      <c r="I1037" s="768"/>
      <c r="J1037" s="768"/>
      <c r="K1037" s="768"/>
      <c r="L1037" s="768"/>
      <c r="M1037" s="768"/>
      <c r="N1037" s="768"/>
      <c r="O1037" s="768"/>
      <c r="P1037" s="768"/>
      <c r="Q1037" s="768"/>
      <c r="R1037" s="768"/>
      <c r="S1037" s="768"/>
      <c r="T1037" s="768"/>
      <c r="U1037" s="768"/>
      <c r="V1037" s="768"/>
      <c r="W1037" s="768"/>
      <c r="X1037" s="768"/>
      <c r="Y1037" s="768"/>
      <c r="Z1037" s="768"/>
    </row>
    <row r="1038">
      <c r="A1038" s="773"/>
      <c r="B1038" s="768"/>
      <c r="C1038" s="768"/>
      <c r="D1038" s="768"/>
      <c r="E1038" s="768"/>
      <c r="F1038" s="767"/>
      <c r="G1038" s="768"/>
      <c r="H1038" s="768"/>
      <c r="I1038" s="768"/>
      <c r="J1038" s="768"/>
      <c r="K1038" s="768"/>
      <c r="L1038" s="768"/>
      <c r="M1038" s="768"/>
      <c r="N1038" s="768"/>
      <c r="O1038" s="768"/>
      <c r="P1038" s="768"/>
      <c r="Q1038" s="768"/>
      <c r="R1038" s="768"/>
      <c r="S1038" s="768"/>
      <c r="T1038" s="768"/>
      <c r="U1038" s="768"/>
      <c r="V1038" s="768"/>
      <c r="W1038" s="768"/>
      <c r="X1038" s="768"/>
      <c r="Y1038" s="768"/>
      <c r="Z1038" s="768"/>
    </row>
    <row r="1039">
      <c r="A1039" s="773"/>
      <c r="B1039" s="768"/>
      <c r="C1039" s="768"/>
      <c r="D1039" s="768"/>
      <c r="E1039" s="768"/>
      <c r="F1039" s="767"/>
      <c r="G1039" s="768"/>
      <c r="H1039" s="768"/>
      <c r="I1039" s="768"/>
      <c r="J1039" s="768"/>
      <c r="K1039" s="768"/>
      <c r="L1039" s="768"/>
      <c r="M1039" s="768"/>
      <c r="N1039" s="768"/>
      <c r="O1039" s="768"/>
      <c r="P1039" s="768"/>
      <c r="Q1039" s="768"/>
      <c r="R1039" s="768"/>
      <c r="S1039" s="768"/>
      <c r="T1039" s="768"/>
      <c r="U1039" s="768"/>
      <c r="V1039" s="768"/>
      <c r="W1039" s="768"/>
      <c r="X1039" s="768"/>
      <c r="Y1039" s="768"/>
      <c r="Z1039" s="768"/>
    </row>
    <row r="1040">
      <c r="A1040" s="773"/>
      <c r="B1040" s="768"/>
      <c r="C1040" s="768"/>
      <c r="D1040" s="768"/>
      <c r="E1040" s="768"/>
      <c r="F1040" s="767"/>
      <c r="G1040" s="768"/>
      <c r="H1040" s="768"/>
      <c r="I1040" s="768"/>
      <c r="J1040" s="768"/>
      <c r="K1040" s="768"/>
      <c r="L1040" s="768"/>
      <c r="M1040" s="768"/>
      <c r="N1040" s="768"/>
      <c r="O1040" s="768"/>
      <c r="P1040" s="768"/>
      <c r="Q1040" s="768"/>
      <c r="R1040" s="768"/>
      <c r="S1040" s="768"/>
      <c r="T1040" s="768"/>
      <c r="U1040" s="768"/>
      <c r="V1040" s="768"/>
      <c r="W1040" s="768"/>
      <c r="X1040" s="768"/>
      <c r="Y1040" s="768"/>
      <c r="Z1040" s="768"/>
    </row>
    <row r="1041">
      <c r="A1041" s="773"/>
      <c r="B1041" s="768"/>
      <c r="C1041" s="768"/>
      <c r="D1041" s="768"/>
      <c r="E1041" s="768"/>
      <c r="F1041" s="767"/>
      <c r="G1041" s="768"/>
      <c r="H1041" s="768"/>
      <c r="I1041" s="768"/>
      <c r="J1041" s="768"/>
      <c r="K1041" s="768"/>
      <c r="L1041" s="768"/>
      <c r="M1041" s="768"/>
      <c r="N1041" s="768"/>
      <c r="O1041" s="768"/>
      <c r="P1041" s="768"/>
      <c r="Q1041" s="768"/>
      <c r="R1041" s="768"/>
      <c r="S1041" s="768"/>
      <c r="T1041" s="768"/>
      <c r="U1041" s="768"/>
      <c r="V1041" s="768"/>
      <c r="W1041" s="768"/>
      <c r="X1041" s="768"/>
      <c r="Y1041" s="768"/>
      <c r="Z1041" s="768"/>
    </row>
    <row r="1042">
      <c r="A1042" s="773"/>
      <c r="B1042" s="768"/>
      <c r="C1042" s="768"/>
      <c r="D1042" s="768"/>
      <c r="E1042" s="768"/>
      <c r="F1042" s="767"/>
      <c r="G1042" s="768"/>
      <c r="H1042" s="768"/>
      <c r="I1042" s="768"/>
      <c r="J1042" s="768"/>
      <c r="K1042" s="768"/>
      <c r="L1042" s="768"/>
      <c r="M1042" s="768"/>
      <c r="N1042" s="768"/>
      <c r="O1042" s="768"/>
      <c r="P1042" s="768"/>
      <c r="Q1042" s="768"/>
      <c r="R1042" s="768"/>
      <c r="S1042" s="768"/>
      <c r="T1042" s="768"/>
      <c r="U1042" s="768"/>
      <c r="V1042" s="768"/>
      <c r="W1042" s="768"/>
      <c r="X1042" s="768"/>
      <c r="Y1042" s="768"/>
      <c r="Z1042" s="768"/>
    </row>
    <row r="1043">
      <c r="A1043" s="773"/>
      <c r="B1043" s="768"/>
      <c r="C1043" s="768"/>
      <c r="D1043" s="768"/>
      <c r="E1043" s="768"/>
      <c r="F1043" s="767"/>
      <c r="G1043" s="768"/>
      <c r="H1043" s="768"/>
      <c r="I1043" s="768"/>
      <c r="J1043" s="768"/>
      <c r="K1043" s="768"/>
      <c r="L1043" s="768"/>
      <c r="M1043" s="768"/>
      <c r="N1043" s="768"/>
      <c r="O1043" s="768"/>
      <c r="P1043" s="768"/>
      <c r="Q1043" s="768"/>
      <c r="R1043" s="768"/>
      <c r="S1043" s="768"/>
      <c r="T1043" s="768"/>
      <c r="U1043" s="768"/>
      <c r="V1043" s="768"/>
      <c r="W1043" s="768"/>
      <c r="X1043" s="768"/>
      <c r="Y1043" s="768"/>
      <c r="Z1043" s="768"/>
    </row>
    <row r="1044">
      <c r="A1044" s="773"/>
      <c r="B1044" s="768"/>
      <c r="C1044" s="768"/>
      <c r="D1044" s="768"/>
      <c r="E1044" s="768"/>
      <c r="F1044" s="767"/>
      <c r="G1044" s="768"/>
      <c r="H1044" s="768"/>
      <c r="I1044" s="768"/>
      <c r="J1044" s="768"/>
      <c r="K1044" s="768"/>
      <c r="L1044" s="768"/>
      <c r="M1044" s="768"/>
      <c r="N1044" s="768"/>
      <c r="O1044" s="768"/>
      <c r="P1044" s="768"/>
      <c r="Q1044" s="768"/>
      <c r="R1044" s="768"/>
      <c r="S1044" s="768"/>
      <c r="T1044" s="768"/>
      <c r="U1044" s="768"/>
      <c r="V1044" s="768"/>
      <c r="W1044" s="768"/>
      <c r="X1044" s="768"/>
      <c r="Y1044" s="768"/>
      <c r="Z1044" s="768"/>
    </row>
    <row r="1045">
      <c r="A1045" s="773"/>
      <c r="B1045" s="768"/>
      <c r="C1045" s="768"/>
      <c r="D1045" s="768"/>
      <c r="E1045" s="768"/>
      <c r="F1045" s="767"/>
      <c r="G1045" s="768"/>
      <c r="H1045" s="768"/>
      <c r="I1045" s="768"/>
      <c r="J1045" s="768"/>
      <c r="K1045" s="768"/>
      <c r="L1045" s="768"/>
      <c r="M1045" s="768"/>
      <c r="N1045" s="768"/>
      <c r="O1045" s="768"/>
      <c r="P1045" s="768"/>
      <c r="Q1045" s="768"/>
      <c r="R1045" s="768"/>
      <c r="S1045" s="768"/>
      <c r="T1045" s="768"/>
      <c r="U1045" s="768"/>
      <c r="V1045" s="768"/>
      <c r="W1045" s="768"/>
      <c r="X1045" s="768"/>
      <c r="Y1045" s="768"/>
      <c r="Z1045" s="768"/>
    </row>
    <row r="1046">
      <c r="A1046" s="773"/>
      <c r="B1046" s="768"/>
      <c r="C1046" s="768"/>
      <c r="D1046" s="768"/>
      <c r="E1046" s="768"/>
      <c r="F1046" s="767"/>
      <c r="G1046" s="768"/>
      <c r="H1046" s="768"/>
      <c r="I1046" s="768"/>
      <c r="J1046" s="768"/>
      <c r="K1046" s="768"/>
      <c r="L1046" s="768"/>
      <c r="M1046" s="768"/>
      <c r="N1046" s="768"/>
      <c r="O1046" s="768"/>
      <c r="P1046" s="768"/>
      <c r="Q1046" s="768"/>
      <c r="R1046" s="768"/>
      <c r="S1046" s="768"/>
      <c r="T1046" s="768"/>
      <c r="U1046" s="768"/>
      <c r="V1046" s="768"/>
      <c r="W1046" s="768"/>
      <c r="X1046" s="768"/>
      <c r="Y1046" s="768"/>
      <c r="Z1046" s="768"/>
    </row>
    <row r="1047">
      <c r="A1047" s="773"/>
      <c r="B1047" s="768"/>
      <c r="C1047" s="768"/>
      <c r="D1047" s="768"/>
      <c r="E1047" s="768"/>
      <c r="F1047" s="767"/>
      <c r="G1047" s="768"/>
      <c r="H1047" s="768"/>
      <c r="I1047" s="768"/>
      <c r="J1047" s="768"/>
      <c r="K1047" s="768"/>
      <c r="L1047" s="768"/>
      <c r="M1047" s="768"/>
      <c r="N1047" s="768"/>
      <c r="O1047" s="768"/>
      <c r="P1047" s="768"/>
      <c r="Q1047" s="768"/>
      <c r="R1047" s="768"/>
      <c r="S1047" s="768"/>
      <c r="T1047" s="768"/>
      <c r="U1047" s="768"/>
      <c r="V1047" s="768"/>
      <c r="W1047" s="768"/>
      <c r="X1047" s="768"/>
      <c r="Y1047" s="768"/>
      <c r="Z1047" s="768"/>
    </row>
    <row r="1048">
      <c r="A1048" s="773"/>
      <c r="B1048" s="768"/>
      <c r="C1048" s="768"/>
      <c r="D1048" s="768"/>
      <c r="E1048" s="768"/>
      <c r="F1048" s="767"/>
      <c r="G1048" s="768"/>
      <c r="H1048" s="768"/>
      <c r="I1048" s="768"/>
      <c r="J1048" s="768"/>
      <c r="K1048" s="768"/>
      <c r="L1048" s="768"/>
      <c r="M1048" s="768"/>
      <c r="N1048" s="768"/>
      <c r="O1048" s="768"/>
      <c r="P1048" s="768"/>
      <c r="Q1048" s="768"/>
      <c r="R1048" s="768"/>
      <c r="S1048" s="768"/>
      <c r="T1048" s="768"/>
      <c r="U1048" s="768"/>
      <c r="V1048" s="768"/>
      <c r="W1048" s="768"/>
      <c r="X1048" s="768"/>
      <c r="Y1048" s="768"/>
      <c r="Z1048" s="768"/>
    </row>
    <row r="1049">
      <c r="A1049" s="773"/>
      <c r="B1049" s="768"/>
      <c r="C1049" s="768"/>
      <c r="D1049" s="768"/>
      <c r="E1049" s="768"/>
      <c r="F1049" s="767"/>
      <c r="G1049" s="768"/>
      <c r="H1049" s="768"/>
      <c r="I1049" s="768"/>
      <c r="J1049" s="768"/>
      <c r="K1049" s="768"/>
      <c r="L1049" s="768"/>
      <c r="M1049" s="768"/>
      <c r="N1049" s="768"/>
      <c r="O1049" s="768"/>
      <c r="P1049" s="768"/>
      <c r="Q1049" s="768"/>
      <c r="R1049" s="768"/>
      <c r="S1049" s="768"/>
      <c r="T1049" s="768"/>
      <c r="U1049" s="768"/>
      <c r="V1049" s="768"/>
      <c r="W1049" s="768"/>
      <c r="X1049" s="768"/>
      <c r="Y1049" s="768"/>
      <c r="Z1049" s="768"/>
    </row>
    <row r="1050">
      <c r="A1050" s="773"/>
      <c r="B1050" s="768"/>
      <c r="C1050" s="768"/>
      <c r="D1050" s="768"/>
      <c r="E1050" s="768"/>
      <c r="F1050" s="767"/>
      <c r="G1050" s="768"/>
      <c r="H1050" s="768"/>
      <c r="I1050" s="768"/>
      <c r="J1050" s="768"/>
      <c r="K1050" s="768"/>
      <c r="L1050" s="768"/>
      <c r="M1050" s="768"/>
      <c r="N1050" s="768"/>
      <c r="O1050" s="768"/>
      <c r="P1050" s="768"/>
      <c r="Q1050" s="768"/>
      <c r="R1050" s="768"/>
      <c r="S1050" s="768"/>
      <c r="T1050" s="768"/>
      <c r="U1050" s="768"/>
      <c r="V1050" s="768"/>
      <c r="W1050" s="768"/>
      <c r="X1050" s="768"/>
      <c r="Y1050" s="768"/>
      <c r="Z1050" s="768"/>
    </row>
    <row r="1051">
      <c r="A1051" s="773"/>
      <c r="B1051" s="768"/>
      <c r="C1051" s="768"/>
      <c r="D1051" s="768"/>
      <c r="E1051" s="768"/>
      <c r="F1051" s="767"/>
      <c r="G1051" s="768"/>
      <c r="H1051" s="768"/>
      <c r="I1051" s="768"/>
      <c r="J1051" s="768"/>
      <c r="K1051" s="768"/>
      <c r="L1051" s="768"/>
      <c r="M1051" s="768"/>
      <c r="N1051" s="768"/>
      <c r="O1051" s="768"/>
      <c r="P1051" s="768"/>
      <c r="Q1051" s="768"/>
      <c r="R1051" s="768"/>
      <c r="S1051" s="768"/>
      <c r="T1051" s="768"/>
      <c r="U1051" s="768"/>
      <c r="V1051" s="768"/>
      <c r="W1051" s="768"/>
      <c r="X1051" s="768"/>
      <c r="Y1051" s="768"/>
      <c r="Z1051" s="768"/>
    </row>
    <row r="1052">
      <c r="A1052" s="773"/>
      <c r="B1052" s="768"/>
      <c r="C1052" s="768"/>
      <c r="D1052" s="768"/>
      <c r="E1052" s="768"/>
      <c r="F1052" s="767"/>
      <c r="G1052" s="768"/>
      <c r="H1052" s="768"/>
      <c r="I1052" s="768"/>
      <c r="J1052" s="768"/>
      <c r="K1052" s="768"/>
      <c r="L1052" s="768"/>
      <c r="M1052" s="768"/>
      <c r="N1052" s="768"/>
      <c r="O1052" s="768"/>
      <c r="P1052" s="768"/>
      <c r="Q1052" s="768"/>
      <c r="R1052" s="768"/>
      <c r="S1052" s="768"/>
      <c r="T1052" s="768"/>
      <c r="U1052" s="768"/>
      <c r="V1052" s="768"/>
      <c r="W1052" s="768"/>
      <c r="X1052" s="768"/>
      <c r="Y1052" s="768"/>
      <c r="Z1052" s="768"/>
    </row>
    <row r="1053">
      <c r="A1053" s="773"/>
      <c r="B1053" s="768"/>
      <c r="C1053" s="768"/>
      <c r="D1053" s="768"/>
      <c r="E1053" s="768"/>
      <c r="F1053" s="767"/>
      <c r="G1053" s="768"/>
      <c r="H1053" s="768"/>
      <c r="I1053" s="768"/>
      <c r="J1053" s="768"/>
      <c r="K1053" s="768"/>
      <c r="L1053" s="768"/>
      <c r="M1053" s="768"/>
      <c r="N1053" s="768"/>
      <c r="O1053" s="768"/>
      <c r="P1053" s="768"/>
      <c r="Q1053" s="768"/>
      <c r="R1053" s="768"/>
      <c r="S1053" s="768"/>
      <c r="T1053" s="768"/>
      <c r="U1053" s="768"/>
      <c r="V1053" s="768"/>
      <c r="W1053" s="768"/>
      <c r="X1053" s="768"/>
      <c r="Y1053" s="768"/>
      <c r="Z1053" s="768"/>
    </row>
    <row r="1054">
      <c r="A1054" s="773"/>
      <c r="B1054" s="768"/>
      <c r="C1054" s="768"/>
      <c r="D1054" s="768"/>
      <c r="E1054" s="768"/>
      <c r="F1054" s="767"/>
      <c r="G1054" s="768"/>
      <c r="H1054" s="768"/>
      <c r="I1054" s="768"/>
      <c r="J1054" s="768"/>
      <c r="K1054" s="768"/>
      <c r="L1054" s="768"/>
      <c r="M1054" s="768"/>
      <c r="N1054" s="768"/>
      <c r="O1054" s="768"/>
      <c r="P1054" s="768"/>
      <c r="Q1054" s="768"/>
      <c r="R1054" s="768"/>
      <c r="S1054" s="768"/>
      <c r="T1054" s="768"/>
      <c r="U1054" s="768"/>
      <c r="V1054" s="768"/>
      <c r="W1054" s="768"/>
      <c r="X1054" s="768"/>
      <c r="Y1054" s="768"/>
      <c r="Z1054" s="768"/>
    </row>
    <row r="1055">
      <c r="A1055" s="773"/>
      <c r="B1055" s="768"/>
      <c r="C1055" s="768"/>
      <c r="D1055" s="768"/>
      <c r="E1055" s="768"/>
      <c r="F1055" s="767"/>
      <c r="G1055" s="768"/>
      <c r="H1055" s="768"/>
      <c r="I1055" s="768"/>
      <c r="J1055" s="768"/>
      <c r="K1055" s="768"/>
      <c r="L1055" s="768"/>
      <c r="M1055" s="768"/>
      <c r="N1055" s="768"/>
      <c r="O1055" s="768"/>
      <c r="P1055" s="768"/>
      <c r="Q1055" s="768"/>
      <c r="R1055" s="768"/>
      <c r="S1055" s="768"/>
      <c r="T1055" s="768"/>
      <c r="U1055" s="768"/>
      <c r="V1055" s="768"/>
      <c r="W1055" s="768"/>
      <c r="X1055" s="768"/>
      <c r="Y1055" s="768"/>
      <c r="Z1055" s="768"/>
    </row>
    <row r="1056">
      <c r="A1056" s="773"/>
      <c r="B1056" s="768"/>
      <c r="C1056" s="768"/>
      <c r="D1056" s="768"/>
      <c r="E1056" s="768"/>
      <c r="F1056" s="767"/>
      <c r="G1056" s="768"/>
      <c r="H1056" s="768"/>
      <c r="I1056" s="768"/>
      <c r="J1056" s="768"/>
      <c r="K1056" s="768"/>
      <c r="L1056" s="768"/>
      <c r="M1056" s="768"/>
      <c r="N1056" s="768"/>
      <c r="O1056" s="768"/>
      <c r="P1056" s="768"/>
      <c r="Q1056" s="768"/>
      <c r="R1056" s="768"/>
      <c r="S1056" s="768"/>
      <c r="T1056" s="768"/>
      <c r="U1056" s="768"/>
      <c r="V1056" s="768"/>
      <c r="W1056" s="768"/>
      <c r="X1056" s="768"/>
      <c r="Y1056" s="768"/>
      <c r="Z1056" s="768"/>
    </row>
    <row r="1057">
      <c r="A1057" s="773"/>
      <c r="B1057" s="768"/>
      <c r="C1057" s="768"/>
      <c r="D1057" s="768"/>
      <c r="E1057" s="768"/>
      <c r="F1057" s="767"/>
      <c r="G1057" s="768"/>
      <c r="H1057" s="768"/>
      <c r="I1057" s="768"/>
      <c r="J1057" s="768"/>
      <c r="K1057" s="768"/>
      <c r="L1057" s="768"/>
      <c r="M1057" s="768"/>
      <c r="N1057" s="768"/>
      <c r="O1057" s="768"/>
      <c r="P1057" s="768"/>
      <c r="Q1057" s="768"/>
      <c r="R1057" s="768"/>
      <c r="S1057" s="768"/>
      <c r="T1057" s="768"/>
      <c r="U1057" s="768"/>
      <c r="V1057" s="768"/>
      <c r="W1057" s="768"/>
      <c r="X1057" s="768"/>
      <c r="Y1057" s="768"/>
      <c r="Z1057" s="768"/>
    </row>
    <row r="1058">
      <c r="A1058" s="773"/>
      <c r="B1058" s="768"/>
      <c r="C1058" s="768"/>
      <c r="D1058" s="768"/>
      <c r="E1058" s="768"/>
      <c r="F1058" s="767"/>
      <c r="G1058" s="768"/>
      <c r="H1058" s="768"/>
      <c r="I1058" s="768"/>
      <c r="J1058" s="768"/>
      <c r="K1058" s="768"/>
      <c r="L1058" s="768"/>
      <c r="M1058" s="768"/>
      <c r="N1058" s="768"/>
      <c r="O1058" s="768"/>
      <c r="P1058" s="768"/>
      <c r="Q1058" s="768"/>
      <c r="R1058" s="768"/>
      <c r="S1058" s="768"/>
      <c r="T1058" s="768"/>
      <c r="U1058" s="768"/>
      <c r="V1058" s="768"/>
      <c r="W1058" s="768"/>
      <c r="X1058" s="768"/>
      <c r="Y1058" s="768"/>
      <c r="Z1058" s="768"/>
    </row>
    <row r="1059">
      <c r="A1059" s="773"/>
      <c r="B1059" s="768"/>
      <c r="C1059" s="768"/>
      <c r="D1059" s="768"/>
      <c r="E1059" s="768"/>
      <c r="F1059" s="767"/>
      <c r="G1059" s="768"/>
      <c r="H1059" s="768"/>
      <c r="I1059" s="768"/>
      <c r="J1059" s="768"/>
      <c r="K1059" s="768"/>
      <c r="L1059" s="768"/>
      <c r="M1059" s="768"/>
      <c r="N1059" s="768"/>
      <c r="O1059" s="768"/>
      <c r="P1059" s="768"/>
      <c r="Q1059" s="768"/>
      <c r="R1059" s="768"/>
      <c r="S1059" s="768"/>
      <c r="T1059" s="768"/>
      <c r="U1059" s="768"/>
      <c r="V1059" s="768"/>
      <c r="W1059" s="768"/>
      <c r="X1059" s="768"/>
      <c r="Y1059" s="768"/>
      <c r="Z1059" s="768"/>
    </row>
    <row r="1060">
      <c r="A1060" s="773"/>
      <c r="B1060" s="768"/>
      <c r="C1060" s="768"/>
      <c r="D1060" s="768"/>
      <c r="E1060" s="768"/>
      <c r="F1060" s="767"/>
      <c r="G1060" s="768"/>
      <c r="H1060" s="768"/>
      <c r="I1060" s="768"/>
      <c r="J1060" s="768"/>
      <c r="K1060" s="768"/>
      <c r="L1060" s="768"/>
      <c r="M1060" s="768"/>
      <c r="N1060" s="768"/>
      <c r="O1060" s="768"/>
      <c r="P1060" s="768"/>
      <c r="Q1060" s="768"/>
      <c r="R1060" s="768"/>
      <c r="S1060" s="768"/>
      <c r="T1060" s="768"/>
      <c r="U1060" s="768"/>
      <c r="V1060" s="768"/>
      <c r="W1060" s="768"/>
      <c r="X1060" s="768"/>
      <c r="Y1060" s="768"/>
      <c r="Z1060" s="768"/>
    </row>
    <row r="1061">
      <c r="A1061" s="773"/>
      <c r="B1061" s="768"/>
      <c r="C1061" s="768"/>
      <c r="D1061" s="768"/>
      <c r="E1061" s="768"/>
      <c r="F1061" s="767"/>
      <c r="G1061" s="768"/>
      <c r="H1061" s="768"/>
      <c r="I1061" s="768"/>
      <c r="J1061" s="768"/>
      <c r="K1061" s="768"/>
      <c r="L1061" s="768"/>
      <c r="M1061" s="768"/>
      <c r="N1061" s="768"/>
      <c r="O1061" s="768"/>
      <c r="P1061" s="768"/>
      <c r="Q1061" s="768"/>
      <c r="R1061" s="768"/>
      <c r="S1061" s="768"/>
      <c r="T1061" s="768"/>
      <c r="U1061" s="768"/>
      <c r="V1061" s="768"/>
      <c r="W1061" s="768"/>
      <c r="X1061" s="768"/>
      <c r="Y1061" s="768"/>
      <c r="Z1061" s="768"/>
    </row>
    <row r="1062">
      <c r="A1062" s="773"/>
      <c r="B1062" s="768"/>
      <c r="C1062" s="768"/>
      <c r="D1062" s="768"/>
      <c r="E1062" s="768"/>
      <c r="F1062" s="767"/>
      <c r="G1062" s="768"/>
      <c r="H1062" s="768"/>
      <c r="I1062" s="768"/>
      <c r="J1062" s="768"/>
      <c r="K1062" s="768"/>
      <c r="L1062" s="768"/>
      <c r="M1062" s="768"/>
      <c r="N1062" s="768"/>
      <c r="O1062" s="768"/>
      <c r="P1062" s="768"/>
      <c r="Q1062" s="768"/>
      <c r="R1062" s="768"/>
      <c r="S1062" s="768"/>
      <c r="T1062" s="768"/>
      <c r="U1062" s="768"/>
      <c r="V1062" s="768"/>
      <c r="W1062" s="768"/>
      <c r="X1062" s="768"/>
      <c r="Y1062" s="768"/>
      <c r="Z1062" s="768"/>
    </row>
    <row r="1063">
      <c r="A1063" s="773"/>
      <c r="B1063" s="768"/>
      <c r="C1063" s="768"/>
      <c r="D1063" s="768"/>
      <c r="E1063" s="768"/>
      <c r="F1063" s="767"/>
      <c r="G1063" s="768"/>
      <c r="H1063" s="768"/>
      <c r="I1063" s="768"/>
      <c r="J1063" s="768"/>
      <c r="K1063" s="768"/>
      <c r="L1063" s="768"/>
      <c r="M1063" s="768"/>
      <c r="N1063" s="768"/>
      <c r="O1063" s="768"/>
      <c r="P1063" s="768"/>
      <c r="Q1063" s="768"/>
      <c r="R1063" s="768"/>
      <c r="S1063" s="768"/>
      <c r="T1063" s="768"/>
      <c r="U1063" s="768"/>
      <c r="V1063" s="768"/>
      <c r="W1063" s="768"/>
      <c r="X1063" s="768"/>
      <c r="Y1063" s="768"/>
      <c r="Z1063" s="768"/>
    </row>
    <row r="1064">
      <c r="A1064" s="773"/>
      <c r="B1064" s="768"/>
      <c r="C1064" s="768"/>
      <c r="D1064" s="768"/>
      <c r="E1064" s="768"/>
      <c r="F1064" s="767"/>
      <c r="G1064" s="768"/>
      <c r="H1064" s="768"/>
      <c r="I1064" s="768"/>
      <c r="J1064" s="768"/>
      <c r="K1064" s="768"/>
      <c r="L1064" s="768"/>
      <c r="M1064" s="768"/>
      <c r="N1064" s="768"/>
      <c r="O1064" s="768"/>
      <c r="P1064" s="768"/>
      <c r="Q1064" s="768"/>
      <c r="R1064" s="768"/>
      <c r="S1064" s="768"/>
      <c r="T1064" s="768"/>
      <c r="U1064" s="768"/>
      <c r="V1064" s="768"/>
      <c r="W1064" s="768"/>
      <c r="X1064" s="768"/>
      <c r="Y1064" s="768"/>
      <c r="Z1064" s="768"/>
    </row>
    <row r="1065">
      <c r="A1065" s="773"/>
      <c r="B1065" s="768"/>
      <c r="C1065" s="768"/>
      <c r="D1065" s="768"/>
      <c r="E1065" s="768"/>
      <c r="F1065" s="767"/>
      <c r="G1065" s="768"/>
      <c r="H1065" s="768"/>
      <c r="I1065" s="768"/>
      <c r="J1065" s="768"/>
      <c r="K1065" s="768"/>
      <c r="L1065" s="768"/>
      <c r="M1065" s="768"/>
      <c r="N1065" s="768"/>
      <c r="O1065" s="768"/>
      <c r="P1065" s="768"/>
      <c r="Q1065" s="768"/>
      <c r="R1065" s="768"/>
      <c r="S1065" s="768"/>
      <c r="T1065" s="768"/>
      <c r="U1065" s="768"/>
      <c r="V1065" s="768"/>
      <c r="W1065" s="768"/>
      <c r="X1065" s="768"/>
      <c r="Y1065" s="768"/>
      <c r="Z1065" s="768"/>
    </row>
    <row r="1066">
      <c r="A1066" s="773"/>
      <c r="B1066" s="768"/>
      <c r="C1066" s="768"/>
      <c r="D1066" s="768"/>
      <c r="E1066" s="768"/>
      <c r="F1066" s="767"/>
      <c r="G1066" s="768"/>
      <c r="H1066" s="768"/>
      <c r="I1066" s="768"/>
      <c r="J1066" s="768"/>
      <c r="K1066" s="768"/>
      <c r="L1066" s="768"/>
      <c r="M1066" s="768"/>
      <c r="N1066" s="768"/>
      <c r="O1066" s="768"/>
      <c r="P1066" s="768"/>
      <c r="Q1066" s="768"/>
      <c r="R1066" s="768"/>
      <c r="S1066" s="768"/>
      <c r="T1066" s="768"/>
      <c r="U1066" s="768"/>
      <c r="V1066" s="768"/>
      <c r="W1066" s="768"/>
      <c r="X1066" s="768"/>
      <c r="Y1066" s="768"/>
      <c r="Z1066" s="768"/>
    </row>
    <row r="1067">
      <c r="A1067" s="773"/>
      <c r="B1067" s="768"/>
      <c r="C1067" s="768"/>
      <c r="D1067" s="768"/>
      <c r="E1067" s="768"/>
      <c r="F1067" s="767"/>
      <c r="G1067" s="768"/>
      <c r="H1067" s="768"/>
      <c r="I1067" s="768"/>
      <c r="J1067" s="768"/>
      <c r="K1067" s="768"/>
      <c r="L1067" s="768"/>
      <c r="M1067" s="768"/>
      <c r="N1067" s="768"/>
      <c r="O1067" s="768"/>
      <c r="P1067" s="768"/>
      <c r="Q1067" s="768"/>
      <c r="R1067" s="768"/>
      <c r="S1067" s="768"/>
      <c r="T1067" s="768"/>
      <c r="U1067" s="768"/>
      <c r="V1067" s="768"/>
      <c r="W1067" s="768"/>
      <c r="X1067" s="768"/>
      <c r="Y1067" s="768"/>
      <c r="Z1067" s="768"/>
    </row>
    <row r="1068">
      <c r="A1068" s="773"/>
      <c r="B1068" s="768"/>
      <c r="C1068" s="768"/>
      <c r="D1068" s="768"/>
      <c r="E1068" s="768"/>
      <c r="F1068" s="767"/>
      <c r="G1068" s="768"/>
      <c r="H1068" s="768"/>
      <c r="I1068" s="768"/>
      <c r="J1068" s="768"/>
      <c r="K1068" s="768"/>
      <c r="L1068" s="768"/>
      <c r="M1068" s="768"/>
      <c r="N1068" s="768"/>
      <c r="O1068" s="768"/>
      <c r="P1068" s="768"/>
      <c r="Q1068" s="768"/>
      <c r="R1068" s="768"/>
      <c r="S1068" s="768"/>
      <c r="T1068" s="768"/>
      <c r="U1068" s="768"/>
      <c r="V1068" s="768"/>
      <c r="W1068" s="768"/>
      <c r="X1068" s="768"/>
      <c r="Y1068" s="768"/>
      <c r="Z1068" s="768"/>
    </row>
    <row r="1069">
      <c r="A1069" s="773"/>
      <c r="B1069" s="768"/>
      <c r="C1069" s="768"/>
      <c r="D1069" s="768"/>
      <c r="E1069" s="768"/>
      <c r="F1069" s="767"/>
      <c r="G1069" s="768"/>
      <c r="H1069" s="768"/>
      <c r="I1069" s="768"/>
      <c r="J1069" s="768"/>
      <c r="K1069" s="768"/>
      <c r="L1069" s="768"/>
      <c r="M1069" s="768"/>
      <c r="N1069" s="768"/>
      <c r="O1069" s="768"/>
      <c r="P1069" s="768"/>
      <c r="Q1069" s="768"/>
      <c r="R1069" s="768"/>
      <c r="S1069" s="768"/>
      <c r="T1069" s="768"/>
      <c r="U1069" s="768"/>
      <c r="V1069" s="768"/>
      <c r="W1069" s="768"/>
      <c r="X1069" s="768"/>
      <c r="Y1069" s="768"/>
      <c r="Z1069" s="768"/>
    </row>
    <row r="1070">
      <c r="A1070" s="773"/>
      <c r="B1070" s="768"/>
      <c r="C1070" s="768"/>
      <c r="D1070" s="768"/>
      <c r="E1070" s="768"/>
      <c r="F1070" s="767"/>
      <c r="G1070" s="768"/>
      <c r="H1070" s="768"/>
      <c r="I1070" s="768"/>
      <c r="J1070" s="768"/>
      <c r="K1070" s="768"/>
      <c r="L1070" s="768"/>
      <c r="M1070" s="768"/>
      <c r="N1070" s="768"/>
      <c r="O1070" s="768"/>
      <c r="P1070" s="768"/>
      <c r="Q1070" s="768"/>
      <c r="R1070" s="768"/>
      <c r="S1070" s="768"/>
      <c r="T1070" s="768"/>
      <c r="U1070" s="768"/>
      <c r="V1070" s="768"/>
      <c r="W1070" s="768"/>
      <c r="X1070" s="768"/>
      <c r="Y1070" s="768"/>
      <c r="Z1070" s="768"/>
    </row>
    <row r="1071">
      <c r="A1071" s="773"/>
      <c r="B1071" s="768"/>
      <c r="C1071" s="768"/>
      <c r="D1071" s="768"/>
      <c r="E1071" s="768"/>
      <c r="F1071" s="767"/>
      <c r="G1071" s="768"/>
      <c r="H1071" s="768"/>
      <c r="I1071" s="768"/>
      <c r="J1071" s="768"/>
      <c r="K1071" s="768"/>
      <c r="L1071" s="768"/>
      <c r="M1071" s="768"/>
      <c r="N1071" s="768"/>
      <c r="O1071" s="768"/>
      <c r="P1071" s="768"/>
      <c r="Q1071" s="768"/>
      <c r="R1071" s="768"/>
      <c r="S1071" s="768"/>
      <c r="T1071" s="768"/>
      <c r="U1071" s="768"/>
      <c r="V1071" s="768"/>
      <c r="W1071" s="768"/>
      <c r="X1071" s="768"/>
      <c r="Y1071" s="768"/>
      <c r="Z1071" s="768"/>
    </row>
    <row r="1072">
      <c r="A1072" s="773"/>
      <c r="B1072" s="768"/>
      <c r="C1072" s="768"/>
      <c r="D1072" s="768"/>
      <c r="E1072" s="768"/>
      <c r="F1072" s="767"/>
      <c r="G1072" s="768"/>
      <c r="H1072" s="768"/>
      <c r="I1072" s="768"/>
      <c r="J1072" s="768"/>
      <c r="K1072" s="768"/>
      <c r="L1072" s="768"/>
      <c r="M1072" s="768"/>
      <c r="N1072" s="768"/>
      <c r="O1072" s="768"/>
      <c r="P1072" s="768"/>
      <c r="Q1072" s="768"/>
      <c r="R1072" s="768"/>
      <c r="S1072" s="768"/>
      <c r="T1072" s="768"/>
      <c r="U1072" s="768"/>
      <c r="V1072" s="768"/>
      <c r="W1072" s="768"/>
      <c r="X1072" s="768"/>
      <c r="Y1072" s="768"/>
      <c r="Z1072" s="768"/>
    </row>
    <row r="1073">
      <c r="A1073" s="773"/>
      <c r="B1073" s="768"/>
      <c r="C1073" s="768"/>
      <c r="D1073" s="768"/>
      <c r="E1073" s="768"/>
      <c r="F1073" s="767"/>
      <c r="G1073" s="768"/>
      <c r="H1073" s="768"/>
      <c r="I1073" s="768"/>
      <c r="J1073" s="768"/>
      <c r="K1073" s="768"/>
      <c r="L1073" s="768"/>
      <c r="M1073" s="768"/>
      <c r="N1073" s="768"/>
      <c r="O1073" s="768"/>
      <c r="P1073" s="768"/>
      <c r="Q1073" s="768"/>
      <c r="R1073" s="768"/>
      <c r="S1073" s="768"/>
      <c r="T1073" s="768"/>
      <c r="U1073" s="768"/>
      <c r="V1073" s="768"/>
      <c r="W1073" s="768"/>
      <c r="X1073" s="768"/>
      <c r="Y1073" s="768"/>
      <c r="Z1073" s="768"/>
    </row>
    <row r="1074">
      <c r="A1074" s="773"/>
      <c r="B1074" s="768"/>
      <c r="C1074" s="768"/>
      <c r="D1074" s="768"/>
      <c r="E1074" s="768"/>
      <c r="F1074" s="767"/>
      <c r="G1074" s="768"/>
      <c r="H1074" s="768"/>
      <c r="I1074" s="768"/>
      <c r="J1074" s="768"/>
      <c r="K1074" s="768"/>
      <c r="L1074" s="768"/>
      <c r="M1074" s="768"/>
      <c r="N1074" s="768"/>
      <c r="O1074" s="768"/>
      <c r="P1074" s="768"/>
      <c r="Q1074" s="768"/>
      <c r="R1074" s="768"/>
      <c r="S1074" s="768"/>
      <c r="T1074" s="768"/>
      <c r="U1074" s="768"/>
      <c r="V1074" s="768"/>
      <c r="W1074" s="768"/>
      <c r="X1074" s="768"/>
      <c r="Y1074" s="768"/>
      <c r="Z1074" s="768"/>
    </row>
    <row r="1075">
      <c r="A1075" s="773"/>
      <c r="B1075" s="768"/>
      <c r="C1075" s="768"/>
      <c r="D1075" s="768"/>
      <c r="E1075" s="768"/>
      <c r="F1075" s="767"/>
      <c r="G1075" s="768"/>
      <c r="H1075" s="768"/>
      <c r="I1075" s="768"/>
      <c r="J1075" s="768"/>
      <c r="K1075" s="768"/>
      <c r="L1075" s="768"/>
      <c r="M1075" s="768"/>
      <c r="N1075" s="768"/>
      <c r="O1075" s="768"/>
      <c r="P1075" s="768"/>
      <c r="Q1075" s="768"/>
      <c r="R1075" s="768"/>
      <c r="S1075" s="768"/>
      <c r="T1075" s="768"/>
      <c r="U1075" s="768"/>
      <c r="V1075" s="768"/>
      <c r="W1075" s="768"/>
      <c r="X1075" s="768"/>
      <c r="Y1075" s="768"/>
      <c r="Z1075" s="768"/>
    </row>
    <row r="1076">
      <c r="A1076" s="773"/>
      <c r="B1076" s="768"/>
      <c r="C1076" s="768"/>
      <c r="D1076" s="768"/>
      <c r="E1076" s="768"/>
      <c r="F1076" s="767"/>
      <c r="G1076" s="768"/>
      <c r="H1076" s="768"/>
      <c r="I1076" s="768"/>
      <c r="J1076" s="768"/>
      <c r="K1076" s="768"/>
      <c r="L1076" s="768"/>
      <c r="M1076" s="768"/>
      <c r="N1076" s="768"/>
      <c r="O1076" s="768"/>
      <c r="P1076" s="768"/>
      <c r="Q1076" s="768"/>
      <c r="R1076" s="768"/>
      <c r="S1076" s="768"/>
      <c r="T1076" s="768"/>
      <c r="U1076" s="768"/>
      <c r="V1076" s="768"/>
      <c r="W1076" s="768"/>
      <c r="X1076" s="768"/>
      <c r="Y1076" s="768"/>
      <c r="Z1076" s="768"/>
    </row>
    <row r="1077">
      <c r="A1077" s="773"/>
      <c r="B1077" s="768"/>
      <c r="C1077" s="768"/>
      <c r="D1077" s="768"/>
      <c r="E1077" s="768"/>
      <c r="F1077" s="767"/>
      <c r="G1077" s="768"/>
      <c r="H1077" s="768"/>
      <c r="I1077" s="768"/>
      <c r="J1077" s="768"/>
      <c r="K1077" s="768"/>
      <c r="L1077" s="768"/>
      <c r="M1077" s="768"/>
      <c r="N1077" s="768"/>
      <c r="O1077" s="768"/>
      <c r="P1077" s="768"/>
      <c r="Q1077" s="768"/>
      <c r="R1077" s="768"/>
      <c r="S1077" s="768"/>
      <c r="T1077" s="768"/>
      <c r="U1077" s="768"/>
      <c r="V1077" s="768"/>
      <c r="W1077" s="768"/>
      <c r="X1077" s="768"/>
      <c r="Y1077" s="768"/>
      <c r="Z1077" s="768"/>
    </row>
    <row r="1078">
      <c r="A1078" s="773"/>
      <c r="B1078" s="768"/>
      <c r="C1078" s="768"/>
      <c r="D1078" s="768"/>
      <c r="E1078" s="768"/>
      <c r="F1078" s="767"/>
      <c r="G1078" s="768"/>
      <c r="H1078" s="768"/>
      <c r="I1078" s="768"/>
      <c r="J1078" s="768"/>
      <c r="K1078" s="768"/>
      <c r="L1078" s="768"/>
      <c r="M1078" s="768"/>
      <c r="N1078" s="768"/>
      <c r="O1078" s="768"/>
      <c r="P1078" s="768"/>
      <c r="Q1078" s="768"/>
      <c r="R1078" s="768"/>
      <c r="S1078" s="768"/>
      <c r="T1078" s="768"/>
      <c r="U1078" s="768"/>
      <c r="V1078" s="768"/>
      <c r="W1078" s="768"/>
      <c r="X1078" s="768"/>
      <c r="Y1078" s="768"/>
      <c r="Z1078" s="768"/>
    </row>
    <row r="1079">
      <c r="A1079" s="773"/>
      <c r="B1079" s="768"/>
      <c r="C1079" s="768"/>
      <c r="D1079" s="768"/>
      <c r="E1079" s="768"/>
      <c r="F1079" s="767"/>
      <c r="G1079" s="768"/>
      <c r="H1079" s="768"/>
      <c r="I1079" s="768"/>
      <c r="J1079" s="768"/>
      <c r="K1079" s="768"/>
      <c r="L1079" s="768"/>
      <c r="M1079" s="768"/>
      <c r="N1079" s="768"/>
      <c r="O1079" s="768"/>
      <c r="P1079" s="768"/>
      <c r="Q1079" s="768"/>
      <c r="R1079" s="768"/>
      <c r="S1079" s="768"/>
      <c r="T1079" s="768"/>
      <c r="U1079" s="768"/>
      <c r="V1079" s="768"/>
      <c r="W1079" s="768"/>
      <c r="X1079" s="768"/>
      <c r="Y1079" s="768"/>
      <c r="Z1079" s="768"/>
    </row>
    <row r="1080">
      <c r="A1080" s="773"/>
      <c r="B1080" s="768"/>
      <c r="C1080" s="768"/>
      <c r="D1080" s="768"/>
      <c r="E1080" s="768"/>
      <c r="F1080" s="767"/>
      <c r="G1080" s="768"/>
      <c r="H1080" s="768"/>
      <c r="I1080" s="768"/>
      <c r="J1080" s="768"/>
      <c r="K1080" s="768"/>
      <c r="L1080" s="768"/>
      <c r="M1080" s="768"/>
      <c r="N1080" s="768"/>
      <c r="O1080" s="768"/>
      <c r="P1080" s="768"/>
      <c r="Q1080" s="768"/>
      <c r="R1080" s="768"/>
      <c r="S1080" s="768"/>
      <c r="T1080" s="768"/>
      <c r="U1080" s="768"/>
      <c r="V1080" s="768"/>
      <c r="W1080" s="768"/>
      <c r="X1080" s="768"/>
      <c r="Y1080" s="768"/>
      <c r="Z1080" s="768"/>
    </row>
    <row r="1081">
      <c r="A1081" s="773"/>
      <c r="B1081" s="768"/>
      <c r="C1081" s="768"/>
      <c r="D1081" s="768"/>
      <c r="E1081" s="768"/>
      <c r="F1081" s="767"/>
      <c r="G1081" s="768"/>
      <c r="H1081" s="768"/>
      <c r="I1081" s="768"/>
      <c r="J1081" s="768"/>
      <c r="K1081" s="768"/>
      <c r="L1081" s="768"/>
      <c r="M1081" s="768"/>
      <c r="N1081" s="768"/>
      <c r="O1081" s="768"/>
      <c r="P1081" s="768"/>
      <c r="Q1081" s="768"/>
      <c r="R1081" s="768"/>
      <c r="S1081" s="768"/>
      <c r="T1081" s="768"/>
      <c r="U1081" s="768"/>
      <c r="V1081" s="768"/>
      <c r="W1081" s="768"/>
      <c r="X1081" s="768"/>
      <c r="Y1081" s="768"/>
      <c r="Z1081" s="768"/>
    </row>
    <row r="1082">
      <c r="A1082" s="773"/>
      <c r="B1082" s="768"/>
      <c r="C1082" s="768"/>
      <c r="D1082" s="768"/>
      <c r="E1082" s="768"/>
      <c r="F1082" s="767"/>
      <c r="G1082" s="768"/>
      <c r="H1082" s="768"/>
      <c r="I1082" s="768"/>
      <c r="J1082" s="768"/>
      <c r="K1082" s="768"/>
      <c r="L1082" s="768"/>
      <c r="M1082" s="768"/>
      <c r="N1082" s="768"/>
      <c r="O1082" s="768"/>
      <c r="P1082" s="768"/>
      <c r="Q1082" s="768"/>
      <c r="R1082" s="768"/>
      <c r="S1082" s="768"/>
      <c r="T1082" s="768"/>
      <c r="U1082" s="768"/>
      <c r="V1082" s="768"/>
      <c r="W1082" s="768"/>
      <c r="X1082" s="768"/>
      <c r="Y1082" s="768"/>
      <c r="Z1082" s="768"/>
    </row>
    <row r="1083">
      <c r="A1083" s="773"/>
      <c r="B1083" s="768"/>
      <c r="C1083" s="768"/>
      <c r="D1083" s="768"/>
      <c r="E1083" s="768"/>
      <c r="F1083" s="767"/>
      <c r="G1083" s="768"/>
      <c r="H1083" s="768"/>
      <c r="I1083" s="768"/>
      <c r="J1083" s="768"/>
      <c r="K1083" s="768"/>
      <c r="L1083" s="768"/>
      <c r="M1083" s="768"/>
      <c r="N1083" s="768"/>
      <c r="O1083" s="768"/>
      <c r="P1083" s="768"/>
      <c r="Q1083" s="768"/>
      <c r="R1083" s="768"/>
      <c r="S1083" s="768"/>
      <c r="T1083" s="768"/>
      <c r="U1083" s="768"/>
      <c r="V1083" s="768"/>
      <c r="W1083" s="768"/>
      <c r="X1083" s="768"/>
      <c r="Y1083" s="768"/>
      <c r="Z1083" s="768"/>
    </row>
    <row r="1084">
      <c r="A1084" s="773"/>
      <c r="B1084" s="768"/>
      <c r="C1084" s="768"/>
      <c r="D1084" s="768"/>
      <c r="E1084" s="768"/>
      <c r="F1084" s="767"/>
      <c r="G1084" s="768"/>
      <c r="H1084" s="768"/>
      <c r="I1084" s="768"/>
      <c r="J1084" s="768"/>
      <c r="K1084" s="768"/>
      <c r="L1084" s="768"/>
      <c r="M1084" s="768"/>
      <c r="N1084" s="768"/>
      <c r="O1084" s="768"/>
      <c r="P1084" s="768"/>
      <c r="Q1084" s="768"/>
      <c r="R1084" s="768"/>
      <c r="S1084" s="768"/>
      <c r="T1084" s="768"/>
      <c r="U1084" s="768"/>
      <c r="V1084" s="768"/>
      <c r="W1084" s="768"/>
      <c r="X1084" s="768"/>
      <c r="Y1084" s="768"/>
      <c r="Z1084" s="768"/>
    </row>
    <row r="1085">
      <c r="A1085" s="773"/>
      <c r="B1085" s="768"/>
      <c r="C1085" s="768"/>
      <c r="D1085" s="768"/>
      <c r="E1085" s="768"/>
      <c r="F1085" s="767"/>
      <c r="G1085" s="768"/>
      <c r="H1085" s="768"/>
      <c r="I1085" s="768"/>
      <c r="J1085" s="768"/>
      <c r="K1085" s="768"/>
      <c r="L1085" s="768"/>
      <c r="M1085" s="768"/>
      <c r="N1085" s="768"/>
      <c r="O1085" s="768"/>
      <c r="P1085" s="768"/>
      <c r="Q1085" s="768"/>
      <c r="R1085" s="768"/>
      <c r="S1085" s="768"/>
      <c r="T1085" s="768"/>
      <c r="U1085" s="768"/>
      <c r="V1085" s="768"/>
      <c r="W1085" s="768"/>
      <c r="X1085" s="768"/>
      <c r="Y1085" s="768"/>
      <c r="Z1085" s="768"/>
    </row>
    <row r="1086">
      <c r="A1086" s="773"/>
      <c r="B1086" s="768"/>
      <c r="C1086" s="768"/>
      <c r="D1086" s="768"/>
      <c r="E1086" s="768"/>
      <c r="F1086" s="767"/>
      <c r="G1086" s="768"/>
      <c r="H1086" s="768"/>
      <c r="I1086" s="768"/>
      <c r="J1086" s="768"/>
      <c r="K1086" s="768"/>
      <c r="L1086" s="768"/>
      <c r="M1086" s="768"/>
      <c r="N1086" s="768"/>
      <c r="O1086" s="768"/>
      <c r="P1086" s="768"/>
      <c r="Q1086" s="768"/>
      <c r="R1086" s="768"/>
      <c r="S1086" s="768"/>
      <c r="T1086" s="768"/>
      <c r="U1086" s="768"/>
      <c r="V1086" s="768"/>
      <c r="W1086" s="768"/>
      <c r="X1086" s="768"/>
      <c r="Y1086" s="768"/>
      <c r="Z1086" s="768"/>
    </row>
    <row r="1087">
      <c r="A1087" s="773"/>
      <c r="B1087" s="768"/>
      <c r="C1087" s="768"/>
      <c r="D1087" s="768"/>
      <c r="E1087" s="768"/>
      <c r="F1087" s="767"/>
      <c r="G1087" s="768"/>
      <c r="H1087" s="768"/>
      <c r="I1087" s="768"/>
      <c r="J1087" s="768"/>
      <c r="K1087" s="768"/>
      <c r="L1087" s="768"/>
      <c r="M1087" s="768"/>
      <c r="N1087" s="768"/>
      <c r="O1087" s="768"/>
      <c r="P1087" s="768"/>
      <c r="Q1087" s="768"/>
      <c r="R1087" s="768"/>
      <c r="S1087" s="768"/>
      <c r="T1087" s="768"/>
      <c r="U1087" s="768"/>
      <c r="V1087" s="768"/>
      <c r="W1087" s="768"/>
      <c r="X1087" s="768"/>
      <c r="Y1087" s="768"/>
      <c r="Z1087" s="768"/>
    </row>
    <row r="1088">
      <c r="A1088" s="773"/>
      <c r="B1088" s="768"/>
      <c r="C1088" s="768"/>
      <c r="D1088" s="768"/>
      <c r="E1088" s="768"/>
      <c r="F1088" s="767"/>
      <c r="G1088" s="768"/>
      <c r="H1088" s="768"/>
      <c r="I1088" s="768"/>
      <c r="J1088" s="768"/>
      <c r="K1088" s="768"/>
      <c r="L1088" s="768"/>
      <c r="M1088" s="768"/>
      <c r="N1088" s="768"/>
      <c r="O1088" s="768"/>
      <c r="P1088" s="768"/>
      <c r="Q1088" s="768"/>
      <c r="R1088" s="768"/>
      <c r="S1088" s="768"/>
      <c r="T1088" s="768"/>
      <c r="U1088" s="768"/>
      <c r="V1088" s="768"/>
      <c r="W1088" s="768"/>
      <c r="X1088" s="768"/>
      <c r="Y1088" s="768"/>
      <c r="Z1088" s="768"/>
    </row>
    <row r="1089">
      <c r="A1089" s="773"/>
      <c r="B1089" s="768"/>
      <c r="C1089" s="768"/>
      <c r="D1089" s="768"/>
      <c r="E1089" s="768"/>
      <c r="F1089" s="767"/>
      <c r="G1089" s="768"/>
      <c r="H1089" s="768"/>
      <c r="I1089" s="768"/>
      <c r="J1089" s="768"/>
      <c r="K1089" s="768"/>
      <c r="L1089" s="768"/>
      <c r="M1089" s="768"/>
      <c r="N1089" s="768"/>
      <c r="O1089" s="768"/>
      <c r="P1089" s="768"/>
      <c r="Q1089" s="768"/>
      <c r="R1089" s="768"/>
      <c r="S1089" s="768"/>
      <c r="T1089" s="768"/>
      <c r="U1089" s="768"/>
      <c r="V1089" s="768"/>
      <c r="W1089" s="768"/>
      <c r="X1089" s="768"/>
      <c r="Y1089" s="768"/>
      <c r="Z1089" s="768"/>
    </row>
    <row r="1090">
      <c r="A1090" s="773"/>
      <c r="B1090" s="768"/>
      <c r="C1090" s="768"/>
      <c r="D1090" s="768"/>
      <c r="E1090" s="768"/>
      <c r="F1090" s="767"/>
      <c r="G1090" s="768"/>
      <c r="H1090" s="768"/>
      <c r="I1090" s="768"/>
      <c r="J1090" s="768"/>
      <c r="K1090" s="768"/>
      <c r="L1090" s="768"/>
      <c r="M1090" s="768"/>
      <c r="N1090" s="768"/>
      <c r="O1090" s="768"/>
      <c r="P1090" s="768"/>
      <c r="Q1090" s="768"/>
      <c r="R1090" s="768"/>
      <c r="S1090" s="768"/>
      <c r="T1090" s="768"/>
      <c r="U1090" s="768"/>
      <c r="V1090" s="768"/>
      <c r="W1090" s="768"/>
      <c r="X1090" s="768"/>
      <c r="Y1090" s="768"/>
      <c r="Z1090" s="768"/>
    </row>
    <row r="1091">
      <c r="A1091" s="773"/>
      <c r="B1091" s="768"/>
      <c r="C1091" s="768"/>
      <c r="D1091" s="768"/>
      <c r="E1091" s="768"/>
      <c r="F1091" s="767"/>
      <c r="G1091" s="768"/>
      <c r="H1091" s="768"/>
      <c r="I1091" s="768"/>
      <c r="J1091" s="768"/>
      <c r="K1091" s="768"/>
      <c r="L1091" s="768"/>
      <c r="M1091" s="768"/>
      <c r="N1091" s="768"/>
      <c r="O1091" s="768"/>
      <c r="P1091" s="768"/>
      <c r="Q1091" s="768"/>
      <c r="R1091" s="768"/>
      <c r="S1091" s="768"/>
      <c r="T1091" s="768"/>
      <c r="U1091" s="768"/>
      <c r="V1091" s="768"/>
      <c r="W1091" s="768"/>
      <c r="X1091" s="768"/>
      <c r="Y1091" s="768"/>
      <c r="Z1091" s="768"/>
    </row>
    <row r="1092">
      <c r="A1092" s="773"/>
      <c r="B1092" s="768"/>
      <c r="C1092" s="768"/>
      <c r="D1092" s="768"/>
      <c r="E1092" s="768"/>
      <c r="F1092" s="767"/>
      <c r="G1092" s="768"/>
      <c r="H1092" s="768"/>
      <c r="I1092" s="768"/>
      <c r="J1092" s="768"/>
      <c r="K1092" s="768"/>
      <c r="L1092" s="768"/>
      <c r="M1092" s="768"/>
      <c r="N1092" s="768"/>
      <c r="O1092" s="768"/>
      <c r="P1092" s="768"/>
      <c r="Q1092" s="768"/>
      <c r="R1092" s="768"/>
      <c r="S1092" s="768"/>
      <c r="T1092" s="768"/>
      <c r="U1092" s="768"/>
      <c r="V1092" s="768"/>
      <c r="W1092" s="768"/>
      <c r="X1092" s="768"/>
      <c r="Y1092" s="768"/>
      <c r="Z1092" s="768"/>
    </row>
    <row r="1093">
      <c r="A1093" s="773"/>
      <c r="B1093" s="768"/>
      <c r="C1093" s="768"/>
      <c r="D1093" s="768"/>
      <c r="E1093" s="768"/>
      <c r="F1093" s="767"/>
      <c r="G1093" s="768"/>
      <c r="H1093" s="768"/>
      <c r="I1093" s="768"/>
      <c r="J1093" s="768"/>
      <c r="K1093" s="768"/>
      <c r="L1093" s="768"/>
      <c r="M1093" s="768"/>
      <c r="N1093" s="768"/>
      <c r="O1093" s="768"/>
      <c r="P1093" s="768"/>
      <c r="Q1093" s="768"/>
      <c r="R1093" s="768"/>
      <c r="S1093" s="768"/>
      <c r="T1093" s="768"/>
      <c r="U1093" s="768"/>
      <c r="V1093" s="768"/>
      <c r="W1093" s="768"/>
      <c r="X1093" s="768"/>
      <c r="Y1093" s="768"/>
      <c r="Z1093" s="768"/>
    </row>
    <row r="1094">
      <c r="A1094" s="773"/>
      <c r="B1094" s="768"/>
      <c r="C1094" s="768"/>
      <c r="D1094" s="768"/>
      <c r="E1094" s="768"/>
      <c r="F1094" s="767"/>
      <c r="G1094" s="768"/>
      <c r="H1094" s="768"/>
      <c r="I1094" s="768"/>
      <c r="J1094" s="768"/>
      <c r="K1094" s="768"/>
      <c r="L1094" s="768"/>
      <c r="M1094" s="768"/>
      <c r="N1094" s="768"/>
      <c r="O1094" s="768"/>
      <c r="P1094" s="768"/>
      <c r="Q1094" s="768"/>
      <c r="R1094" s="768"/>
      <c r="S1094" s="768"/>
      <c r="T1094" s="768"/>
      <c r="U1094" s="768"/>
      <c r="V1094" s="768"/>
      <c r="W1094" s="768"/>
      <c r="X1094" s="768"/>
      <c r="Y1094" s="768"/>
      <c r="Z1094" s="768"/>
    </row>
    <row r="1095">
      <c r="A1095" s="773"/>
      <c r="B1095" s="768"/>
      <c r="C1095" s="768"/>
      <c r="D1095" s="768"/>
      <c r="E1095" s="768"/>
      <c r="F1095" s="767"/>
      <c r="G1095" s="768"/>
      <c r="H1095" s="768"/>
      <c r="I1095" s="768"/>
      <c r="J1095" s="768"/>
      <c r="K1095" s="768"/>
      <c r="L1095" s="768"/>
      <c r="M1095" s="768"/>
      <c r="N1095" s="768"/>
      <c r="O1095" s="768"/>
      <c r="P1095" s="768"/>
      <c r="Q1095" s="768"/>
      <c r="R1095" s="768"/>
      <c r="S1095" s="768"/>
      <c r="T1095" s="768"/>
      <c r="U1095" s="768"/>
      <c r="V1095" s="768"/>
      <c r="W1095" s="768"/>
      <c r="X1095" s="768"/>
      <c r="Y1095" s="768"/>
      <c r="Z1095" s="768"/>
    </row>
  </sheetData>
  <hyperlinks>
    <hyperlink r:id="rId1" ref="C1"/>
    <hyperlink r:id="rId2" ref="D1"/>
    <hyperlink r:id="rId3" ref="C78"/>
    <hyperlink r:id="rId4" ref="C121"/>
    <hyperlink r:id="rId5" ref="E122"/>
    <hyperlink r:id="rId6" ref="E123"/>
    <hyperlink r:id="rId7" ref="E124"/>
    <hyperlink r:id="rId8" ref="E125"/>
    <hyperlink r:id="rId9" ref="E126"/>
    <hyperlink r:id="rId10" ref="E127"/>
    <hyperlink r:id="rId11" ref="E128"/>
    <hyperlink r:id="rId12" ref="C131"/>
    <hyperlink r:id="rId13" ref="A135"/>
  </hyperlinks>
  <drawing r:id="rId14"/>
  <tableParts count="1">
    <tablePart r:id="rId16"/>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9999"/>
    <outlinePr summaryBelow="0" summaryRight="0"/>
  </sheetPr>
  <sheetViews>
    <sheetView workbookViewId="0"/>
  </sheetViews>
  <sheetFormatPr customHeight="1" defaultColWidth="12.63" defaultRowHeight="15.75"/>
  <cols>
    <col customWidth="1" min="1" max="1" width="14.5"/>
    <col customWidth="1" min="4" max="4" width="65.25"/>
    <col customWidth="1" min="5" max="5" width="84.0"/>
  </cols>
  <sheetData>
    <row r="1" ht="17.25" customHeight="1">
      <c r="A1" s="792" t="s">
        <v>1059</v>
      </c>
      <c r="B1" s="792" t="s">
        <v>2705</v>
      </c>
      <c r="C1" s="792" t="s">
        <v>2706</v>
      </c>
      <c r="D1" s="793" t="s">
        <v>2707</v>
      </c>
      <c r="E1" s="793" t="s">
        <v>2708</v>
      </c>
    </row>
    <row r="2" ht="33.0" customHeight="1">
      <c r="A2" s="794" t="s">
        <v>2709</v>
      </c>
      <c r="B2" s="794" t="s">
        <v>2710</v>
      </c>
      <c r="C2" s="794" t="s">
        <v>2711</v>
      </c>
      <c r="D2" s="795" t="s">
        <v>2712</v>
      </c>
      <c r="E2" s="795"/>
    </row>
    <row r="3" ht="33.0" customHeight="1">
      <c r="A3" s="794" t="s">
        <v>2713</v>
      </c>
      <c r="B3" s="794" t="s">
        <v>2714</v>
      </c>
      <c r="C3" s="794" t="s">
        <v>2715</v>
      </c>
      <c r="D3" s="795" t="s">
        <v>2716</v>
      </c>
      <c r="E3" s="795"/>
    </row>
    <row r="4" ht="33.0" customHeight="1">
      <c r="A4" s="794" t="s">
        <v>2717</v>
      </c>
      <c r="B4" s="794" t="s">
        <v>2718</v>
      </c>
      <c r="C4" s="794" t="s">
        <v>2719</v>
      </c>
      <c r="D4" s="795" t="s">
        <v>2720</v>
      </c>
      <c r="E4" s="795"/>
    </row>
    <row r="5" ht="33.0" customHeight="1">
      <c r="A5" s="794" t="s">
        <v>2721</v>
      </c>
      <c r="B5" s="794"/>
      <c r="C5" s="794" t="s">
        <v>2719</v>
      </c>
      <c r="D5" s="795" t="s">
        <v>2722</v>
      </c>
      <c r="E5" s="795"/>
    </row>
    <row r="6" ht="33.0" customHeight="1">
      <c r="A6" s="794" t="s">
        <v>2723</v>
      </c>
      <c r="B6" s="796"/>
      <c r="C6" s="796"/>
      <c r="D6" s="795" t="s">
        <v>2724</v>
      </c>
      <c r="E6" s="795" t="s">
        <v>2725</v>
      </c>
    </row>
    <row r="7" ht="33.0" customHeight="1">
      <c r="A7" s="794" t="s">
        <v>2726</v>
      </c>
      <c r="B7" s="794" t="s">
        <v>2718</v>
      </c>
      <c r="C7" s="796"/>
      <c r="D7" s="795" t="s">
        <v>2727</v>
      </c>
      <c r="E7" s="795" t="s">
        <v>2728</v>
      </c>
    </row>
    <row r="8" ht="33.0" customHeight="1">
      <c r="A8" s="794" t="s">
        <v>2729</v>
      </c>
      <c r="B8" s="794"/>
      <c r="C8" s="794" t="s">
        <v>1602</v>
      </c>
      <c r="D8" s="795" t="s">
        <v>2730</v>
      </c>
      <c r="E8" s="795" t="s">
        <v>2731</v>
      </c>
    </row>
    <row r="9" ht="33.0" customHeight="1">
      <c r="A9" s="794" t="s">
        <v>2732</v>
      </c>
      <c r="B9" s="796"/>
      <c r="C9" s="796"/>
      <c r="D9" s="795" t="s">
        <v>2733</v>
      </c>
      <c r="E9" s="797"/>
    </row>
    <row r="10" ht="33.0" customHeight="1">
      <c r="A10" s="796"/>
      <c r="B10" s="796"/>
      <c r="C10" s="796"/>
      <c r="D10" s="797"/>
      <c r="E10" s="797"/>
    </row>
    <row r="11" ht="33.0" customHeight="1">
      <c r="A11" s="796"/>
      <c r="B11" s="796"/>
      <c r="C11" s="796"/>
      <c r="D11" s="797"/>
      <c r="E11" s="797"/>
    </row>
    <row r="12" ht="33.0" customHeight="1">
      <c r="A12" s="796"/>
      <c r="B12" s="796"/>
      <c r="C12" s="796"/>
      <c r="D12" s="797"/>
      <c r="E12" s="797"/>
    </row>
    <row r="13" ht="33.0" customHeight="1">
      <c r="A13" s="796"/>
      <c r="B13" s="796"/>
      <c r="C13" s="796"/>
      <c r="D13" s="797"/>
      <c r="E13" s="797"/>
    </row>
    <row r="14" ht="33.0" customHeight="1">
      <c r="A14" s="796"/>
      <c r="B14" s="796"/>
      <c r="C14" s="796"/>
      <c r="D14" s="797"/>
      <c r="E14" s="797"/>
    </row>
    <row r="15" ht="33.0" customHeight="1">
      <c r="A15" s="796"/>
      <c r="B15" s="796"/>
      <c r="C15" s="796"/>
      <c r="D15" s="797"/>
      <c r="E15" s="797"/>
    </row>
    <row r="16" ht="33.0" customHeight="1">
      <c r="A16" s="796"/>
      <c r="B16" s="796"/>
      <c r="C16" s="796"/>
      <c r="D16" s="797"/>
      <c r="E16" s="797"/>
    </row>
    <row r="17" ht="33.0" customHeight="1">
      <c r="A17" s="796"/>
      <c r="B17" s="796"/>
      <c r="C17" s="796"/>
      <c r="D17" s="797"/>
      <c r="E17" s="797"/>
    </row>
    <row r="18" ht="33.0" customHeight="1">
      <c r="A18" s="796"/>
      <c r="B18" s="796"/>
      <c r="C18" s="796"/>
      <c r="D18" s="797"/>
      <c r="E18" s="797"/>
    </row>
    <row r="19" ht="33.0" customHeight="1">
      <c r="A19" s="796"/>
      <c r="B19" s="796"/>
      <c r="C19" s="796"/>
      <c r="D19" s="797"/>
      <c r="E19" s="797"/>
    </row>
    <row r="20" ht="33.0" customHeight="1">
      <c r="A20" s="796"/>
      <c r="B20" s="796"/>
      <c r="C20" s="796"/>
      <c r="D20" s="797"/>
      <c r="E20" s="797"/>
    </row>
    <row r="21" ht="33.0" customHeight="1">
      <c r="A21" s="796"/>
      <c r="B21" s="796"/>
      <c r="C21" s="796"/>
      <c r="D21" s="797"/>
      <c r="E21" s="797"/>
    </row>
    <row r="22" ht="33.0" customHeight="1">
      <c r="A22" s="796"/>
      <c r="B22" s="796"/>
      <c r="C22" s="796"/>
      <c r="D22" s="797"/>
      <c r="E22" s="797"/>
    </row>
    <row r="23" ht="33.0" customHeight="1">
      <c r="A23" s="796"/>
      <c r="B23" s="796"/>
      <c r="C23" s="796"/>
      <c r="D23" s="797"/>
      <c r="E23" s="797"/>
    </row>
    <row r="24" ht="33.0" customHeight="1">
      <c r="A24" s="796"/>
      <c r="B24" s="796"/>
      <c r="C24" s="796"/>
      <c r="D24" s="797"/>
      <c r="E24" s="797"/>
    </row>
    <row r="25" ht="33.0" customHeight="1">
      <c r="A25" s="796"/>
      <c r="B25" s="796"/>
      <c r="C25" s="796"/>
      <c r="D25" s="797"/>
      <c r="E25" s="797"/>
    </row>
    <row r="26" ht="33.0" customHeight="1">
      <c r="A26" s="796"/>
      <c r="B26" s="796"/>
      <c r="C26" s="796"/>
      <c r="D26" s="797"/>
      <c r="E26" s="797"/>
    </row>
    <row r="27" ht="33.0" customHeight="1">
      <c r="A27" s="796"/>
      <c r="B27" s="796"/>
      <c r="C27" s="796"/>
      <c r="D27" s="797"/>
      <c r="E27" s="797"/>
    </row>
    <row r="28" ht="33.0" customHeight="1">
      <c r="A28" s="796"/>
      <c r="B28" s="796"/>
      <c r="C28" s="796"/>
      <c r="D28" s="797"/>
      <c r="E28" s="797"/>
    </row>
    <row r="29" ht="33.0" customHeight="1">
      <c r="A29" s="796"/>
      <c r="B29" s="796"/>
      <c r="C29" s="796"/>
      <c r="D29" s="797"/>
      <c r="E29" s="797"/>
    </row>
    <row r="30" ht="33.0" customHeight="1">
      <c r="A30" s="796"/>
      <c r="B30" s="796"/>
      <c r="C30" s="796"/>
      <c r="D30" s="797"/>
      <c r="E30" s="797"/>
    </row>
    <row r="31" ht="33.0" customHeight="1">
      <c r="A31" s="796"/>
      <c r="B31" s="796"/>
      <c r="C31" s="796"/>
      <c r="D31" s="797"/>
      <c r="E31" s="797"/>
    </row>
    <row r="32" ht="33.0" customHeight="1">
      <c r="A32" s="796"/>
      <c r="B32" s="796"/>
      <c r="C32" s="796"/>
      <c r="D32" s="797"/>
      <c r="E32" s="797"/>
    </row>
    <row r="33" ht="33.0" customHeight="1">
      <c r="A33" s="796"/>
      <c r="B33" s="796"/>
      <c r="C33" s="796"/>
      <c r="D33" s="797"/>
      <c r="E33" s="797"/>
    </row>
    <row r="34" ht="33.0" customHeight="1">
      <c r="A34" s="796"/>
      <c r="B34" s="796"/>
      <c r="C34" s="796"/>
      <c r="D34" s="797"/>
      <c r="E34" s="797"/>
    </row>
    <row r="35" ht="33.0" customHeight="1">
      <c r="A35" s="796"/>
      <c r="B35" s="796"/>
      <c r="C35" s="796"/>
      <c r="D35" s="797"/>
      <c r="E35" s="797"/>
    </row>
    <row r="36" ht="33.0" customHeight="1">
      <c r="A36" s="796"/>
      <c r="B36" s="796"/>
      <c r="C36" s="796"/>
      <c r="D36" s="797"/>
      <c r="E36" s="797"/>
    </row>
    <row r="37" ht="33.0" customHeight="1">
      <c r="A37" s="796"/>
      <c r="B37" s="796"/>
      <c r="C37" s="796"/>
      <c r="D37" s="797"/>
      <c r="E37" s="797"/>
    </row>
    <row r="38" ht="33.0" customHeight="1">
      <c r="A38" s="796"/>
      <c r="B38" s="796"/>
      <c r="C38" s="796"/>
      <c r="D38" s="797"/>
      <c r="E38" s="797"/>
    </row>
    <row r="39" ht="33.0" customHeight="1">
      <c r="A39" s="796"/>
      <c r="B39" s="796"/>
      <c r="C39" s="796"/>
      <c r="D39" s="797"/>
      <c r="E39" s="797"/>
    </row>
    <row r="40" ht="33.0" customHeight="1">
      <c r="A40" s="796"/>
      <c r="B40" s="796"/>
      <c r="C40" s="796"/>
      <c r="D40" s="797"/>
      <c r="E40" s="797"/>
    </row>
    <row r="41" ht="33.0" customHeight="1">
      <c r="A41" s="796"/>
      <c r="B41" s="796"/>
      <c r="C41" s="796"/>
      <c r="D41" s="797"/>
      <c r="E41" s="797"/>
    </row>
    <row r="42" ht="33.0" customHeight="1">
      <c r="A42" s="796"/>
      <c r="B42" s="796"/>
      <c r="C42" s="796"/>
      <c r="D42" s="797"/>
      <c r="E42" s="797"/>
    </row>
    <row r="43" ht="33.0" customHeight="1">
      <c r="A43" s="796"/>
      <c r="B43" s="796"/>
      <c r="C43" s="796"/>
      <c r="D43" s="797"/>
      <c r="E43" s="797"/>
    </row>
    <row r="44" ht="33.0" customHeight="1">
      <c r="A44" s="796"/>
      <c r="B44" s="796"/>
      <c r="C44" s="796"/>
      <c r="D44" s="797"/>
      <c r="E44" s="797"/>
    </row>
    <row r="45" ht="33.0" customHeight="1">
      <c r="A45" s="796"/>
      <c r="B45" s="796"/>
      <c r="C45" s="796"/>
      <c r="D45" s="797"/>
      <c r="E45" s="797"/>
    </row>
    <row r="46" ht="33.0" customHeight="1">
      <c r="A46" s="796"/>
      <c r="B46" s="796"/>
      <c r="C46" s="796"/>
      <c r="D46" s="797"/>
      <c r="E46" s="797"/>
    </row>
    <row r="47" ht="33.0" customHeight="1">
      <c r="A47" s="796"/>
      <c r="B47" s="796"/>
      <c r="C47" s="796"/>
      <c r="D47" s="797"/>
      <c r="E47" s="797"/>
    </row>
    <row r="48" ht="33.0" customHeight="1">
      <c r="A48" s="796"/>
      <c r="B48" s="796"/>
      <c r="C48" s="796"/>
      <c r="D48" s="797"/>
      <c r="E48" s="797"/>
    </row>
    <row r="49" ht="33.0" customHeight="1">
      <c r="A49" s="796"/>
      <c r="B49" s="796"/>
      <c r="C49" s="796"/>
      <c r="D49" s="797"/>
      <c r="E49" s="797"/>
    </row>
    <row r="50" ht="33.0" customHeight="1">
      <c r="A50" s="796"/>
      <c r="B50" s="796"/>
      <c r="C50" s="796"/>
      <c r="D50" s="797"/>
      <c r="E50" s="797"/>
    </row>
    <row r="51" ht="33.0" customHeight="1">
      <c r="A51" s="796"/>
      <c r="B51" s="796"/>
      <c r="C51" s="796"/>
      <c r="D51" s="797"/>
      <c r="E51" s="797"/>
    </row>
    <row r="52" ht="33.0" customHeight="1">
      <c r="A52" s="796"/>
      <c r="B52" s="796"/>
      <c r="C52" s="796"/>
      <c r="D52" s="797"/>
      <c r="E52" s="797"/>
    </row>
    <row r="53" ht="33.0" customHeight="1">
      <c r="A53" s="796"/>
      <c r="B53" s="796"/>
      <c r="C53" s="796"/>
      <c r="D53" s="797"/>
      <c r="E53" s="797"/>
    </row>
    <row r="54" ht="33.0" customHeight="1">
      <c r="A54" s="796"/>
      <c r="B54" s="796"/>
      <c r="C54" s="796"/>
      <c r="D54" s="797"/>
      <c r="E54" s="797"/>
    </row>
    <row r="55" ht="33.0" customHeight="1">
      <c r="A55" s="796"/>
      <c r="B55" s="796"/>
      <c r="C55" s="796"/>
      <c r="D55" s="797"/>
      <c r="E55" s="797"/>
    </row>
    <row r="56" ht="33.0" customHeight="1">
      <c r="A56" s="796"/>
      <c r="B56" s="796"/>
      <c r="C56" s="796"/>
      <c r="D56" s="797"/>
      <c r="E56" s="797"/>
    </row>
    <row r="57" ht="33.0" customHeight="1">
      <c r="A57" s="796"/>
      <c r="B57" s="796"/>
      <c r="C57" s="796"/>
      <c r="D57" s="797"/>
      <c r="E57" s="797"/>
    </row>
    <row r="58" ht="33.0" customHeight="1">
      <c r="A58" s="796"/>
      <c r="B58" s="796"/>
      <c r="C58" s="796"/>
      <c r="D58" s="797"/>
      <c r="E58" s="797"/>
    </row>
    <row r="59" ht="33.0" customHeight="1">
      <c r="A59" s="796"/>
      <c r="B59" s="796"/>
      <c r="C59" s="796"/>
      <c r="D59" s="797"/>
      <c r="E59" s="797"/>
    </row>
    <row r="60" ht="33.0" customHeight="1">
      <c r="A60" s="796"/>
      <c r="B60" s="796"/>
      <c r="C60" s="796"/>
      <c r="D60" s="797"/>
      <c r="E60" s="797"/>
    </row>
    <row r="61" ht="33.0" customHeight="1">
      <c r="A61" s="796"/>
      <c r="B61" s="796"/>
      <c r="C61" s="796"/>
      <c r="D61" s="797"/>
      <c r="E61" s="797"/>
    </row>
    <row r="62" ht="33.0" customHeight="1">
      <c r="A62" s="796"/>
      <c r="B62" s="796"/>
      <c r="C62" s="796"/>
      <c r="D62" s="797"/>
      <c r="E62" s="797"/>
    </row>
    <row r="63" ht="33.0" customHeight="1">
      <c r="A63" s="796"/>
      <c r="B63" s="796"/>
      <c r="C63" s="796"/>
      <c r="D63" s="797"/>
      <c r="E63" s="797"/>
    </row>
    <row r="64" ht="33.0" customHeight="1">
      <c r="A64" s="796"/>
      <c r="B64" s="796"/>
      <c r="C64" s="796"/>
      <c r="D64" s="797"/>
      <c r="E64" s="797"/>
    </row>
    <row r="65" ht="33.0" customHeight="1">
      <c r="A65" s="796"/>
      <c r="B65" s="796"/>
      <c r="C65" s="796"/>
      <c r="D65" s="797"/>
      <c r="E65" s="797"/>
    </row>
    <row r="66" ht="33.0" customHeight="1">
      <c r="A66" s="796"/>
      <c r="B66" s="796"/>
      <c r="C66" s="796"/>
      <c r="D66" s="797"/>
      <c r="E66" s="797"/>
    </row>
    <row r="67" ht="33.0" customHeight="1">
      <c r="A67" s="796"/>
      <c r="B67" s="796"/>
      <c r="C67" s="796"/>
      <c r="D67" s="797"/>
      <c r="E67" s="797"/>
    </row>
    <row r="68" ht="33.0" customHeight="1">
      <c r="A68" s="796"/>
      <c r="B68" s="796"/>
      <c r="C68" s="796"/>
      <c r="D68" s="797"/>
      <c r="E68" s="797"/>
    </row>
    <row r="69" ht="33.0" customHeight="1">
      <c r="A69" s="796"/>
      <c r="B69" s="796"/>
      <c r="C69" s="796"/>
      <c r="D69" s="797"/>
      <c r="E69" s="797"/>
    </row>
    <row r="70" ht="33.0" customHeight="1">
      <c r="A70" s="796"/>
      <c r="B70" s="796"/>
      <c r="C70" s="796"/>
      <c r="D70" s="797"/>
      <c r="E70" s="797"/>
    </row>
    <row r="71" ht="33.0" customHeight="1">
      <c r="A71" s="796"/>
      <c r="B71" s="796"/>
      <c r="C71" s="796"/>
      <c r="D71" s="797"/>
      <c r="E71" s="797"/>
    </row>
    <row r="72" ht="33.0" customHeight="1">
      <c r="A72" s="796"/>
      <c r="B72" s="796"/>
      <c r="C72" s="796"/>
      <c r="D72" s="797"/>
      <c r="E72" s="797"/>
    </row>
    <row r="73" ht="33.0" customHeight="1">
      <c r="A73" s="796"/>
      <c r="B73" s="796"/>
      <c r="C73" s="796"/>
      <c r="D73" s="797"/>
      <c r="E73" s="797"/>
    </row>
    <row r="74" ht="33.0" customHeight="1">
      <c r="A74" s="796"/>
      <c r="B74" s="796"/>
      <c r="C74" s="796"/>
      <c r="D74" s="797"/>
      <c r="E74" s="797"/>
    </row>
    <row r="75" ht="33.0" customHeight="1">
      <c r="A75" s="796"/>
      <c r="B75" s="796"/>
      <c r="C75" s="796"/>
      <c r="D75" s="797"/>
      <c r="E75" s="797"/>
    </row>
    <row r="76" ht="33.0" customHeight="1">
      <c r="A76" s="796"/>
      <c r="B76" s="796"/>
      <c r="C76" s="796"/>
      <c r="D76" s="797"/>
      <c r="E76" s="797"/>
    </row>
    <row r="77" ht="33.0" customHeight="1">
      <c r="A77" s="796"/>
      <c r="B77" s="796"/>
      <c r="C77" s="796"/>
      <c r="D77" s="797"/>
      <c r="E77" s="797"/>
    </row>
    <row r="78" ht="33.0" customHeight="1">
      <c r="A78" s="796"/>
      <c r="B78" s="796"/>
      <c r="C78" s="796"/>
      <c r="D78" s="797"/>
      <c r="E78" s="797"/>
    </row>
    <row r="79" ht="33.0" customHeight="1">
      <c r="A79" s="796"/>
      <c r="B79" s="796"/>
      <c r="C79" s="796"/>
      <c r="D79" s="797"/>
      <c r="E79" s="797"/>
    </row>
    <row r="80" ht="33.0" customHeight="1">
      <c r="A80" s="796"/>
      <c r="B80" s="796"/>
      <c r="C80" s="796"/>
      <c r="D80" s="797"/>
      <c r="E80" s="797"/>
    </row>
    <row r="81" ht="33.0" customHeight="1">
      <c r="A81" s="796"/>
      <c r="B81" s="796"/>
      <c r="C81" s="796"/>
      <c r="D81" s="797"/>
      <c r="E81" s="797"/>
    </row>
    <row r="82" ht="33.0" customHeight="1">
      <c r="A82" s="796"/>
      <c r="B82" s="796"/>
      <c r="C82" s="796"/>
      <c r="D82" s="797"/>
      <c r="E82" s="797"/>
    </row>
    <row r="83" ht="33.0" customHeight="1">
      <c r="A83" s="796"/>
      <c r="B83" s="796"/>
      <c r="C83" s="796"/>
      <c r="D83" s="797"/>
      <c r="E83" s="797"/>
    </row>
    <row r="84" ht="33.0" customHeight="1">
      <c r="A84" s="796"/>
      <c r="B84" s="796"/>
      <c r="C84" s="796"/>
      <c r="D84" s="797"/>
      <c r="E84" s="797"/>
    </row>
    <row r="85" ht="33.0" customHeight="1">
      <c r="A85" s="796"/>
      <c r="B85" s="796"/>
      <c r="C85" s="796"/>
      <c r="D85" s="797"/>
      <c r="E85" s="797"/>
    </row>
    <row r="86" ht="33.0" customHeight="1">
      <c r="A86" s="796"/>
      <c r="B86" s="796"/>
      <c r="C86" s="796"/>
      <c r="D86" s="797"/>
      <c r="E86" s="797"/>
    </row>
    <row r="87" ht="33.0" customHeight="1">
      <c r="A87" s="796"/>
      <c r="B87" s="796"/>
      <c r="C87" s="796"/>
      <c r="D87" s="797"/>
      <c r="E87" s="797"/>
    </row>
    <row r="88" ht="33.0" customHeight="1">
      <c r="A88" s="796"/>
      <c r="B88" s="796"/>
      <c r="C88" s="796"/>
      <c r="D88" s="797"/>
      <c r="E88" s="797"/>
    </row>
    <row r="89" ht="33.0" customHeight="1">
      <c r="A89" s="796"/>
      <c r="B89" s="796"/>
      <c r="C89" s="796"/>
      <c r="D89" s="797"/>
      <c r="E89" s="797"/>
    </row>
    <row r="90" ht="33.0" customHeight="1">
      <c r="A90" s="796"/>
      <c r="B90" s="796"/>
      <c r="C90" s="796"/>
      <c r="D90" s="797"/>
      <c r="E90" s="797"/>
    </row>
    <row r="91" ht="33.0" customHeight="1">
      <c r="A91" s="796"/>
      <c r="B91" s="796"/>
      <c r="C91" s="796"/>
      <c r="D91" s="797"/>
      <c r="E91" s="797"/>
    </row>
    <row r="92" ht="33.0" customHeight="1">
      <c r="A92" s="796"/>
      <c r="B92" s="796"/>
      <c r="C92" s="796"/>
      <c r="D92" s="797"/>
      <c r="E92" s="797"/>
    </row>
    <row r="93" ht="33.0" customHeight="1">
      <c r="A93" s="796"/>
      <c r="B93" s="796"/>
      <c r="C93" s="796"/>
      <c r="D93" s="797"/>
      <c r="E93" s="797"/>
    </row>
    <row r="94" ht="33.0" customHeight="1">
      <c r="A94" s="796"/>
      <c r="B94" s="796"/>
      <c r="C94" s="796"/>
      <c r="D94" s="797"/>
      <c r="E94" s="797"/>
    </row>
    <row r="95" ht="33.0" customHeight="1">
      <c r="A95" s="796"/>
      <c r="B95" s="796"/>
      <c r="C95" s="796"/>
      <c r="D95" s="797"/>
      <c r="E95" s="797"/>
    </row>
    <row r="96" ht="33.0" customHeight="1">
      <c r="A96" s="796"/>
      <c r="B96" s="796"/>
      <c r="C96" s="796"/>
      <c r="D96" s="797"/>
      <c r="E96" s="797"/>
    </row>
    <row r="97" ht="33.0" customHeight="1">
      <c r="A97" s="796"/>
      <c r="B97" s="796"/>
      <c r="C97" s="796"/>
      <c r="D97" s="797"/>
      <c r="E97" s="797"/>
    </row>
    <row r="98" ht="33.0" customHeight="1">
      <c r="A98" s="796"/>
      <c r="B98" s="796"/>
      <c r="C98" s="796"/>
      <c r="D98" s="797"/>
      <c r="E98" s="797"/>
    </row>
    <row r="99" ht="33.0" customHeight="1">
      <c r="A99" s="796"/>
      <c r="B99" s="796"/>
      <c r="C99" s="796"/>
      <c r="D99" s="797"/>
      <c r="E99" s="797"/>
    </row>
    <row r="100" ht="33.0" customHeight="1">
      <c r="A100" s="796"/>
      <c r="B100" s="796"/>
      <c r="C100" s="796"/>
      <c r="D100" s="797"/>
      <c r="E100" s="797"/>
    </row>
    <row r="101" ht="33.0" customHeight="1">
      <c r="A101" s="796"/>
      <c r="B101" s="796"/>
      <c r="C101" s="796"/>
      <c r="D101" s="797"/>
      <c r="E101" s="797"/>
    </row>
    <row r="102" ht="33.0" customHeight="1">
      <c r="A102" s="796"/>
      <c r="B102" s="796"/>
      <c r="C102" s="796"/>
      <c r="D102" s="797"/>
      <c r="E102" s="797"/>
    </row>
    <row r="103" ht="33.0" customHeight="1">
      <c r="A103" s="796"/>
      <c r="B103" s="796"/>
      <c r="C103" s="796"/>
      <c r="D103" s="797"/>
      <c r="E103" s="797"/>
    </row>
    <row r="104" ht="33.0" customHeight="1">
      <c r="A104" s="796"/>
      <c r="B104" s="796"/>
      <c r="C104" s="796"/>
      <c r="D104" s="797"/>
      <c r="E104" s="797"/>
    </row>
    <row r="105" ht="33.0" customHeight="1">
      <c r="A105" s="796"/>
      <c r="B105" s="796"/>
      <c r="C105" s="796"/>
      <c r="D105" s="797"/>
      <c r="E105" s="797"/>
    </row>
    <row r="106" ht="33.0" customHeight="1">
      <c r="A106" s="796"/>
      <c r="B106" s="796"/>
      <c r="C106" s="796"/>
      <c r="D106" s="797"/>
      <c r="E106" s="797"/>
    </row>
    <row r="107" ht="33.0" customHeight="1">
      <c r="A107" s="796"/>
      <c r="B107" s="796"/>
      <c r="C107" s="796"/>
      <c r="D107" s="797"/>
      <c r="E107" s="797"/>
    </row>
    <row r="108" ht="33.0" customHeight="1">
      <c r="A108" s="796"/>
      <c r="B108" s="796"/>
      <c r="C108" s="796"/>
      <c r="D108" s="797"/>
      <c r="E108" s="797"/>
    </row>
    <row r="109" ht="33.0" customHeight="1">
      <c r="A109" s="796"/>
      <c r="B109" s="796"/>
      <c r="C109" s="796"/>
      <c r="D109" s="797"/>
      <c r="E109" s="797"/>
    </row>
    <row r="110" ht="33.0" customHeight="1">
      <c r="A110" s="796"/>
      <c r="B110" s="796"/>
      <c r="C110" s="796"/>
      <c r="D110" s="797"/>
      <c r="E110" s="797"/>
    </row>
    <row r="111" ht="33.0" customHeight="1">
      <c r="A111" s="796"/>
      <c r="B111" s="796"/>
      <c r="C111" s="796"/>
      <c r="D111" s="797"/>
      <c r="E111" s="797"/>
    </row>
    <row r="112" ht="33.0" customHeight="1">
      <c r="A112" s="796"/>
      <c r="B112" s="796"/>
      <c r="C112" s="796"/>
      <c r="D112" s="797"/>
      <c r="E112" s="797"/>
    </row>
    <row r="113" ht="33.0" customHeight="1">
      <c r="A113" s="796"/>
      <c r="B113" s="796"/>
      <c r="C113" s="796"/>
      <c r="D113" s="797"/>
      <c r="E113" s="797"/>
    </row>
    <row r="114" ht="33.0" customHeight="1">
      <c r="A114" s="796"/>
      <c r="B114" s="796"/>
      <c r="C114" s="796"/>
      <c r="D114" s="797"/>
      <c r="E114" s="797"/>
    </row>
    <row r="115" ht="33.0" customHeight="1">
      <c r="A115" s="796"/>
      <c r="B115" s="796"/>
      <c r="C115" s="796"/>
      <c r="D115" s="797"/>
      <c r="E115" s="797"/>
    </row>
    <row r="116" ht="33.0" customHeight="1">
      <c r="A116" s="796"/>
      <c r="B116" s="796"/>
      <c r="C116" s="796"/>
      <c r="D116" s="797"/>
      <c r="E116" s="797"/>
    </row>
    <row r="117" ht="33.0" customHeight="1">
      <c r="A117" s="796"/>
      <c r="B117" s="796"/>
      <c r="C117" s="796"/>
      <c r="D117" s="797"/>
      <c r="E117" s="797"/>
    </row>
    <row r="118" ht="33.0" customHeight="1">
      <c r="A118" s="796"/>
      <c r="B118" s="796"/>
      <c r="C118" s="796"/>
      <c r="D118" s="797"/>
      <c r="E118" s="797"/>
    </row>
    <row r="119" ht="33.0" customHeight="1">
      <c r="A119" s="796"/>
      <c r="B119" s="796"/>
      <c r="C119" s="796"/>
      <c r="D119" s="797"/>
      <c r="E119" s="797"/>
    </row>
    <row r="120" ht="33.0" customHeight="1">
      <c r="A120" s="796"/>
      <c r="B120" s="796"/>
      <c r="C120" s="796"/>
      <c r="D120" s="797"/>
      <c r="E120" s="797"/>
    </row>
    <row r="121" ht="33.0" customHeight="1">
      <c r="A121" s="796"/>
      <c r="B121" s="796"/>
      <c r="C121" s="796"/>
      <c r="D121" s="797"/>
      <c r="E121" s="797"/>
    </row>
    <row r="122" ht="33.0" customHeight="1">
      <c r="A122" s="796"/>
      <c r="B122" s="796"/>
      <c r="C122" s="796"/>
      <c r="D122" s="797"/>
      <c r="E122" s="797"/>
    </row>
    <row r="123" ht="33.0" customHeight="1">
      <c r="A123" s="796"/>
      <c r="B123" s="796"/>
      <c r="C123" s="796"/>
      <c r="D123" s="797"/>
      <c r="E123" s="797"/>
    </row>
    <row r="124" ht="33.0" customHeight="1">
      <c r="A124" s="796"/>
      <c r="B124" s="796"/>
      <c r="C124" s="796"/>
      <c r="D124" s="797"/>
      <c r="E124" s="797"/>
    </row>
    <row r="125" ht="33.0" customHeight="1">
      <c r="A125" s="796"/>
      <c r="B125" s="796"/>
      <c r="C125" s="796"/>
      <c r="D125" s="797"/>
      <c r="E125" s="797"/>
    </row>
    <row r="126" ht="33.0" customHeight="1">
      <c r="A126" s="796"/>
      <c r="B126" s="796"/>
      <c r="C126" s="796"/>
      <c r="D126" s="797"/>
      <c r="E126" s="797"/>
    </row>
    <row r="127" ht="33.0" customHeight="1">
      <c r="A127" s="796"/>
      <c r="B127" s="796"/>
      <c r="C127" s="796"/>
      <c r="D127" s="797"/>
      <c r="E127" s="797"/>
    </row>
    <row r="128" ht="33.0" customHeight="1">
      <c r="A128" s="796"/>
      <c r="B128" s="796"/>
      <c r="C128" s="796"/>
      <c r="D128" s="797"/>
      <c r="E128" s="797"/>
    </row>
    <row r="129" ht="33.0" customHeight="1">
      <c r="A129" s="796"/>
      <c r="B129" s="796"/>
      <c r="C129" s="796"/>
      <c r="D129" s="797"/>
      <c r="E129" s="797"/>
    </row>
    <row r="130" ht="33.0" customHeight="1">
      <c r="A130" s="796"/>
      <c r="B130" s="796"/>
      <c r="C130" s="796"/>
      <c r="D130" s="797"/>
      <c r="E130" s="797"/>
    </row>
    <row r="131" ht="33.0" customHeight="1">
      <c r="A131" s="796"/>
      <c r="B131" s="796"/>
      <c r="C131" s="796"/>
      <c r="D131" s="797"/>
      <c r="E131" s="797"/>
    </row>
    <row r="132" ht="33.0" customHeight="1">
      <c r="A132" s="796"/>
      <c r="B132" s="796"/>
      <c r="C132" s="796"/>
      <c r="D132" s="797"/>
      <c r="E132" s="797"/>
    </row>
    <row r="133" ht="33.0" customHeight="1">
      <c r="A133" s="796"/>
      <c r="B133" s="796"/>
      <c r="C133" s="796"/>
      <c r="D133" s="797"/>
      <c r="E133" s="797"/>
    </row>
    <row r="134" ht="33.0" customHeight="1">
      <c r="A134" s="796"/>
      <c r="B134" s="796"/>
      <c r="C134" s="796"/>
      <c r="D134" s="797"/>
      <c r="E134" s="797"/>
    </row>
    <row r="135" ht="33.0" customHeight="1">
      <c r="A135" s="796"/>
      <c r="B135" s="796"/>
      <c r="C135" s="796"/>
      <c r="D135" s="797"/>
      <c r="E135" s="797"/>
    </row>
    <row r="136" ht="33.0" customHeight="1">
      <c r="A136" s="796"/>
      <c r="B136" s="796"/>
      <c r="C136" s="796"/>
      <c r="D136" s="797"/>
      <c r="E136" s="797"/>
    </row>
    <row r="137" ht="33.0" customHeight="1">
      <c r="A137" s="796"/>
      <c r="B137" s="796"/>
      <c r="C137" s="796"/>
      <c r="D137" s="797"/>
      <c r="E137" s="797"/>
    </row>
    <row r="138" ht="33.0" customHeight="1">
      <c r="A138" s="796"/>
      <c r="B138" s="796"/>
      <c r="C138" s="796"/>
      <c r="D138" s="797"/>
      <c r="E138" s="797"/>
    </row>
    <row r="139" ht="33.0" customHeight="1">
      <c r="A139" s="796"/>
      <c r="B139" s="796"/>
      <c r="C139" s="796"/>
      <c r="D139" s="797"/>
      <c r="E139" s="797"/>
    </row>
    <row r="140" ht="33.0" customHeight="1">
      <c r="A140" s="796"/>
      <c r="B140" s="796"/>
      <c r="C140" s="796"/>
      <c r="D140" s="797"/>
      <c r="E140" s="797"/>
    </row>
    <row r="141" ht="33.0" customHeight="1">
      <c r="A141" s="796"/>
      <c r="B141" s="796"/>
      <c r="C141" s="796"/>
      <c r="D141" s="797"/>
      <c r="E141" s="797"/>
    </row>
    <row r="142" ht="33.0" customHeight="1">
      <c r="A142" s="796"/>
      <c r="B142" s="796"/>
      <c r="C142" s="796"/>
      <c r="D142" s="797"/>
      <c r="E142" s="797"/>
    </row>
    <row r="143" ht="33.0" customHeight="1">
      <c r="A143" s="796"/>
      <c r="B143" s="796"/>
      <c r="C143" s="796"/>
      <c r="D143" s="797"/>
      <c r="E143" s="797"/>
    </row>
    <row r="144" ht="33.0" customHeight="1">
      <c r="A144" s="796"/>
      <c r="B144" s="796"/>
      <c r="C144" s="796"/>
      <c r="D144" s="797"/>
      <c r="E144" s="797"/>
    </row>
    <row r="145" ht="33.0" customHeight="1">
      <c r="A145" s="796"/>
      <c r="B145" s="796"/>
      <c r="C145" s="796"/>
      <c r="D145" s="797"/>
      <c r="E145" s="797"/>
    </row>
    <row r="146" ht="33.0" customHeight="1">
      <c r="A146" s="796"/>
      <c r="B146" s="796"/>
      <c r="C146" s="796"/>
      <c r="D146" s="797"/>
      <c r="E146" s="797"/>
    </row>
    <row r="147" ht="33.0" customHeight="1">
      <c r="A147" s="796"/>
      <c r="B147" s="796"/>
      <c r="C147" s="796"/>
      <c r="D147" s="797"/>
      <c r="E147" s="797"/>
    </row>
    <row r="148" ht="33.0" customHeight="1">
      <c r="A148" s="796"/>
      <c r="B148" s="796"/>
      <c r="C148" s="796"/>
      <c r="D148" s="797"/>
      <c r="E148" s="797"/>
    </row>
    <row r="149" ht="33.0" customHeight="1">
      <c r="A149" s="796"/>
      <c r="B149" s="796"/>
      <c r="C149" s="796"/>
      <c r="D149" s="797"/>
      <c r="E149" s="797"/>
    </row>
    <row r="150" ht="33.0" customHeight="1">
      <c r="A150" s="796"/>
      <c r="B150" s="796"/>
      <c r="C150" s="796"/>
      <c r="D150" s="797"/>
      <c r="E150" s="797"/>
    </row>
    <row r="151" ht="33.0" customHeight="1">
      <c r="A151" s="796"/>
      <c r="B151" s="796"/>
      <c r="C151" s="796"/>
      <c r="D151" s="797"/>
      <c r="E151" s="797"/>
    </row>
    <row r="152" ht="33.0" customHeight="1">
      <c r="A152" s="796"/>
      <c r="B152" s="796"/>
      <c r="C152" s="796"/>
      <c r="D152" s="797"/>
      <c r="E152" s="797"/>
    </row>
    <row r="153" ht="33.0" customHeight="1">
      <c r="A153" s="796"/>
      <c r="B153" s="796"/>
      <c r="C153" s="796"/>
      <c r="D153" s="797"/>
      <c r="E153" s="797"/>
    </row>
    <row r="154" ht="33.0" customHeight="1">
      <c r="A154" s="796"/>
      <c r="B154" s="796"/>
      <c r="C154" s="796"/>
      <c r="D154" s="797"/>
      <c r="E154" s="797"/>
    </row>
    <row r="155" ht="33.0" customHeight="1">
      <c r="A155" s="796"/>
      <c r="B155" s="796"/>
      <c r="C155" s="796"/>
      <c r="D155" s="797"/>
      <c r="E155" s="797"/>
    </row>
    <row r="156" ht="33.0" customHeight="1">
      <c r="A156" s="796"/>
      <c r="B156" s="796"/>
      <c r="C156" s="796"/>
      <c r="D156" s="797"/>
      <c r="E156" s="797"/>
    </row>
    <row r="157" ht="33.0" customHeight="1">
      <c r="A157" s="796"/>
      <c r="B157" s="796"/>
      <c r="C157" s="796"/>
      <c r="D157" s="797"/>
      <c r="E157" s="797"/>
    </row>
    <row r="158" ht="33.0" customHeight="1">
      <c r="A158" s="796"/>
      <c r="B158" s="796"/>
      <c r="C158" s="796"/>
      <c r="D158" s="797"/>
      <c r="E158" s="797"/>
    </row>
    <row r="159" ht="33.0" customHeight="1">
      <c r="A159" s="796"/>
      <c r="B159" s="796"/>
      <c r="C159" s="796"/>
      <c r="D159" s="797"/>
      <c r="E159" s="797"/>
    </row>
    <row r="160" ht="33.0" customHeight="1">
      <c r="A160" s="796"/>
      <c r="B160" s="796"/>
      <c r="C160" s="796"/>
      <c r="D160" s="797"/>
      <c r="E160" s="797"/>
    </row>
    <row r="161" ht="33.0" customHeight="1">
      <c r="A161" s="796"/>
      <c r="B161" s="796"/>
      <c r="C161" s="796"/>
      <c r="D161" s="797"/>
      <c r="E161" s="797"/>
    </row>
    <row r="162" ht="33.0" customHeight="1">
      <c r="A162" s="796"/>
      <c r="B162" s="796"/>
      <c r="C162" s="796"/>
      <c r="D162" s="797"/>
      <c r="E162" s="797"/>
    </row>
    <row r="163" ht="33.0" customHeight="1">
      <c r="A163" s="796"/>
      <c r="B163" s="796"/>
      <c r="C163" s="796"/>
      <c r="D163" s="797"/>
      <c r="E163" s="797"/>
    </row>
    <row r="164" ht="33.0" customHeight="1">
      <c r="A164" s="796"/>
      <c r="B164" s="796"/>
      <c r="C164" s="796"/>
      <c r="D164" s="797"/>
      <c r="E164" s="797"/>
    </row>
    <row r="165" ht="33.0" customHeight="1">
      <c r="A165" s="796"/>
      <c r="B165" s="796"/>
      <c r="C165" s="796"/>
      <c r="D165" s="797"/>
      <c r="E165" s="797"/>
    </row>
    <row r="166" ht="33.0" customHeight="1">
      <c r="A166" s="796"/>
      <c r="B166" s="796"/>
      <c r="C166" s="796"/>
      <c r="D166" s="797"/>
      <c r="E166" s="797"/>
    </row>
    <row r="167" ht="33.0" customHeight="1">
      <c r="A167" s="796"/>
      <c r="B167" s="796"/>
      <c r="C167" s="796"/>
      <c r="D167" s="797"/>
      <c r="E167" s="797"/>
    </row>
    <row r="168" ht="33.0" customHeight="1">
      <c r="A168" s="796"/>
      <c r="B168" s="796"/>
      <c r="C168" s="796"/>
      <c r="D168" s="797"/>
      <c r="E168" s="797"/>
    </row>
    <row r="169" ht="33.0" customHeight="1">
      <c r="A169" s="796"/>
      <c r="B169" s="796"/>
      <c r="C169" s="796"/>
      <c r="D169" s="797"/>
      <c r="E169" s="797"/>
    </row>
    <row r="170" ht="33.0" customHeight="1">
      <c r="A170" s="796"/>
      <c r="B170" s="796"/>
      <c r="C170" s="796"/>
      <c r="D170" s="797"/>
      <c r="E170" s="797"/>
    </row>
    <row r="171" ht="33.0" customHeight="1">
      <c r="A171" s="796"/>
      <c r="B171" s="796"/>
      <c r="C171" s="796"/>
      <c r="D171" s="797"/>
      <c r="E171" s="797"/>
    </row>
    <row r="172" ht="33.0" customHeight="1">
      <c r="A172" s="796"/>
      <c r="B172" s="796"/>
      <c r="C172" s="796"/>
      <c r="D172" s="797"/>
      <c r="E172" s="797"/>
    </row>
    <row r="173" ht="33.0" customHeight="1">
      <c r="A173" s="796"/>
      <c r="B173" s="796"/>
      <c r="C173" s="796"/>
      <c r="D173" s="797"/>
      <c r="E173" s="797"/>
    </row>
    <row r="174" ht="33.0" customHeight="1">
      <c r="A174" s="796"/>
      <c r="B174" s="796"/>
      <c r="C174" s="796"/>
      <c r="D174" s="797"/>
      <c r="E174" s="797"/>
    </row>
    <row r="175" ht="33.0" customHeight="1">
      <c r="A175" s="796"/>
      <c r="B175" s="796"/>
      <c r="C175" s="796"/>
      <c r="D175" s="797"/>
      <c r="E175" s="797"/>
    </row>
    <row r="176" ht="33.0" customHeight="1">
      <c r="A176" s="796"/>
      <c r="B176" s="796"/>
      <c r="C176" s="796"/>
      <c r="D176" s="797"/>
      <c r="E176" s="797"/>
    </row>
    <row r="177" ht="33.0" customHeight="1">
      <c r="A177" s="796"/>
      <c r="B177" s="796"/>
      <c r="C177" s="796"/>
      <c r="D177" s="797"/>
      <c r="E177" s="797"/>
    </row>
    <row r="178" ht="33.0" customHeight="1">
      <c r="A178" s="796"/>
      <c r="B178" s="796"/>
      <c r="C178" s="796"/>
      <c r="D178" s="797"/>
      <c r="E178" s="797"/>
    </row>
    <row r="179" ht="33.0" customHeight="1">
      <c r="A179" s="796"/>
      <c r="B179" s="796"/>
      <c r="C179" s="796"/>
      <c r="D179" s="797"/>
      <c r="E179" s="797"/>
    </row>
    <row r="180" ht="33.0" customHeight="1">
      <c r="A180" s="796"/>
      <c r="B180" s="796"/>
      <c r="C180" s="796"/>
      <c r="D180" s="797"/>
      <c r="E180" s="797"/>
    </row>
    <row r="181" ht="33.0" customHeight="1">
      <c r="A181" s="796"/>
      <c r="B181" s="796"/>
      <c r="C181" s="796"/>
      <c r="D181" s="797"/>
      <c r="E181" s="797"/>
    </row>
    <row r="182" ht="33.0" customHeight="1">
      <c r="A182" s="796"/>
      <c r="B182" s="796"/>
      <c r="C182" s="796"/>
      <c r="D182" s="797"/>
      <c r="E182" s="797"/>
    </row>
    <row r="183" ht="33.0" customHeight="1">
      <c r="A183" s="796"/>
      <c r="B183" s="796"/>
      <c r="C183" s="796"/>
      <c r="D183" s="797"/>
      <c r="E183" s="797"/>
    </row>
    <row r="184" ht="33.0" customHeight="1">
      <c r="A184" s="796"/>
      <c r="B184" s="796"/>
      <c r="C184" s="796"/>
      <c r="D184" s="797"/>
      <c r="E184" s="797"/>
    </row>
    <row r="185" ht="33.0" customHeight="1">
      <c r="A185" s="796"/>
      <c r="B185" s="796"/>
      <c r="C185" s="796"/>
      <c r="D185" s="797"/>
      <c r="E185" s="797"/>
    </row>
    <row r="186" ht="33.0" customHeight="1">
      <c r="A186" s="796"/>
      <c r="B186" s="796"/>
      <c r="C186" s="796"/>
      <c r="D186" s="797"/>
      <c r="E186" s="797"/>
    </row>
    <row r="187" ht="33.0" customHeight="1">
      <c r="A187" s="796"/>
      <c r="B187" s="796"/>
      <c r="C187" s="796"/>
      <c r="D187" s="797"/>
      <c r="E187" s="797"/>
    </row>
    <row r="188" ht="33.0" customHeight="1">
      <c r="A188" s="796"/>
      <c r="B188" s="796"/>
      <c r="C188" s="796"/>
      <c r="D188" s="797"/>
      <c r="E188" s="797"/>
    </row>
    <row r="189" ht="33.0" customHeight="1">
      <c r="A189" s="796"/>
      <c r="B189" s="796"/>
      <c r="C189" s="796"/>
      <c r="D189" s="797"/>
      <c r="E189" s="797"/>
    </row>
    <row r="190" ht="33.0" customHeight="1">
      <c r="A190" s="796"/>
      <c r="B190" s="796"/>
      <c r="C190" s="796"/>
      <c r="D190" s="797"/>
      <c r="E190" s="797"/>
    </row>
    <row r="191" ht="33.0" customHeight="1">
      <c r="A191" s="796"/>
      <c r="B191" s="796"/>
      <c r="C191" s="796"/>
      <c r="D191" s="797"/>
      <c r="E191" s="797"/>
    </row>
    <row r="192" ht="33.0" customHeight="1">
      <c r="A192" s="796"/>
      <c r="B192" s="796"/>
      <c r="C192" s="796"/>
      <c r="D192" s="797"/>
      <c r="E192" s="797"/>
    </row>
    <row r="193" ht="33.0" customHeight="1">
      <c r="A193" s="796"/>
      <c r="B193" s="796"/>
      <c r="C193" s="796"/>
      <c r="D193" s="797"/>
      <c r="E193" s="797"/>
    </row>
    <row r="194" ht="33.0" customHeight="1">
      <c r="A194" s="796"/>
      <c r="B194" s="796"/>
      <c r="C194" s="796"/>
      <c r="D194" s="797"/>
      <c r="E194" s="797"/>
    </row>
    <row r="195" ht="33.0" customHeight="1">
      <c r="A195" s="796"/>
      <c r="B195" s="796"/>
      <c r="C195" s="796"/>
      <c r="D195" s="797"/>
      <c r="E195" s="797"/>
    </row>
    <row r="196" ht="33.0" customHeight="1">
      <c r="A196" s="796"/>
      <c r="B196" s="796"/>
      <c r="C196" s="796"/>
      <c r="D196" s="797"/>
      <c r="E196" s="797"/>
    </row>
    <row r="197" ht="33.0" customHeight="1">
      <c r="A197" s="796"/>
      <c r="B197" s="796"/>
      <c r="C197" s="796"/>
      <c r="D197" s="797"/>
      <c r="E197" s="797"/>
    </row>
    <row r="198" ht="33.0" customHeight="1">
      <c r="A198" s="796"/>
      <c r="B198" s="796"/>
      <c r="C198" s="796"/>
      <c r="D198" s="797"/>
      <c r="E198" s="797"/>
    </row>
    <row r="199" ht="33.0" customHeight="1">
      <c r="A199" s="796"/>
      <c r="B199" s="796"/>
      <c r="C199" s="796"/>
      <c r="D199" s="797"/>
      <c r="E199" s="797"/>
    </row>
    <row r="200" ht="33.0" customHeight="1">
      <c r="A200" s="796"/>
      <c r="B200" s="796"/>
      <c r="C200" s="796"/>
      <c r="D200" s="797"/>
      <c r="E200" s="797"/>
    </row>
    <row r="201" ht="33.0" customHeight="1">
      <c r="A201" s="796"/>
      <c r="B201" s="796"/>
      <c r="C201" s="796"/>
      <c r="D201" s="797"/>
      <c r="E201" s="797"/>
    </row>
    <row r="202" ht="33.0" customHeight="1">
      <c r="A202" s="796"/>
      <c r="B202" s="796"/>
      <c r="C202" s="796"/>
      <c r="D202" s="797"/>
      <c r="E202" s="797"/>
    </row>
    <row r="203" ht="33.0" customHeight="1">
      <c r="A203" s="796"/>
      <c r="B203" s="796"/>
      <c r="C203" s="796"/>
      <c r="D203" s="797"/>
      <c r="E203" s="797"/>
    </row>
    <row r="204" ht="33.0" customHeight="1">
      <c r="A204" s="796"/>
      <c r="B204" s="796"/>
      <c r="C204" s="796"/>
      <c r="D204" s="797"/>
      <c r="E204" s="797"/>
    </row>
    <row r="205" ht="33.0" customHeight="1">
      <c r="A205" s="796"/>
      <c r="B205" s="796"/>
      <c r="C205" s="796"/>
      <c r="D205" s="797"/>
      <c r="E205" s="797"/>
    </row>
    <row r="206" ht="33.0" customHeight="1">
      <c r="A206" s="796"/>
      <c r="B206" s="796"/>
      <c r="C206" s="796"/>
      <c r="D206" s="797"/>
      <c r="E206" s="797"/>
    </row>
    <row r="207" ht="33.0" customHeight="1">
      <c r="A207" s="796"/>
      <c r="B207" s="796"/>
      <c r="C207" s="796"/>
      <c r="D207" s="797"/>
      <c r="E207" s="797"/>
    </row>
    <row r="208" ht="33.0" customHeight="1">
      <c r="A208" s="796"/>
      <c r="B208" s="796"/>
      <c r="C208" s="796"/>
      <c r="D208" s="797"/>
      <c r="E208" s="797"/>
    </row>
    <row r="209" ht="33.0" customHeight="1">
      <c r="A209" s="796"/>
      <c r="B209" s="796"/>
      <c r="C209" s="796"/>
      <c r="D209" s="797"/>
      <c r="E209" s="797"/>
    </row>
    <row r="210" ht="33.0" customHeight="1">
      <c r="A210" s="796"/>
      <c r="B210" s="796"/>
      <c r="C210" s="796"/>
      <c r="D210" s="797"/>
      <c r="E210" s="797"/>
    </row>
    <row r="211" ht="33.0" customHeight="1">
      <c r="A211" s="796"/>
      <c r="B211" s="796"/>
      <c r="C211" s="796"/>
      <c r="D211" s="797"/>
      <c r="E211" s="797"/>
    </row>
    <row r="212" ht="33.0" customHeight="1">
      <c r="A212" s="796"/>
      <c r="B212" s="796"/>
      <c r="C212" s="796"/>
      <c r="D212" s="797"/>
      <c r="E212" s="797"/>
    </row>
    <row r="213" ht="33.0" customHeight="1">
      <c r="A213" s="796"/>
      <c r="B213" s="796"/>
      <c r="C213" s="796"/>
      <c r="D213" s="797"/>
      <c r="E213" s="797"/>
    </row>
    <row r="214" ht="33.0" customHeight="1">
      <c r="A214" s="796"/>
      <c r="B214" s="796"/>
      <c r="C214" s="796"/>
      <c r="D214" s="797"/>
      <c r="E214" s="797"/>
    </row>
    <row r="215" ht="33.0" customHeight="1">
      <c r="A215" s="796"/>
      <c r="B215" s="796"/>
      <c r="C215" s="796"/>
      <c r="D215" s="797"/>
      <c r="E215" s="797"/>
    </row>
    <row r="216" ht="33.0" customHeight="1">
      <c r="A216" s="796"/>
      <c r="B216" s="796"/>
      <c r="C216" s="796"/>
      <c r="D216" s="797"/>
      <c r="E216" s="797"/>
    </row>
    <row r="217" ht="33.0" customHeight="1">
      <c r="A217" s="796"/>
      <c r="B217" s="796"/>
      <c r="C217" s="796"/>
      <c r="D217" s="797"/>
      <c r="E217" s="797"/>
    </row>
    <row r="218" ht="33.0" customHeight="1">
      <c r="A218" s="796"/>
      <c r="B218" s="796"/>
      <c r="C218" s="796"/>
      <c r="D218" s="797"/>
      <c r="E218" s="797"/>
    </row>
    <row r="219" ht="33.0" customHeight="1">
      <c r="A219" s="796"/>
      <c r="B219" s="796"/>
      <c r="C219" s="796"/>
      <c r="D219" s="797"/>
      <c r="E219" s="797"/>
    </row>
    <row r="220" ht="33.0" customHeight="1">
      <c r="A220" s="796"/>
      <c r="B220" s="796"/>
      <c r="C220" s="796"/>
      <c r="D220" s="797"/>
      <c r="E220" s="797"/>
    </row>
    <row r="221" ht="33.0" customHeight="1">
      <c r="A221" s="796"/>
      <c r="B221" s="796"/>
      <c r="C221" s="796"/>
      <c r="D221" s="797"/>
      <c r="E221" s="797"/>
    </row>
    <row r="222" ht="33.0" customHeight="1">
      <c r="A222" s="796"/>
      <c r="B222" s="796"/>
      <c r="C222" s="796"/>
      <c r="D222" s="797"/>
      <c r="E222" s="797"/>
    </row>
    <row r="223" ht="33.0" customHeight="1">
      <c r="A223" s="796"/>
      <c r="B223" s="796"/>
      <c r="C223" s="796"/>
      <c r="D223" s="797"/>
      <c r="E223" s="797"/>
    </row>
    <row r="224" ht="33.0" customHeight="1">
      <c r="A224" s="796"/>
      <c r="B224" s="796"/>
      <c r="C224" s="796"/>
      <c r="D224" s="797"/>
      <c r="E224" s="797"/>
    </row>
    <row r="225" ht="33.0" customHeight="1">
      <c r="A225" s="796"/>
      <c r="B225" s="796"/>
      <c r="C225" s="796"/>
      <c r="D225" s="797"/>
      <c r="E225" s="797"/>
    </row>
    <row r="226" ht="33.0" customHeight="1">
      <c r="A226" s="796"/>
      <c r="B226" s="796"/>
      <c r="C226" s="796"/>
      <c r="D226" s="797"/>
      <c r="E226" s="797"/>
    </row>
    <row r="227" ht="33.0" customHeight="1">
      <c r="A227" s="796"/>
      <c r="B227" s="796"/>
      <c r="C227" s="796"/>
      <c r="D227" s="797"/>
      <c r="E227" s="797"/>
    </row>
    <row r="228" ht="33.0" customHeight="1">
      <c r="A228" s="796"/>
      <c r="B228" s="796"/>
      <c r="C228" s="796"/>
      <c r="D228" s="797"/>
      <c r="E228" s="797"/>
    </row>
    <row r="229" ht="33.0" customHeight="1">
      <c r="A229" s="796"/>
      <c r="B229" s="796"/>
      <c r="C229" s="796"/>
      <c r="D229" s="797"/>
      <c r="E229" s="797"/>
    </row>
    <row r="230" ht="33.0" customHeight="1">
      <c r="A230" s="796"/>
      <c r="B230" s="796"/>
      <c r="C230" s="796"/>
      <c r="D230" s="797"/>
      <c r="E230" s="797"/>
    </row>
    <row r="231" ht="33.0" customHeight="1">
      <c r="A231" s="796"/>
      <c r="B231" s="796"/>
      <c r="C231" s="796"/>
      <c r="D231" s="797"/>
      <c r="E231" s="797"/>
    </row>
    <row r="232" ht="33.0" customHeight="1">
      <c r="A232" s="796"/>
      <c r="B232" s="796"/>
      <c r="C232" s="796"/>
      <c r="D232" s="797"/>
      <c r="E232" s="797"/>
    </row>
    <row r="233" ht="33.0" customHeight="1">
      <c r="A233" s="796"/>
      <c r="B233" s="796"/>
      <c r="C233" s="796"/>
      <c r="D233" s="797"/>
      <c r="E233" s="797"/>
    </row>
    <row r="234" ht="33.0" customHeight="1">
      <c r="A234" s="796"/>
      <c r="B234" s="796"/>
      <c r="C234" s="796"/>
      <c r="D234" s="797"/>
      <c r="E234" s="797"/>
    </row>
    <row r="235" ht="33.0" customHeight="1">
      <c r="A235" s="796"/>
      <c r="B235" s="796"/>
      <c r="C235" s="796"/>
      <c r="D235" s="797"/>
      <c r="E235" s="797"/>
    </row>
    <row r="236" ht="33.0" customHeight="1">
      <c r="A236" s="796"/>
      <c r="B236" s="796"/>
      <c r="C236" s="796"/>
      <c r="D236" s="797"/>
      <c r="E236" s="797"/>
    </row>
    <row r="237" ht="33.0" customHeight="1">
      <c r="A237" s="796"/>
      <c r="B237" s="796"/>
      <c r="C237" s="796"/>
      <c r="D237" s="797"/>
      <c r="E237" s="797"/>
    </row>
    <row r="238" ht="33.0" customHeight="1">
      <c r="A238" s="796"/>
      <c r="B238" s="796"/>
      <c r="C238" s="796"/>
      <c r="D238" s="797"/>
      <c r="E238" s="797"/>
    </row>
    <row r="239" ht="33.0" customHeight="1">
      <c r="A239" s="796"/>
      <c r="B239" s="796"/>
      <c r="C239" s="796"/>
      <c r="D239" s="797"/>
      <c r="E239" s="797"/>
    </row>
    <row r="240" ht="33.0" customHeight="1">
      <c r="A240" s="796"/>
      <c r="B240" s="796"/>
      <c r="C240" s="796"/>
      <c r="D240" s="797"/>
      <c r="E240" s="797"/>
    </row>
    <row r="241" ht="33.0" customHeight="1">
      <c r="A241" s="796"/>
      <c r="B241" s="796"/>
      <c r="C241" s="796"/>
      <c r="D241" s="797"/>
      <c r="E241" s="797"/>
    </row>
    <row r="242" ht="33.0" customHeight="1">
      <c r="A242" s="796"/>
      <c r="B242" s="796"/>
      <c r="C242" s="796"/>
      <c r="D242" s="797"/>
      <c r="E242" s="797"/>
    </row>
    <row r="243" ht="33.0" customHeight="1">
      <c r="A243" s="796"/>
      <c r="B243" s="796"/>
      <c r="C243" s="796"/>
      <c r="D243" s="797"/>
      <c r="E243" s="797"/>
    </row>
    <row r="244" ht="33.0" customHeight="1">
      <c r="A244" s="796"/>
      <c r="B244" s="796"/>
      <c r="C244" s="796"/>
      <c r="D244" s="797"/>
      <c r="E244" s="797"/>
    </row>
    <row r="245" ht="33.0" customHeight="1">
      <c r="A245" s="796"/>
      <c r="B245" s="796"/>
      <c r="C245" s="796"/>
      <c r="D245" s="797"/>
      <c r="E245" s="797"/>
    </row>
    <row r="246" ht="33.0" customHeight="1">
      <c r="A246" s="796"/>
      <c r="B246" s="796"/>
      <c r="C246" s="796"/>
      <c r="D246" s="797"/>
      <c r="E246" s="797"/>
    </row>
    <row r="247" ht="33.0" customHeight="1">
      <c r="A247" s="796"/>
      <c r="B247" s="796"/>
      <c r="C247" s="796"/>
      <c r="D247" s="797"/>
      <c r="E247" s="797"/>
    </row>
    <row r="248" ht="33.0" customHeight="1">
      <c r="A248" s="796"/>
      <c r="B248" s="796"/>
      <c r="C248" s="796"/>
      <c r="D248" s="797"/>
      <c r="E248" s="797"/>
    </row>
    <row r="249" ht="33.0" customHeight="1">
      <c r="A249" s="796"/>
      <c r="B249" s="796"/>
      <c r="C249" s="796"/>
      <c r="D249" s="797"/>
      <c r="E249" s="797"/>
    </row>
    <row r="250" ht="33.0" customHeight="1">
      <c r="A250" s="796"/>
      <c r="B250" s="796"/>
      <c r="C250" s="796"/>
      <c r="D250" s="797"/>
      <c r="E250" s="797"/>
    </row>
    <row r="251" ht="33.0" customHeight="1">
      <c r="A251" s="796"/>
      <c r="B251" s="796"/>
      <c r="C251" s="796"/>
      <c r="D251" s="797"/>
      <c r="E251" s="797"/>
    </row>
    <row r="252" ht="33.0" customHeight="1">
      <c r="A252" s="796"/>
      <c r="B252" s="796"/>
      <c r="C252" s="796"/>
      <c r="D252" s="797"/>
      <c r="E252" s="797"/>
    </row>
    <row r="253" ht="33.0" customHeight="1">
      <c r="A253" s="796"/>
      <c r="B253" s="796"/>
      <c r="C253" s="796"/>
      <c r="D253" s="797"/>
      <c r="E253" s="797"/>
    </row>
    <row r="254" ht="33.0" customHeight="1">
      <c r="A254" s="796"/>
      <c r="B254" s="796"/>
      <c r="C254" s="796"/>
      <c r="D254" s="797"/>
      <c r="E254" s="797"/>
    </row>
    <row r="255" ht="33.0" customHeight="1">
      <c r="A255" s="796"/>
      <c r="B255" s="796"/>
      <c r="C255" s="796"/>
      <c r="D255" s="797"/>
      <c r="E255" s="797"/>
    </row>
    <row r="256" ht="33.0" customHeight="1">
      <c r="A256" s="796"/>
      <c r="B256" s="796"/>
      <c r="C256" s="796"/>
      <c r="D256" s="797"/>
      <c r="E256" s="797"/>
    </row>
    <row r="257" ht="33.0" customHeight="1">
      <c r="A257" s="796"/>
      <c r="B257" s="796"/>
      <c r="C257" s="796"/>
      <c r="D257" s="797"/>
      <c r="E257" s="797"/>
    </row>
    <row r="258" ht="33.0" customHeight="1">
      <c r="A258" s="796"/>
      <c r="B258" s="796"/>
      <c r="C258" s="796"/>
      <c r="D258" s="797"/>
      <c r="E258" s="797"/>
    </row>
    <row r="259" ht="33.0" customHeight="1">
      <c r="A259" s="796"/>
      <c r="B259" s="796"/>
      <c r="C259" s="796"/>
      <c r="D259" s="797"/>
      <c r="E259" s="797"/>
    </row>
    <row r="260" ht="33.0" customHeight="1">
      <c r="A260" s="796"/>
      <c r="B260" s="796"/>
      <c r="C260" s="796"/>
      <c r="D260" s="797"/>
      <c r="E260" s="797"/>
    </row>
    <row r="261" ht="33.0" customHeight="1">
      <c r="A261" s="796"/>
      <c r="B261" s="796"/>
      <c r="C261" s="796"/>
      <c r="D261" s="797"/>
      <c r="E261" s="797"/>
    </row>
    <row r="262" ht="33.0" customHeight="1">
      <c r="A262" s="796"/>
      <c r="B262" s="796"/>
      <c r="C262" s="796"/>
      <c r="D262" s="797"/>
      <c r="E262" s="797"/>
    </row>
    <row r="263" ht="33.0" customHeight="1">
      <c r="A263" s="796"/>
      <c r="B263" s="796"/>
      <c r="C263" s="796"/>
      <c r="D263" s="797"/>
      <c r="E263" s="797"/>
    </row>
    <row r="264" ht="33.0" customHeight="1">
      <c r="A264" s="796"/>
      <c r="B264" s="796"/>
      <c r="C264" s="796"/>
      <c r="D264" s="797"/>
      <c r="E264" s="797"/>
    </row>
    <row r="265" ht="33.0" customHeight="1">
      <c r="A265" s="796"/>
      <c r="B265" s="796"/>
      <c r="C265" s="796"/>
      <c r="D265" s="797"/>
      <c r="E265" s="797"/>
    </row>
    <row r="266" ht="33.0" customHeight="1">
      <c r="A266" s="796"/>
      <c r="B266" s="796"/>
      <c r="C266" s="796"/>
      <c r="D266" s="797"/>
      <c r="E266" s="797"/>
    </row>
    <row r="267" ht="33.0" customHeight="1">
      <c r="A267" s="796"/>
      <c r="B267" s="796"/>
      <c r="C267" s="796"/>
      <c r="D267" s="797"/>
      <c r="E267" s="797"/>
    </row>
    <row r="268" ht="33.0" customHeight="1">
      <c r="A268" s="796"/>
      <c r="B268" s="796"/>
      <c r="C268" s="796"/>
      <c r="D268" s="797"/>
      <c r="E268" s="797"/>
    </row>
    <row r="269" ht="33.0" customHeight="1">
      <c r="A269" s="796"/>
      <c r="B269" s="796"/>
      <c r="C269" s="796"/>
      <c r="D269" s="797"/>
      <c r="E269" s="797"/>
    </row>
    <row r="270" ht="33.0" customHeight="1">
      <c r="A270" s="796"/>
      <c r="B270" s="796"/>
      <c r="C270" s="796"/>
      <c r="D270" s="797"/>
      <c r="E270" s="797"/>
    </row>
    <row r="271" ht="33.0" customHeight="1">
      <c r="A271" s="796"/>
      <c r="B271" s="796"/>
      <c r="C271" s="796"/>
      <c r="D271" s="797"/>
      <c r="E271" s="797"/>
    </row>
    <row r="272" ht="33.0" customHeight="1">
      <c r="A272" s="796"/>
      <c r="B272" s="796"/>
      <c r="C272" s="796"/>
      <c r="D272" s="797"/>
      <c r="E272" s="797"/>
    </row>
    <row r="273" ht="33.0" customHeight="1">
      <c r="A273" s="796"/>
      <c r="B273" s="796"/>
      <c r="C273" s="796"/>
      <c r="D273" s="797"/>
      <c r="E273" s="797"/>
    </row>
    <row r="274" ht="33.0" customHeight="1">
      <c r="A274" s="796"/>
      <c r="B274" s="796"/>
      <c r="C274" s="796"/>
      <c r="D274" s="797"/>
      <c r="E274" s="797"/>
    </row>
    <row r="275" ht="33.0" customHeight="1">
      <c r="A275" s="796"/>
      <c r="B275" s="796"/>
      <c r="C275" s="796"/>
      <c r="D275" s="797"/>
      <c r="E275" s="797"/>
    </row>
    <row r="276" ht="33.0" customHeight="1">
      <c r="A276" s="796"/>
      <c r="B276" s="796"/>
      <c r="C276" s="796"/>
      <c r="D276" s="797"/>
      <c r="E276" s="797"/>
    </row>
    <row r="277" ht="33.0" customHeight="1">
      <c r="A277" s="796"/>
      <c r="B277" s="796"/>
      <c r="C277" s="796"/>
      <c r="D277" s="797"/>
      <c r="E277" s="797"/>
    </row>
    <row r="278" ht="33.0" customHeight="1">
      <c r="A278" s="796"/>
      <c r="B278" s="796"/>
      <c r="C278" s="796"/>
      <c r="D278" s="797"/>
      <c r="E278" s="797"/>
    </row>
    <row r="279" ht="33.0" customHeight="1">
      <c r="A279" s="796"/>
      <c r="B279" s="796"/>
      <c r="C279" s="796"/>
      <c r="D279" s="797"/>
      <c r="E279" s="797"/>
    </row>
    <row r="280" ht="33.0" customHeight="1">
      <c r="A280" s="796"/>
      <c r="B280" s="796"/>
      <c r="C280" s="796"/>
      <c r="D280" s="797"/>
      <c r="E280" s="797"/>
    </row>
    <row r="281" ht="33.0" customHeight="1">
      <c r="A281" s="796"/>
      <c r="B281" s="796"/>
      <c r="C281" s="796"/>
      <c r="D281" s="797"/>
      <c r="E281" s="797"/>
    </row>
    <row r="282" ht="33.0" customHeight="1">
      <c r="A282" s="796"/>
      <c r="B282" s="796"/>
      <c r="C282" s="796"/>
      <c r="D282" s="797"/>
      <c r="E282" s="797"/>
    </row>
    <row r="283" ht="33.0" customHeight="1">
      <c r="A283" s="796"/>
      <c r="B283" s="796"/>
      <c r="C283" s="796"/>
      <c r="D283" s="797"/>
      <c r="E283" s="797"/>
    </row>
    <row r="284" ht="33.0" customHeight="1">
      <c r="A284" s="796"/>
      <c r="B284" s="796"/>
      <c r="C284" s="796"/>
      <c r="D284" s="797"/>
      <c r="E284" s="797"/>
    </row>
    <row r="285" ht="33.0" customHeight="1">
      <c r="A285" s="796"/>
      <c r="B285" s="796"/>
      <c r="C285" s="796"/>
      <c r="D285" s="797"/>
      <c r="E285" s="797"/>
    </row>
    <row r="286" ht="33.0" customHeight="1">
      <c r="A286" s="796"/>
      <c r="B286" s="796"/>
      <c r="C286" s="796"/>
      <c r="D286" s="797"/>
      <c r="E286" s="797"/>
    </row>
    <row r="287" ht="33.0" customHeight="1">
      <c r="A287" s="796"/>
      <c r="B287" s="796"/>
      <c r="C287" s="796"/>
      <c r="D287" s="797"/>
      <c r="E287" s="797"/>
    </row>
    <row r="288" ht="33.0" customHeight="1">
      <c r="A288" s="796"/>
      <c r="B288" s="796"/>
      <c r="C288" s="796"/>
      <c r="D288" s="797"/>
      <c r="E288" s="797"/>
    </row>
    <row r="289" ht="33.0" customHeight="1">
      <c r="A289" s="796"/>
      <c r="B289" s="796"/>
      <c r="C289" s="796"/>
      <c r="D289" s="797"/>
      <c r="E289" s="797"/>
    </row>
    <row r="290" ht="33.0" customHeight="1">
      <c r="A290" s="796"/>
      <c r="B290" s="796"/>
      <c r="C290" s="796"/>
      <c r="D290" s="797"/>
      <c r="E290" s="797"/>
    </row>
    <row r="291" ht="33.0" customHeight="1">
      <c r="A291" s="796"/>
      <c r="B291" s="796"/>
      <c r="C291" s="796"/>
      <c r="D291" s="797"/>
      <c r="E291" s="797"/>
    </row>
    <row r="292" ht="33.0" customHeight="1">
      <c r="A292" s="796"/>
      <c r="B292" s="796"/>
      <c r="C292" s="796"/>
      <c r="D292" s="797"/>
      <c r="E292" s="797"/>
    </row>
    <row r="293" ht="33.0" customHeight="1">
      <c r="A293" s="796"/>
      <c r="B293" s="796"/>
      <c r="C293" s="796"/>
      <c r="D293" s="797"/>
      <c r="E293" s="797"/>
    </row>
    <row r="294" ht="33.0" customHeight="1">
      <c r="A294" s="796"/>
      <c r="B294" s="796"/>
      <c r="C294" s="796"/>
      <c r="D294" s="797"/>
      <c r="E294" s="797"/>
    </row>
    <row r="295" ht="33.0" customHeight="1">
      <c r="A295" s="796"/>
      <c r="B295" s="796"/>
      <c r="C295" s="796"/>
      <c r="D295" s="797"/>
      <c r="E295" s="797"/>
    </row>
    <row r="296" ht="33.0" customHeight="1">
      <c r="A296" s="796"/>
      <c r="B296" s="796"/>
      <c r="C296" s="796"/>
      <c r="D296" s="797"/>
      <c r="E296" s="797"/>
    </row>
    <row r="297" ht="33.0" customHeight="1">
      <c r="A297" s="796"/>
      <c r="B297" s="796"/>
      <c r="C297" s="796"/>
      <c r="D297" s="797"/>
      <c r="E297" s="797"/>
    </row>
    <row r="298" ht="33.0" customHeight="1">
      <c r="A298" s="796"/>
      <c r="B298" s="796"/>
      <c r="C298" s="796"/>
      <c r="D298" s="797"/>
      <c r="E298" s="797"/>
    </row>
    <row r="299" ht="33.0" customHeight="1">
      <c r="A299" s="796"/>
      <c r="B299" s="796"/>
      <c r="C299" s="796"/>
      <c r="D299" s="797"/>
      <c r="E299" s="797"/>
    </row>
    <row r="300" ht="33.0" customHeight="1">
      <c r="A300" s="796"/>
      <c r="B300" s="796"/>
      <c r="C300" s="796"/>
      <c r="D300" s="797"/>
      <c r="E300" s="797"/>
    </row>
    <row r="301" ht="33.0" customHeight="1">
      <c r="A301" s="796"/>
      <c r="B301" s="796"/>
      <c r="C301" s="796"/>
      <c r="D301" s="797"/>
      <c r="E301" s="797"/>
    </row>
    <row r="302" ht="33.0" customHeight="1">
      <c r="A302" s="796"/>
      <c r="B302" s="796"/>
      <c r="C302" s="796"/>
      <c r="D302" s="797"/>
      <c r="E302" s="797"/>
    </row>
    <row r="303" ht="33.0" customHeight="1">
      <c r="A303" s="796"/>
      <c r="B303" s="796"/>
      <c r="C303" s="796"/>
      <c r="D303" s="797"/>
      <c r="E303" s="797"/>
    </row>
    <row r="304" ht="33.0" customHeight="1">
      <c r="A304" s="796"/>
      <c r="B304" s="796"/>
      <c r="C304" s="796"/>
      <c r="D304" s="797"/>
      <c r="E304" s="797"/>
    </row>
    <row r="305" ht="33.0" customHeight="1">
      <c r="A305" s="796"/>
      <c r="B305" s="796"/>
      <c r="C305" s="796"/>
      <c r="D305" s="797"/>
      <c r="E305" s="797"/>
    </row>
    <row r="306" ht="33.0" customHeight="1">
      <c r="A306" s="796"/>
      <c r="B306" s="796"/>
      <c r="C306" s="796"/>
      <c r="D306" s="797"/>
      <c r="E306" s="797"/>
    </row>
    <row r="307" ht="33.0" customHeight="1">
      <c r="A307" s="796"/>
      <c r="B307" s="796"/>
      <c r="C307" s="796"/>
      <c r="D307" s="797"/>
      <c r="E307" s="797"/>
    </row>
    <row r="308" ht="33.0" customHeight="1">
      <c r="A308" s="796"/>
      <c r="B308" s="796"/>
      <c r="C308" s="796"/>
      <c r="D308" s="797"/>
      <c r="E308" s="797"/>
    </row>
    <row r="309" ht="33.0" customHeight="1">
      <c r="A309" s="796"/>
      <c r="B309" s="796"/>
      <c r="C309" s="796"/>
      <c r="D309" s="797"/>
      <c r="E309" s="797"/>
    </row>
    <row r="310" ht="33.0" customHeight="1">
      <c r="A310" s="796"/>
      <c r="B310" s="796"/>
      <c r="C310" s="796"/>
      <c r="D310" s="797"/>
      <c r="E310" s="797"/>
    </row>
    <row r="311" ht="33.0" customHeight="1">
      <c r="A311" s="796"/>
      <c r="B311" s="796"/>
      <c r="C311" s="796"/>
      <c r="D311" s="797"/>
      <c r="E311" s="797"/>
    </row>
    <row r="312" ht="33.0" customHeight="1">
      <c r="A312" s="796"/>
      <c r="B312" s="796"/>
      <c r="C312" s="796"/>
      <c r="D312" s="797"/>
      <c r="E312" s="797"/>
    </row>
    <row r="313" ht="33.0" customHeight="1">
      <c r="A313" s="796"/>
      <c r="B313" s="796"/>
      <c r="C313" s="796"/>
      <c r="D313" s="797"/>
      <c r="E313" s="797"/>
    </row>
    <row r="314" ht="33.0" customHeight="1">
      <c r="A314" s="796"/>
      <c r="B314" s="796"/>
      <c r="C314" s="796"/>
      <c r="D314" s="797"/>
      <c r="E314" s="797"/>
    </row>
    <row r="315" ht="33.0" customHeight="1">
      <c r="A315" s="796"/>
      <c r="B315" s="796"/>
      <c r="C315" s="796"/>
      <c r="D315" s="797"/>
      <c r="E315" s="797"/>
    </row>
    <row r="316" ht="33.0" customHeight="1">
      <c r="A316" s="796"/>
      <c r="B316" s="796"/>
      <c r="C316" s="796"/>
      <c r="D316" s="797"/>
      <c r="E316" s="797"/>
    </row>
    <row r="317" ht="33.0" customHeight="1">
      <c r="A317" s="796"/>
      <c r="B317" s="796"/>
      <c r="C317" s="796"/>
      <c r="D317" s="797"/>
      <c r="E317" s="797"/>
    </row>
    <row r="318" ht="33.0" customHeight="1">
      <c r="A318" s="796"/>
      <c r="B318" s="796"/>
      <c r="C318" s="796"/>
      <c r="D318" s="797"/>
      <c r="E318" s="797"/>
    </row>
    <row r="319" ht="33.0" customHeight="1">
      <c r="A319" s="796"/>
      <c r="B319" s="796"/>
      <c r="C319" s="796"/>
      <c r="D319" s="797"/>
      <c r="E319" s="797"/>
    </row>
    <row r="320" ht="33.0" customHeight="1">
      <c r="A320" s="796"/>
      <c r="B320" s="796"/>
      <c r="C320" s="796"/>
      <c r="D320" s="797"/>
      <c r="E320" s="797"/>
    </row>
    <row r="321" ht="33.0" customHeight="1">
      <c r="A321" s="796"/>
      <c r="B321" s="796"/>
      <c r="C321" s="796"/>
      <c r="D321" s="797"/>
      <c r="E321" s="797"/>
    </row>
    <row r="322" ht="33.0" customHeight="1">
      <c r="A322" s="796"/>
      <c r="B322" s="796"/>
      <c r="C322" s="796"/>
      <c r="D322" s="797"/>
      <c r="E322" s="797"/>
    </row>
    <row r="323" ht="33.0" customHeight="1">
      <c r="A323" s="796"/>
      <c r="B323" s="796"/>
      <c r="C323" s="796"/>
      <c r="D323" s="797"/>
      <c r="E323" s="797"/>
    </row>
    <row r="324" ht="33.0" customHeight="1">
      <c r="A324" s="796"/>
      <c r="B324" s="796"/>
      <c r="C324" s="796"/>
      <c r="D324" s="797"/>
      <c r="E324" s="797"/>
    </row>
    <row r="325" ht="33.0" customHeight="1">
      <c r="A325" s="796"/>
      <c r="B325" s="796"/>
      <c r="C325" s="796"/>
      <c r="D325" s="797"/>
      <c r="E325" s="797"/>
    </row>
    <row r="326" ht="33.0" customHeight="1">
      <c r="A326" s="796"/>
      <c r="B326" s="796"/>
      <c r="C326" s="796"/>
      <c r="D326" s="797"/>
      <c r="E326" s="797"/>
    </row>
    <row r="327" ht="33.0" customHeight="1">
      <c r="A327" s="796"/>
      <c r="B327" s="796"/>
      <c r="C327" s="796"/>
      <c r="D327" s="797"/>
      <c r="E327" s="797"/>
    </row>
    <row r="328" ht="33.0" customHeight="1">
      <c r="A328" s="796"/>
      <c r="B328" s="796"/>
      <c r="C328" s="796"/>
      <c r="D328" s="797"/>
      <c r="E328" s="797"/>
    </row>
    <row r="329" ht="33.0" customHeight="1">
      <c r="A329" s="796"/>
      <c r="B329" s="796"/>
      <c r="C329" s="796"/>
      <c r="D329" s="797"/>
      <c r="E329" s="797"/>
    </row>
    <row r="330" ht="33.0" customHeight="1">
      <c r="A330" s="796"/>
      <c r="B330" s="796"/>
      <c r="C330" s="796"/>
      <c r="D330" s="797"/>
      <c r="E330" s="797"/>
    </row>
    <row r="331" ht="33.0" customHeight="1">
      <c r="A331" s="796"/>
      <c r="B331" s="796"/>
      <c r="C331" s="796"/>
      <c r="D331" s="797"/>
      <c r="E331" s="797"/>
    </row>
    <row r="332" ht="33.0" customHeight="1">
      <c r="A332" s="796"/>
      <c r="B332" s="796"/>
      <c r="C332" s="796"/>
      <c r="D332" s="797"/>
      <c r="E332" s="797"/>
    </row>
    <row r="333" ht="33.0" customHeight="1">
      <c r="A333" s="796"/>
      <c r="B333" s="796"/>
      <c r="C333" s="796"/>
      <c r="D333" s="797"/>
      <c r="E333" s="797"/>
    </row>
    <row r="334" ht="33.0" customHeight="1">
      <c r="A334" s="796"/>
      <c r="B334" s="796"/>
      <c r="C334" s="796"/>
      <c r="D334" s="797"/>
      <c r="E334" s="797"/>
    </row>
    <row r="335" ht="33.0" customHeight="1">
      <c r="A335" s="796"/>
      <c r="B335" s="796"/>
      <c r="C335" s="796"/>
      <c r="D335" s="797"/>
      <c r="E335" s="797"/>
    </row>
    <row r="336" ht="33.0" customHeight="1">
      <c r="A336" s="796"/>
      <c r="B336" s="796"/>
      <c r="C336" s="796"/>
      <c r="D336" s="797"/>
      <c r="E336" s="797"/>
    </row>
    <row r="337" ht="33.0" customHeight="1">
      <c r="A337" s="796"/>
      <c r="B337" s="796"/>
      <c r="C337" s="796"/>
      <c r="D337" s="797"/>
      <c r="E337" s="797"/>
    </row>
    <row r="338" ht="33.0" customHeight="1">
      <c r="A338" s="796"/>
      <c r="B338" s="796"/>
      <c r="C338" s="796"/>
      <c r="D338" s="797"/>
      <c r="E338" s="797"/>
    </row>
    <row r="339" ht="33.0" customHeight="1">
      <c r="A339" s="796"/>
      <c r="B339" s="796"/>
      <c r="C339" s="796"/>
      <c r="D339" s="797"/>
      <c r="E339" s="797"/>
    </row>
    <row r="340" ht="33.0" customHeight="1">
      <c r="A340" s="796"/>
      <c r="B340" s="796"/>
      <c r="C340" s="796"/>
      <c r="D340" s="797"/>
      <c r="E340" s="797"/>
    </row>
    <row r="341" ht="33.0" customHeight="1">
      <c r="A341" s="796"/>
      <c r="B341" s="796"/>
      <c r="C341" s="796"/>
      <c r="D341" s="797"/>
      <c r="E341" s="797"/>
    </row>
    <row r="342" ht="33.0" customHeight="1">
      <c r="A342" s="796"/>
      <c r="B342" s="796"/>
      <c r="C342" s="796"/>
      <c r="D342" s="797"/>
      <c r="E342" s="797"/>
    </row>
    <row r="343" ht="33.0" customHeight="1">
      <c r="A343" s="796"/>
      <c r="B343" s="796"/>
      <c r="C343" s="796"/>
      <c r="D343" s="797"/>
      <c r="E343" s="797"/>
    </row>
    <row r="344" ht="33.0" customHeight="1">
      <c r="A344" s="796"/>
      <c r="B344" s="796"/>
      <c r="C344" s="796"/>
      <c r="D344" s="797"/>
      <c r="E344" s="797"/>
    </row>
    <row r="345" ht="33.0" customHeight="1">
      <c r="A345" s="796"/>
      <c r="B345" s="796"/>
      <c r="C345" s="796"/>
      <c r="D345" s="797"/>
      <c r="E345" s="797"/>
    </row>
    <row r="346" ht="33.0" customHeight="1">
      <c r="A346" s="796"/>
      <c r="B346" s="796"/>
      <c r="C346" s="796"/>
      <c r="D346" s="797"/>
      <c r="E346" s="797"/>
    </row>
    <row r="347" ht="33.0" customHeight="1">
      <c r="A347" s="796"/>
      <c r="B347" s="796"/>
      <c r="C347" s="796"/>
      <c r="D347" s="797"/>
      <c r="E347" s="797"/>
    </row>
    <row r="348" ht="33.0" customHeight="1">
      <c r="A348" s="796"/>
      <c r="B348" s="796"/>
      <c r="C348" s="796"/>
      <c r="D348" s="797"/>
      <c r="E348" s="797"/>
    </row>
    <row r="349" ht="33.0" customHeight="1">
      <c r="A349" s="796"/>
      <c r="B349" s="796"/>
      <c r="C349" s="796"/>
      <c r="D349" s="797"/>
      <c r="E349" s="797"/>
    </row>
    <row r="350" ht="33.0" customHeight="1">
      <c r="A350" s="796"/>
      <c r="B350" s="796"/>
      <c r="C350" s="796"/>
      <c r="D350" s="797"/>
      <c r="E350" s="797"/>
    </row>
    <row r="351" ht="33.0" customHeight="1">
      <c r="A351" s="796"/>
      <c r="B351" s="796"/>
      <c r="C351" s="796"/>
      <c r="D351" s="797"/>
      <c r="E351" s="797"/>
    </row>
    <row r="352" ht="33.0" customHeight="1">
      <c r="A352" s="796"/>
      <c r="B352" s="796"/>
      <c r="C352" s="796"/>
      <c r="D352" s="797"/>
      <c r="E352" s="797"/>
    </row>
    <row r="353" ht="33.0" customHeight="1">
      <c r="A353" s="796"/>
      <c r="B353" s="796"/>
      <c r="C353" s="796"/>
      <c r="D353" s="797"/>
      <c r="E353" s="797"/>
    </row>
    <row r="354" ht="33.0" customHeight="1">
      <c r="A354" s="796"/>
      <c r="B354" s="796"/>
      <c r="C354" s="796"/>
      <c r="D354" s="797"/>
      <c r="E354" s="797"/>
    </row>
    <row r="355" ht="33.0" customHeight="1">
      <c r="A355" s="796"/>
      <c r="B355" s="796"/>
      <c r="C355" s="796"/>
      <c r="D355" s="797"/>
      <c r="E355" s="797"/>
    </row>
    <row r="356" ht="33.0" customHeight="1">
      <c r="A356" s="796"/>
      <c r="B356" s="796"/>
      <c r="C356" s="796"/>
      <c r="D356" s="797"/>
      <c r="E356" s="797"/>
    </row>
    <row r="357" ht="33.0" customHeight="1">
      <c r="A357" s="796"/>
      <c r="B357" s="796"/>
      <c r="C357" s="796"/>
      <c r="D357" s="797"/>
      <c r="E357" s="797"/>
    </row>
    <row r="358" ht="33.0" customHeight="1">
      <c r="A358" s="796"/>
      <c r="B358" s="796"/>
      <c r="C358" s="796"/>
      <c r="D358" s="797"/>
      <c r="E358" s="797"/>
    </row>
    <row r="359" ht="33.0" customHeight="1">
      <c r="A359" s="796"/>
      <c r="B359" s="796"/>
      <c r="C359" s="796"/>
      <c r="D359" s="797"/>
      <c r="E359" s="797"/>
    </row>
    <row r="360" ht="33.0" customHeight="1">
      <c r="A360" s="796"/>
      <c r="B360" s="796"/>
      <c r="C360" s="796"/>
      <c r="D360" s="797"/>
      <c r="E360" s="797"/>
    </row>
    <row r="361" ht="33.0" customHeight="1">
      <c r="A361" s="796"/>
      <c r="B361" s="796"/>
      <c r="C361" s="796"/>
      <c r="D361" s="797"/>
      <c r="E361" s="797"/>
    </row>
    <row r="362" ht="33.0" customHeight="1">
      <c r="A362" s="796"/>
      <c r="B362" s="796"/>
      <c r="C362" s="796"/>
      <c r="D362" s="797"/>
      <c r="E362" s="797"/>
    </row>
    <row r="363" ht="33.0" customHeight="1">
      <c r="A363" s="796"/>
      <c r="B363" s="796"/>
      <c r="C363" s="796"/>
      <c r="D363" s="797"/>
      <c r="E363" s="797"/>
    </row>
    <row r="364" ht="33.0" customHeight="1">
      <c r="A364" s="796"/>
      <c r="B364" s="796"/>
      <c r="C364" s="796"/>
      <c r="D364" s="797"/>
      <c r="E364" s="797"/>
    </row>
    <row r="365" ht="33.0" customHeight="1">
      <c r="A365" s="796"/>
      <c r="B365" s="796"/>
      <c r="C365" s="796"/>
      <c r="D365" s="797"/>
      <c r="E365" s="797"/>
    </row>
    <row r="366" ht="33.0" customHeight="1">
      <c r="A366" s="796"/>
      <c r="B366" s="796"/>
      <c r="C366" s="796"/>
      <c r="D366" s="797"/>
      <c r="E366" s="797"/>
    </row>
    <row r="367" ht="33.0" customHeight="1">
      <c r="A367" s="796"/>
      <c r="B367" s="796"/>
      <c r="C367" s="796"/>
      <c r="D367" s="797"/>
      <c r="E367" s="797"/>
    </row>
    <row r="368" ht="33.0" customHeight="1">
      <c r="A368" s="796"/>
      <c r="B368" s="796"/>
      <c r="C368" s="796"/>
      <c r="D368" s="797"/>
      <c r="E368" s="797"/>
    </row>
    <row r="369" ht="33.0" customHeight="1">
      <c r="A369" s="796"/>
      <c r="B369" s="796"/>
      <c r="C369" s="796"/>
      <c r="D369" s="797"/>
      <c r="E369" s="797"/>
    </row>
    <row r="370" ht="33.0" customHeight="1">
      <c r="A370" s="796"/>
      <c r="B370" s="796"/>
      <c r="C370" s="796"/>
      <c r="D370" s="797"/>
      <c r="E370" s="797"/>
    </row>
    <row r="371" ht="33.0" customHeight="1">
      <c r="A371" s="796"/>
      <c r="B371" s="796"/>
      <c r="C371" s="796"/>
      <c r="D371" s="797"/>
      <c r="E371" s="797"/>
    </row>
    <row r="372" ht="33.0" customHeight="1">
      <c r="A372" s="796"/>
      <c r="B372" s="796"/>
      <c r="C372" s="796"/>
      <c r="D372" s="797"/>
      <c r="E372" s="797"/>
    </row>
    <row r="373" ht="33.0" customHeight="1">
      <c r="A373" s="796"/>
      <c r="B373" s="796"/>
      <c r="C373" s="796"/>
      <c r="D373" s="797"/>
      <c r="E373" s="797"/>
    </row>
    <row r="374" ht="33.0" customHeight="1">
      <c r="A374" s="796"/>
      <c r="B374" s="796"/>
      <c r="C374" s="796"/>
      <c r="D374" s="797"/>
      <c r="E374" s="797"/>
    </row>
    <row r="375" ht="33.0" customHeight="1">
      <c r="A375" s="796"/>
      <c r="B375" s="796"/>
      <c r="C375" s="796"/>
      <c r="D375" s="797"/>
      <c r="E375" s="797"/>
    </row>
    <row r="376" ht="33.0" customHeight="1">
      <c r="A376" s="796"/>
      <c r="B376" s="796"/>
      <c r="C376" s="796"/>
      <c r="D376" s="797"/>
      <c r="E376" s="797"/>
    </row>
    <row r="377" ht="33.0" customHeight="1">
      <c r="A377" s="796"/>
      <c r="B377" s="796"/>
      <c r="C377" s="796"/>
      <c r="D377" s="797"/>
      <c r="E377" s="797"/>
    </row>
    <row r="378" ht="33.0" customHeight="1">
      <c r="A378" s="796"/>
      <c r="B378" s="796"/>
      <c r="C378" s="796"/>
      <c r="D378" s="797"/>
      <c r="E378" s="797"/>
    </row>
    <row r="379" ht="33.0" customHeight="1">
      <c r="A379" s="796"/>
      <c r="B379" s="796"/>
      <c r="C379" s="796"/>
      <c r="D379" s="797"/>
      <c r="E379" s="797"/>
    </row>
    <row r="380" ht="33.0" customHeight="1">
      <c r="A380" s="796"/>
      <c r="B380" s="796"/>
      <c r="C380" s="796"/>
      <c r="D380" s="797"/>
      <c r="E380" s="797"/>
    </row>
    <row r="381" ht="33.0" customHeight="1">
      <c r="A381" s="796"/>
      <c r="B381" s="796"/>
      <c r="C381" s="796"/>
      <c r="D381" s="797"/>
      <c r="E381" s="797"/>
    </row>
    <row r="382" ht="33.0" customHeight="1">
      <c r="A382" s="796"/>
      <c r="B382" s="796"/>
      <c r="C382" s="796"/>
      <c r="D382" s="797"/>
      <c r="E382" s="797"/>
    </row>
    <row r="383" ht="33.0" customHeight="1">
      <c r="A383" s="796"/>
      <c r="B383" s="796"/>
      <c r="C383" s="796"/>
      <c r="D383" s="797"/>
      <c r="E383" s="797"/>
    </row>
    <row r="384" ht="33.0" customHeight="1">
      <c r="A384" s="796"/>
      <c r="B384" s="796"/>
      <c r="C384" s="796"/>
      <c r="D384" s="797"/>
      <c r="E384" s="797"/>
    </row>
    <row r="385" ht="33.0" customHeight="1">
      <c r="A385" s="796"/>
      <c r="B385" s="796"/>
      <c r="C385" s="796"/>
      <c r="D385" s="797"/>
      <c r="E385" s="797"/>
    </row>
    <row r="386" ht="33.0" customHeight="1">
      <c r="A386" s="796"/>
      <c r="B386" s="796"/>
      <c r="C386" s="796"/>
      <c r="D386" s="797"/>
      <c r="E386" s="797"/>
    </row>
    <row r="387" ht="33.0" customHeight="1">
      <c r="A387" s="796"/>
      <c r="B387" s="796"/>
      <c r="C387" s="796"/>
      <c r="D387" s="797"/>
      <c r="E387" s="797"/>
    </row>
    <row r="388" ht="33.0" customHeight="1">
      <c r="A388" s="796"/>
      <c r="B388" s="796"/>
      <c r="C388" s="796"/>
      <c r="D388" s="797"/>
      <c r="E388" s="797"/>
    </row>
    <row r="389" ht="33.0" customHeight="1">
      <c r="A389" s="796"/>
      <c r="B389" s="796"/>
      <c r="C389" s="796"/>
      <c r="D389" s="797"/>
      <c r="E389" s="797"/>
    </row>
    <row r="390" ht="33.0" customHeight="1">
      <c r="A390" s="796"/>
      <c r="B390" s="796"/>
      <c r="C390" s="796"/>
      <c r="D390" s="797"/>
      <c r="E390" s="797"/>
    </row>
    <row r="391" ht="33.0" customHeight="1">
      <c r="A391" s="796"/>
      <c r="B391" s="796"/>
      <c r="C391" s="796"/>
      <c r="D391" s="797"/>
      <c r="E391" s="797"/>
    </row>
    <row r="392" ht="33.0" customHeight="1">
      <c r="A392" s="796"/>
      <c r="B392" s="796"/>
      <c r="C392" s="796"/>
      <c r="D392" s="797"/>
      <c r="E392" s="797"/>
    </row>
    <row r="393" ht="33.0" customHeight="1">
      <c r="A393" s="796"/>
      <c r="B393" s="796"/>
      <c r="C393" s="796"/>
      <c r="D393" s="797"/>
      <c r="E393" s="797"/>
    </row>
    <row r="394" ht="33.0" customHeight="1">
      <c r="A394" s="796"/>
      <c r="B394" s="796"/>
      <c r="C394" s="796"/>
      <c r="D394" s="797"/>
      <c r="E394" s="797"/>
    </row>
    <row r="395" ht="33.0" customHeight="1">
      <c r="A395" s="796"/>
      <c r="B395" s="796"/>
      <c r="C395" s="796"/>
      <c r="D395" s="797"/>
      <c r="E395" s="797"/>
    </row>
    <row r="396" ht="33.0" customHeight="1">
      <c r="A396" s="796"/>
      <c r="B396" s="796"/>
      <c r="C396" s="796"/>
      <c r="D396" s="797"/>
      <c r="E396" s="797"/>
    </row>
    <row r="397" ht="33.0" customHeight="1">
      <c r="A397" s="796"/>
      <c r="B397" s="796"/>
      <c r="C397" s="796"/>
      <c r="D397" s="797"/>
      <c r="E397" s="797"/>
    </row>
    <row r="398" ht="33.0" customHeight="1">
      <c r="A398" s="796"/>
      <c r="B398" s="796"/>
      <c r="C398" s="796"/>
      <c r="D398" s="797"/>
      <c r="E398" s="797"/>
    </row>
    <row r="399" ht="33.0" customHeight="1">
      <c r="A399" s="796"/>
      <c r="B399" s="796"/>
      <c r="C399" s="796"/>
      <c r="D399" s="797"/>
      <c r="E399" s="797"/>
    </row>
    <row r="400" ht="33.0" customHeight="1">
      <c r="A400" s="796"/>
      <c r="B400" s="796"/>
      <c r="C400" s="796"/>
      <c r="D400" s="797"/>
      <c r="E400" s="797"/>
    </row>
    <row r="401" ht="33.0" customHeight="1">
      <c r="A401" s="796"/>
      <c r="B401" s="796"/>
      <c r="C401" s="796"/>
      <c r="D401" s="797"/>
      <c r="E401" s="797"/>
    </row>
    <row r="402" ht="33.0" customHeight="1">
      <c r="A402" s="796"/>
      <c r="B402" s="796"/>
      <c r="C402" s="796"/>
      <c r="D402" s="797"/>
      <c r="E402" s="797"/>
    </row>
    <row r="403" ht="33.0" customHeight="1">
      <c r="A403" s="796"/>
      <c r="B403" s="796"/>
      <c r="C403" s="796"/>
      <c r="D403" s="797"/>
      <c r="E403" s="797"/>
    </row>
    <row r="404" ht="33.0" customHeight="1">
      <c r="A404" s="796"/>
      <c r="B404" s="796"/>
      <c r="C404" s="796"/>
      <c r="D404" s="797"/>
      <c r="E404" s="797"/>
    </row>
    <row r="405" ht="33.0" customHeight="1">
      <c r="A405" s="796"/>
      <c r="B405" s="796"/>
      <c r="C405" s="796"/>
      <c r="D405" s="797"/>
      <c r="E405" s="797"/>
    </row>
    <row r="406" ht="33.0" customHeight="1">
      <c r="A406" s="796"/>
      <c r="B406" s="796"/>
      <c r="C406" s="796"/>
      <c r="D406" s="797"/>
      <c r="E406" s="797"/>
    </row>
    <row r="407" ht="33.0" customHeight="1">
      <c r="A407" s="796"/>
      <c r="B407" s="796"/>
      <c r="C407" s="796"/>
      <c r="D407" s="797"/>
      <c r="E407" s="797"/>
    </row>
    <row r="408" ht="33.0" customHeight="1">
      <c r="A408" s="796"/>
      <c r="B408" s="796"/>
      <c r="C408" s="796"/>
      <c r="D408" s="797"/>
      <c r="E408" s="797"/>
    </row>
    <row r="409" ht="33.0" customHeight="1">
      <c r="A409" s="796"/>
      <c r="B409" s="796"/>
      <c r="C409" s="796"/>
      <c r="D409" s="797"/>
      <c r="E409" s="797"/>
    </row>
    <row r="410" ht="33.0" customHeight="1">
      <c r="A410" s="796"/>
      <c r="B410" s="796"/>
      <c r="C410" s="796"/>
      <c r="D410" s="797"/>
      <c r="E410" s="797"/>
    </row>
    <row r="411" ht="33.0" customHeight="1">
      <c r="A411" s="796"/>
      <c r="B411" s="796"/>
      <c r="C411" s="796"/>
      <c r="D411" s="797"/>
      <c r="E411" s="797"/>
    </row>
    <row r="412" ht="33.0" customHeight="1">
      <c r="A412" s="796"/>
      <c r="B412" s="796"/>
      <c r="C412" s="796"/>
      <c r="D412" s="797"/>
      <c r="E412" s="797"/>
    </row>
    <row r="413" ht="33.0" customHeight="1">
      <c r="A413" s="796"/>
      <c r="B413" s="796"/>
      <c r="C413" s="796"/>
      <c r="D413" s="797"/>
      <c r="E413" s="797"/>
    </row>
    <row r="414" ht="33.0" customHeight="1">
      <c r="A414" s="796"/>
      <c r="B414" s="796"/>
      <c r="C414" s="796"/>
      <c r="D414" s="797"/>
      <c r="E414" s="797"/>
    </row>
    <row r="415" ht="33.0" customHeight="1">
      <c r="A415" s="796"/>
      <c r="B415" s="796"/>
      <c r="C415" s="796"/>
      <c r="D415" s="797"/>
      <c r="E415" s="797"/>
    </row>
    <row r="416" ht="33.0" customHeight="1">
      <c r="A416" s="796"/>
      <c r="B416" s="796"/>
      <c r="C416" s="796"/>
      <c r="D416" s="797"/>
      <c r="E416" s="797"/>
    </row>
    <row r="417" ht="33.0" customHeight="1">
      <c r="A417" s="796"/>
      <c r="B417" s="796"/>
      <c r="C417" s="796"/>
      <c r="D417" s="797"/>
      <c r="E417" s="797"/>
    </row>
    <row r="418" ht="33.0" customHeight="1">
      <c r="A418" s="796"/>
      <c r="B418" s="796"/>
      <c r="C418" s="796"/>
      <c r="D418" s="797"/>
      <c r="E418" s="797"/>
    </row>
    <row r="419" ht="33.0" customHeight="1">
      <c r="A419" s="796"/>
      <c r="B419" s="796"/>
      <c r="C419" s="796"/>
      <c r="D419" s="797"/>
      <c r="E419" s="797"/>
    </row>
    <row r="420" ht="33.0" customHeight="1">
      <c r="A420" s="796"/>
      <c r="B420" s="796"/>
      <c r="C420" s="796"/>
      <c r="D420" s="797"/>
      <c r="E420" s="797"/>
    </row>
    <row r="421" ht="33.0" customHeight="1">
      <c r="A421" s="796"/>
      <c r="B421" s="796"/>
      <c r="C421" s="796"/>
      <c r="D421" s="797"/>
      <c r="E421" s="797"/>
    </row>
    <row r="422" ht="33.0" customHeight="1">
      <c r="A422" s="796"/>
      <c r="B422" s="796"/>
      <c r="C422" s="796"/>
      <c r="D422" s="797"/>
      <c r="E422" s="797"/>
    </row>
    <row r="423" ht="33.0" customHeight="1">
      <c r="A423" s="796"/>
      <c r="B423" s="796"/>
      <c r="C423" s="796"/>
      <c r="D423" s="797"/>
      <c r="E423" s="797"/>
    </row>
    <row r="424" ht="33.0" customHeight="1">
      <c r="A424" s="796"/>
      <c r="B424" s="796"/>
      <c r="C424" s="796"/>
      <c r="D424" s="797"/>
      <c r="E424" s="797"/>
    </row>
    <row r="425" ht="33.0" customHeight="1">
      <c r="A425" s="796"/>
      <c r="B425" s="796"/>
      <c r="C425" s="796"/>
      <c r="D425" s="797"/>
      <c r="E425" s="797"/>
    </row>
    <row r="426" ht="33.0" customHeight="1">
      <c r="A426" s="796"/>
      <c r="B426" s="796"/>
      <c r="C426" s="796"/>
      <c r="D426" s="797"/>
      <c r="E426" s="797"/>
    </row>
    <row r="427" ht="33.0" customHeight="1">
      <c r="A427" s="796"/>
      <c r="B427" s="796"/>
      <c r="C427" s="796"/>
      <c r="D427" s="797"/>
      <c r="E427" s="797"/>
    </row>
    <row r="428" ht="33.0" customHeight="1">
      <c r="A428" s="796"/>
      <c r="B428" s="796"/>
      <c r="C428" s="796"/>
      <c r="D428" s="797"/>
      <c r="E428" s="797"/>
    </row>
    <row r="429" ht="33.0" customHeight="1">
      <c r="A429" s="796"/>
      <c r="B429" s="796"/>
      <c r="C429" s="796"/>
      <c r="D429" s="797"/>
      <c r="E429" s="797"/>
    </row>
    <row r="430" ht="33.0" customHeight="1">
      <c r="A430" s="796"/>
      <c r="B430" s="796"/>
      <c r="C430" s="796"/>
      <c r="D430" s="797"/>
      <c r="E430" s="797"/>
    </row>
    <row r="431" ht="33.0" customHeight="1">
      <c r="A431" s="796"/>
      <c r="B431" s="796"/>
      <c r="C431" s="796"/>
      <c r="D431" s="797"/>
      <c r="E431" s="797"/>
    </row>
    <row r="432" ht="33.0" customHeight="1">
      <c r="A432" s="796"/>
      <c r="B432" s="796"/>
      <c r="C432" s="796"/>
      <c r="D432" s="797"/>
      <c r="E432" s="797"/>
    </row>
    <row r="433" ht="33.0" customHeight="1">
      <c r="A433" s="796"/>
      <c r="B433" s="796"/>
      <c r="C433" s="796"/>
      <c r="D433" s="797"/>
      <c r="E433" s="797"/>
    </row>
    <row r="434" ht="33.0" customHeight="1">
      <c r="A434" s="796"/>
      <c r="B434" s="796"/>
      <c r="C434" s="796"/>
      <c r="D434" s="797"/>
      <c r="E434" s="797"/>
    </row>
    <row r="435" ht="33.0" customHeight="1">
      <c r="A435" s="796"/>
      <c r="B435" s="796"/>
      <c r="C435" s="796"/>
      <c r="D435" s="797"/>
      <c r="E435" s="797"/>
    </row>
    <row r="436" ht="33.0" customHeight="1">
      <c r="A436" s="796"/>
      <c r="B436" s="796"/>
      <c r="C436" s="796"/>
      <c r="D436" s="797"/>
      <c r="E436" s="797"/>
    </row>
    <row r="437" ht="33.0" customHeight="1">
      <c r="A437" s="796"/>
      <c r="B437" s="796"/>
      <c r="C437" s="796"/>
      <c r="D437" s="797"/>
      <c r="E437" s="797"/>
    </row>
    <row r="438" ht="33.0" customHeight="1">
      <c r="A438" s="796"/>
      <c r="B438" s="796"/>
      <c r="C438" s="796"/>
      <c r="D438" s="797"/>
      <c r="E438" s="797"/>
    </row>
    <row r="439" ht="33.0" customHeight="1">
      <c r="A439" s="796"/>
      <c r="B439" s="796"/>
      <c r="C439" s="796"/>
      <c r="D439" s="797"/>
      <c r="E439" s="797"/>
    </row>
    <row r="440" ht="33.0" customHeight="1">
      <c r="A440" s="796"/>
      <c r="B440" s="796"/>
      <c r="C440" s="796"/>
      <c r="D440" s="797"/>
      <c r="E440" s="797"/>
    </row>
    <row r="441" ht="33.0" customHeight="1">
      <c r="A441" s="796"/>
      <c r="B441" s="796"/>
      <c r="C441" s="796"/>
      <c r="D441" s="797"/>
      <c r="E441" s="797"/>
    </row>
    <row r="442" ht="33.0" customHeight="1">
      <c r="A442" s="796"/>
      <c r="B442" s="796"/>
      <c r="C442" s="796"/>
      <c r="D442" s="797"/>
      <c r="E442" s="797"/>
    </row>
    <row r="443" ht="33.0" customHeight="1">
      <c r="A443" s="796"/>
      <c r="B443" s="796"/>
      <c r="C443" s="796"/>
      <c r="D443" s="797"/>
      <c r="E443" s="797"/>
    </row>
    <row r="444" ht="33.0" customHeight="1">
      <c r="A444" s="796"/>
      <c r="B444" s="796"/>
      <c r="C444" s="796"/>
      <c r="D444" s="797"/>
      <c r="E444" s="797"/>
    </row>
    <row r="445" ht="33.0" customHeight="1">
      <c r="A445" s="796"/>
      <c r="B445" s="796"/>
      <c r="C445" s="796"/>
      <c r="D445" s="797"/>
      <c r="E445" s="797"/>
    </row>
    <row r="446" ht="33.0" customHeight="1">
      <c r="A446" s="796"/>
      <c r="B446" s="796"/>
      <c r="C446" s="796"/>
      <c r="D446" s="797"/>
      <c r="E446" s="797"/>
    </row>
    <row r="447" ht="33.0" customHeight="1">
      <c r="A447" s="796"/>
      <c r="B447" s="796"/>
      <c r="C447" s="796"/>
      <c r="D447" s="797"/>
      <c r="E447" s="797"/>
    </row>
    <row r="448" ht="33.0" customHeight="1">
      <c r="A448" s="796"/>
      <c r="B448" s="796"/>
      <c r="C448" s="796"/>
      <c r="D448" s="797"/>
      <c r="E448" s="797"/>
    </row>
    <row r="449" ht="33.0" customHeight="1">
      <c r="A449" s="796"/>
      <c r="B449" s="796"/>
      <c r="C449" s="796"/>
      <c r="D449" s="797"/>
      <c r="E449" s="797"/>
    </row>
    <row r="450" ht="33.0" customHeight="1">
      <c r="A450" s="796"/>
      <c r="B450" s="796"/>
      <c r="C450" s="796"/>
      <c r="D450" s="797"/>
      <c r="E450" s="797"/>
    </row>
    <row r="451" ht="33.0" customHeight="1">
      <c r="A451" s="796"/>
      <c r="B451" s="796"/>
      <c r="C451" s="796"/>
      <c r="D451" s="797"/>
      <c r="E451" s="797"/>
    </row>
    <row r="452" ht="33.0" customHeight="1">
      <c r="A452" s="796"/>
      <c r="B452" s="796"/>
      <c r="C452" s="796"/>
      <c r="D452" s="797"/>
      <c r="E452" s="797"/>
    </row>
    <row r="453" ht="33.0" customHeight="1">
      <c r="A453" s="796"/>
      <c r="B453" s="796"/>
      <c r="C453" s="796"/>
      <c r="D453" s="797"/>
      <c r="E453" s="797"/>
    </row>
    <row r="454" ht="33.0" customHeight="1">
      <c r="A454" s="796"/>
      <c r="B454" s="796"/>
      <c r="C454" s="796"/>
      <c r="D454" s="797"/>
      <c r="E454" s="797"/>
    </row>
    <row r="455" ht="33.0" customHeight="1">
      <c r="A455" s="796"/>
      <c r="B455" s="796"/>
      <c r="C455" s="796"/>
      <c r="D455" s="797"/>
      <c r="E455" s="797"/>
    </row>
    <row r="456" ht="33.0" customHeight="1">
      <c r="A456" s="796"/>
      <c r="B456" s="796"/>
      <c r="C456" s="796"/>
      <c r="D456" s="797"/>
      <c r="E456" s="797"/>
    </row>
    <row r="457" ht="33.0" customHeight="1">
      <c r="A457" s="796"/>
      <c r="B457" s="796"/>
      <c r="C457" s="796"/>
      <c r="D457" s="797"/>
      <c r="E457" s="797"/>
    </row>
    <row r="458" ht="33.0" customHeight="1">
      <c r="A458" s="796"/>
      <c r="B458" s="796"/>
      <c r="C458" s="796"/>
      <c r="D458" s="797"/>
      <c r="E458" s="797"/>
    </row>
    <row r="459" ht="33.0" customHeight="1">
      <c r="A459" s="796"/>
      <c r="B459" s="796"/>
      <c r="C459" s="796"/>
      <c r="D459" s="797"/>
      <c r="E459" s="797"/>
    </row>
    <row r="460" ht="33.0" customHeight="1">
      <c r="A460" s="796"/>
      <c r="B460" s="796"/>
      <c r="C460" s="796"/>
      <c r="D460" s="797"/>
      <c r="E460" s="797"/>
    </row>
    <row r="461" ht="33.0" customHeight="1">
      <c r="A461" s="796"/>
      <c r="B461" s="796"/>
      <c r="C461" s="796"/>
      <c r="D461" s="797"/>
      <c r="E461" s="797"/>
    </row>
    <row r="462" ht="33.0" customHeight="1">
      <c r="A462" s="796"/>
      <c r="B462" s="796"/>
      <c r="C462" s="796"/>
      <c r="D462" s="797"/>
      <c r="E462" s="797"/>
    </row>
    <row r="463" ht="33.0" customHeight="1">
      <c r="A463" s="796"/>
      <c r="B463" s="796"/>
      <c r="C463" s="796"/>
      <c r="D463" s="797"/>
      <c r="E463" s="797"/>
    </row>
    <row r="464" ht="33.0" customHeight="1">
      <c r="A464" s="796"/>
      <c r="B464" s="796"/>
      <c r="C464" s="796"/>
      <c r="D464" s="797"/>
      <c r="E464" s="797"/>
    </row>
    <row r="465" ht="33.0" customHeight="1">
      <c r="A465" s="796"/>
      <c r="B465" s="796"/>
      <c r="C465" s="796"/>
      <c r="D465" s="797"/>
      <c r="E465" s="797"/>
    </row>
    <row r="466" ht="33.0" customHeight="1">
      <c r="A466" s="796"/>
      <c r="B466" s="796"/>
      <c r="C466" s="796"/>
      <c r="D466" s="797"/>
      <c r="E466" s="797"/>
    </row>
    <row r="467" ht="33.0" customHeight="1">
      <c r="A467" s="796"/>
      <c r="B467" s="796"/>
      <c r="C467" s="796"/>
      <c r="D467" s="797"/>
      <c r="E467" s="797"/>
    </row>
    <row r="468" ht="33.0" customHeight="1">
      <c r="A468" s="796"/>
      <c r="B468" s="796"/>
      <c r="C468" s="796"/>
      <c r="D468" s="797"/>
      <c r="E468" s="797"/>
    </row>
    <row r="469" ht="33.0" customHeight="1">
      <c r="A469" s="796"/>
      <c r="B469" s="796"/>
      <c r="C469" s="796"/>
      <c r="D469" s="797"/>
      <c r="E469" s="797"/>
    </row>
    <row r="470" ht="33.0" customHeight="1">
      <c r="A470" s="796"/>
      <c r="B470" s="796"/>
      <c r="C470" s="796"/>
      <c r="D470" s="797"/>
      <c r="E470" s="797"/>
    </row>
    <row r="471" ht="33.0" customHeight="1">
      <c r="A471" s="796"/>
      <c r="B471" s="796"/>
      <c r="C471" s="796"/>
      <c r="D471" s="797"/>
      <c r="E471" s="797"/>
    </row>
    <row r="472" ht="33.0" customHeight="1">
      <c r="A472" s="796"/>
      <c r="B472" s="796"/>
      <c r="C472" s="796"/>
      <c r="D472" s="797"/>
      <c r="E472" s="797"/>
    </row>
    <row r="473" ht="33.0" customHeight="1">
      <c r="A473" s="796"/>
      <c r="B473" s="796"/>
      <c r="C473" s="796"/>
      <c r="D473" s="797"/>
      <c r="E473" s="797"/>
    </row>
    <row r="474" ht="33.0" customHeight="1">
      <c r="A474" s="796"/>
      <c r="B474" s="796"/>
      <c r="C474" s="796"/>
      <c r="D474" s="797"/>
      <c r="E474" s="797"/>
    </row>
    <row r="475" ht="33.0" customHeight="1">
      <c r="A475" s="796"/>
      <c r="B475" s="796"/>
      <c r="C475" s="796"/>
      <c r="D475" s="797"/>
      <c r="E475" s="797"/>
    </row>
    <row r="476" ht="33.0" customHeight="1">
      <c r="A476" s="796"/>
      <c r="B476" s="796"/>
      <c r="C476" s="796"/>
      <c r="D476" s="797"/>
      <c r="E476" s="797"/>
    </row>
    <row r="477" ht="33.0" customHeight="1">
      <c r="A477" s="796"/>
      <c r="B477" s="796"/>
      <c r="C477" s="796"/>
      <c r="D477" s="797"/>
      <c r="E477" s="797"/>
    </row>
    <row r="478" ht="33.0" customHeight="1">
      <c r="A478" s="796"/>
      <c r="B478" s="796"/>
      <c r="C478" s="796"/>
      <c r="D478" s="797"/>
      <c r="E478" s="797"/>
    </row>
    <row r="479" ht="33.0" customHeight="1">
      <c r="A479" s="796"/>
      <c r="B479" s="796"/>
      <c r="C479" s="796"/>
      <c r="D479" s="797"/>
      <c r="E479" s="797"/>
    </row>
    <row r="480" ht="33.0" customHeight="1">
      <c r="A480" s="796"/>
      <c r="B480" s="796"/>
      <c r="C480" s="796"/>
      <c r="D480" s="797"/>
      <c r="E480" s="797"/>
    </row>
    <row r="481" ht="33.0" customHeight="1">
      <c r="A481" s="796"/>
      <c r="B481" s="796"/>
      <c r="C481" s="796"/>
      <c r="D481" s="797"/>
      <c r="E481" s="797"/>
    </row>
    <row r="482" ht="33.0" customHeight="1">
      <c r="A482" s="796"/>
      <c r="B482" s="796"/>
      <c r="C482" s="796"/>
      <c r="D482" s="797"/>
      <c r="E482" s="797"/>
    </row>
    <row r="483" ht="33.0" customHeight="1">
      <c r="A483" s="796"/>
      <c r="B483" s="796"/>
      <c r="C483" s="796"/>
      <c r="D483" s="797"/>
      <c r="E483" s="797"/>
    </row>
    <row r="484" ht="33.0" customHeight="1">
      <c r="A484" s="796"/>
      <c r="B484" s="796"/>
      <c r="C484" s="796"/>
      <c r="D484" s="797"/>
      <c r="E484" s="797"/>
    </row>
    <row r="485" ht="33.0" customHeight="1">
      <c r="A485" s="796"/>
      <c r="B485" s="796"/>
      <c r="C485" s="796"/>
      <c r="D485" s="797"/>
      <c r="E485" s="797"/>
    </row>
    <row r="486" ht="33.0" customHeight="1">
      <c r="A486" s="796"/>
      <c r="B486" s="796"/>
      <c r="C486" s="796"/>
      <c r="D486" s="797"/>
      <c r="E486" s="797"/>
    </row>
    <row r="487" ht="33.0" customHeight="1">
      <c r="A487" s="796"/>
      <c r="B487" s="796"/>
      <c r="C487" s="796"/>
      <c r="D487" s="797"/>
      <c r="E487" s="797"/>
    </row>
    <row r="488" ht="33.0" customHeight="1">
      <c r="A488" s="796"/>
      <c r="B488" s="796"/>
      <c r="C488" s="796"/>
      <c r="D488" s="797"/>
      <c r="E488" s="797"/>
    </row>
    <row r="489" ht="33.0" customHeight="1">
      <c r="A489" s="796"/>
      <c r="B489" s="796"/>
      <c r="C489" s="796"/>
      <c r="D489" s="797"/>
      <c r="E489" s="797"/>
    </row>
    <row r="490" ht="33.0" customHeight="1">
      <c r="A490" s="796"/>
      <c r="B490" s="796"/>
      <c r="C490" s="796"/>
      <c r="D490" s="797"/>
      <c r="E490" s="797"/>
    </row>
    <row r="491" ht="33.0" customHeight="1">
      <c r="A491" s="796"/>
      <c r="B491" s="796"/>
      <c r="C491" s="796"/>
      <c r="D491" s="797"/>
      <c r="E491" s="797"/>
    </row>
    <row r="492" ht="33.0" customHeight="1">
      <c r="A492" s="796"/>
      <c r="B492" s="796"/>
      <c r="C492" s="796"/>
      <c r="D492" s="797"/>
      <c r="E492" s="797"/>
    </row>
    <row r="493" ht="33.0" customHeight="1">
      <c r="A493" s="796"/>
      <c r="B493" s="796"/>
      <c r="C493" s="796"/>
      <c r="D493" s="797"/>
      <c r="E493" s="797"/>
    </row>
    <row r="494" ht="33.0" customHeight="1">
      <c r="A494" s="796"/>
      <c r="B494" s="796"/>
      <c r="C494" s="796"/>
      <c r="D494" s="797"/>
      <c r="E494" s="797"/>
    </row>
    <row r="495" ht="33.0" customHeight="1">
      <c r="A495" s="796"/>
      <c r="B495" s="796"/>
      <c r="C495" s="796"/>
      <c r="D495" s="797"/>
      <c r="E495" s="797"/>
    </row>
    <row r="496" ht="33.0" customHeight="1">
      <c r="A496" s="796"/>
      <c r="B496" s="796"/>
      <c r="C496" s="796"/>
      <c r="D496" s="797"/>
      <c r="E496" s="797"/>
    </row>
    <row r="497" ht="33.0" customHeight="1">
      <c r="A497" s="796"/>
      <c r="B497" s="796"/>
      <c r="C497" s="796"/>
      <c r="D497" s="797"/>
      <c r="E497" s="797"/>
    </row>
    <row r="498" ht="33.0" customHeight="1">
      <c r="A498" s="796"/>
      <c r="B498" s="796"/>
      <c r="C498" s="796"/>
      <c r="D498" s="797"/>
      <c r="E498" s="797"/>
    </row>
    <row r="499" ht="33.0" customHeight="1">
      <c r="A499" s="796"/>
      <c r="B499" s="796"/>
      <c r="C499" s="796"/>
      <c r="D499" s="797"/>
      <c r="E499" s="797"/>
    </row>
    <row r="500" ht="33.0" customHeight="1">
      <c r="A500" s="796"/>
      <c r="B500" s="796"/>
      <c r="C500" s="796"/>
      <c r="D500" s="797"/>
      <c r="E500" s="797"/>
    </row>
    <row r="501" ht="33.0" customHeight="1">
      <c r="A501" s="796"/>
      <c r="B501" s="796"/>
      <c r="C501" s="796"/>
      <c r="D501" s="797"/>
      <c r="E501" s="797"/>
    </row>
    <row r="502" ht="33.0" customHeight="1">
      <c r="A502" s="796"/>
      <c r="B502" s="796"/>
      <c r="C502" s="796"/>
      <c r="D502" s="797"/>
      <c r="E502" s="797"/>
    </row>
    <row r="503" ht="33.0" customHeight="1">
      <c r="A503" s="796"/>
      <c r="B503" s="796"/>
      <c r="C503" s="796"/>
      <c r="D503" s="797"/>
      <c r="E503" s="797"/>
    </row>
    <row r="504" ht="33.0" customHeight="1">
      <c r="A504" s="796"/>
      <c r="B504" s="796"/>
      <c r="C504" s="796"/>
      <c r="D504" s="797"/>
      <c r="E504" s="797"/>
    </row>
    <row r="505" ht="33.0" customHeight="1">
      <c r="A505" s="796"/>
      <c r="B505" s="796"/>
      <c r="C505" s="796"/>
      <c r="D505" s="797"/>
      <c r="E505" s="797"/>
    </row>
    <row r="506" ht="33.0" customHeight="1">
      <c r="A506" s="796"/>
      <c r="B506" s="796"/>
      <c r="C506" s="796"/>
      <c r="D506" s="797"/>
      <c r="E506" s="797"/>
    </row>
    <row r="507" ht="33.0" customHeight="1">
      <c r="A507" s="796"/>
      <c r="B507" s="796"/>
      <c r="C507" s="796"/>
      <c r="D507" s="797"/>
      <c r="E507" s="797"/>
    </row>
    <row r="508" ht="33.0" customHeight="1">
      <c r="A508" s="796"/>
      <c r="B508" s="796"/>
      <c r="C508" s="796"/>
      <c r="D508" s="797"/>
      <c r="E508" s="797"/>
    </row>
    <row r="509" ht="33.0" customHeight="1">
      <c r="A509" s="796"/>
      <c r="B509" s="796"/>
      <c r="C509" s="796"/>
      <c r="D509" s="797"/>
      <c r="E509" s="797"/>
    </row>
    <row r="510" ht="33.0" customHeight="1">
      <c r="A510" s="796"/>
      <c r="B510" s="796"/>
      <c r="C510" s="796"/>
      <c r="D510" s="797"/>
      <c r="E510" s="797"/>
    </row>
    <row r="511" ht="33.0" customHeight="1">
      <c r="A511" s="796"/>
      <c r="B511" s="796"/>
      <c r="C511" s="796"/>
      <c r="D511" s="797"/>
      <c r="E511" s="797"/>
    </row>
    <row r="512" ht="33.0" customHeight="1">
      <c r="A512" s="796"/>
      <c r="B512" s="796"/>
      <c r="C512" s="796"/>
      <c r="D512" s="797"/>
      <c r="E512" s="797"/>
    </row>
    <row r="513" ht="33.0" customHeight="1">
      <c r="A513" s="796"/>
      <c r="B513" s="796"/>
      <c r="C513" s="796"/>
      <c r="D513" s="797"/>
      <c r="E513" s="797"/>
    </row>
    <row r="514" ht="33.0" customHeight="1">
      <c r="A514" s="796"/>
      <c r="B514" s="796"/>
      <c r="C514" s="796"/>
      <c r="D514" s="797"/>
      <c r="E514" s="797"/>
    </row>
    <row r="515" ht="33.0" customHeight="1">
      <c r="A515" s="796"/>
      <c r="B515" s="796"/>
      <c r="C515" s="796"/>
      <c r="D515" s="797"/>
      <c r="E515" s="797"/>
    </row>
    <row r="516" ht="33.0" customHeight="1">
      <c r="A516" s="796"/>
      <c r="B516" s="796"/>
      <c r="C516" s="796"/>
      <c r="D516" s="797"/>
      <c r="E516" s="797"/>
    </row>
    <row r="517" ht="33.0" customHeight="1">
      <c r="A517" s="796"/>
      <c r="B517" s="796"/>
      <c r="C517" s="796"/>
      <c r="D517" s="797"/>
      <c r="E517" s="797"/>
    </row>
    <row r="518" ht="33.0" customHeight="1">
      <c r="A518" s="796"/>
      <c r="B518" s="796"/>
      <c r="C518" s="796"/>
      <c r="D518" s="797"/>
      <c r="E518" s="797"/>
    </row>
    <row r="519" ht="33.0" customHeight="1">
      <c r="A519" s="796"/>
      <c r="B519" s="796"/>
      <c r="C519" s="796"/>
      <c r="D519" s="797"/>
      <c r="E519" s="797"/>
    </row>
    <row r="520" ht="33.0" customHeight="1">
      <c r="A520" s="796"/>
      <c r="B520" s="796"/>
      <c r="C520" s="796"/>
      <c r="D520" s="797"/>
      <c r="E520" s="797"/>
    </row>
    <row r="521" ht="33.0" customHeight="1">
      <c r="A521" s="796"/>
      <c r="B521" s="796"/>
      <c r="C521" s="796"/>
      <c r="D521" s="797"/>
      <c r="E521" s="797"/>
    </row>
    <row r="522" ht="33.0" customHeight="1">
      <c r="A522" s="796"/>
      <c r="B522" s="796"/>
      <c r="C522" s="796"/>
      <c r="D522" s="797"/>
      <c r="E522" s="797"/>
    </row>
    <row r="523" ht="33.0" customHeight="1">
      <c r="A523" s="796"/>
      <c r="B523" s="796"/>
      <c r="C523" s="796"/>
      <c r="D523" s="797"/>
      <c r="E523" s="797"/>
    </row>
    <row r="524" ht="33.0" customHeight="1">
      <c r="A524" s="796"/>
      <c r="B524" s="796"/>
      <c r="C524" s="796"/>
      <c r="D524" s="797"/>
      <c r="E524" s="797"/>
    </row>
    <row r="525" ht="33.0" customHeight="1">
      <c r="A525" s="796"/>
      <c r="B525" s="796"/>
      <c r="C525" s="796"/>
      <c r="D525" s="797"/>
      <c r="E525" s="797"/>
    </row>
    <row r="526" ht="33.0" customHeight="1">
      <c r="A526" s="796"/>
      <c r="B526" s="796"/>
      <c r="C526" s="796"/>
      <c r="D526" s="797"/>
      <c r="E526" s="797"/>
    </row>
    <row r="527" ht="33.0" customHeight="1">
      <c r="A527" s="796"/>
      <c r="B527" s="796"/>
      <c r="C527" s="796"/>
      <c r="D527" s="797"/>
      <c r="E527" s="797"/>
    </row>
    <row r="528" ht="33.0" customHeight="1">
      <c r="A528" s="796"/>
      <c r="B528" s="796"/>
      <c r="C528" s="796"/>
      <c r="D528" s="797"/>
      <c r="E528" s="797"/>
    </row>
    <row r="529" ht="33.0" customHeight="1">
      <c r="A529" s="796"/>
      <c r="B529" s="796"/>
      <c r="C529" s="796"/>
      <c r="D529" s="797"/>
      <c r="E529" s="797"/>
    </row>
    <row r="530" ht="33.0" customHeight="1">
      <c r="A530" s="796"/>
      <c r="B530" s="796"/>
      <c r="C530" s="796"/>
      <c r="D530" s="797"/>
      <c r="E530" s="797"/>
    </row>
    <row r="531" ht="33.0" customHeight="1">
      <c r="A531" s="796"/>
      <c r="B531" s="796"/>
      <c r="C531" s="796"/>
      <c r="D531" s="797"/>
      <c r="E531" s="797"/>
    </row>
    <row r="532" ht="33.0" customHeight="1">
      <c r="A532" s="796"/>
      <c r="B532" s="796"/>
      <c r="C532" s="796"/>
      <c r="D532" s="797"/>
      <c r="E532" s="797"/>
    </row>
    <row r="533" ht="33.0" customHeight="1">
      <c r="A533" s="796"/>
      <c r="B533" s="796"/>
      <c r="C533" s="796"/>
      <c r="D533" s="797"/>
      <c r="E533" s="797"/>
    </row>
    <row r="534" ht="33.0" customHeight="1">
      <c r="A534" s="796"/>
      <c r="B534" s="796"/>
      <c r="C534" s="796"/>
      <c r="D534" s="797"/>
      <c r="E534" s="797"/>
    </row>
    <row r="535" ht="33.0" customHeight="1">
      <c r="A535" s="796"/>
      <c r="B535" s="796"/>
      <c r="C535" s="796"/>
      <c r="D535" s="797"/>
      <c r="E535" s="797"/>
    </row>
    <row r="536" ht="33.0" customHeight="1">
      <c r="A536" s="796"/>
      <c r="B536" s="796"/>
      <c r="C536" s="796"/>
      <c r="D536" s="797"/>
      <c r="E536" s="797"/>
    </row>
    <row r="537" ht="33.0" customHeight="1">
      <c r="A537" s="796"/>
      <c r="B537" s="796"/>
      <c r="C537" s="796"/>
      <c r="D537" s="797"/>
      <c r="E537" s="797"/>
    </row>
    <row r="538" ht="33.0" customHeight="1">
      <c r="A538" s="796"/>
      <c r="B538" s="796"/>
      <c r="C538" s="796"/>
      <c r="D538" s="797"/>
      <c r="E538" s="797"/>
    </row>
    <row r="539" ht="33.0" customHeight="1">
      <c r="A539" s="796"/>
      <c r="B539" s="796"/>
      <c r="C539" s="796"/>
      <c r="D539" s="797"/>
      <c r="E539" s="797"/>
    </row>
    <row r="540" ht="33.0" customHeight="1">
      <c r="A540" s="796"/>
      <c r="B540" s="796"/>
      <c r="C540" s="796"/>
      <c r="D540" s="797"/>
      <c r="E540" s="797"/>
    </row>
    <row r="541" ht="33.0" customHeight="1">
      <c r="A541" s="796"/>
      <c r="B541" s="796"/>
      <c r="C541" s="796"/>
      <c r="D541" s="797"/>
      <c r="E541" s="797"/>
    </row>
    <row r="542" ht="33.0" customHeight="1">
      <c r="A542" s="796"/>
      <c r="B542" s="796"/>
      <c r="C542" s="796"/>
      <c r="D542" s="797"/>
      <c r="E542" s="797"/>
    </row>
    <row r="543" ht="33.0" customHeight="1">
      <c r="A543" s="796"/>
      <c r="B543" s="796"/>
      <c r="C543" s="796"/>
      <c r="D543" s="797"/>
      <c r="E543" s="797"/>
    </row>
    <row r="544" ht="33.0" customHeight="1">
      <c r="A544" s="796"/>
      <c r="B544" s="796"/>
      <c r="C544" s="796"/>
      <c r="D544" s="797"/>
      <c r="E544" s="797"/>
    </row>
    <row r="545" ht="33.0" customHeight="1">
      <c r="A545" s="796"/>
      <c r="B545" s="796"/>
      <c r="C545" s="796"/>
      <c r="D545" s="797"/>
      <c r="E545" s="797"/>
    </row>
    <row r="546" ht="33.0" customHeight="1">
      <c r="A546" s="796"/>
      <c r="B546" s="796"/>
      <c r="C546" s="796"/>
      <c r="D546" s="797"/>
      <c r="E546" s="797"/>
    </row>
    <row r="547" ht="33.0" customHeight="1">
      <c r="A547" s="796"/>
      <c r="B547" s="796"/>
      <c r="C547" s="796"/>
      <c r="D547" s="797"/>
      <c r="E547" s="797"/>
    </row>
    <row r="548" ht="33.0" customHeight="1">
      <c r="A548" s="796"/>
      <c r="B548" s="796"/>
      <c r="C548" s="796"/>
      <c r="D548" s="797"/>
      <c r="E548" s="797"/>
    </row>
    <row r="549" ht="33.0" customHeight="1">
      <c r="A549" s="796"/>
      <c r="B549" s="796"/>
      <c r="C549" s="796"/>
      <c r="D549" s="797"/>
      <c r="E549" s="797"/>
    </row>
    <row r="550" ht="33.0" customHeight="1">
      <c r="A550" s="796"/>
      <c r="B550" s="796"/>
      <c r="C550" s="796"/>
      <c r="D550" s="797"/>
      <c r="E550" s="797"/>
    </row>
    <row r="551" ht="33.0" customHeight="1">
      <c r="A551" s="796"/>
      <c r="B551" s="796"/>
      <c r="C551" s="796"/>
      <c r="D551" s="797"/>
      <c r="E551" s="797"/>
    </row>
    <row r="552" ht="33.0" customHeight="1">
      <c r="A552" s="796"/>
      <c r="B552" s="796"/>
      <c r="C552" s="796"/>
      <c r="D552" s="797"/>
      <c r="E552" s="797"/>
    </row>
    <row r="553" ht="33.0" customHeight="1">
      <c r="A553" s="796"/>
      <c r="B553" s="796"/>
      <c r="C553" s="796"/>
      <c r="D553" s="797"/>
      <c r="E553" s="797"/>
    </row>
    <row r="554" ht="33.0" customHeight="1">
      <c r="A554" s="796"/>
      <c r="B554" s="796"/>
      <c r="C554" s="796"/>
      <c r="D554" s="797"/>
      <c r="E554" s="797"/>
    </row>
    <row r="555" ht="33.0" customHeight="1">
      <c r="A555" s="796"/>
      <c r="B555" s="796"/>
      <c r="C555" s="796"/>
      <c r="D555" s="797"/>
      <c r="E555" s="797"/>
    </row>
    <row r="556" ht="33.0" customHeight="1">
      <c r="A556" s="796"/>
      <c r="B556" s="796"/>
      <c r="C556" s="796"/>
      <c r="D556" s="797"/>
      <c r="E556" s="797"/>
    </row>
    <row r="557" ht="33.0" customHeight="1">
      <c r="A557" s="796"/>
      <c r="B557" s="796"/>
      <c r="C557" s="796"/>
      <c r="D557" s="797"/>
      <c r="E557" s="797"/>
    </row>
    <row r="558" ht="33.0" customHeight="1">
      <c r="A558" s="796"/>
      <c r="B558" s="796"/>
      <c r="C558" s="796"/>
      <c r="D558" s="797"/>
      <c r="E558" s="797"/>
    </row>
    <row r="559" ht="33.0" customHeight="1">
      <c r="A559" s="796"/>
      <c r="B559" s="796"/>
      <c r="C559" s="796"/>
      <c r="D559" s="797"/>
      <c r="E559" s="797"/>
    </row>
    <row r="560" ht="33.0" customHeight="1">
      <c r="A560" s="796"/>
      <c r="B560" s="796"/>
      <c r="C560" s="796"/>
      <c r="D560" s="797"/>
      <c r="E560" s="797"/>
    </row>
    <row r="561" ht="33.0" customHeight="1">
      <c r="A561" s="796"/>
      <c r="B561" s="796"/>
      <c r="C561" s="796"/>
      <c r="D561" s="797"/>
      <c r="E561" s="797"/>
    </row>
    <row r="562" ht="33.0" customHeight="1">
      <c r="A562" s="796"/>
      <c r="B562" s="796"/>
      <c r="C562" s="796"/>
      <c r="D562" s="797"/>
      <c r="E562" s="797"/>
    </row>
    <row r="563" ht="33.0" customHeight="1">
      <c r="A563" s="796"/>
      <c r="B563" s="796"/>
      <c r="C563" s="796"/>
      <c r="D563" s="797"/>
      <c r="E563" s="797"/>
    </row>
    <row r="564" ht="33.0" customHeight="1">
      <c r="A564" s="796"/>
      <c r="B564" s="796"/>
      <c r="C564" s="796"/>
      <c r="D564" s="797"/>
      <c r="E564" s="797"/>
    </row>
    <row r="565" ht="33.0" customHeight="1">
      <c r="A565" s="796"/>
      <c r="B565" s="796"/>
      <c r="C565" s="796"/>
      <c r="D565" s="797"/>
      <c r="E565" s="797"/>
    </row>
    <row r="566" ht="33.0" customHeight="1">
      <c r="A566" s="796"/>
      <c r="B566" s="796"/>
      <c r="C566" s="796"/>
      <c r="D566" s="797"/>
      <c r="E566" s="797"/>
    </row>
    <row r="567" ht="33.0" customHeight="1">
      <c r="A567" s="796"/>
      <c r="B567" s="796"/>
      <c r="C567" s="796"/>
      <c r="D567" s="797"/>
      <c r="E567" s="797"/>
    </row>
    <row r="568" ht="33.0" customHeight="1">
      <c r="A568" s="796"/>
      <c r="B568" s="796"/>
      <c r="C568" s="796"/>
      <c r="D568" s="797"/>
      <c r="E568" s="797"/>
    </row>
    <row r="569" ht="33.0" customHeight="1">
      <c r="A569" s="796"/>
      <c r="B569" s="796"/>
      <c r="C569" s="796"/>
      <c r="D569" s="797"/>
      <c r="E569" s="797"/>
    </row>
    <row r="570" ht="33.0" customHeight="1">
      <c r="A570" s="796"/>
      <c r="B570" s="796"/>
      <c r="C570" s="796"/>
      <c r="D570" s="797"/>
      <c r="E570" s="797"/>
    </row>
    <row r="571" ht="33.0" customHeight="1">
      <c r="A571" s="796"/>
      <c r="B571" s="796"/>
      <c r="C571" s="796"/>
      <c r="D571" s="797"/>
      <c r="E571" s="797"/>
    </row>
    <row r="572" ht="33.0" customHeight="1">
      <c r="A572" s="796"/>
      <c r="B572" s="796"/>
      <c r="C572" s="796"/>
      <c r="D572" s="797"/>
      <c r="E572" s="797"/>
    </row>
    <row r="573" ht="33.0" customHeight="1">
      <c r="A573" s="796"/>
      <c r="B573" s="796"/>
      <c r="C573" s="796"/>
      <c r="D573" s="797"/>
      <c r="E573" s="797"/>
    </row>
    <row r="574" ht="33.0" customHeight="1">
      <c r="A574" s="796"/>
      <c r="B574" s="796"/>
      <c r="C574" s="796"/>
      <c r="D574" s="797"/>
      <c r="E574" s="797"/>
    </row>
    <row r="575" ht="33.0" customHeight="1">
      <c r="A575" s="796"/>
      <c r="B575" s="796"/>
      <c r="C575" s="796"/>
      <c r="D575" s="797"/>
      <c r="E575" s="797"/>
    </row>
    <row r="576" ht="33.0" customHeight="1">
      <c r="A576" s="796"/>
      <c r="B576" s="796"/>
      <c r="C576" s="796"/>
      <c r="D576" s="797"/>
      <c r="E576" s="797"/>
    </row>
    <row r="577" ht="33.0" customHeight="1">
      <c r="A577" s="796"/>
      <c r="B577" s="796"/>
      <c r="C577" s="796"/>
      <c r="D577" s="797"/>
      <c r="E577" s="797"/>
    </row>
    <row r="578" ht="33.0" customHeight="1">
      <c r="A578" s="796"/>
      <c r="B578" s="796"/>
      <c r="C578" s="796"/>
      <c r="D578" s="797"/>
      <c r="E578" s="797"/>
    </row>
    <row r="579" ht="33.0" customHeight="1">
      <c r="A579" s="796"/>
      <c r="B579" s="796"/>
      <c r="C579" s="796"/>
      <c r="D579" s="797"/>
      <c r="E579" s="797"/>
    </row>
    <row r="580" ht="33.0" customHeight="1">
      <c r="A580" s="796"/>
      <c r="B580" s="796"/>
      <c r="C580" s="796"/>
      <c r="D580" s="797"/>
      <c r="E580" s="797"/>
    </row>
    <row r="581" ht="33.0" customHeight="1">
      <c r="A581" s="796"/>
      <c r="B581" s="796"/>
      <c r="C581" s="796"/>
      <c r="D581" s="797"/>
      <c r="E581" s="797"/>
    </row>
    <row r="582" ht="33.0" customHeight="1">
      <c r="A582" s="796"/>
      <c r="B582" s="796"/>
      <c r="C582" s="796"/>
      <c r="D582" s="797"/>
      <c r="E582" s="797"/>
    </row>
    <row r="583" ht="33.0" customHeight="1">
      <c r="A583" s="796"/>
      <c r="B583" s="796"/>
      <c r="C583" s="796"/>
      <c r="D583" s="797"/>
      <c r="E583" s="797"/>
    </row>
    <row r="584" ht="33.0" customHeight="1">
      <c r="A584" s="796"/>
      <c r="B584" s="796"/>
      <c r="C584" s="796"/>
      <c r="D584" s="797"/>
      <c r="E584" s="797"/>
    </row>
    <row r="585" ht="33.0" customHeight="1">
      <c r="A585" s="796"/>
      <c r="B585" s="796"/>
      <c r="C585" s="796"/>
      <c r="D585" s="797"/>
      <c r="E585" s="797"/>
    </row>
    <row r="586" ht="33.0" customHeight="1">
      <c r="A586" s="796"/>
      <c r="B586" s="796"/>
      <c r="C586" s="796"/>
      <c r="D586" s="797"/>
      <c r="E586" s="797"/>
    </row>
    <row r="587" ht="33.0" customHeight="1">
      <c r="A587" s="796"/>
      <c r="B587" s="796"/>
      <c r="C587" s="796"/>
      <c r="D587" s="797"/>
      <c r="E587" s="797"/>
    </row>
    <row r="588" ht="33.0" customHeight="1">
      <c r="A588" s="796"/>
      <c r="B588" s="796"/>
      <c r="C588" s="796"/>
      <c r="D588" s="797"/>
      <c r="E588" s="797"/>
    </row>
    <row r="589" ht="33.0" customHeight="1">
      <c r="A589" s="796"/>
      <c r="B589" s="796"/>
      <c r="C589" s="796"/>
      <c r="D589" s="797"/>
      <c r="E589" s="797"/>
    </row>
    <row r="590" ht="33.0" customHeight="1">
      <c r="A590" s="796"/>
      <c r="B590" s="796"/>
      <c r="C590" s="796"/>
      <c r="D590" s="797"/>
      <c r="E590" s="797"/>
    </row>
    <row r="591" ht="33.0" customHeight="1">
      <c r="A591" s="796"/>
      <c r="B591" s="796"/>
      <c r="C591" s="796"/>
      <c r="D591" s="797"/>
      <c r="E591" s="797"/>
    </row>
    <row r="592" ht="33.0" customHeight="1">
      <c r="A592" s="796"/>
      <c r="B592" s="796"/>
      <c r="C592" s="796"/>
      <c r="D592" s="797"/>
      <c r="E592" s="797"/>
    </row>
    <row r="593" ht="33.0" customHeight="1">
      <c r="A593" s="796"/>
      <c r="B593" s="796"/>
      <c r="C593" s="796"/>
      <c r="D593" s="797"/>
      <c r="E593" s="797"/>
    </row>
    <row r="594" ht="33.0" customHeight="1">
      <c r="A594" s="796"/>
      <c r="B594" s="796"/>
      <c r="C594" s="796"/>
      <c r="D594" s="797"/>
      <c r="E594" s="797"/>
    </row>
    <row r="595" ht="33.0" customHeight="1">
      <c r="A595" s="796"/>
      <c r="B595" s="796"/>
      <c r="C595" s="796"/>
      <c r="D595" s="797"/>
      <c r="E595" s="797"/>
    </row>
    <row r="596" ht="33.0" customHeight="1">
      <c r="A596" s="796"/>
      <c r="B596" s="796"/>
      <c r="C596" s="796"/>
      <c r="D596" s="797"/>
      <c r="E596" s="797"/>
    </row>
    <row r="597" ht="33.0" customHeight="1">
      <c r="A597" s="796"/>
      <c r="B597" s="796"/>
      <c r="C597" s="796"/>
      <c r="D597" s="797"/>
      <c r="E597" s="797"/>
    </row>
    <row r="598" ht="33.0" customHeight="1">
      <c r="A598" s="796"/>
      <c r="B598" s="796"/>
      <c r="C598" s="796"/>
      <c r="D598" s="797"/>
      <c r="E598" s="797"/>
    </row>
    <row r="599" ht="33.0" customHeight="1">
      <c r="A599" s="796"/>
      <c r="B599" s="796"/>
      <c r="C599" s="796"/>
      <c r="D599" s="797"/>
      <c r="E599" s="797"/>
    </row>
    <row r="600" ht="33.0" customHeight="1">
      <c r="A600" s="796"/>
      <c r="B600" s="796"/>
      <c r="C600" s="796"/>
      <c r="D600" s="797"/>
      <c r="E600" s="797"/>
    </row>
    <row r="601" ht="33.0" customHeight="1">
      <c r="A601" s="796"/>
      <c r="B601" s="796"/>
      <c r="C601" s="796"/>
      <c r="D601" s="797"/>
      <c r="E601" s="797"/>
    </row>
    <row r="602" ht="33.0" customHeight="1">
      <c r="A602" s="796"/>
      <c r="B602" s="796"/>
      <c r="C602" s="796"/>
      <c r="D602" s="797"/>
      <c r="E602" s="797"/>
    </row>
    <row r="603" ht="33.0" customHeight="1">
      <c r="A603" s="796"/>
      <c r="B603" s="796"/>
      <c r="C603" s="796"/>
      <c r="D603" s="797"/>
      <c r="E603" s="797"/>
    </row>
    <row r="604" ht="33.0" customHeight="1">
      <c r="A604" s="796"/>
      <c r="B604" s="796"/>
      <c r="C604" s="796"/>
      <c r="D604" s="797"/>
      <c r="E604" s="797"/>
    </row>
    <row r="605" ht="33.0" customHeight="1">
      <c r="A605" s="796"/>
      <c r="B605" s="796"/>
      <c r="C605" s="796"/>
      <c r="D605" s="797"/>
      <c r="E605" s="797"/>
    </row>
    <row r="606" ht="33.0" customHeight="1">
      <c r="A606" s="796"/>
      <c r="B606" s="796"/>
      <c r="C606" s="796"/>
      <c r="D606" s="797"/>
      <c r="E606" s="797"/>
    </row>
    <row r="607" ht="33.0" customHeight="1">
      <c r="A607" s="796"/>
      <c r="B607" s="796"/>
      <c r="C607" s="796"/>
      <c r="D607" s="797"/>
      <c r="E607" s="797"/>
    </row>
    <row r="608" ht="33.0" customHeight="1">
      <c r="A608" s="796"/>
      <c r="B608" s="796"/>
      <c r="C608" s="796"/>
      <c r="D608" s="797"/>
      <c r="E608" s="797"/>
    </row>
    <row r="609" ht="33.0" customHeight="1">
      <c r="A609" s="796"/>
      <c r="B609" s="796"/>
      <c r="C609" s="796"/>
      <c r="D609" s="797"/>
      <c r="E609" s="797"/>
    </row>
    <row r="610" ht="33.0" customHeight="1">
      <c r="A610" s="796"/>
      <c r="B610" s="796"/>
      <c r="C610" s="796"/>
      <c r="D610" s="797"/>
      <c r="E610" s="797"/>
    </row>
    <row r="611" ht="33.0" customHeight="1">
      <c r="A611" s="796"/>
      <c r="B611" s="796"/>
      <c r="C611" s="796"/>
      <c r="D611" s="797"/>
      <c r="E611" s="797"/>
    </row>
    <row r="612" ht="33.0" customHeight="1">
      <c r="A612" s="796"/>
      <c r="B612" s="796"/>
      <c r="C612" s="796"/>
      <c r="D612" s="797"/>
      <c r="E612" s="797"/>
    </row>
    <row r="613" ht="33.0" customHeight="1">
      <c r="A613" s="796"/>
      <c r="B613" s="796"/>
      <c r="C613" s="796"/>
      <c r="D613" s="797"/>
      <c r="E613" s="797"/>
    </row>
    <row r="614" ht="33.0" customHeight="1">
      <c r="A614" s="796"/>
      <c r="B614" s="796"/>
      <c r="C614" s="796"/>
      <c r="D614" s="797"/>
      <c r="E614" s="797"/>
    </row>
    <row r="615" ht="33.0" customHeight="1">
      <c r="A615" s="796"/>
      <c r="B615" s="796"/>
      <c r="C615" s="796"/>
      <c r="D615" s="797"/>
      <c r="E615" s="797"/>
    </row>
    <row r="616" ht="33.0" customHeight="1">
      <c r="A616" s="796"/>
      <c r="B616" s="796"/>
      <c r="C616" s="796"/>
      <c r="D616" s="797"/>
      <c r="E616" s="797"/>
    </row>
    <row r="617" ht="33.0" customHeight="1">
      <c r="A617" s="796"/>
      <c r="B617" s="796"/>
      <c r="C617" s="796"/>
      <c r="D617" s="797"/>
      <c r="E617" s="797"/>
    </row>
    <row r="618" ht="33.0" customHeight="1">
      <c r="A618" s="796"/>
      <c r="B618" s="796"/>
      <c r="C618" s="796"/>
      <c r="D618" s="797"/>
      <c r="E618" s="797"/>
    </row>
    <row r="619" ht="33.0" customHeight="1">
      <c r="A619" s="796"/>
      <c r="B619" s="796"/>
      <c r="C619" s="796"/>
      <c r="D619" s="797"/>
      <c r="E619" s="797"/>
    </row>
    <row r="620" ht="33.0" customHeight="1">
      <c r="A620" s="796"/>
      <c r="B620" s="796"/>
      <c r="C620" s="796"/>
      <c r="D620" s="797"/>
      <c r="E620" s="797"/>
    </row>
    <row r="621" ht="33.0" customHeight="1">
      <c r="A621" s="796"/>
      <c r="B621" s="796"/>
      <c r="C621" s="796"/>
      <c r="D621" s="797"/>
      <c r="E621" s="797"/>
    </row>
    <row r="622" ht="33.0" customHeight="1">
      <c r="A622" s="796"/>
      <c r="B622" s="796"/>
      <c r="C622" s="796"/>
      <c r="D622" s="797"/>
      <c r="E622" s="797"/>
    </row>
    <row r="623" ht="33.0" customHeight="1">
      <c r="A623" s="796"/>
      <c r="B623" s="796"/>
      <c r="C623" s="796"/>
      <c r="D623" s="797"/>
      <c r="E623" s="797"/>
    </row>
    <row r="624" ht="33.0" customHeight="1">
      <c r="A624" s="796"/>
      <c r="B624" s="796"/>
      <c r="C624" s="796"/>
      <c r="D624" s="797"/>
      <c r="E624" s="797"/>
    </row>
    <row r="625" ht="33.0" customHeight="1">
      <c r="A625" s="796"/>
      <c r="B625" s="796"/>
      <c r="C625" s="796"/>
      <c r="D625" s="797"/>
      <c r="E625" s="797"/>
    </row>
    <row r="626" ht="33.0" customHeight="1">
      <c r="A626" s="796"/>
      <c r="B626" s="796"/>
      <c r="C626" s="796"/>
      <c r="D626" s="797"/>
      <c r="E626" s="797"/>
    </row>
    <row r="627" ht="33.0" customHeight="1">
      <c r="A627" s="796"/>
      <c r="B627" s="796"/>
      <c r="C627" s="796"/>
      <c r="D627" s="797"/>
      <c r="E627" s="797"/>
    </row>
    <row r="628" ht="33.0" customHeight="1">
      <c r="A628" s="796"/>
      <c r="B628" s="796"/>
      <c r="C628" s="796"/>
      <c r="D628" s="797"/>
      <c r="E628" s="797"/>
    </row>
    <row r="629" ht="33.0" customHeight="1">
      <c r="A629" s="796"/>
      <c r="B629" s="796"/>
      <c r="C629" s="796"/>
      <c r="D629" s="797"/>
      <c r="E629" s="797"/>
    </row>
    <row r="630" ht="33.0" customHeight="1">
      <c r="A630" s="796"/>
      <c r="B630" s="796"/>
      <c r="C630" s="796"/>
      <c r="D630" s="797"/>
      <c r="E630" s="797"/>
    </row>
    <row r="631" ht="33.0" customHeight="1">
      <c r="A631" s="796"/>
      <c r="B631" s="796"/>
      <c r="C631" s="796"/>
      <c r="D631" s="797"/>
      <c r="E631" s="797"/>
    </row>
    <row r="632" ht="33.0" customHeight="1">
      <c r="A632" s="796"/>
      <c r="B632" s="796"/>
      <c r="C632" s="796"/>
      <c r="D632" s="797"/>
      <c r="E632" s="797"/>
    </row>
    <row r="633" ht="33.0" customHeight="1">
      <c r="A633" s="796"/>
      <c r="B633" s="796"/>
      <c r="C633" s="796"/>
      <c r="D633" s="797"/>
      <c r="E633" s="797"/>
    </row>
    <row r="634" ht="33.0" customHeight="1">
      <c r="A634" s="796"/>
      <c r="B634" s="796"/>
      <c r="C634" s="796"/>
      <c r="D634" s="797"/>
      <c r="E634" s="797"/>
    </row>
    <row r="635" ht="33.0" customHeight="1">
      <c r="A635" s="796"/>
      <c r="B635" s="796"/>
      <c r="C635" s="796"/>
      <c r="D635" s="797"/>
      <c r="E635" s="797"/>
    </row>
    <row r="636" ht="33.0" customHeight="1">
      <c r="A636" s="796"/>
      <c r="B636" s="796"/>
      <c r="C636" s="796"/>
      <c r="D636" s="797"/>
      <c r="E636" s="797"/>
    </row>
    <row r="637" ht="33.0" customHeight="1">
      <c r="A637" s="796"/>
      <c r="B637" s="796"/>
      <c r="C637" s="796"/>
      <c r="D637" s="797"/>
      <c r="E637" s="797"/>
    </row>
    <row r="638" ht="33.0" customHeight="1">
      <c r="A638" s="796"/>
      <c r="B638" s="796"/>
      <c r="C638" s="796"/>
      <c r="D638" s="797"/>
      <c r="E638" s="797"/>
    </row>
    <row r="639" ht="33.0" customHeight="1">
      <c r="A639" s="796"/>
      <c r="B639" s="796"/>
      <c r="C639" s="796"/>
      <c r="D639" s="797"/>
      <c r="E639" s="797"/>
    </row>
    <row r="640" ht="33.0" customHeight="1">
      <c r="A640" s="796"/>
      <c r="B640" s="796"/>
      <c r="C640" s="796"/>
      <c r="D640" s="797"/>
      <c r="E640" s="797"/>
    </row>
    <row r="641" ht="33.0" customHeight="1">
      <c r="A641" s="796"/>
      <c r="B641" s="796"/>
      <c r="C641" s="796"/>
      <c r="D641" s="797"/>
      <c r="E641" s="797"/>
    </row>
    <row r="642" ht="33.0" customHeight="1">
      <c r="A642" s="796"/>
      <c r="B642" s="796"/>
      <c r="C642" s="796"/>
      <c r="D642" s="797"/>
      <c r="E642" s="797"/>
    </row>
    <row r="643" ht="33.0" customHeight="1">
      <c r="A643" s="796"/>
      <c r="B643" s="796"/>
      <c r="C643" s="796"/>
      <c r="D643" s="797"/>
      <c r="E643" s="797"/>
    </row>
    <row r="644" ht="33.0" customHeight="1">
      <c r="A644" s="796"/>
      <c r="B644" s="796"/>
      <c r="C644" s="796"/>
      <c r="D644" s="797"/>
      <c r="E644" s="797"/>
    </row>
    <row r="645" ht="33.0" customHeight="1">
      <c r="A645" s="796"/>
      <c r="B645" s="796"/>
      <c r="C645" s="796"/>
      <c r="D645" s="797"/>
      <c r="E645" s="797"/>
    </row>
    <row r="646" ht="33.0" customHeight="1">
      <c r="A646" s="796"/>
      <c r="B646" s="796"/>
      <c r="C646" s="796"/>
      <c r="D646" s="797"/>
      <c r="E646" s="797"/>
    </row>
    <row r="647" ht="33.0" customHeight="1">
      <c r="A647" s="796"/>
      <c r="B647" s="796"/>
      <c r="C647" s="796"/>
      <c r="D647" s="797"/>
      <c r="E647" s="797"/>
    </row>
    <row r="648" ht="33.0" customHeight="1">
      <c r="A648" s="796"/>
      <c r="B648" s="796"/>
      <c r="C648" s="796"/>
      <c r="D648" s="797"/>
      <c r="E648" s="797"/>
    </row>
    <row r="649" ht="33.0" customHeight="1">
      <c r="A649" s="796"/>
      <c r="B649" s="796"/>
      <c r="C649" s="796"/>
      <c r="D649" s="797"/>
      <c r="E649" s="797"/>
    </row>
    <row r="650" ht="33.0" customHeight="1">
      <c r="A650" s="796"/>
      <c r="B650" s="796"/>
      <c r="C650" s="796"/>
      <c r="D650" s="797"/>
      <c r="E650" s="797"/>
    </row>
    <row r="651" ht="33.0" customHeight="1">
      <c r="A651" s="796"/>
      <c r="B651" s="796"/>
      <c r="C651" s="796"/>
      <c r="D651" s="797"/>
      <c r="E651" s="797"/>
    </row>
    <row r="652" ht="33.0" customHeight="1">
      <c r="A652" s="796"/>
      <c r="B652" s="796"/>
      <c r="C652" s="796"/>
      <c r="D652" s="797"/>
      <c r="E652" s="797"/>
    </row>
    <row r="653" ht="33.0" customHeight="1">
      <c r="A653" s="796"/>
      <c r="B653" s="796"/>
      <c r="C653" s="796"/>
      <c r="D653" s="797"/>
      <c r="E653" s="797"/>
    </row>
    <row r="654" ht="33.0" customHeight="1">
      <c r="A654" s="796"/>
      <c r="B654" s="796"/>
      <c r="C654" s="796"/>
      <c r="D654" s="797"/>
      <c r="E654" s="797"/>
    </row>
    <row r="655" ht="33.0" customHeight="1">
      <c r="A655" s="796"/>
      <c r="B655" s="796"/>
      <c r="C655" s="796"/>
      <c r="D655" s="797"/>
      <c r="E655" s="797"/>
    </row>
    <row r="656" ht="33.0" customHeight="1">
      <c r="A656" s="796"/>
      <c r="B656" s="796"/>
      <c r="C656" s="796"/>
      <c r="D656" s="797"/>
      <c r="E656" s="797"/>
    </row>
    <row r="657" ht="33.0" customHeight="1">
      <c r="A657" s="796"/>
      <c r="B657" s="796"/>
      <c r="C657" s="796"/>
      <c r="D657" s="797"/>
      <c r="E657" s="797"/>
    </row>
    <row r="658" ht="33.0" customHeight="1">
      <c r="A658" s="796"/>
      <c r="B658" s="796"/>
      <c r="C658" s="796"/>
      <c r="D658" s="797"/>
      <c r="E658" s="797"/>
    </row>
    <row r="659" ht="33.0" customHeight="1">
      <c r="A659" s="796"/>
      <c r="B659" s="796"/>
      <c r="C659" s="796"/>
      <c r="D659" s="797"/>
      <c r="E659" s="797"/>
    </row>
    <row r="660" ht="33.0" customHeight="1">
      <c r="A660" s="796"/>
      <c r="B660" s="796"/>
      <c r="C660" s="796"/>
      <c r="D660" s="797"/>
      <c r="E660" s="797"/>
    </row>
    <row r="661" ht="33.0" customHeight="1">
      <c r="A661" s="796"/>
      <c r="B661" s="796"/>
      <c r="C661" s="796"/>
      <c r="D661" s="797"/>
      <c r="E661" s="797"/>
    </row>
    <row r="662" ht="33.0" customHeight="1">
      <c r="A662" s="796"/>
      <c r="B662" s="796"/>
      <c r="C662" s="796"/>
      <c r="D662" s="797"/>
      <c r="E662" s="797"/>
    </row>
    <row r="663" ht="33.0" customHeight="1">
      <c r="A663" s="796"/>
      <c r="B663" s="796"/>
      <c r="C663" s="796"/>
      <c r="D663" s="797"/>
      <c r="E663" s="797"/>
    </row>
    <row r="664" ht="33.0" customHeight="1">
      <c r="A664" s="796"/>
      <c r="B664" s="796"/>
      <c r="C664" s="796"/>
      <c r="D664" s="797"/>
      <c r="E664" s="797"/>
    </row>
    <row r="665" ht="33.0" customHeight="1">
      <c r="A665" s="796"/>
      <c r="B665" s="796"/>
      <c r="C665" s="796"/>
      <c r="D665" s="797"/>
      <c r="E665" s="797"/>
    </row>
    <row r="666" ht="33.0" customHeight="1">
      <c r="A666" s="796"/>
      <c r="B666" s="796"/>
      <c r="C666" s="796"/>
      <c r="D666" s="797"/>
      <c r="E666" s="797"/>
    </row>
    <row r="667" ht="33.0" customHeight="1">
      <c r="A667" s="796"/>
      <c r="B667" s="796"/>
      <c r="C667" s="796"/>
      <c r="D667" s="797"/>
      <c r="E667" s="797"/>
    </row>
    <row r="668" ht="33.0" customHeight="1">
      <c r="A668" s="796"/>
      <c r="B668" s="796"/>
      <c r="C668" s="796"/>
      <c r="D668" s="797"/>
      <c r="E668" s="797"/>
    </row>
    <row r="669" ht="33.0" customHeight="1">
      <c r="A669" s="796"/>
      <c r="B669" s="796"/>
      <c r="C669" s="796"/>
      <c r="D669" s="797"/>
      <c r="E669" s="797"/>
    </row>
    <row r="670" ht="33.0" customHeight="1">
      <c r="A670" s="796"/>
      <c r="B670" s="796"/>
      <c r="C670" s="796"/>
      <c r="D670" s="797"/>
      <c r="E670" s="797"/>
    </row>
    <row r="671" ht="33.0" customHeight="1">
      <c r="A671" s="796"/>
      <c r="B671" s="796"/>
      <c r="C671" s="796"/>
      <c r="D671" s="797"/>
      <c r="E671" s="797"/>
    </row>
    <row r="672" ht="33.0" customHeight="1">
      <c r="A672" s="796"/>
      <c r="B672" s="796"/>
      <c r="C672" s="796"/>
      <c r="D672" s="797"/>
      <c r="E672" s="797"/>
    </row>
    <row r="673" ht="33.0" customHeight="1">
      <c r="A673" s="796"/>
      <c r="B673" s="796"/>
      <c r="C673" s="796"/>
      <c r="D673" s="797"/>
      <c r="E673" s="797"/>
    </row>
    <row r="674" ht="33.0" customHeight="1">
      <c r="A674" s="796"/>
      <c r="B674" s="796"/>
      <c r="C674" s="796"/>
      <c r="D674" s="797"/>
      <c r="E674" s="797"/>
    </row>
    <row r="675" ht="33.0" customHeight="1">
      <c r="A675" s="796"/>
      <c r="B675" s="796"/>
      <c r="C675" s="796"/>
      <c r="D675" s="797"/>
      <c r="E675" s="797"/>
    </row>
    <row r="676" ht="33.0" customHeight="1">
      <c r="A676" s="796"/>
      <c r="B676" s="796"/>
      <c r="C676" s="796"/>
      <c r="D676" s="797"/>
      <c r="E676" s="797"/>
    </row>
    <row r="677" ht="33.0" customHeight="1">
      <c r="A677" s="796"/>
      <c r="B677" s="796"/>
      <c r="C677" s="796"/>
      <c r="D677" s="797"/>
      <c r="E677" s="797"/>
    </row>
    <row r="678" ht="33.0" customHeight="1">
      <c r="A678" s="796"/>
      <c r="B678" s="796"/>
      <c r="C678" s="796"/>
      <c r="D678" s="797"/>
      <c r="E678" s="797"/>
    </row>
    <row r="679" ht="33.0" customHeight="1">
      <c r="A679" s="796"/>
      <c r="B679" s="796"/>
      <c r="C679" s="796"/>
      <c r="D679" s="797"/>
      <c r="E679" s="797"/>
    </row>
    <row r="680" ht="33.0" customHeight="1">
      <c r="A680" s="796"/>
      <c r="B680" s="796"/>
      <c r="C680" s="796"/>
      <c r="D680" s="797"/>
      <c r="E680" s="797"/>
    </row>
    <row r="681" ht="33.0" customHeight="1">
      <c r="A681" s="796"/>
      <c r="B681" s="796"/>
      <c r="C681" s="796"/>
      <c r="D681" s="797"/>
      <c r="E681" s="797"/>
    </row>
    <row r="682" ht="33.0" customHeight="1">
      <c r="A682" s="796"/>
      <c r="B682" s="796"/>
      <c r="C682" s="796"/>
      <c r="D682" s="797"/>
      <c r="E682" s="797"/>
    </row>
    <row r="683" ht="33.0" customHeight="1">
      <c r="A683" s="796"/>
      <c r="B683" s="796"/>
      <c r="C683" s="796"/>
      <c r="D683" s="797"/>
      <c r="E683" s="797"/>
    </row>
    <row r="684" ht="33.0" customHeight="1">
      <c r="A684" s="796"/>
      <c r="B684" s="796"/>
      <c r="C684" s="796"/>
      <c r="D684" s="797"/>
      <c r="E684" s="797"/>
    </row>
    <row r="685" ht="33.0" customHeight="1">
      <c r="A685" s="796"/>
      <c r="B685" s="796"/>
      <c r="C685" s="796"/>
      <c r="D685" s="797"/>
      <c r="E685" s="797"/>
    </row>
    <row r="686" ht="33.0" customHeight="1">
      <c r="A686" s="796"/>
      <c r="B686" s="796"/>
      <c r="C686" s="796"/>
      <c r="D686" s="797"/>
      <c r="E686" s="797"/>
    </row>
    <row r="687" ht="33.0" customHeight="1">
      <c r="A687" s="796"/>
      <c r="B687" s="796"/>
      <c r="C687" s="796"/>
      <c r="D687" s="797"/>
      <c r="E687" s="797"/>
    </row>
    <row r="688" ht="33.0" customHeight="1">
      <c r="A688" s="796"/>
      <c r="B688" s="796"/>
      <c r="C688" s="796"/>
      <c r="D688" s="797"/>
      <c r="E688" s="797"/>
    </row>
    <row r="689" ht="33.0" customHeight="1">
      <c r="A689" s="796"/>
      <c r="B689" s="796"/>
      <c r="C689" s="796"/>
      <c r="D689" s="797"/>
      <c r="E689" s="797"/>
    </row>
    <row r="690" ht="33.0" customHeight="1">
      <c r="A690" s="796"/>
      <c r="B690" s="796"/>
      <c r="C690" s="796"/>
      <c r="D690" s="797"/>
      <c r="E690" s="797"/>
    </row>
    <row r="691" ht="33.0" customHeight="1">
      <c r="A691" s="796"/>
      <c r="B691" s="796"/>
      <c r="C691" s="796"/>
      <c r="D691" s="797"/>
      <c r="E691" s="797"/>
    </row>
    <row r="692" ht="33.0" customHeight="1">
      <c r="A692" s="796"/>
      <c r="B692" s="796"/>
      <c r="C692" s="796"/>
      <c r="D692" s="797"/>
      <c r="E692" s="797"/>
    </row>
    <row r="693" ht="33.0" customHeight="1">
      <c r="A693" s="796"/>
      <c r="B693" s="796"/>
      <c r="C693" s="796"/>
      <c r="D693" s="797"/>
      <c r="E693" s="797"/>
    </row>
    <row r="694" ht="33.0" customHeight="1">
      <c r="A694" s="796"/>
      <c r="B694" s="796"/>
      <c r="C694" s="796"/>
      <c r="D694" s="797"/>
      <c r="E694" s="797"/>
    </row>
    <row r="695" ht="33.0" customHeight="1">
      <c r="A695" s="796"/>
      <c r="B695" s="796"/>
      <c r="C695" s="796"/>
      <c r="D695" s="797"/>
      <c r="E695" s="797"/>
    </row>
    <row r="696" ht="33.0" customHeight="1">
      <c r="A696" s="796"/>
      <c r="B696" s="796"/>
      <c r="C696" s="796"/>
      <c r="D696" s="797"/>
      <c r="E696" s="797"/>
    </row>
    <row r="697" ht="33.0" customHeight="1">
      <c r="A697" s="796"/>
      <c r="B697" s="796"/>
      <c r="C697" s="796"/>
      <c r="D697" s="797"/>
      <c r="E697" s="797"/>
    </row>
    <row r="698" ht="33.0" customHeight="1">
      <c r="A698" s="796"/>
      <c r="B698" s="796"/>
      <c r="C698" s="796"/>
      <c r="D698" s="797"/>
      <c r="E698" s="797"/>
    </row>
    <row r="699" ht="33.0" customHeight="1">
      <c r="A699" s="796"/>
      <c r="B699" s="796"/>
      <c r="C699" s="796"/>
      <c r="D699" s="797"/>
      <c r="E699" s="797"/>
    </row>
    <row r="700" ht="33.0" customHeight="1">
      <c r="A700" s="796"/>
      <c r="B700" s="796"/>
      <c r="C700" s="796"/>
      <c r="D700" s="797"/>
      <c r="E700" s="797"/>
    </row>
    <row r="701" ht="33.0" customHeight="1">
      <c r="A701" s="796"/>
      <c r="B701" s="796"/>
      <c r="C701" s="796"/>
      <c r="D701" s="797"/>
      <c r="E701" s="797"/>
    </row>
    <row r="702" ht="33.0" customHeight="1">
      <c r="A702" s="796"/>
      <c r="B702" s="796"/>
      <c r="C702" s="796"/>
      <c r="D702" s="797"/>
      <c r="E702" s="797"/>
    </row>
    <row r="703" ht="33.0" customHeight="1">
      <c r="A703" s="796"/>
      <c r="B703" s="796"/>
      <c r="C703" s="796"/>
      <c r="D703" s="797"/>
      <c r="E703" s="797"/>
    </row>
    <row r="704" ht="33.0" customHeight="1">
      <c r="A704" s="796"/>
      <c r="B704" s="796"/>
      <c r="C704" s="796"/>
      <c r="D704" s="797"/>
      <c r="E704" s="797"/>
    </row>
    <row r="705" ht="33.0" customHeight="1">
      <c r="A705" s="796"/>
      <c r="B705" s="796"/>
      <c r="C705" s="796"/>
      <c r="D705" s="797"/>
      <c r="E705" s="797"/>
    </row>
    <row r="706" ht="33.0" customHeight="1">
      <c r="A706" s="796"/>
      <c r="B706" s="796"/>
      <c r="C706" s="796"/>
      <c r="D706" s="797"/>
      <c r="E706" s="797"/>
    </row>
    <row r="707" ht="33.0" customHeight="1">
      <c r="A707" s="796"/>
      <c r="B707" s="796"/>
      <c r="C707" s="796"/>
      <c r="D707" s="797"/>
      <c r="E707" s="797"/>
    </row>
    <row r="708" ht="33.0" customHeight="1">
      <c r="A708" s="796"/>
      <c r="B708" s="796"/>
      <c r="C708" s="796"/>
      <c r="D708" s="797"/>
      <c r="E708" s="797"/>
    </row>
    <row r="709" ht="33.0" customHeight="1">
      <c r="A709" s="796"/>
      <c r="B709" s="796"/>
      <c r="C709" s="796"/>
      <c r="D709" s="797"/>
      <c r="E709" s="797"/>
    </row>
    <row r="710" ht="33.0" customHeight="1">
      <c r="A710" s="796"/>
      <c r="B710" s="796"/>
      <c r="C710" s="796"/>
      <c r="D710" s="797"/>
      <c r="E710" s="797"/>
    </row>
    <row r="711" ht="33.0" customHeight="1">
      <c r="A711" s="796"/>
      <c r="B711" s="796"/>
      <c r="C711" s="796"/>
      <c r="D711" s="797"/>
      <c r="E711" s="797"/>
    </row>
    <row r="712" ht="33.0" customHeight="1">
      <c r="A712" s="796"/>
      <c r="B712" s="796"/>
      <c r="C712" s="796"/>
      <c r="D712" s="797"/>
      <c r="E712" s="797"/>
    </row>
    <row r="713" ht="33.0" customHeight="1">
      <c r="A713" s="796"/>
      <c r="B713" s="796"/>
      <c r="C713" s="796"/>
      <c r="D713" s="797"/>
      <c r="E713" s="797"/>
    </row>
    <row r="714" ht="33.0" customHeight="1">
      <c r="A714" s="796"/>
      <c r="B714" s="796"/>
      <c r="C714" s="796"/>
      <c r="D714" s="797"/>
      <c r="E714" s="797"/>
    </row>
    <row r="715" ht="33.0" customHeight="1">
      <c r="A715" s="796"/>
      <c r="B715" s="796"/>
      <c r="C715" s="796"/>
      <c r="D715" s="797"/>
      <c r="E715" s="797"/>
    </row>
    <row r="716" ht="33.0" customHeight="1">
      <c r="A716" s="796"/>
      <c r="B716" s="796"/>
      <c r="C716" s="796"/>
      <c r="D716" s="797"/>
      <c r="E716" s="797"/>
    </row>
    <row r="717" ht="33.0" customHeight="1">
      <c r="A717" s="796"/>
      <c r="B717" s="796"/>
      <c r="C717" s="796"/>
      <c r="D717" s="797"/>
      <c r="E717" s="797"/>
    </row>
    <row r="718" ht="33.0" customHeight="1">
      <c r="A718" s="796"/>
      <c r="B718" s="796"/>
      <c r="C718" s="796"/>
      <c r="D718" s="797"/>
      <c r="E718" s="797"/>
    </row>
    <row r="719" ht="33.0" customHeight="1">
      <c r="A719" s="796"/>
      <c r="B719" s="796"/>
      <c r="C719" s="796"/>
      <c r="D719" s="797"/>
      <c r="E719" s="797"/>
    </row>
    <row r="720" ht="33.0" customHeight="1">
      <c r="A720" s="796"/>
      <c r="B720" s="796"/>
      <c r="C720" s="796"/>
      <c r="D720" s="797"/>
      <c r="E720" s="797"/>
    </row>
    <row r="721" ht="33.0" customHeight="1">
      <c r="A721" s="796"/>
      <c r="B721" s="796"/>
      <c r="C721" s="796"/>
      <c r="D721" s="797"/>
      <c r="E721" s="797"/>
    </row>
    <row r="722" ht="33.0" customHeight="1">
      <c r="A722" s="796"/>
      <c r="B722" s="796"/>
      <c r="C722" s="796"/>
      <c r="D722" s="797"/>
      <c r="E722" s="797"/>
    </row>
    <row r="723" ht="33.0" customHeight="1">
      <c r="A723" s="796"/>
      <c r="B723" s="796"/>
      <c r="C723" s="796"/>
      <c r="D723" s="797"/>
      <c r="E723" s="797"/>
    </row>
    <row r="724" ht="33.0" customHeight="1">
      <c r="A724" s="796"/>
      <c r="B724" s="796"/>
      <c r="C724" s="796"/>
      <c r="D724" s="797"/>
      <c r="E724" s="797"/>
    </row>
    <row r="725" ht="33.0" customHeight="1">
      <c r="A725" s="796"/>
      <c r="B725" s="796"/>
      <c r="C725" s="796"/>
      <c r="D725" s="797"/>
      <c r="E725" s="797"/>
    </row>
    <row r="726" ht="33.0" customHeight="1">
      <c r="A726" s="796"/>
      <c r="B726" s="796"/>
      <c r="C726" s="796"/>
      <c r="D726" s="797"/>
      <c r="E726" s="797"/>
    </row>
    <row r="727" ht="33.0" customHeight="1">
      <c r="A727" s="796"/>
      <c r="B727" s="796"/>
      <c r="C727" s="796"/>
      <c r="D727" s="797"/>
      <c r="E727" s="797"/>
    </row>
    <row r="728" ht="33.0" customHeight="1">
      <c r="A728" s="796"/>
      <c r="B728" s="796"/>
      <c r="C728" s="796"/>
      <c r="D728" s="797"/>
      <c r="E728" s="797"/>
    </row>
    <row r="729" ht="33.0" customHeight="1">
      <c r="A729" s="796"/>
      <c r="B729" s="796"/>
      <c r="C729" s="796"/>
      <c r="D729" s="797"/>
      <c r="E729" s="797"/>
    </row>
    <row r="730" ht="33.0" customHeight="1">
      <c r="A730" s="796"/>
      <c r="B730" s="796"/>
      <c r="C730" s="796"/>
      <c r="D730" s="797"/>
      <c r="E730" s="797"/>
    </row>
    <row r="731" ht="33.0" customHeight="1">
      <c r="A731" s="796"/>
      <c r="B731" s="796"/>
      <c r="C731" s="796"/>
      <c r="D731" s="797"/>
      <c r="E731" s="797"/>
    </row>
    <row r="732" ht="33.0" customHeight="1">
      <c r="A732" s="796"/>
      <c r="B732" s="796"/>
      <c r="C732" s="796"/>
      <c r="D732" s="797"/>
      <c r="E732" s="797"/>
    </row>
    <row r="733" ht="33.0" customHeight="1">
      <c r="A733" s="796"/>
      <c r="B733" s="796"/>
      <c r="C733" s="796"/>
      <c r="D733" s="797"/>
      <c r="E733" s="797"/>
    </row>
    <row r="734" ht="33.0" customHeight="1">
      <c r="A734" s="796"/>
      <c r="B734" s="796"/>
      <c r="C734" s="796"/>
      <c r="D734" s="797"/>
      <c r="E734" s="797"/>
    </row>
    <row r="735" ht="33.0" customHeight="1">
      <c r="A735" s="796"/>
      <c r="B735" s="796"/>
      <c r="C735" s="796"/>
      <c r="D735" s="797"/>
      <c r="E735" s="797"/>
    </row>
    <row r="736" ht="33.0" customHeight="1">
      <c r="A736" s="796"/>
      <c r="B736" s="796"/>
      <c r="C736" s="796"/>
      <c r="D736" s="797"/>
      <c r="E736" s="797"/>
    </row>
    <row r="737" ht="33.0" customHeight="1">
      <c r="A737" s="796"/>
      <c r="B737" s="796"/>
      <c r="C737" s="796"/>
      <c r="D737" s="797"/>
      <c r="E737" s="797"/>
    </row>
    <row r="738" ht="33.0" customHeight="1">
      <c r="A738" s="796"/>
      <c r="B738" s="796"/>
      <c r="C738" s="796"/>
      <c r="D738" s="797"/>
      <c r="E738" s="797"/>
    </row>
    <row r="739" ht="33.0" customHeight="1">
      <c r="A739" s="796"/>
      <c r="B739" s="796"/>
      <c r="C739" s="796"/>
      <c r="D739" s="797"/>
      <c r="E739" s="797"/>
    </row>
    <row r="740" ht="33.0" customHeight="1">
      <c r="A740" s="796"/>
      <c r="B740" s="796"/>
      <c r="C740" s="796"/>
      <c r="D740" s="797"/>
      <c r="E740" s="797"/>
    </row>
    <row r="741" ht="33.0" customHeight="1">
      <c r="A741" s="796"/>
      <c r="B741" s="796"/>
      <c r="C741" s="796"/>
      <c r="D741" s="797"/>
      <c r="E741" s="797"/>
    </row>
    <row r="742" ht="33.0" customHeight="1">
      <c r="A742" s="796"/>
      <c r="B742" s="796"/>
      <c r="C742" s="796"/>
      <c r="D742" s="797"/>
      <c r="E742" s="797"/>
    </row>
    <row r="743" ht="33.0" customHeight="1">
      <c r="A743" s="796"/>
      <c r="B743" s="796"/>
      <c r="C743" s="796"/>
      <c r="D743" s="797"/>
      <c r="E743" s="797"/>
    </row>
    <row r="744" ht="33.0" customHeight="1">
      <c r="A744" s="796"/>
      <c r="B744" s="796"/>
      <c r="C744" s="796"/>
      <c r="D744" s="797"/>
      <c r="E744" s="797"/>
    </row>
    <row r="745" ht="33.0" customHeight="1">
      <c r="A745" s="796"/>
      <c r="B745" s="796"/>
      <c r="C745" s="796"/>
      <c r="D745" s="797"/>
      <c r="E745" s="797"/>
    </row>
    <row r="746" ht="33.0" customHeight="1">
      <c r="A746" s="796"/>
      <c r="B746" s="796"/>
      <c r="C746" s="796"/>
      <c r="D746" s="797"/>
      <c r="E746" s="797"/>
    </row>
    <row r="747" ht="33.0" customHeight="1">
      <c r="A747" s="796"/>
      <c r="B747" s="796"/>
      <c r="C747" s="796"/>
      <c r="D747" s="797"/>
      <c r="E747" s="797"/>
    </row>
    <row r="748" ht="33.0" customHeight="1">
      <c r="A748" s="796"/>
      <c r="B748" s="796"/>
      <c r="C748" s="796"/>
      <c r="D748" s="797"/>
      <c r="E748" s="797"/>
    </row>
    <row r="749" ht="33.0" customHeight="1">
      <c r="A749" s="796"/>
      <c r="B749" s="796"/>
      <c r="C749" s="796"/>
      <c r="D749" s="797"/>
      <c r="E749" s="797"/>
    </row>
    <row r="750" ht="33.0" customHeight="1">
      <c r="A750" s="796"/>
      <c r="B750" s="796"/>
      <c r="C750" s="796"/>
      <c r="D750" s="797"/>
      <c r="E750" s="797"/>
    </row>
    <row r="751" ht="33.0" customHeight="1">
      <c r="A751" s="796"/>
      <c r="B751" s="796"/>
      <c r="C751" s="796"/>
      <c r="D751" s="797"/>
      <c r="E751" s="797"/>
    </row>
    <row r="752" ht="33.0" customHeight="1">
      <c r="A752" s="796"/>
      <c r="B752" s="796"/>
      <c r="C752" s="796"/>
      <c r="D752" s="797"/>
      <c r="E752" s="797"/>
    </row>
    <row r="753" ht="33.0" customHeight="1">
      <c r="A753" s="796"/>
      <c r="B753" s="796"/>
      <c r="C753" s="796"/>
      <c r="D753" s="797"/>
      <c r="E753" s="797"/>
    </row>
    <row r="754" ht="33.0" customHeight="1">
      <c r="A754" s="796"/>
      <c r="B754" s="796"/>
      <c r="C754" s="796"/>
      <c r="D754" s="797"/>
      <c r="E754" s="797"/>
    </row>
    <row r="755" ht="33.0" customHeight="1">
      <c r="A755" s="796"/>
      <c r="B755" s="796"/>
      <c r="C755" s="796"/>
      <c r="D755" s="797"/>
      <c r="E755" s="797"/>
    </row>
    <row r="756" ht="33.0" customHeight="1">
      <c r="A756" s="796"/>
      <c r="B756" s="796"/>
      <c r="C756" s="796"/>
      <c r="D756" s="797"/>
      <c r="E756" s="797"/>
    </row>
    <row r="757" ht="33.0" customHeight="1">
      <c r="A757" s="796"/>
      <c r="B757" s="796"/>
      <c r="C757" s="796"/>
      <c r="D757" s="797"/>
      <c r="E757" s="797"/>
    </row>
    <row r="758" ht="33.0" customHeight="1">
      <c r="A758" s="796"/>
      <c r="B758" s="796"/>
      <c r="C758" s="796"/>
      <c r="D758" s="797"/>
      <c r="E758" s="797"/>
    </row>
    <row r="759" ht="33.0" customHeight="1">
      <c r="A759" s="796"/>
      <c r="B759" s="796"/>
      <c r="C759" s="796"/>
      <c r="D759" s="797"/>
      <c r="E759" s="797"/>
    </row>
    <row r="760" ht="33.0" customHeight="1">
      <c r="A760" s="796"/>
      <c r="B760" s="796"/>
      <c r="C760" s="796"/>
      <c r="D760" s="797"/>
      <c r="E760" s="797"/>
    </row>
    <row r="761" ht="33.0" customHeight="1">
      <c r="A761" s="796"/>
      <c r="B761" s="796"/>
      <c r="C761" s="796"/>
      <c r="D761" s="797"/>
      <c r="E761" s="797"/>
    </row>
    <row r="762" ht="33.0" customHeight="1">
      <c r="A762" s="796"/>
      <c r="B762" s="796"/>
      <c r="C762" s="796"/>
      <c r="D762" s="797"/>
      <c r="E762" s="797"/>
    </row>
    <row r="763" ht="33.0" customHeight="1">
      <c r="A763" s="796"/>
      <c r="B763" s="796"/>
      <c r="C763" s="796"/>
      <c r="D763" s="797"/>
      <c r="E763" s="797"/>
    </row>
    <row r="764" ht="33.0" customHeight="1">
      <c r="A764" s="796"/>
      <c r="B764" s="796"/>
      <c r="C764" s="796"/>
      <c r="D764" s="797"/>
      <c r="E764" s="797"/>
    </row>
    <row r="765" ht="33.0" customHeight="1">
      <c r="A765" s="796"/>
      <c r="B765" s="796"/>
      <c r="C765" s="796"/>
      <c r="D765" s="797"/>
      <c r="E765" s="797"/>
    </row>
    <row r="766" ht="33.0" customHeight="1">
      <c r="A766" s="796"/>
      <c r="B766" s="796"/>
      <c r="C766" s="796"/>
      <c r="D766" s="797"/>
      <c r="E766" s="797"/>
    </row>
    <row r="767" ht="33.0" customHeight="1">
      <c r="A767" s="796"/>
      <c r="B767" s="796"/>
      <c r="C767" s="796"/>
      <c r="D767" s="797"/>
      <c r="E767" s="797"/>
    </row>
    <row r="768" ht="33.0" customHeight="1">
      <c r="A768" s="796"/>
      <c r="B768" s="796"/>
      <c r="C768" s="796"/>
      <c r="D768" s="797"/>
      <c r="E768" s="797"/>
    </row>
    <row r="769" ht="33.0" customHeight="1">
      <c r="A769" s="796"/>
      <c r="B769" s="796"/>
      <c r="C769" s="796"/>
      <c r="D769" s="797"/>
      <c r="E769" s="797"/>
    </row>
    <row r="770" ht="33.0" customHeight="1">
      <c r="A770" s="796"/>
      <c r="B770" s="796"/>
      <c r="C770" s="796"/>
      <c r="D770" s="797"/>
      <c r="E770" s="797"/>
    </row>
    <row r="771" ht="33.0" customHeight="1">
      <c r="A771" s="796"/>
      <c r="B771" s="796"/>
      <c r="C771" s="796"/>
      <c r="D771" s="797"/>
      <c r="E771" s="797"/>
    </row>
    <row r="772" ht="33.0" customHeight="1">
      <c r="A772" s="796"/>
      <c r="B772" s="796"/>
      <c r="C772" s="796"/>
      <c r="D772" s="797"/>
      <c r="E772" s="797"/>
    </row>
    <row r="773" ht="33.0" customHeight="1">
      <c r="A773" s="796"/>
      <c r="B773" s="796"/>
      <c r="C773" s="796"/>
      <c r="D773" s="797"/>
      <c r="E773" s="797"/>
    </row>
    <row r="774" ht="33.0" customHeight="1">
      <c r="A774" s="796"/>
      <c r="B774" s="796"/>
      <c r="C774" s="796"/>
      <c r="D774" s="797"/>
      <c r="E774" s="797"/>
    </row>
    <row r="775" ht="33.0" customHeight="1">
      <c r="A775" s="796"/>
      <c r="B775" s="796"/>
      <c r="C775" s="796"/>
      <c r="D775" s="797"/>
      <c r="E775" s="797"/>
    </row>
    <row r="776" ht="33.0" customHeight="1">
      <c r="A776" s="796"/>
      <c r="B776" s="796"/>
      <c r="C776" s="796"/>
      <c r="D776" s="797"/>
      <c r="E776" s="797"/>
    </row>
    <row r="777" ht="33.0" customHeight="1">
      <c r="A777" s="796"/>
      <c r="B777" s="796"/>
      <c r="C777" s="796"/>
      <c r="D777" s="797"/>
      <c r="E777" s="797"/>
    </row>
    <row r="778" ht="33.0" customHeight="1">
      <c r="A778" s="796"/>
      <c r="B778" s="796"/>
      <c r="C778" s="796"/>
      <c r="D778" s="797"/>
      <c r="E778" s="797"/>
    </row>
    <row r="779" ht="33.0" customHeight="1">
      <c r="A779" s="796"/>
      <c r="B779" s="796"/>
      <c r="C779" s="796"/>
      <c r="D779" s="797"/>
      <c r="E779" s="797"/>
    </row>
    <row r="780" ht="33.0" customHeight="1">
      <c r="A780" s="796"/>
      <c r="B780" s="796"/>
      <c r="C780" s="796"/>
      <c r="D780" s="797"/>
      <c r="E780" s="797"/>
    </row>
    <row r="781" ht="33.0" customHeight="1">
      <c r="A781" s="796"/>
      <c r="B781" s="796"/>
      <c r="C781" s="796"/>
      <c r="D781" s="797"/>
      <c r="E781" s="797"/>
    </row>
    <row r="782" ht="33.0" customHeight="1">
      <c r="A782" s="796"/>
      <c r="B782" s="796"/>
      <c r="C782" s="796"/>
      <c r="D782" s="797"/>
      <c r="E782" s="797"/>
    </row>
    <row r="783" ht="33.0" customHeight="1">
      <c r="A783" s="796"/>
      <c r="B783" s="796"/>
      <c r="C783" s="796"/>
      <c r="D783" s="797"/>
      <c r="E783" s="797"/>
    </row>
    <row r="784" ht="33.0" customHeight="1">
      <c r="A784" s="796"/>
      <c r="B784" s="796"/>
      <c r="C784" s="796"/>
      <c r="D784" s="797"/>
      <c r="E784" s="797"/>
    </row>
    <row r="785" ht="33.0" customHeight="1">
      <c r="A785" s="796"/>
      <c r="B785" s="796"/>
      <c r="C785" s="796"/>
      <c r="D785" s="797"/>
      <c r="E785" s="797"/>
    </row>
    <row r="786" ht="33.0" customHeight="1">
      <c r="A786" s="796"/>
      <c r="B786" s="796"/>
      <c r="C786" s="796"/>
      <c r="D786" s="797"/>
      <c r="E786" s="797"/>
    </row>
    <row r="787" ht="33.0" customHeight="1">
      <c r="A787" s="796"/>
      <c r="B787" s="796"/>
      <c r="C787" s="796"/>
      <c r="D787" s="797"/>
      <c r="E787" s="797"/>
    </row>
    <row r="788" ht="33.0" customHeight="1">
      <c r="A788" s="796"/>
      <c r="B788" s="796"/>
      <c r="C788" s="796"/>
      <c r="D788" s="797"/>
      <c r="E788" s="797"/>
    </row>
    <row r="789" ht="33.0" customHeight="1">
      <c r="A789" s="796"/>
      <c r="B789" s="796"/>
      <c r="C789" s="796"/>
      <c r="D789" s="797"/>
      <c r="E789" s="797"/>
    </row>
    <row r="790" ht="33.0" customHeight="1">
      <c r="A790" s="796"/>
      <c r="B790" s="796"/>
      <c r="C790" s="796"/>
      <c r="D790" s="797"/>
      <c r="E790" s="797"/>
    </row>
    <row r="791" ht="33.0" customHeight="1">
      <c r="A791" s="796"/>
      <c r="B791" s="796"/>
      <c r="C791" s="796"/>
      <c r="D791" s="797"/>
      <c r="E791" s="797"/>
    </row>
    <row r="792" ht="33.0" customHeight="1">
      <c r="A792" s="796"/>
      <c r="B792" s="796"/>
      <c r="C792" s="796"/>
      <c r="D792" s="797"/>
      <c r="E792" s="797"/>
    </row>
    <row r="793" ht="33.0" customHeight="1">
      <c r="A793" s="796"/>
      <c r="B793" s="796"/>
      <c r="C793" s="796"/>
      <c r="D793" s="797"/>
      <c r="E793" s="797"/>
    </row>
    <row r="794" ht="33.0" customHeight="1">
      <c r="A794" s="796"/>
      <c r="B794" s="796"/>
      <c r="C794" s="796"/>
      <c r="D794" s="797"/>
      <c r="E794" s="797"/>
    </row>
    <row r="795" ht="33.0" customHeight="1">
      <c r="A795" s="796"/>
      <c r="B795" s="796"/>
      <c r="C795" s="796"/>
      <c r="D795" s="797"/>
      <c r="E795" s="797"/>
    </row>
    <row r="796" ht="33.0" customHeight="1">
      <c r="A796" s="796"/>
      <c r="B796" s="796"/>
      <c r="C796" s="796"/>
      <c r="D796" s="797"/>
      <c r="E796" s="797"/>
    </row>
    <row r="797" ht="33.0" customHeight="1">
      <c r="A797" s="796"/>
      <c r="B797" s="796"/>
      <c r="C797" s="796"/>
      <c r="D797" s="797"/>
      <c r="E797" s="797"/>
    </row>
    <row r="798" ht="33.0" customHeight="1">
      <c r="A798" s="796"/>
      <c r="B798" s="796"/>
      <c r="C798" s="796"/>
      <c r="D798" s="797"/>
      <c r="E798" s="797"/>
    </row>
    <row r="799" ht="33.0" customHeight="1">
      <c r="A799" s="796"/>
      <c r="B799" s="796"/>
      <c r="C799" s="796"/>
      <c r="D799" s="797"/>
      <c r="E799" s="797"/>
    </row>
    <row r="800" ht="33.0" customHeight="1">
      <c r="A800" s="796"/>
      <c r="B800" s="796"/>
      <c r="C800" s="796"/>
      <c r="D800" s="797"/>
      <c r="E800" s="797"/>
    </row>
    <row r="801" ht="33.0" customHeight="1">
      <c r="A801" s="796"/>
      <c r="B801" s="796"/>
      <c r="C801" s="796"/>
      <c r="D801" s="797"/>
      <c r="E801" s="797"/>
    </row>
    <row r="802" ht="33.0" customHeight="1">
      <c r="A802" s="796"/>
      <c r="B802" s="796"/>
      <c r="C802" s="796"/>
      <c r="D802" s="797"/>
      <c r="E802" s="797"/>
    </row>
    <row r="803" ht="33.0" customHeight="1">
      <c r="A803" s="796"/>
      <c r="B803" s="796"/>
      <c r="C803" s="796"/>
      <c r="D803" s="797"/>
      <c r="E803" s="797"/>
    </row>
    <row r="804" ht="33.0" customHeight="1">
      <c r="A804" s="796"/>
      <c r="B804" s="796"/>
      <c r="C804" s="796"/>
      <c r="D804" s="797"/>
      <c r="E804" s="797"/>
    </row>
    <row r="805" ht="33.0" customHeight="1">
      <c r="A805" s="796"/>
      <c r="B805" s="796"/>
      <c r="C805" s="796"/>
      <c r="D805" s="797"/>
      <c r="E805" s="797"/>
    </row>
    <row r="806" ht="33.0" customHeight="1">
      <c r="A806" s="796"/>
      <c r="B806" s="796"/>
      <c r="C806" s="796"/>
      <c r="D806" s="797"/>
      <c r="E806" s="797"/>
    </row>
    <row r="807" ht="33.0" customHeight="1">
      <c r="A807" s="796"/>
      <c r="B807" s="796"/>
      <c r="C807" s="796"/>
      <c r="D807" s="797"/>
      <c r="E807" s="797"/>
    </row>
    <row r="808" ht="33.0" customHeight="1">
      <c r="A808" s="796"/>
      <c r="B808" s="796"/>
      <c r="C808" s="796"/>
      <c r="D808" s="797"/>
      <c r="E808" s="797"/>
    </row>
    <row r="809" ht="33.0" customHeight="1">
      <c r="A809" s="796"/>
      <c r="B809" s="796"/>
      <c r="C809" s="796"/>
      <c r="D809" s="797"/>
      <c r="E809" s="797"/>
    </row>
    <row r="810" ht="33.0" customHeight="1">
      <c r="A810" s="796"/>
      <c r="B810" s="796"/>
      <c r="C810" s="796"/>
      <c r="D810" s="797"/>
      <c r="E810" s="797"/>
    </row>
    <row r="811" ht="33.0" customHeight="1">
      <c r="A811" s="796"/>
      <c r="B811" s="796"/>
      <c r="C811" s="796"/>
      <c r="D811" s="797"/>
      <c r="E811" s="797"/>
    </row>
    <row r="812" ht="33.0" customHeight="1">
      <c r="A812" s="796"/>
      <c r="B812" s="796"/>
      <c r="C812" s="796"/>
      <c r="D812" s="797"/>
      <c r="E812" s="797"/>
    </row>
    <row r="813" ht="33.0" customHeight="1">
      <c r="A813" s="796"/>
      <c r="B813" s="796"/>
      <c r="C813" s="796"/>
      <c r="D813" s="797"/>
      <c r="E813" s="797"/>
    </row>
    <row r="814" ht="33.0" customHeight="1">
      <c r="A814" s="796"/>
      <c r="B814" s="796"/>
      <c r="C814" s="796"/>
      <c r="D814" s="797"/>
      <c r="E814" s="797"/>
    </row>
    <row r="815" ht="33.0" customHeight="1">
      <c r="A815" s="796"/>
      <c r="B815" s="796"/>
      <c r="C815" s="796"/>
      <c r="D815" s="797"/>
      <c r="E815" s="797"/>
    </row>
    <row r="816" ht="33.0" customHeight="1">
      <c r="A816" s="796"/>
      <c r="B816" s="796"/>
      <c r="C816" s="796"/>
      <c r="D816" s="797"/>
      <c r="E816" s="797"/>
    </row>
    <row r="817" ht="33.0" customHeight="1">
      <c r="A817" s="796"/>
      <c r="B817" s="796"/>
      <c r="C817" s="796"/>
      <c r="D817" s="797"/>
      <c r="E817" s="797"/>
    </row>
    <row r="818" ht="33.0" customHeight="1">
      <c r="A818" s="796"/>
      <c r="B818" s="796"/>
      <c r="C818" s="796"/>
      <c r="D818" s="797"/>
      <c r="E818" s="797"/>
    </row>
    <row r="819" ht="33.0" customHeight="1">
      <c r="A819" s="796"/>
      <c r="B819" s="796"/>
      <c r="C819" s="796"/>
      <c r="D819" s="797"/>
      <c r="E819" s="797"/>
    </row>
    <row r="820" ht="33.0" customHeight="1">
      <c r="A820" s="796"/>
      <c r="B820" s="796"/>
      <c r="C820" s="796"/>
      <c r="D820" s="797"/>
      <c r="E820" s="797"/>
    </row>
    <row r="821" ht="33.0" customHeight="1">
      <c r="A821" s="796"/>
      <c r="B821" s="796"/>
      <c r="C821" s="796"/>
      <c r="D821" s="797"/>
      <c r="E821" s="797"/>
    </row>
    <row r="822" ht="33.0" customHeight="1">
      <c r="A822" s="796"/>
      <c r="B822" s="796"/>
      <c r="C822" s="796"/>
      <c r="D822" s="797"/>
      <c r="E822" s="797"/>
    </row>
    <row r="823" ht="33.0" customHeight="1">
      <c r="A823" s="796"/>
      <c r="B823" s="796"/>
      <c r="C823" s="796"/>
      <c r="D823" s="797"/>
      <c r="E823" s="797"/>
    </row>
    <row r="824" ht="33.0" customHeight="1">
      <c r="A824" s="796"/>
      <c r="B824" s="796"/>
      <c r="C824" s="796"/>
      <c r="D824" s="797"/>
      <c r="E824" s="797"/>
    </row>
    <row r="825" ht="33.0" customHeight="1">
      <c r="A825" s="796"/>
      <c r="B825" s="796"/>
      <c r="C825" s="796"/>
      <c r="D825" s="797"/>
      <c r="E825" s="797"/>
    </row>
    <row r="826" ht="33.0" customHeight="1">
      <c r="A826" s="796"/>
      <c r="B826" s="796"/>
      <c r="C826" s="796"/>
      <c r="D826" s="797"/>
      <c r="E826" s="797"/>
    </row>
    <row r="827" ht="33.0" customHeight="1">
      <c r="A827" s="796"/>
      <c r="B827" s="796"/>
      <c r="C827" s="796"/>
      <c r="D827" s="797"/>
      <c r="E827" s="797"/>
    </row>
    <row r="828" ht="33.0" customHeight="1">
      <c r="A828" s="796"/>
      <c r="B828" s="796"/>
      <c r="C828" s="796"/>
      <c r="D828" s="797"/>
      <c r="E828" s="797"/>
    </row>
    <row r="829" ht="33.0" customHeight="1">
      <c r="A829" s="796"/>
      <c r="B829" s="796"/>
      <c r="C829" s="796"/>
      <c r="D829" s="797"/>
      <c r="E829" s="797"/>
    </row>
    <row r="830" ht="33.0" customHeight="1">
      <c r="A830" s="796"/>
      <c r="B830" s="796"/>
      <c r="C830" s="796"/>
      <c r="D830" s="797"/>
      <c r="E830" s="797"/>
    </row>
    <row r="831" ht="33.0" customHeight="1">
      <c r="A831" s="796"/>
      <c r="B831" s="796"/>
      <c r="C831" s="796"/>
      <c r="D831" s="797"/>
      <c r="E831" s="797"/>
    </row>
    <row r="832" ht="33.0" customHeight="1">
      <c r="A832" s="796"/>
      <c r="B832" s="796"/>
      <c r="C832" s="796"/>
      <c r="D832" s="797"/>
      <c r="E832" s="797"/>
    </row>
    <row r="833" ht="33.0" customHeight="1">
      <c r="A833" s="796"/>
      <c r="B833" s="796"/>
      <c r="C833" s="796"/>
      <c r="D833" s="797"/>
      <c r="E833" s="797"/>
    </row>
    <row r="834" ht="33.0" customHeight="1">
      <c r="A834" s="796"/>
      <c r="B834" s="796"/>
      <c r="C834" s="796"/>
      <c r="D834" s="797"/>
      <c r="E834" s="797"/>
    </row>
    <row r="835" ht="33.0" customHeight="1">
      <c r="A835" s="796"/>
      <c r="B835" s="796"/>
      <c r="C835" s="796"/>
      <c r="D835" s="797"/>
      <c r="E835" s="797"/>
    </row>
    <row r="836" ht="33.0" customHeight="1">
      <c r="A836" s="796"/>
      <c r="B836" s="796"/>
      <c r="C836" s="796"/>
      <c r="D836" s="797"/>
      <c r="E836" s="797"/>
    </row>
    <row r="837" ht="33.0" customHeight="1">
      <c r="A837" s="796"/>
      <c r="B837" s="796"/>
      <c r="C837" s="796"/>
      <c r="D837" s="797"/>
      <c r="E837" s="797"/>
    </row>
    <row r="838" ht="33.0" customHeight="1">
      <c r="A838" s="796"/>
      <c r="B838" s="796"/>
      <c r="C838" s="796"/>
      <c r="D838" s="797"/>
      <c r="E838" s="797"/>
    </row>
    <row r="839" ht="33.0" customHeight="1">
      <c r="A839" s="796"/>
      <c r="B839" s="796"/>
      <c r="C839" s="796"/>
      <c r="D839" s="797"/>
      <c r="E839" s="797"/>
    </row>
    <row r="840" ht="33.0" customHeight="1">
      <c r="A840" s="796"/>
      <c r="B840" s="796"/>
      <c r="C840" s="796"/>
      <c r="D840" s="797"/>
      <c r="E840" s="797"/>
    </row>
    <row r="841" ht="33.0" customHeight="1">
      <c r="A841" s="796"/>
      <c r="B841" s="796"/>
      <c r="C841" s="796"/>
      <c r="D841" s="797"/>
      <c r="E841" s="797"/>
    </row>
    <row r="842" ht="33.0" customHeight="1">
      <c r="A842" s="796"/>
      <c r="B842" s="796"/>
      <c r="C842" s="796"/>
      <c r="D842" s="797"/>
      <c r="E842" s="797"/>
    </row>
    <row r="843" ht="33.0" customHeight="1">
      <c r="A843" s="796"/>
      <c r="B843" s="796"/>
      <c r="C843" s="796"/>
      <c r="D843" s="797"/>
      <c r="E843" s="797"/>
    </row>
    <row r="844" ht="33.0" customHeight="1">
      <c r="A844" s="796"/>
      <c r="B844" s="796"/>
      <c r="C844" s="796"/>
      <c r="D844" s="797"/>
      <c r="E844" s="797"/>
    </row>
    <row r="845" ht="33.0" customHeight="1">
      <c r="A845" s="796"/>
      <c r="B845" s="796"/>
      <c r="C845" s="796"/>
      <c r="D845" s="797"/>
      <c r="E845" s="797"/>
    </row>
    <row r="846" ht="33.0" customHeight="1">
      <c r="A846" s="796"/>
      <c r="B846" s="796"/>
      <c r="C846" s="796"/>
      <c r="D846" s="797"/>
      <c r="E846" s="797"/>
    </row>
    <row r="847" ht="33.0" customHeight="1">
      <c r="A847" s="796"/>
      <c r="B847" s="796"/>
      <c r="C847" s="796"/>
      <c r="D847" s="797"/>
      <c r="E847" s="797"/>
    </row>
    <row r="848" ht="33.0" customHeight="1">
      <c r="A848" s="796"/>
      <c r="B848" s="796"/>
      <c r="C848" s="796"/>
      <c r="D848" s="797"/>
      <c r="E848" s="797"/>
    </row>
    <row r="849" ht="33.0" customHeight="1">
      <c r="A849" s="796"/>
      <c r="B849" s="796"/>
      <c r="C849" s="796"/>
      <c r="D849" s="797"/>
      <c r="E849" s="797"/>
    </row>
    <row r="850" ht="33.0" customHeight="1">
      <c r="A850" s="796"/>
      <c r="B850" s="796"/>
      <c r="C850" s="796"/>
      <c r="D850" s="797"/>
      <c r="E850" s="797"/>
    </row>
    <row r="851" ht="33.0" customHeight="1">
      <c r="A851" s="796"/>
      <c r="B851" s="796"/>
      <c r="C851" s="796"/>
      <c r="D851" s="797"/>
      <c r="E851" s="797"/>
    </row>
    <row r="852" ht="33.0" customHeight="1">
      <c r="A852" s="796"/>
      <c r="B852" s="796"/>
      <c r="C852" s="796"/>
      <c r="D852" s="797"/>
      <c r="E852" s="797"/>
    </row>
    <row r="853" ht="33.0" customHeight="1">
      <c r="A853" s="796"/>
      <c r="B853" s="796"/>
      <c r="C853" s="796"/>
      <c r="D853" s="797"/>
      <c r="E853" s="797"/>
    </row>
    <row r="854" ht="33.0" customHeight="1">
      <c r="A854" s="796"/>
      <c r="B854" s="796"/>
      <c r="C854" s="796"/>
      <c r="D854" s="797"/>
      <c r="E854" s="797"/>
    </row>
    <row r="855" ht="33.0" customHeight="1">
      <c r="A855" s="796"/>
      <c r="B855" s="796"/>
      <c r="C855" s="796"/>
      <c r="D855" s="797"/>
      <c r="E855" s="797"/>
    </row>
    <row r="856" ht="33.0" customHeight="1">
      <c r="A856" s="796"/>
      <c r="B856" s="796"/>
      <c r="C856" s="796"/>
      <c r="D856" s="797"/>
      <c r="E856" s="797"/>
    </row>
    <row r="857" ht="33.0" customHeight="1">
      <c r="A857" s="796"/>
      <c r="B857" s="796"/>
      <c r="C857" s="796"/>
      <c r="D857" s="797"/>
      <c r="E857" s="797"/>
    </row>
    <row r="858" ht="33.0" customHeight="1">
      <c r="A858" s="796"/>
      <c r="B858" s="796"/>
      <c r="C858" s="796"/>
      <c r="D858" s="797"/>
      <c r="E858" s="797"/>
    </row>
    <row r="859" ht="33.0" customHeight="1">
      <c r="A859" s="796"/>
      <c r="B859" s="796"/>
      <c r="C859" s="796"/>
      <c r="D859" s="797"/>
      <c r="E859" s="797"/>
    </row>
    <row r="860" ht="33.0" customHeight="1">
      <c r="A860" s="796"/>
      <c r="B860" s="796"/>
      <c r="C860" s="796"/>
      <c r="D860" s="797"/>
      <c r="E860" s="797"/>
    </row>
    <row r="861" ht="33.0" customHeight="1">
      <c r="A861" s="796"/>
      <c r="B861" s="796"/>
      <c r="C861" s="796"/>
      <c r="D861" s="797"/>
      <c r="E861" s="797"/>
    </row>
    <row r="862" ht="33.0" customHeight="1">
      <c r="A862" s="796"/>
      <c r="B862" s="796"/>
      <c r="C862" s="796"/>
      <c r="D862" s="797"/>
      <c r="E862" s="797"/>
    </row>
    <row r="863" ht="33.0" customHeight="1">
      <c r="A863" s="796"/>
      <c r="B863" s="796"/>
      <c r="C863" s="796"/>
      <c r="D863" s="797"/>
      <c r="E863" s="797"/>
    </row>
    <row r="864" ht="33.0" customHeight="1">
      <c r="A864" s="796"/>
      <c r="B864" s="796"/>
      <c r="C864" s="796"/>
      <c r="D864" s="797"/>
      <c r="E864" s="797"/>
    </row>
    <row r="865" ht="33.0" customHeight="1">
      <c r="A865" s="796"/>
      <c r="B865" s="796"/>
      <c r="C865" s="796"/>
      <c r="D865" s="797"/>
      <c r="E865" s="797"/>
    </row>
    <row r="866" ht="33.0" customHeight="1">
      <c r="A866" s="796"/>
      <c r="B866" s="796"/>
      <c r="C866" s="796"/>
      <c r="D866" s="797"/>
      <c r="E866" s="797"/>
    </row>
    <row r="867" ht="33.0" customHeight="1">
      <c r="A867" s="796"/>
      <c r="B867" s="796"/>
      <c r="C867" s="796"/>
      <c r="D867" s="797"/>
      <c r="E867" s="797"/>
    </row>
    <row r="868" ht="33.0" customHeight="1">
      <c r="A868" s="796"/>
      <c r="B868" s="796"/>
      <c r="C868" s="796"/>
      <c r="D868" s="797"/>
      <c r="E868" s="797"/>
    </row>
    <row r="869" ht="33.0" customHeight="1">
      <c r="A869" s="796"/>
      <c r="B869" s="796"/>
      <c r="C869" s="796"/>
      <c r="D869" s="797"/>
      <c r="E869" s="797"/>
    </row>
    <row r="870" ht="33.0" customHeight="1">
      <c r="A870" s="796"/>
      <c r="B870" s="796"/>
      <c r="C870" s="796"/>
      <c r="D870" s="797"/>
      <c r="E870" s="797"/>
    </row>
    <row r="871" ht="33.0" customHeight="1">
      <c r="A871" s="796"/>
      <c r="B871" s="796"/>
      <c r="C871" s="796"/>
      <c r="D871" s="797"/>
      <c r="E871" s="797"/>
    </row>
    <row r="872" ht="33.0" customHeight="1">
      <c r="A872" s="796"/>
      <c r="B872" s="796"/>
      <c r="C872" s="796"/>
      <c r="D872" s="797"/>
      <c r="E872" s="797"/>
    </row>
    <row r="873" ht="33.0" customHeight="1">
      <c r="A873" s="796"/>
      <c r="B873" s="796"/>
      <c r="C873" s="796"/>
      <c r="D873" s="797"/>
      <c r="E873" s="797"/>
    </row>
    <row r="874" ht="33.0" customHeight="1">
      <c r="A874" s="796"/>
      <c r="B874" s="796"/>
      <c r="C874" s="796"/>
      <c r="D874" s="797"/>
      <c r="E874" s="797"/>
    </row>
    <row r="875" ht="33.0" customHeight="1">
      <c r="A875" s="796"/>
      <c r="B875" s="796"/>
      <c r="C875" s="796"/>
      <c r="D875" s="797"/>
      <c r="E875" s="797"/>
    </row>
    <row r="876" ht="33.0" customHeight="1">
      <c r="A876" s="796"/>
      <c r="B876" s="796"/>
      <c r="C876" s="796"/>
      <c r="D876" s="797"/>
      <c r="E876" s="797"/>
    </row>
    <row r="877" ht="33.0" customHeight="1">
      <c r="A877" s="796"/>
      <c r="B877" s="796"/>
      <c r="C877" s="796"/>
      <c r="D877" s="797"/>
      <c r="E877" s="797"/>
    </row>
    <row r="878" ht="33.0" customHeight="1">
      <c r="A878" s="796"/>
      <c r="B878" s="796"/>
      <c r="C878" s="796"/>
      <c r="D878" s="797"/>
      <c r="E878" s="797"/>
    </row>
    <row r="879" ht="33.0" customHeight="1">
      <c r="A879" s="796"/>
      <c r="B879" s="796"/>
      <c r="C879" s="796"/>
      <c r="D879" s="797"/>
      <c r="E879" s="797"/>
    </row>
    <row r="880" ht="33.0" customHeight="1">
      <c r="A880" s="796"/>
      <c r="B880" s="796"/>
      <c r="C880" s="796"/>
      <c r="D880" s="797"/>
      <c r="E880" s="797"/>
    </row>
    <row r="881" ht="33.0" customHeight="1">
      <c r="A881" s="796"/>
      <c r="B881" s="796"/>
      <c r="C881" s="796"/>
      <c r="D881" s="797"/>
      <c r="E881" s="797"/>
    </row>
    <row r="882" ht="33.0" customHeight="1">
      <c r="A882" s="796"/>
      <c r="B882" s="796"/>
      <c r="C882" s="796"/>
      <c r="D882" s="797"/>
      <c r="E882" s="797"/>
    </row>
    <row r="883" ht="33.0" customHeight="1">
      <c r="A883" s="796"/>
      <c r="B883" s="796"/>
      <c r="C883" s="796"/>
      <c r="D883" s="797"/>
      <c r="E883" s="797"/>
    </row>
    <row r="884" ht="33.0" customHeight="1">
      <c r="A884" s="796"/>
      <c r="B884" s="796"/>
      <c r="C884" s="796"/>
      <c r="D884" s="797"/>
      <c r="E884" s="797"/>
    </row>
    <row r="885" ht="33.0" customHeight="1">
      <c r="A885" s="796"/>
      <c r="B885" s="796"/>
      <c r="C885" s="796"/>
      <c r="D885" s="797"/>
      <c r="E885" s="797"/>
    </row>
    <row r="886" ht="33.0" customHeight="1">
      <c r="A886" s="796"/>
      <c r="B886" s="796"/>
      <c r="C886" s="796"/>
      <c r="D886" s="797"/>
      <c r="E886" s="797"/>
    </row>
    <row r="887" ht="33.0" customHeight="1">
      <c r="A887" s="796"/>
      <c r="B887" s="796"/>
      <c r="C887" s="796"/>
      <c r="D887" s="797"/>
      <c r="E887" s="797"/>
    </row>
    <row r="888" ht="33.0" customHeight="1">
      <c r="A888" s="796"/>
      <c r="B888" s="796"/>
      <c r="C888" s="796"/>
      <c r="D888" s="797"/>
      <c r="E888" s="797"/>
    </row>
    <row r="889" ht="33.0" customHeight="1">
      <c r="A889" s="796"/>
      <c r="B889" s="796"/>
      <c r="C889" s="796"/>
      <c r="D889" s="797"/>
      <c r="E889" s="797"/>
    </row>
    <row r="890" ht="33.0" customHeight="1">
      <c r="A890" s="796"/>
      <c r="B890" s="796"/>
      <c r="C890" s="796"/>
      <c r="D890" s="797"/>
      <c r="E890" s="797"/>
    </row>
    <row r="891" ht="33.0" customHeight="1">
      <c r="A891" s="796"/>
      <c r="B891" s="796"/>
      <c r="C891" s="796"/>
      <c r="D891" s="797"/>
      <c r="E891" s="797"/>
    </row>
    <row r="892" ht="33.0" customHeight="1">
      <c r="A892" s="796"/>
      <c r="B892" s="796"/>
      <c r="C892" s="796"/>
      <c r="D892" s="797"/>
      <c r="E892" s="797"/>
    </row>
    <row r="893" ht="33.0" customHeight="1">
      <c r="A893" s="796"/>
      <c r="B893" s="796"/>
      <c r="C893" s="796"/>
      <c r="D893" s="797"/>
      <c r="E893" s="797"/>
    </row>
    <row r="894" ht="33.0" customHeight="1">
      <c r="A894" s="796"/>
      <c r="B894" s="796"/>
      <c r="C894" s="796"/>
      <c r="D894" s="797"/>
      <c r="E894" s="797"/>
    </row>
    <row r="895" ht="33.0" customHeight="1">
      <c r="A895" s="796"/>
      <c r="B895" s="796"/>
      <c r="C895" s="796"/>
      <c r="D895" s="797"/>
      <c r="E895" s="797"/>
    </row>
    <row r="896" ht="33.0" customHeight="1">
      <c r="A896" s="796"/>
      <c r="B896" s="796"/>
      <c r="C896" s="796"/>
      <c r="D896" s="797"/>
      <c r="E896" s="797"/>
    </row>
    <row r="897" ht="33.0" customHeight="1">
      <c r="A897" s="796"/>
      <c r="B897" s="796"/>
      <c r="C897" s="796"/>
      <c r="D897" s="797"/>
      <c r="E897" s="797"/>
    </row>
    <row r="898" ht="33.0" customHeight="1">
      <c r="A898" s="796"/>
      <c r="B898" s="796"/>
      <c r="C898" s="796"/>
      <c r="D898" s="797"/>
      <c r="E898" s="797"/>
    </row>
    <row r="899" ht="33.0" customHeight="1">
      <c r="A899" s="796"/>
      <c r="B899" s="796"/>
      <c r="C899" s="796"/>
      <c r="D899" s="797"/>
      <c r="E899" s="797"/>
    </row>
    <row r="900" ht="33.0" customHeight="1">
      <c r="A900" s="796"/>
      <c r="B900" s="796"/>
      <c r="C900" s="796"/>
      <c r="D900" s="797"/>
      <c r="E900" s="797"/>
    </row>
    <row r="901" ht="33.0" customHeight="1">
      <c r="A901" s="796"/>
      <c r="B901" s="796"/>
      <c r="C901" s="796"/>
      <c r="D901" s="797"/>
      <c r="E901" s="797"/>
    </row>
    <row r="902" ht="33.0" customHeight="1">
      <c r="A902" s="796"/>
      <c r="B902" s="796"/>
      <c r="C902" s="796"/>
      <c r="D902" s="797"/>
      <c r="E902" s="797"/>
    </row>
    <row r="903" ht="33.0" customHeight="1">
      <c r="A903" s="796"/>
      <c r="B903" s="796"/>
      <c r="C903" s="796"/>
      <c r="D903" s="797"/>
      <c r="E903" s="797"/>
    </row>
    <row r="904" ht="33.0" customHeight="1">
      <c r="A904" s="796"/>
      <c r="B904" s="796"/>
      <c r="C904" s="796"/>
      <c r="D904" s="797"/>
      <c r="E904" s="797"/>
    </row>
    <row r="905" ht="33.0" customHeight="1">
      <c r="A905" s="796"/>
      <c r="B905" s="796"/>
      <c r="C905" s="796"/>
      <c r="D905" s="797"/>
      <c r="E905" s="797"/>
    </row>
    <row r="906" ht="33.0" customHeight="1">
      <c r="A906" s="796"/>
      <c r="B906" s="796"/>
      <c r="C906" s="796"/>
      <c r="D906" s="797"/>
      <c r="E906" s="797"/>
    </row>
    <row r="907" ht="33.0" customHeight="1">
      <c r="A907" s="796"/>
      <c r="B907" s="796"/>
      <c r="C907" s="796"/>
      <c r="D907" s="797"/>
      <c r="E907" s="797"/>
    </row>
    <row r="908" ht="33.0" customHeight="1">
      <c r="A908" s="796"/>
      <c r="B908" s="796"/>
      <c r="C908" s="796"/>
      <c r="D908" s="797"/>
      <c r="E908" s="797"/>
    </row>
    <row r="909" ht="33.0" customHeight="1">
      <c r="A909" s="796"/>
      <c r="B909" s="796"/>
      <c r="C909" s="796"/>
      <c r="D909" s="797"/>
      <c r="E909" s="797"/>
    </row>
    <row r="910" ht="33.0" customHeight="1">
      <c r="A910" s="796"/>
      <c r="B910" s="796"/>
      <c r="C910" s="796"/>
      <c r="D910" s="797"/>
      <c r="E910" s="797"/>
    </row>
    <row r="911" ht="33.0" customHeight="1">
      <c r="A911" s="796"/>
      <c r="B911" s="796"/>
      <c r="C911" s="796"/>
      <c r="D911" s="797"/>
      <c r="E911" s="797"/>
    </row>
    <row r="912" ht="33.0" customHeight="1">
      <c r="A912" s="796"/>
      <c r="B912" s="796"/>
      <c r="C912" s="796"/>
      <c r="D912" s="797"/>
      <c r="E912" s="797"/>
    </row>
    <row r="913" ht="33.0" customHeight="1">
      <c r="A913" s="796"/>
      <c r="B913" s="796"/>
      <c r="C913" s="796"/>
      <c r="D913" s="797"/>
      <c r="E913" s="797"/>
    </row>
    <row r="914" ht="33.0" customHeight="1">
      <c r="A914" s="796"/>
      <c r="B914" s="796"/>
      <c r="C914" s="796"/>
      <c r="D914" s="797"/>
      <c r="E914" s="797"/>
    </row>
    <row r="915" ht="33.0" customHeight="1">
      <c r="A915" s="796"/>
      <c r="B915" s="796"/>
      <c r="C915" s="796"/>
      <c r="D915" s="797"/>
      <c r="E915" s="797"/>
    </row>
    <row r="916" ht="33.0" customHeight="1">
      <c r="A916" s="796"/>
      <c r="B916" s="796"/>
      <c r="C916" s="796"/>
      <c r="D916" s="797"/>
      <c r="E916" s="797"/>
    </row>
    <row r="917" ht="33.0" customHeight="1">
      <c r="A917" s="796"/>
      <c r="B917" s="796"/>
      <c r="C917" s="796"/>
      <c r="D917" s="797"/>
      <c r="E917" s="797"/>
    </row>
    <row r="918" ht="33.0" customHeight="1">
      <c r="A918" s="796"/>
      <c r="B918" s="796"/>
      <c r="C918" s="796"/>
      <c r="D918" s="797"/>
      <c r="E918" s="797"/>
    </row>
    <row r="919" ht="33.0" customHeight="1">
      <c r="A919" s="796"/>
      <c r="B919" s="796"/>
      <c r="C919" s="796"/>
      <c r="D919" s="797"/>
      <c r="E919" s="797"/>
    </row>
    <row r="920" ht="33.0" customHeight="1">
      <c r="A920" s="796"/>
      <c r="B920" s="796"/>
      <c r="C920" s="796"/>
      <c r="D920" s="797"/>
      <c r="E920" s="797"/>
    </row>
    <row r="921" ht="33.0" customHeight="1">
      <c r="A921" s="796"/>
      <c r="B921" s="796"/>
      <c r="C921" s="796"/>
      <c r="D921" s="797"/>
      <c r="E921" s="797"/>
    </row>
    <row r="922" ht="33.0" customHeight="1">
      <c r="A922" s="796"/>
      <c r="B922" s="796"/>
      <c r="C922" s="796"/>
      <c r="D922" s="797"/>
      <c r="E922" s="797"/>
    </row>
    <row r="923" ht="33.0" customHeight="1">
      <c r="A923" s="796"/>
      <c r="B923" s="796"/>
      <c r="C923" s="796"/>
      <c r="D923" s="797"/>
      <c r="E923" s="797"/>
    </row>
    <row r="924" ht="33.0" customHeight="1">
      <c r="A924" s="796"/>
      <c r="B924" s="796"/>
      <c r="C924" s="796"/>
      <c r="D924" s="797"/>
      <c r="E924" s="797"/>
    </row>
    <row r="925" ht="33.0" customHeight="1">
      <c r="A925" s="796"/>
      <c r="B925" s="796"/>
      <c r="C925" s="796"/>
      <c r="D925" s="797"/>
      <c r="E925" s="797"/>
    </row>
    <row r="926" ht="33.0" customHeight="1">
      <c r="A926" s="796"/>
      <c r="B926" s="796"/>
      <c r="C926" s="796"/>
      <c r="D926" s="797"/>
      <c r="E926" s="797"/>
    </row>
    <row r="927" ht="33.0" customHeight="1">
      <c r="A927" s="796"/>
      <c r="B927" s="796"/>
      <c r="C927" s="796"/>
      <c r="D927" s="797"/>
      <c r="E927" s="797"/>
    </row>
    <row r="928" ht="33.0" customHeight="1">
      <c r="A928" s="796"/>
      <c r="B928" s="796"/>
      <c r="C928" s="796"/>
      <c r="D928" s="797"/>
      <c r="E928" s="797"/>
    </row>
    <row r="929" ht="33.0" customHeight="1">
      <c r="A929" s="796"/>
      <c r="B929" s="796"/>
      <c r="C929" s="796"/>
      <c r="D929" s="797"/>
      <c r="E929" s="797"/>
    </row>
    <row r="930" ht="33.0" customHeight="1">
      <c r="A930" s="796"/>
      <c r="B930" s="796"/>
      <c r="C930" s="796"/>
      <c r="D930" s="797"/>
      <c r="E930" s="797"/>
    </row>
    <row r="931" ht="33.0" customHeight="1">
      <c r="A931" s="796"/>
      <c r="B931" s="796"/>
      <c r="C931" s="796"/>
      <c r="D931" s="797"/>
      <c r="E931" s="797"/>
    </row>
    <row r="932" ht="33.0" customHeight="1">
      <c r="A932" s="796"/>
      <c r="B932" s="796"/>
      <c r="C932" s="796"/>
      <c r="D932" s="797"/>
      <c r="E932" s="797"/>
    </row>
    <row r="933" ht="33.0" customHeight="1">
      <c r="A933" s="796"/>
      <c r="B933" s="796"/>
      <c r="C933" s="796"/>
      <c r="D933" s="797"/>
      <c r="E933" s="797"/>
    </row>
    <row r="934" ht="33.0" customHeight="1">
      <c r="A934" s="796"/>
      <c r="B934" s="796"/>
      <c r="C934" s="796"/>
      <c r="D934" s="797"/>
      <c r="E934" s="797"/>
    </row>
    <row r="935" ht="33.0" customHeight="1">
      <c r="A935" s="796"/>
      <c r="B935" s="796"/>
      <c r="C935" s="796"/>
      <c r="D935" s="797"/>
      <c r="E935" s="797"/>
    </row>
    <row r="936" ht="33.0" customHeight="1">
      <c r="A936" s="796"/>
      <c r="B936" s="796"/>
      <c r="C936" s="796"/>
      <c r="D936" s="797"/>
      <c r="E936" s="797"/>
    </row>
    <row r="937" ht="33.0" customHeight="1">
      <c r="A937" s="796"/>
      <c r="B937" s="796"/>
      <c r="C937" s="796"/>
      <c r="D937" s="797"/>
      <c r="E937" s="797"/>
    </row>
    <row r="938" ht="33.0" customHeight="1">
      <c r="A938" s="796"/>
      <c r="B938" s="796"/>
      <c r="C938" s="796"/>
      <c r="D938" s="797"/>
      <c r="E938" s="797"/>
    </row>
    <row r="939" ht="33.0" customHeight="1">
      <c r="A939" s="796"/>
      <c r="B939" s="796"/>
      <c r="C939" s="796"/>
      <c r="D939" s="797"/>
      <c r="E939" s="797"/>
    </row>
    <row r="940" ht="33.0" customHeight="1">
      <c r="A940" s="796"/>
      <c r="B940" s="796"/>
      <c r="C940" s="796"/>
      <c r="D940" s="797"/>
      <c r="E940" s="797"/>
    </row>
    <row r="941" ht="33.0" customHeight="1">
      <c r="A941" s="796"/>
      <c r="B941" s="796"/>
      <c r="C941" s="796"/>
      <c r="D941" s="797"/>
      <c r="E941" s="797"/>
    </row>
    <row r="942" ht="33.0" customHeight="1">
      <c r="A942" s="796"/>
      <c r="B942" s="796"/>
      <c r="C942" s="796"/>
      <c r="D942" s="797"/>
      <c r="E942" s="797"/>
    </row>
    <row r="943" ht="33.0" customHeight="1">
      <c r="A943" s="796"/>
      <c r="B943" s="796"/>
      <c r="C943" s="796"/>
      <c r="D943" s="797"/>
      <c r="E943" s="797"/>
    </row>
    <row r="944" ht="33.0" customHeight="1">
      <c r="A944" s="796"/>
      <c r="B944" s="796"/>
      <c r="C944" s="796"/>
      <c r="D944" s="797"/>
      <c r="E944" s="797"/>
    </row>
    <row r="945" ht="33.0" customHeight="1">
      <c r="A945" s="796"/>
      <c r="B945" s="796"/>
      <c r="C945" s="796"/>
      <c r="D945" s="797"/>
      <c r="E945" s="797"/>
    </row>
    <row r="946" ht="33.0" customHeight="1">
      <c r="A946" s="796"/>
      <c r="B946" s="796"/>
      <c r="C946" s="796"/>
      <c r="D946" s="797"/>
      <c r="E946" s="797"/>
    </row>
    <row r="947" ht="33.0" customHeight="1">
      <c r="A947" s="796"/>
      <c r="B947" s="796"/>
      <c r="C947" s="796"/>
      <c r="D947" s="797"/>
      <c r="E947" s="797"/>
    </row>
    <row r="948" ht="33.0" customHeight="1">
      <c r="A948" s="796"/>
      <c r="B948" s="796"/>
      <c r="C948" s="796"/>
      <c r="D948" s="797"/>
      <c r="E948" s="797"/>
    </row>
    <row r="949" ht="33.0" customHeight="1">
      <c r="A949" s="796"/>
      <c r="B949" s="796"/>
      <c r="C949" s="796"/>
      <c r="D949" s="797"/>
      <c r="E949" s="797"/>
    </row>
    <row r="950" ht="33.0" customHeight="1">
      <c r="A950" s="796"/>
      <c r="B950" s="796"/>
      <c r="C950" s="796"/>
      <c r="D950" s="797"/>
      <c r="E950" s="797"/>
    </row>
    <row r="951" ht="33.0" customHeight="1">
      <c r="A951" s="796"/>
      <c r="B951" s="796"/>
      <c r="C951" s="796"/>
      <c r="D951" s="797"/>
      <c r="E951" s="797"/>
    </row>
    <row r="952" ht="33.0" customHeight="1">
      <c r="A952" s="796"/>
      <c r="B952" s="796"/>
      <c r="C952" s="796"/>
      <c r="D952" s="797"/>
      <c r="E952" s="797"/>
    </row>
    <row r="953" ht="33.0" customHeight="1">
      <c r="A953" s="796"/>
      <c r="B953" s="796"/>
      <c r="C953" s="796"/>
      <c r="D953" s="797"/>
      <c r="E953" s="797"/>
    </row>
    <row r="954" ht="33.0" customHeight="1">
      <c r="A954" s="796"/>
      <c r="B954" s="796"/>
      <c r="C954" s="796"/>
      <c r="D954" s="797"/>
      <c r="E954" s="797"/>
    </row>
    <row r="955" ht="33.0" customHeight="1">
      <c r="A955" s="796"/>
      <c r="B955" s="796"/>
      <c r="C955" s="796"/>
      <c r="D955" s="797"/>
      <c r="E955" s="797"/>
    </row>
    <row r="956" ht="33.0" customHeight="1">
      <c r="A956" s="796"/>
      <c r="B956" s="796"/>
      <c r="C956" s="796"/>
      <c r="D956" s="797"/>
      <c r="E956" s="797"/>
    </row>
    <row r="957" ht="33.0" customHeight="1">
      <c r="A957" s="796"/>
      <c r="B957" s="796"/>
      <c r="C957" s="796"/>
      <c r="D957" s="797"/>
      <c r="E957" s="797"/>
    </row>
    <row r="958" ht="33.0" customHeight="1">
      <c r="A958" s="796"/>
      <c r="B958" s="796"/>
      <c r="C958" s="796"/>
      <c r="D958" s="797"/>
      <c r="E958" s="797"/>
    </row>
    <row r="959" ht="33.0" customHeight="1">
      <c r="A959" s="796"/>
      <c r="B959" s="796"/>
      <c r="C959" s="796"/>
      <c r="D959" s="797"/>
      <c r="E959" s="797"/>
    </row>
    <row r="960" ht="33.0" customHeight="1">
      <c r="A960" s="796"/>
      <c r="B960" s="796"/>
      <c r="C960" s="796"/>
      <c r="D960" s="797"/>
      <c r="E960" s="797"/>
    </row>
    <row r="961" ht="33.0" customHeight="1">
      <c r="A961" s="796"/>
      <c r="B961" s="796"/>
      <c r="C961" s="796"/>
      <c r="D961" s="797"/>
      <c r="E961" s="797"/>
    </row>
    <row r="962" ht="33.0" customHeight="1">
      <c r="A962" s="796"/>
      <c r="B962" s="796"/>
      <c r="C962" s="796"/>
      <c r="D962" s="797"/>
      <c r="E962" s="797"/>
    </row>
    <row r="963" ht="33.0" customHeight="1">
      <c r="A963" s="796"/>
      <c r="B963" s="796"/>
      <c r="C963" s="796"/>
      <c r="D963" s="797"/>
      <c r="E963" s="797"/>
    </row>
    <row r="964" ht="33.0" customHeight="1">
      <c r="A964" s="796"/>
      <c r="B964" s="796"/>
      <c r="C964" s="796"/>
      <c r="D964" s="797"/>
      <c r="E964" s="797"/>
    </row>
    <row r="965" ht="33.0" customHeight="1">
      <c r="A965" s="796"/>
      <c r="B965" s="796"/>
      <c r="C965" s="796"/>
      <c r="D965" s="797"/>
      <c r="E965" s="797"/>
    </row>
    <row r="966" ht="33.0" customHeight="1">
      <c r="A966" s="796"/>
      <c r="B966" s="796"/>
      <c r="C966" s="796"/>
      <c r="D966" s="797"/>
      <c r="E966" s="797"/>
    </row>
    <row r="967" ht="33.0" customHeight="1">
      <c r="A967" s="796"/>
      <c r="B967" s="796"/>
      <c r="C967" s="796"/>
      <c r="D967" s="797"/>
      <c r="E967" s="797"/>
    </row>
    <row r="968" ht="33.0" customHeight="1">
      <c r="A968" s="796"/>
      <c r="B968" s="796"/>
      <c r="C968" s="796"/>
      <c r="D968" s="797"/>
      <c r="E968" s="797"/>
    </row>
    <row r="969" ht="33.0" customHeight="1">
      <c r="A969" s="796"/>
      <c r="B969" s="796"/>
      <c r="C969" s="796"/>
      <c r="D969" s="797"/>
      <c r="E969" s="797"/>
    </row>
    <row r="970" ht="33.0" customHeight="1">
      <c r="A970" s="796"/>
      <c r="B970" s="796"/>
      <c r="C970" s="796"/>
      <c r="D970" s="797"/>
      <c r="E970" s="797"/>
    </row>
    <row r="971" ht="33.0" customHeight="1">
      <c r="A971" s="796"/>
      <c r="B971" s="796"/>
      <c r="C971" s="796"/>
      <c r="D971" s="797"/>
      <c r="E971" s="797"/>
    </row>
    <row r="972" ht="33.0" customHeight="1">
      <c r="A972" s="796"/>
      <c r="B972" s="796"/>
      <c r="C972" s="796"/>
      <c r="D972" s="797"/>
      <c r="E972" s="797"/>
    </row>
    <row r="973" ht="33.0" customHeight="1">
      <c r="A973" s="796"/>
      <c r="B973" s="796"/>
      <c r="C973" s="796"/>
      <c r="D973" s="797"/>
      <c r="E973" s="797"/>
    </row>
    <row r="974" ht="33.0" customHeight="1">
      <c r="A974" s="796"/>
      <c r="B974" s="796"/>
      <c r="C974" s="796"/>
      <c r="D974" s="797"/>
      <c r="E974" s="797"/>
    </row>
    <row r="975" ht="33.0" customHeight="1">
      <c r="A975" s="796"/>
      <c r="B975" s="796"/>
      <c r="C975" s="796"/>
      <c r="D975" s="797"/>
      <c r="E975" s="797"/>
    </row>
    <row r="976" ht="33.0" customHeight="1">
      <c r="A976" s="796"/>
      <c r="B976" s="796"/>
      <c r="C976" s="796"/>
      <c r="D976" s="797"/>
      <c r="E976" s="797"/>
    </row>
    <row r="977" ht="33.0" customHeight="1">
      <c r="A977" s="796"/>
      <c r="B977" s="796"/>
      <c r="C977" s="796"/>
      <c r="D977" s="797"/>
      <c r="E977" s="797"/>
    </row>
    <row r="978" ht="33.0" customHeight="1">
      <c r="A978" s="796"/>
      <c r="B978" s="796"/>
      <c r="C978" s="796"/>
      <c r="D978" s="797"/>
      <c r="E978" s="797"/>
    </row>
    <row r="979" ht="33.0" customHeight="1">
      <c r="A979" s="796"/>
      <c r="B979" s="796"/>
      <c r="C979" s="796"/>
      <c r="D979" s="797"/>
      <c r="E979" s="797"/>
    </row>
    <row r="980" ht="33.0" customHeight="1">
      <c r="A980" s="796"/>
      <c r="B980" s="796"/>
      <c r="C980" s="796"/>
      <c r="D980" s="797"/>
      <c r="E980" s="797"/>
    </row>
    <row r="981" ht="33.0" customHeight="1">
      <c r="A981" s="796"/>
      <c r="B981" s="796"/>
      <c r="C981" s="796"/>
      <c r="D981" s="797"/>
      <c r="E981" s="797"/>
    </row>
    <row r="982" ht="33.0" customHeight="1">
      <c r="A982" s="796"/>
      <c r="B982" s="796"/>
      <c r="C982" s="796"/>
      <c r="D982" s="797"/>
      <c r="E982" s="797"/>
    </row>
    <row r="983" ht="33.0" customHeight="1">
      <c r="A983" s="796"/>
      <c r="B983" s="796"/>
      <c r="C983" s="796"/>
      <c r="D983" s="797"/>
      <c r="E983" s="797"/>
    </row>
    <row r="984" ht="33.0" customHeight="1">
      <c r="A984" s="796"/>
      <c r="B984" s="796"/>
      <c r="C984" s="796"/>
      <c r="D984" s="797"/>
      <c r="E984" s="797"/>
    </row>
    <row r="985" ht="33.0" customHeight="1">
      <c r="A985" s="796"/>
      <c r="B985" s="796"/>
      <c r="C985" s="796"/>
      <c r="D985" s="797"/>
      <c r="E985" s="797"/>
    </row>
    <row r="986" ht="33.0" customHeight="1">
      <c r="A986" s="796"/>
      <c r="B986" s="796"/>
      <c r="C986" s="796"/>
      <c r="D986" s="797"/>
      <c r="E986" s="797"/>
    </row>
    <row r="987" ht="33.0" customHeight="1">
      <c r="A987" s="796"/>
      <c r="B987" s="796"/>
      <c r="C987" s="796"/>
      <c r="D987" s="797"/>
      <c r="E987" s="797"/>
    </row>
    <row r="988" ht="33.0" customHeight="1">
      <c r="A988" s="796"/>
      <c r="B988" s="796"/>
      <c r="C988" s="796"/>
      <c r="D988" s="797"/>
      <c r="E988" s="797"/>
    </row>
    <row r="989" ht="33.0" customHeight="1">
      <c r="A989" s="796"/>
      <c r="B989" s="796"/>
      <c r="C989" s="796"/>
      <c r="D989" s="797"/>
      <c r="E989" s="797"/>
    </row>
    <row r="990" ht="33.0" customHeight="1">
      <c r="A990" s="796"/>
      <c r="B990" s="796"/>
      <c r="C990" s="796"/>
      <c r="D990" s="797"/>
      <c r="E990" s="797"/>
    </row>
    <row r="991" ht="33.0" customHeight="1">
      <c r="A991" s="796"/>
      <c r="B991" s="796"/>
      <c r="C991" s="796"/>
      <c r="D991" s="797"/>
      <c r="E991" s="797"/>
    </row>
    <row r="992" ht="33.0" customHeight="1">
      <c r="A992" s="796"/>
      <c r="B992" s="796"/>
      <c r="C992" s="796"/>
      <c r="D992" s="797"/>
      <c r="E992" s="797"/>
    </row>
    <row r="993" ht="33.0" customHeight="1">
      <c r="A993" s="796"/>
      <c r="B993" s="796"/>
      <c r="C993" s="796"/>
      <c r="D993" s="797"/>
      <c r="E993" s="797"/>
    </row>
    <row r="994" ht="33.0" customHeight="1">
      <c r="A994" s="796"/>
      <c r="B994" s="796"/>
      <c r="C994" s="796"/>
      <c r="D994" s="797"/>
      <c r="E994" s="797"/>
    </row>
    <row r="995" ht="33.0" customHeight="1">
      <c r="A995" s="796"/>
      <c r="B995" s="796"/>
      <c r="C995" s="796"/>
      <c r="D995" s="797"/>
      <c r="E995" s="797"/>
    </row>
    <row r="996" ht="33.0" customHeight="1">
      <c r="A996" s="796"/>
      <c r="B996" s="796"/>
      <c r="C996" s="796"/>
      <c r="D996" s="797"/>
      <c r="E996" s="797"/>
    </row>
    <row r="997" ht="33.0" customHeight="1">
      <c r="A997" s="796"/>
      <c r="B997" s="796"/>
      <c r="C997" s="796"/>
      <c r="D997" s="797"/>
      <c r="E997" s="797"/>
    </row>
    <row r="998" ht="33.0" customHeight="1">
      <c r="A998" s="796"/>
      <c r="B998" s="796"/>
      <c r="C998" s="796"/>
      <c r="D998" s="797"/>
      <c r="E998" s="797"/>
    </row>
    <row r="999" ht="33.0" customHeight="1">
      <c r="A999" s="796"/>
      <c r="B999" s="796"/>
      <c r="C999" s="796"/>
      <c r="D999" s="797"/>
      <c r="E999" s="797"/>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outlinePr summaryBelow="0" summaryRight="0"/>
  </sheetPr>
  <sheetViews>
    <sheetView workbookViewId="0"/>
  </sheetViews>
  <sheetFormatPr customHeight="1" defaultColWidth="12.63" defaultRowHeight="15.75"/>
  <cols>
    <col customWidth="1" min="1" max="1" width="9.75"/>
    <col customWidth="1" min="2" max="2" width="13.13"/>
    <col customWidth="1" min="3" max="4" width="34.75"/>
    <col customWidth="1" min="5" max="5" width="18.88"/>
  </cols>
  <sheetData>
    <row r="1" ht="16.5" customHeight="1">
      <c r="A1" s="798" t="s">
        <v>2734</v>
      </c>
      <c r="B1" s="798" t="s">
        <v>2735</v>
      </c>
      <c r="C1" s="798" t="s">
        <v>2736</v>
      </c>
      <c r="D1" s="798" t="s">
        <v>2737</v>
      </c>
      <c r="E1" s="799" t="s">
        <v>2738</v>
      </c>
    </row>
    <row r="2">
      <c r="A2" s="800">
        <v>44435.27373232639</v>
      </c>
      <c r="B2" s="801" t="s">
        <v>2739</v>
      </c>
      <c r="C2" s="801" t="s">
        <v>2740</v>
      </c>
      <c r="D2" s="801" t="s">
        <v>2740</v>
      </c>
      <c r="E2" s="802"/>
    </row>
    <row r="3">
      <c r="A3" s="803">
        <v>44614.77386407407</v>
      </c>
      <c r="B3" s="804" t="s">
        <v>2741</v>
      </c>
      <c r="C3" s="804" t="s">
        <v>2742</v>
      </c>
      <c r="D3" s="804" t="s">
        <v>2743</v>
      </c>
      <c r="E3" s="804">
        <v>1.0</v>
      </c>
    </row>
    <row r="4" ht="83.25" customHeight="1">
      <c r="A4" s="805"/>
      <c r="B4" s="805"/>
      <c r="C4" s="805"/>
      <c r="D4" s="805"/>
      <c r="E4" s="805"/>
    </row>
    <row r="5" ht="83.25" customHeight="1">
      <c r="A5" s="805"/>
      <c r="B5" s="805"/>
      <c r="C5" s="805"/>
      <c r="D5" s="805"/>
      <c r="E5" s="805"/>
    </row>
    <row r="6" ht="83.25" customHeight="1">
      <c r="A6" s="805"/>
      <c r="B6" s="805"/>
      <c r="C6" s="805"/>
      <c r="D6" s="805"/>
      <c r="E6" s="805"/>
    </row>
    <row r="7" ht="83.25" customHeight="1">
      <c r="A7" s="805"/>
      <c r="B7" s="805"/>
      <c r="C7" s="805"/>
      <c r="D7" s="805"/>
      <c r="E7" s="805"/>
    </row>
    <row r="8" ht="83.25" customHeight="1">
      <c r="A8" s="805"/>
      <c r="B8" s="805"/>
      <c r="C8" s="805"/>
      <c r="D8" s="805"/>
      <c r="E8" s="805"/>
    </row>
    <row r="9" ht="83.25" customHeight="1">
      <c r="A9" s="805"/>
      <c r="B9" s="805"/>
      <c r="C9" s="805"/>
      <c r="D9" s="805"/>
      <c r="E9" s="805"/>
    </row>
    <row r="10" ht="83.25" customHeight="1">
      <c r="A10" s="805"/>
      <c r="B10" s="805"/>
      <c r="C10" s="805"/>
      <c r="D10" s="805"/>
      <c r="E10" s="805"/>
    </row>
    <row r="11" ht="83.25" customHeight="1">
      <c r="A11" s="805"/>
      <c r="B11" s="805"/>
      <c r="C11" s="805"/>
      <c r="D11" s="805"/>
      <c r="E11" s="805"/>
    </row>
    <row r="12" ht="83.25" customHeight="1">
      <c r="A12" s="805"/>
      <c r="B12" s="805"/>
      <c r="C12" s="805"/>
      <c r="D12" s="805"/>
      <c r="E12" s="805"/>
    </row>
    <row r="13" ht="83.25" customHeight="1">
      <c r="A13" s="805"/>
      <c r="B13" s="805"/>
      <c r="C13" s="805"/>
      <c r="D13" s="805"/>
      <c r="E13" s="805"/>
    </row>
    <row r="14" ht="83.25" customHeight="1">
      <c r="A14" s="805"/>
      <c r="B14" s="805"/>
      <c r="C14" s="805"/>
      <c r="D14" s="805"/>
      <c r="E14" s="805"/>
    </row>
    <row r="15" ht="83.25" customHeight="1">
      <c r="A15" s="805"/>
      <c r="B15" s="805"/>
      <c r="C15" s="805"/>
      <c r="D15" s="805"/>
      <c r="E15" s="805"/>
    </row>
    <row r="16" ht="83.25" customHeight="1">
      <c r="A16" s="805"/>
      <c r="B16" s="805"/>
      <c r="C16" s="805"/>
      <c r="D16" s="805"/>
      <c r="E16" s="805"/>
    </row>
    <row r="17" ht="83.25" customHeight="1">
      <c r="A17" s="805"/>
      <c r="B17" s="805"/>
      <c r="C17" s="805"/>
      <c r="D17" s="805"/>
      <c r="E17" s="805"/>
    </row>
    <row r="18" ht="83.25" customHeight="1">
      <c r="A18" s="805"/>
      <c r="B18" s="805"/>
      <c r="C18" s="805"/>
      <c r="D18" s="805"/>
      <c r="E18" s="805"/>
    </row>
    <row r="19" ht="83.25" customHeight="1">
      <c r="A19" s="805"/>
      <c r="B19" s="805"/>
      <c r="C19" s="805"/>
      <c r="D19" s="805"/>
      <c r="E19" s="805"/>
    </row>
    <row r="20" ht="83.25" customHeight="1">
      <c r="A20" s="805"/>
      <c r="B20" s="805"/>
      <c r="C20" s="805"/>
      <c r="D20" s="805"/>
      <c r="E20" s="805"/>
    </row>
    <row r="21" ht="83.25" customHeight="1">
      <c r="A21" s="805"/>
      <c r="B21" s="805"/>
      <c r="C21" s="805"/>
      <c r="D21" s="805"/>
      <c r="E21" s="805"/>
    </row>
    <row r="22" ht="83.25" customHeight="1">
      <c r="A22" s="805"/>
      <c r="B22" s="805"/>
      <c r="C22" s="805"/>
      <c r="D22" s="805"/>
      <c r="E22" s="805"/>
    </row>
    <row r="23" ht="83.25" customHeight="1">
      <c r="A23" s="805"/>
      <c r="B23" s="805"/>
      <c r="C23" s="805"/>
      <c r="D23" s="805"/>
      <c r="E23" s="805"/>
    </row>
    <row r="24" ht="83.25" customHeight="1">
      <c r="A24" s="805"/>
      <c r="B24" s="805"/>
      <c r="C24" s="805"/>
      <c r="D24" s="805"/>
      <c r="E24" s="805"/>
    </row>
    <row r="25" ht="83.25" customHeight="1">
      <c r="A25" s="805"/>
      <c r="B25" s="805"/>
      <c r="C25" s="805"/>
      <c r="D25" s="805"/>
      <c r="E25" s="805"/>
    </row>
    <row r="26" ht="83.25" customHeight="1">
      <c r="A26" s="805"/>
      <c r="B26" s="805"/>
      <c r="C26" s="805"/>
      <c r="D26" s="805"/>
      <c r="E26" s="805"/>
    </row>
    <row r="27" ht="83.25" customHeight="1">
      <c r="A27" s="805"/>
      <c r="B27" s="805"/>
      <c r="C27" s="805"/>
      <c r="D27" s="805"/>
      <c r="E27" s="805"/>
    </row>
    <row r="28" ht="83.25" customHeight="1">
      <c r="A28" s="805"/>
      <c r="B28" s="805"/>
      <c r="C28" s="805"/>
      <c r="D28" s="805"/>
      <c r="E28" s="805"/>
    </row>
    <row r="29" ht="83.25" customHeight="1">
      <c r="A29" s="805"/>
      <c r="B29" s="805"/>
      <c r="C29" s="805"/>
      <c r="D29" s="805"/>
      <c r="E29" s="805"/>
    </row>
    <row r="30" ht="83.25" customHeight="1">
      <c r="A30" s="805"/>
      <c r="B30" s="805"/>
      <c r="C30" s="805"/>
      <c r="D30" s="805"/>
      <c r="E30" s="805"/>
    </row>
    <row r="31" ht="83.25" customHeight="1">
      <c r="A31" s="805"/>
      <c r="B31" s="805"/>
      <c r="C31" s="805"/>
      <c r="D31" s="805"/>
      <c r="E31" s="805"/>
    </row>
    <row r="32" ht="83.25" customHeight="1">
      <c r="A32" s="805"/>
      <c r="B32" s="805"/>
      <c r="C32" s="805"/>
      <c r="D32" s="805"/>
      <c r="E32" s="805"/>
    </row>
    <row r="33" ht="83.25" customHeight="1">
      <c r="A33" s="805"/>
      <c r="B33" s="805"/>
      <c r="C33" s="805"/>
      <c r="D33" s="805"/>
      <c r="E33" s="805"/>
    </row>
    <row r="34" ht="83.25" customHeight="1">
      <c r="A34" s="805"/>
      <c r="B34" s="805"/>
      <c r="C34" s="805"/>
      <c r="D34" s="805"/>
      <c r="E34" s="805"/>
    </row>
    <row r="35" ht="83.25" customHeight="1">
      <c r="A35" s="805"/>
      <c r="B35" s="805"/>
      <c r="C35" s="805"/>
      <c r="D35" s="805"/>
      <c r="E35" s="805"/>
    </row>
    <row r="36" ht="83.25" customHeight="1">
      <c r="A36" s="805"/>
      <c r="B36" s="805"/>
      <c r="C36" s="805"/>
      <c r="D36" s="805"/>
      <c r="E36" s="805"/>
    </row>
    <row r="37" ht="83.25" customHeight="1">
      <c r="A37" s="805"/>
      <c r="B37" s="805"/>
      <c r="C37" s="805"/>
      <c r="D37" s="805"/>
      <c r="E37" s="805"/>
    </row>
    <row r="38" ht="83.25" customHeight="1">
      <c r="A38" s="805"/>
      <c r="B38" s="805"/>
      <c r="C38" s="805"/>
      <c r="D38" s="805"/>
      <c r="E38" s="805"/>
    </row>
    <row r="39" ht="83.25" customHeight="1">
      <c r="A39" s="805"/>
      <c r="B39" s="805"/>
      <c r="C39" s="805"/>
      <c r="D39" s="805"/>
      <c r="E39" s="805"/>
    </row>
    <row r="40" ht="83.25" customHeight="1">
      <c r="A40" s="805"/>
      <c r="B40" s="805"/>
      <c r="C40" s="805"/>
      <c r="D40" s="805"/>
      <c r="E40" s="805"/>
    </row>
    <row r="41" ht="83.25" customHeight="1">
      <c r="A41" s="805"/>
      <c r="B41" s="805"/>
      <c r="C41" s="805"/>
      <c r="D41" s="805"/>
      <c r="E41" s="805"/>
    </row>
    <row r="42" ht="83.25" customHeight="1">
      <c r="A42" s="805"/>
      <c r="B42" s="805"/>
      <c r="C42" s="805"/>
      <c r="D42" s="805"/>
      <c r="E42" s="805"/>
    </row>
    <row r="43" ht="83.25" customHeight="1">
      <c r="A43" s="805"/>
      <c r="B43" s="805"/>
      <c r="C43" s="805"/>
      <c r="D43" s="805"/>
      <c r="E43" s="805"/>
    </row>
    <row r="44" ht="83.25" customHeight="1">
      <c r="A44" s="805"/>
      <c r="B44" s="805"/>
      <c r="C44" s="805"/>
      <c r="D44" s="805"/>
      <c r="E44" s="805"/>
    </row>
    <row r="45" ht="83.25" customHeight="1">
      <c r="A45" s="805"/>
      <c r="B45" s="805"/>
      <c r="C45" s="805"/>
      <c r="D45" s="805"/>
      <c r="E45" s="805"/>
    </row>
    <row r="46" ht="83.25" customHeight="1">
      <c r="A46" s="805"/>
      <c r="B46" s="805"/>
      <c r="C46" s="805"/>
      <c r="D46" s="805"/>
      <c r="E46" s="805"/>
    </row>
    <row r="47" ht="83.25" customHeight="1">
      <c r="A47" s="805"/>
      <c r="B47" s="805"/>
      <c r="C47" s="805"/>
      <c r="D47" s="805"/>
      <c r="E47" s="805"/>
    </row>
    <row r="48" ht="83.25" customHeight="1">
      <c r="A48" s="805"/>
      <c r="B48" s="805"/>
      <c r="C48" s="805"/>
      <c r="D48" s="805"/>
      <c r="E48" s="805"/>
    </row>
    <row r="49" ht="83.25" customHeight="1">
      <c r="A49" s="805"/>
      <c r="B49" s="805"/>
      <c r="C49" s="805"/>
      <c r="D49" s="805"/>
      <c r="E49" s="805"/>
    </row>
    <row r="50" ht="83.25" customHeight="1">
      <c r="A50" s="805"/>
      <c r="B50" s="805"/>
      <c r="C50" s="805"/>
      <c r="D50" s="805"/>
      <c r="E50" s="805"/>
    </row>
    <row r="51" ht="83.25" customHeight="1">
      <c r="A51" s="805"/>
      <c r="B51" s="805"/>
      <c r="C51" s="805"/>
      <c r="D51" s="805"/>
      <c r="E51" s="805"/>
    </row>
    <row r="52" ht="83.25" customHeight="1">
      <c r="A52" s="805"/>
      <c r="B52" s="805"/>
      <c r="C52" s="805"/>
      <c r="D52" s="805"/>
      <c r="E52" s="805"/>
    </row>
    <row r="53" ht="83.25" customHeight="1">
      <c r="A53" s="805"/>
      <c r="B53" s="805"/>
      <c r="C53" s="805"/>
      <c r="D53" s="805"/>
      <c r="E53" s="805"/>
    </row>
    <row r="54" ht="83.25" customHeight="1">
      <c r="A54" s="805"/>
      <c r="B54" s="805"/>
      <c r="C54" s="805"/>
      <c r="D54" s="805"/>
      <c r="E54" s="805"/>
    </row>
    <row r="55" ht="83.25" customHeight="1">
      <c r="A55" s="805"/>
      <c r="B55" s="805"/>
      <c r="C55" s="805"/>
      <c r="D55" s="805"/>
      <c r="E55" s="805"/>
    </row>
    <row r="56" ht="83.25" customHeight="1">
      <c r="A56" s="805"/>
      <c r="B56" s="805"/>
      <c r="C56" s="805"/>
      <c r="D56" s="805"/>
      <c r="E56" s="805"/>
    </row>
    <row r="57" ht="83.25" customHeight="1">
      <c r="A57" s="805"/>
      <c r="B57" s="805"/>
      <c r="C57" s="805"/>
      <c r="D57" s="805"/>
      <c r="E57" s="805"/>
    </row>
    <row r="58" ht="83.25" customHeight="1">
      <c r="A58" s="805"/>
      <c r="B58" s="805"/>
      <c r="C58" s="805"/>
      <c r="D58" s="805"/>
      <c r="E58" s="805"/>
    </row>
    <row r="59" ht="83.25" customHeight="1">
      <c r="A59" s="805"/>
      <c r="B59" s="805"/>
      <c r="C59" s="805"/>
      <c r="D59" s="805"/>
      <c r="E59" s="805"/>
    </row>
    <row r="60" ht="83.25" customHeight="1">
      <c r="A60" s="805"/>
      <c r="B60" s="805"/>
      <c r="C60" s="805"/>
      <c r="D60" s="805"/>
      <c r="E60" s="805"/>
    </row>
    <row r="61" ht="83.25" customHeight="1">
      <c r="A61" s="805"/>
      <c r="B61" s="805"/>
      <c r="C61" s="805"/>
      <c r="D61" s="805"/>
      <c r="E61" s="805"/>
    </row>
    <row r="62" ht="83.25" customHeight="1">
      <c r="A62" s="805"/>
      <c r="B62" s="805"/>
      <c r="C62" s="805"/>
      <c r="D62" s="805"/>
      <c r="E62" s="805"/>
    </row>
    <row r="63" ht="83.25" customHeight="1">
      <c r="A63" s="805"/>
      <c r="B63" s="805"/>
      <c r="C63" s="805"/>
      <c r="D63" s="805"/>
      <c r="E63" s="805"/>
    </row>
    <row r="64" ht="83.25" customHeight="1">
      <c r="A64" s="805"/>
      <c r="B64" s="805"/>
      <c r="C64" s="805"/>
      <c r="D64" s="805"/>
      <c r="E64" s="805"/>
    </row>
    <row r="65" ht="83.25" customHeight="1">
      <c r="A65" s="805"/>
      <c r="B65" s="805"/>
      <c r="C65" s="805"/>
      <c r="D65" s="805"/>
      <c r="E65" s="805"/>
    </row>
    <row r="66" ht="83.25" customHeight="1">
      <c r="A66" s="805"/>
      <c r="B66" s="805"/>
      <c r="C66" s="805"/>
      <c r="D66" s="805"/>
      <c r="E66" s="805"/>
    </row>
    <row r="67" ht="83.25" customHeight="1">
      <c r="A67" s="805"/>
      <c r="B67" s="805"/>
      <c r="C67" s="805"/>
      <c r="D67" s="805"/>
      <c r="E67" s="805"/>
    </row>
    <row r="68" ht="83.25" customHeight="1">
      <c r="A68" s="805"/>
      <c r="B68" s="805"/>
      <c r="C68" s="805"/>
      <c r="D68" s="805"/>
      <c r="E68" s="805"/>
    </row>
    <row r="69" ht="83.25" customHeight="1">
      <c r="A69" s="805"/>
      <c r="B69" s="805"/>
      <c r="C69" s="805"/>
      <c r="D69" s="805"/>
      <c r="E69" s="805"/>
    </row>
    <row r="70" ht="83.25" customHeight="1">
      <c r="A70" s="805"/>
      <c r="B70" s="805"/>
      <c r="C70" s="805"/>
      <c r="D70" s="805"/>
      <c r="E70" s="805"/>
    </row>
    <row r="71" ht="83.25" customHeight="1">
      <c r="A71" s="805"/>
      <c r="B71" s="805"/>
      <c r="C71" s="805"/>
      <c r="D71" s="805"/>
      <c r="E71" s="805"/>
    </row>
    <row r="72" ht="83.25" customHeight="1">
      <c r="A72" s="805"/>
      <c r="B72" s="805"/>
      <c r="C72" s="805"/>
      <c r="D72" s="805"/>
      <c r="E72" s="805"/>
    </row>
    <row r="73" ht="83.25" customHeight="1">
      <c r="A73" s="805"/>
      <c r="B73" s="805"/>
      <c r="C73" s="805"/>
      <c r="D73" s="805"/>
      <c r="E73" s="805"/>
    </row>
    <row r="74" ht="83.25" customHeight="1">
      <c r="A74" s="805"/>
      <c r="B74" s="805"/>
      <c r="C74" s="805"/>
      <c r="D74" s="805"/>
      <c r="E74" s="805"/>
    </row>
    <row r="75" ht="83.25" customHeight="1">
      <c r="A75" s="805"/>
      <c r="B75" s="805"/>
      <c r="C75" s="805"/>
      <c r="D75" s="805"/>
      <c r="E75" s="805"/>
    </row>
    <row r="76" ht="83.25" customHeight="1">
      <c r="A76" s="805"/>
      <c r="B76" s="805"/>
      <c r="C76" s="805"/>
      <c r="D76" s="805"/>
      <c r="E76" s="805"/>
    </row>
    <row r="77" ht="83.25" customHeight="1">
      <c r="A77" s="805"/>
      <c r="B77" s="805"/>
      <c r="C77" s="805"/>
      <c r="D77" s="805"/>
      <c r="E77" s="805"/>
    </row>
    <row r="78" ht="83.25" customHeight="1">
      <c r="A78" s="805"/>
      <c r="B78" s="805"/>
      <c r="C78" s="805"/>
      <c r="D78" s="805"/>
      <c r="E78" s="805"/>
    </row>
    <row r="79" ht="83.25" customHeight="1">
      <c r="A79" s="805"/>
      <c r="B79" s="805"/>
      <c r="C79" s="805"/>
      <c r="D79" s="805"/>
      <c r="E79" s="805"/>
    </row>
    <row r="80" ht="83.25" customHeight="1">
      <c r="A80" s="805"/>
      <c r="B80" s="805"/>
      <c r="C80" s="805"/>
      <c r="D80" s="805"/>
      <c r="E80" s="805"/>
    </row>
    <row r="81" ht="83.25" customHeight="1">
      <c r="A81" s="805"/>
      <c r="B81" s="805"/>
      <c r="C81" s="805"/>
      <c r="D81" s="805"/>
      <c r="E81" s="805"/>
    </row>
    <row r="82" ht="83.25" customHeight="1">
      <c r="A82" s="805"/>
      <c r="B82" s="805"/>
      <c r="C82" s="805"/>
      <c r="D82" s="805"/>
      <c r="E82" s="805"/>
    </row>
    <row r="83" ht="83.25" customHeight="1">
      <c r="A83" s="805"/>
      <c r="B83" s="805"/>
      <c r="C83" s="805"/>
      <c r="D83" s="805"/>
      <c r="E83" s="805"/>
    </row>
    <row r="84" ht="83.25" customHeight="1">
      <c r="A84" s="805"/>
      <c r="B84" s="805"/>
      <c r="C84" s="805"/>
      <c r="D84" s="805"/>
      <c r="E84" s="805"/>
    </row>
    <row r="85" ht="83.25" customHeight="1">
      <c r="A85" s="805"/>
      <c r="B85" s="805"/>
      <c r="C85" s="805"/>
      <c r="D85" s="805"/>
      <c r="E85" s="805"/>
    </row>
    <row r="86" ht="83.25" customHeight="1">
      <c r="A86" s="805"/>
      <c r="B86" s="805"/>
      <c r="C86" s="805"/>
      <c r="D86" s="805"/>
      <c r="E86" s="805"/>
    </row>
    <row r="87" ht="83.25" customHeight="1">
      <c r="A87" s="805"/>
      <c r="B87" s="805"/>
      <c r="C87" s="805"/>
      <c r="D87" s="805"/>
      <c r="E87" s="805"/>
    </row>
    <row r="88" ht="83.25" customHeight="1">
      <c r="A88" s="805"/>
      <c r="B88" s="805"/>
      <c r="C88" s="805"/>
      <c r="D88" s="805"/>
      <c r="E88" s="805"/>
    </row>
    <row r="89" ht="83.25" customHeight="1">
      <c r="A89" s="805"/>
      <c r="B89" s="805"/>
      <c r="C89" s="805"/>
      <c r="D89" s="805"/>
      <c r="E89" s="805"/>
    </row>
    <row r="90" ht="83.25" customHeight="1">
      <c r="A90" s="805"/>
      <c r="B90" s="805"/>
      <c r="C90" s="805"/>
      <c r="D90" s="805"/>
      <c r="E90" s="805"/>
    </row>
    <row r="91" ht="83.25" customHeight="1">
      <c r="A91" s="805"/>
      <c r="B91" s="805"/>
      <c r="C91" s="805"/>
      <c r="D91" s="805"/>
      <c r="E91" s="805"/>
    </row>
    <row r="92" ht="83.25" customHeight="1">
      <c r="A92" s="805"/>
      <c r="B92" s="805"/>
      <c r="C92" s="805"/>
      <c r="D92" s="805"/>
      <c r="E92" s="805"/>
    </row>
    <row r="93" ht="83.25" customHeight="1">
      <c r="A93" s="805"/>
      <c r="B93" s="805"/>
      <c r="C93" s="805"/>
      <c r="D93" s="805"/>
      <c r="E93" s="805"/>
    </row>
    <row r="94" ht="83.25" customHeight="1">
      <c r="A94" s="805"/>
      <c r="B94" s="805"/>
      <c r="C94" s="805"/>
      <c r="D94" s="805"/>
      <c r="E94" s="805"/>
    </row>
    <row r="95" ht="83.25" customHeight="1">
      <c r="A95" s="805"/>
      <c r="B95" s="805"/>
      <c r="C95" s="805"/>
      <c r="D95" s="805"/>
      <c r="E95" s="805"/>
    </row>
    <row r="96" ht="83.25" customHeight="1">
      <c r="A96" s="805"/>
      <c r="B96" s="805"/>
      <c r="C96" s="805"/>
      <c r="D96" s="805"/>
      <c r="E96" s="805"/>
    </row>
    <row r="97" ht="83.25" customHeight="1">
      <c r="A97" s="805"/>
      <c r="B97" s="805"/>
      <c r="C97" s="805"/>
      <c r="D97" s="805"/>
      <c r="E97" s="805"/>
    </row>
    <row r="98" ht="83.25" customHeight="1">
      <c r="A98" s="805"/>
      <c r="B98" s="805"/>
      <c r="C98" s="805"/>
      <c r="D98" s="805"/>
      <c r="E98" s="805"/>
    </row>
    <row r="99" ht="83.25" customHeight="1">
      <c r="A99" s="805"/>
      <c r="B99" s="805"/>
      <c r="C99" s="805"/>
      <c r="D99" s="805"/>
      <c r="E99" s="805"/>
    </row>
    <row r="100" ht="83.25" customHeight="1">
      <c r="A100" s="805"/>
      <c r="B100" s="805"/>
      <c r="C100" s="805"/>
      <c r="D100" s="805"/>
      <c r="E100" s="805"/>
    </row>
    <row r="101" ht="83.25" customHeight="1">
      <c r="A101" s="805"/>
      <c r="B101" s="805"/>
      <c r="C101" s="805"/>
      <c r="D101" s="805"/>
      <c r="E101" s="805"/>
    </row>
    <row r="102" ht="83.25" customHeight="1">
      <c r="A102" s="805"/>
      <c r="B102" s="805"/>
      <c r="C102" s="805"/>
      <c r="D102" s="805"/>
      <c r="E102" s="805"/>
    </row>
    <row r="103" ht="83.25" customHeight="1">
      <c r="A103" s="805"/>
      <c r="B103" s="805"/>
      <c r="C103" s="805"/>
      <c r="D103" s="805"/>
      <c r="E103" s="805"/>
    </row>
  </sheetData>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52.88"/>
    <col customWidth="1" min="2" max="2" width="24.25"/>
    <col customWidth="1" min="3" max="3" width="14.38"/>
  </cols>
  <sheetData>
    <row r="1" ht="21.0" customHeight="1">
      <c r="A1" s="806" t="s">
        <v>2744</v>
      </c>
      <c r="B1" s="806" t="s">
        <v>1556</v>
      </c>
      <c r="C1" s="806" t="s">
        <v>1821</v>
      </c>
      <c r="D1" s="806" t="s">
        <v>2745</v>
      </c>
      <c r="E1" s="807"/>
      <c r="F1" s="807"/>
      <c r="G1" s="807"/>
      <c r="H1" s="807"/>
      <c r="I1" s="807"/>
      <c r="J1" s="807"/>
      <c r="K1" s="807"/>
      <c r="L1" s="807"/>
      <c r="M1" s="807"/>
      <c r="N1" s="807"/>
      <c r="O1" s="807"/>
      <c r="P1" s="807"/>
      <c r="Q1" s="807"/>
      <c r="R1" s="807"/>
      <c r="S1" s="807"/>
      <c r="T1" s="807"/>
      <c r="U1" s="807"/>
      <c r="V1" s="807"/>
      <c r="W1" s="807"/>
      <c r="X1" s="807"/>
      <c r="Y1" s="807"/>
      <c r="Z1" s="807"/>
      <c r="AA1" s="807"/>
    </row>
    <row r="2" ht="21.0" customHeight="1">
      <c r="A2" s="808" t="s">
        <v>2746</v>
      </c>
      <c r="B2" s="809" t="s">
        <v>2747</v>
      </c>
      <c r="C2" s="810">
        <v>44044.0</v>
      </c>
      <c r="D2" s="811" t="s">
        <v>2748</v>
      </c>
      <c r="E2" s="807"/>
      <c r="F2" s="807"/>
      <c r="G2" s="807"/>
      <c r="H2" s="807"/>
      <c r="I2" s="807"/>
      <c r="J2" s="807"/>
      <c r="K2" s="807"/>
      <c r="L2" s="807"/>
      <c r="M2" s="807"/>
      <c r="N2" s="807"/>
      <c r="O2" s="807"/>
      <c r="P2" s="807"/>
      <c r="Q2" s="807"/>
      <c r="R2" s="807"/>
      <c r="S2" s="807"/>
      <c r="T2" s="807"/>
      <c r="U2" s="807"/>
      <c r="V2" s="807"/>
      <c r="W2" s="807"/>
      <c r="X2" s="807"/>
      <c r="Y2" s="807"/>
      <c r="Z2" s="807"/>
      <c r="AA2" s="807"/>
    </row>
    <row r="3" ht="21.0" customHeight="1">
      <c r="A3" s="808" t="s">
        <v>2749</v>
      </c>
      <c r="B3" s="809" t="s">
        <v>2747</v>
      </c>
      <c r="C3" s="810">
        <v>44045.0</v>
      </c>
      <c r="D3" s="811" t="s">
        <v>2748</v>
      </c>
      <c r="E3" s="807"/>
      <c r="F3" s="807"/>
      <c r="G3" s="807"/>
      <c r="H3" s="807"/>
      <c r="I3" s="807"/>
      <c r="J3" s="807"/>
      <c r="K3" s="807"/>
      <c r="L3" s="807"/>
      <c r="M3" s="807"/>
      <c r="N3" s="807"/>
      <c r="O3" s="807"/>
      <c r="P3" s="807"/>
      <c r="Q3" s="807"/>
      <c r="R3" s="807"/>
      <c r="S3" s="807"/>
      <c r="T3" s="807"/>
      <c r="U3" s="807"/>
      <c r="V3" s="807"/>
      <c r="W3" s="807"/>
      <c r="X3" s="807"/>
      <c r="Y3" s="807"/>
      <c r="Z3" s="807"/>
      <c r="AA3" s="807"/>
    </row>
    <row r="4" ht="21.0" customHeight="1">
      <c r="A4" s="808" t="s">
        <v>2750</v>
      </c>
      <c r="B4" s="809" t="s">
        <v>2747</v>
      </c>
      <c r="C4" s="810">
        <v>44046.0</v>
      </c>
      <c r="D4" s="811" t="s">
        <v>2748</v>
      </c>
      <c r="E4" s="807"/>
      <c r="F4" s="807"/>
      <c r="G4" s="807"/>
      <c r="H4" s="807"/>
      <c r="I4" s="807"/>
      <c r="J4" s="807"/>
      <c r="K4" s="807"/>
      <c r="L4" s="807"/>
      <c r="M4" s="807"/>
      <c r="N4" s="807"/>
      <c r="O4" s="807"/>
      <c r="P4" s="807"/>
      <c r="Q4" s="807"/>
      <c r="R4" s="807"/>
      <c r="S4" s="807"/>
      <c r="T4" s="807"/>
      <c r="U4" s="807"/>
      <c r="V4" s="807"/>
      <c r="W4" s="807"/>
      <c r="X4" s="807"/>
      <c r="Y4" s="807"/>
      <c r="Z4" s="807"/>
      <c r="AA4" s="807"/>
    </row>
    <row r="5" ht="21.0" customHeight="1">
      <c r="A5" s="808" t="s">
        <v>2751</v>
      </c>
      <c r="B5" s="809" t="s">
        <v>2747</v>
      </c>
      <c r="C5" s="810">
        <v>44047.0</v>
      </c>
      <c r="D5" s="811" t="s">
        <v>2748</v>
      </c>
      <c r="E5" s="807"/>
      <c r="F5" s="807"/>
      <c r="G5" s="807"/>
      <c r="H5" s="807"/>
      <c r="I5" s="807"/>
      <c r="J5" s="807"/>
      <c r="K5" s="807"/>
      <c r="L5" s="807"/>
      <c r="M5" s="807"/>
      <c r="N5" s="807"/>
      <c r="O5" s="807"/>
      <c r="P5" s="807"/>
      <c r="Q5" s="807"/>
      <c r="R5" s="807"/>
      <c r="S5" s="807"/>
      <c r="T5" s="807"/>
      <c r="U5" s="807"/>
      <c r="V5" s="807"/>
      <c r="W5" s="807"/>
      <c r="X5" s="807"/>
      <c r="Y5" s="807"/>
      <c r="Z5" s="807"/>
      <c r="AA5" s="807"/>
    </row>
    <row r="6" ht="21.0" customHeight="1">
      <c r="A6" s="808" t="s">
        <v>2752</v>
      </c>
      <c r="B6" s="809" t="s">
        <v>2747</v>
      </c>
      <c r="C6" s="810">
        <v>44048.0</v>
      </c>
      <c r="D6" s="811" t="s">
        <v>2748</v>
      </c>
      <c r="E6" s="807"/>
      <c r="F6" s="807"/>
      <c r="G6" s="807"/>
      <c r="H6" s="807"/>
      <c r="I6" s="807"/>
      <c r="J6" s="807"/>
      <c r="K6" s="807"/>
      <c r="L6" s="807"/>
      <c r="M6" s="807"/>
      <c r="N6" s="807"/>
      <c r="O6" s="807"/>
      <c r="P6" s="807"/>
      <c r="Q6" s="807"/>
      <c r="R6" s="807"/>
      <c r="S6" s="807"/>
      <c r="T6" s="807"/>
      <c r="U6" s="807"/>
      <c r="V6" s="807"/>
      <c r="W6" s="807"/>
      <c r="X6" s="807"/>
      <c r="Y6" s="807"/>
      <c r="Z6" s="807"/>
      <c r="AA6" s="807"/>
    </row>
    <row r="7" ht="21.0" customHeight="1">
      <c r="A7" s="808" t="s">
        <v>2753</v>
      </c>
      <c r="B7" s="809" t="s">
        <v>2747</v>
      </c>
      <c r="C7" s="810">
        <v>44049.0</v>
      </c>
      <c r="D7" s="811" t="s">
        <v>2748</v>
      </c>
      <c r="E7" s="807"/>
      <c r="F7" s="807"/>
      <c r="G7" s="807"/>
      <c r="H7" s="807"/>
      <c r="I7" s="807"/>
      <c r="J7" s="807"/>
      <c r="K7" s="807"/>
      <c r="L7" s="807"/>
      <c r="M7" s="807"/>
      <c r="N7" s="807"/>
      <c r="O7" s="807"/>
      <c r="P7" s="807"/>
      <c r="Q7" s="807"/>
      <c r="R7" s="807"/>
      <c r="S7" s="807"/>
      <c r="T7" s="807"/>
      <c r="U7" s="807"/>
      <c r="V7" s="807"/>
      <c r="W7" s="807"/>
      <c r="X7" s="807"/>
      <c r="Y7" s="807"/>
      <c r="Z7" s="807"/>
      <c r="AA7" s="807"/>
    </row>
    <row r="8" ht="21.0" customHeight="1">
      <c r="A8" s="808" t="s">
        <v>2754</v>
      </c>
      <c r="B8" s="809" t="s">
        <v>2747</v>
      </c>
      <c r="C8" s="810">
        <v>44050.0</v>
      </c>
      <c r="D8" s="811" t="s">
        <v>2748</v>
      </c>
      <c r="E8" s="807"/>
      <c r="F8" s="807"/>
      <c r="G8" s="807"/>
      <c r="H8" s="807"/>
      <c r="I8" s="807"/>
      <c r="J8" s="807"/>
      <c r="K8" s="807"/>
      <c r="L8" s="807"/>
      <c r="M8" s="807"/>
      <c r="N8" s="807"/>
      <c r="O8" s="807"/>
      <c r="P8" s="807"/>
      <c r="Q8" s="807"/>
      <c r="R8" s="807"/>
      <c r="S8" s="807"/>
      <c r="T8" s="807"/>
      <c r="U8" s="807"/>
      <c r="V8" s="807"/>
      <c r="W8" s="807"/>
      <c r="X8" s="807"/>
      <c r="Y8" s="807"/>
      <c r="Z8" s="807"/>
      <c r="AA8" s="807"/>
    </row>
    <row r="9" ht="21.0" customHeight="1">
      <c r="A9" s="808" t="s">
        <v>2755</v>
      </c>
      <c r="B9" s="809" t="s">
        <v>2747</v>
      </c>
      <c r="C9" s="810">
        <v>44051.0</v>
      </c>
      <c r="D9" s="811" t="s">
        <v>2748</v>
      </c>
      <c r="E9" s="807"/>
      <c r="F9" s="807"/>
      <c r="G9" s="807"/>
      <c r="H9" s="807"/>
      <c r="I9" s="807"/>
      <c r="J9" s="807"/>
      <c r="K9" s="807"/>
      <c r="L9" s="807"/>
      <c r="M9" s="807"/>
      <c r="N9" s="807"/>
      <c r="O9" s="807"/>
      <c r="P9" s="807"/>
      <c r="Q9" s="807"/>
      <c r="R9" s="807"/>
      <c r="S9" s="807"/>
      <c r="T9" s="807"/>
      <c r="U9" s="807"/>
      <c r="V9" s="807"/>
      <c r="W9" s="807"/>
      <c r="X9" s="807"/>
      <c r="Y9" s="807"/>
      <c r="Z9" s="807"/>
      <c r="AA9" s="807"/>
    </row>
    <row r="10" ht="21.0" customHeight="1">
      <c r="A10" s="808" t="s">
        <v>2756</v>
      </c>
      <c r="B10" s="809" t="s">
        <v>2747</v>
      </c>
      <c r="C10" s="810">
        <v>44052.0</v>
      </c>
      <c r="D10" s="811" t="s">
        <v>2748</v>
      </c>
      <c r="E10" s="807"/>
      <c r="F10" s="807"/>
      <c r="G10" s="807"/>
      <c r="H10" s="807"/>
      <c r="I10" s="807"/>
      <c r="J10" s="807"/>
      <c r="K10" s="807"/>
      <c r="L10" s="807"/>
      <c r="M10" s="807"/>
      <c r="N10" s="807"/>
      <c r="O10" s="807"/>
      <c r="P10" s="807"/>
      <c r="Q10" s="807"/>
      <c r="R10" s="807"/>
      <c r="S10" s="807"/>
      <c r="T10" s="807"/>
      <c r="U10" s="807"/>
      <c r="V10" s="807"/>
      <c r="W10" s="807"/>
      <c r="X10" s="807"/>
      <c r="Y10" s="807"/>
      <c r="Z10" s="807"/>
      <c r="AA10" s="807"/>
    </row>
    <row r="11" ht="21.0" customHeight="1">
      <c r="A11" s="808" t="s">
        <v>2757</v>
      </c>
      <c r="B11" s="809" t="s">
        <v>2747</v>
      </c>
      <c r="C11" s="810">
        <v>44053.0</v>
      </c>
      <c r="D11" s="811" t="s">
        <v>2748</v>
      </c>
      <c r="E11" s="807"/>
      <c r="F11" s="807"/>
      <c r="G11" s="807"/>
      <c r="H11" s="807"/>
      <c r="I11" s="807"/>
      <c r="J11" s="807"/>
      <c r="K11" s="807"/>
      <c r="L11" s="807"/>
      <c r="M11" s="807"/>
      <c r="N11" s="807"/>
      <c r="O11" s="807"/>
      <c r="P11" s="807"/>
      <c r="Q11" s="807"/>
      <c r="R11" s="807"/>
      <c r="S11" s="807"/>
      <c r="T11" s="807"/>
      <c r="U11" s="807"/>
      <c r="V11" s="807"/>
      <c r="W11" s="807"/>
      <c r="X11" s="807"/>
      <c r="Y11" s="807"/>
      <c r="Z11" s="807"/>
      <c r="AA11" s="807"/>
    </row>
    <row r="12" ht="21.0" customHeight="1">
      <c r="A12" s="808" t="s">
        <v>2758</v>
      </c>
      <c r="B12" s="809" t="s">
        <v>2747</v>
      </c>
      <c r="C12" s="810">
        <v>44054.0</v>
      </c>
      <c r="D12" s="811" t="s">
        <v>2748</v>
      </c>
      <c r="E12" s="807"/>
      <c r="F12" s="807"/>
      <c r="G12" s="807"/>
      <c r="H12" s="807"/>
      <c r="I12" s="807"/>
      <c r="J12" s="807"/>
      <c r="K12" s="807"/>
      <c r="L12" s="807"/>
      <c r="M12" s="807"/>
      <c r="N12" s="807"/>
      <c r="O12" s="807"/>
      <c r="P12" s="807"/>
      <c r="Q12" s="807"/>
      <c r="R12" s="807"/>
      <c r="S12" s="807"/>
      <c r="T12" s="807"/>
      <c r="U12" s="807"/>
      <c r="V12" s="807"/>
      <c r="W12" s="807"/>
      <c r="X12" s="807"/>
      <c r="Y12" s="807"/>
      <c r="Z12" s="807"/>
      <c r="AA12" s="807"/>
    </row>
    <row r="13" ht="21.0" customHeight="1">
      <c r="A13" s="808" t="s">
        <v>2759</v>
      </c>
      <c r="B13" s="809" t="s">
        <v>2747</v>
      </c>
      <c r="C13" s="810">
        <v>44055.0</v>
      </c>
      <c r="D13" s="811" t="s">
        <v>2748</v>
      </c>
      <c r="E13" s="807"/>
      <c r="F13" s="807"/>
      <c r="G13" s="807"/>
      <c r="H13" s="807"/>
      <c r="I13" s="807"/>
      <c r="J13" s="807"/>
      <c r="K13" s="807"/>
      <c r="L13" s="807"/>
      <c r="M13" s="807"/>
      <c r="N13" s="807"/>
      <c r="O13" s="807"/>
      <c r="P13" s="807"/>
      <c r="Q13" s="807"/>
      <c r="R13" s="807"/>
      <c r="S13" s="807"/>
      <c r="T13" s="807"/>
      <c r="U13" s="807"/>
      <c r="V13" s="807"/>
      <c r="W13" s="807"/>
      <c r="X13" s="807"/>
      <c r="Y13" s="807"/>
      <c r="Z13" s="807"/>
      <c r="AA13" s="807"/>
    </row>
    <row r="14" ht="21.0" customHeight="1">
      <c r="A14" s="807"/>
      <c r="B14" s="809"/>
      <c r="C14" s="809"/>
      <c r="D14" s="807"/>
      <c r="E14" s="807"/>
      <c r="F14" s="807"/>
      <c r="G14" s="807"/>
      <c r="H14" s="807"/>
      <c r="I14" s="807"/>
      <c r="J14" s="807"/>
      <c r="K14" s="807"/>
      <c r="L14" s="807"/>
      <c r="M14" s="807"/>
      <c r="N14" s="807"/>
      <c r="O14" s="807"/>
      <c r="P14" s="807"/>
      <c r="Q14" s="807"/>
      <c r="R14" s="807"/>
      <c r="S14" s="807"/>
      <c r="T14" s="807"/>
      <c r="U14" s="807"/>
      <c r="V14" s="807"/>
      <c r="W14" s="807"/>
      <c r="X14" s="807"/>
      <c r="Y14" s="807"/>
      <c r="Z14" s="807"/>
      <c r="AA14" s="807"/>
    </row>
    <row r="15" ht="21.0" customHeight="1">
      <c r="A15" s="808" t="s">
        <v>2760</v>
      </c>
      <c r="B15" s="809"/>
      <c r="C15" s="809">
        <v>2019.0</v>
      </c>
      <c r="D15" s="812" t="s">
        <v>2761</v>
      </c>
      <c r="E15" s="807"/>
      <c r="F15" s="807"/>
      <c r="G15" s="807"/>
      <c r="H15" s="807"/>
      <c r="I15" s="807"/>
      <c r="J15" s="807"/>
      <c r="K15" s="807"/>
      <c r="L15" s="807"/>
      <c r="M15" s="807"/>
      <c r="N15" s="807"/>
      <c r="O15" s="807"/>
      <c r="P15" s="807"/>
      <c r="Q15" s="807"/>
      <c r="R15" s="807"/>
      <c r="S15" s="807"/>
      <c r="T15" s="807"/>
      <c r="U15" s="807"/>
      <c r="V15" s="807"/>
      <c r="W15" s="807"/>
      <c r="X15" s="807"/>
      <c r="Y15" s="807"/>
      <c r="Z15" s="807"/>
      <c r="AA15" s="807"/>
    </row>
    <row r="16" ht="21.0" customHeight="1">
      <c r="A16" s="808" t="s">
        <v>2762</v>
      </c>
      <c r="B16" s="811"/>
      <c r="C16" s="809">
        <v>2019.0</v>
      </c>
      <c r="D16" s="812" t="s">
        <v>2761</v>
      </c>
      <c r="E16" s="807"/>
      <c r="F16" s="807"/>
      <c r="G16" s="807"/>
      <c r="H16" s="807"/>
      <c r="I16" s="807"/>
      <c r="J16" s="807"/>
      <c r="K16" s="807"/>
      <c r="L16" s="807"/>
      <c r="M16" s="807"/>
      <c r="N16" s="807"/>
      <c r="O16" s="807"/>
      <c r="P16" s="807"/>
      <c r="Q16" s="807"/>
      <c r="R16" s="807"/>
      <c r="S16" s="807"/>
      <c r="T16" s="807"/>
      <c r="U16" s="807"/>
      <c r="V16" s="807"/>
      <c r="W16" s="807"/>
      <c r="X16" s="807"/>
      <c r="Y16" s="807"/>
      <c r="Z16" s="807"/>
      <c r="AA16" s="807"/>
    </row>
    <row r="17" ht="21.0" customHeight="1">
      <c r="A17" s="806"/>
      <c r="B17" s="811"/>
      <c r="C17" s="807"/>
      <c r="D17" s="807"/>
      <c r="E17" s="807"/>
      <c r="F17" s="807"/>
      <c r="G17" s="807"/>
      <c r="H17" s="807"/>
      <c r="I17" s="807"/>
      <c r="J17" s="807"/>
      <c r="K17" s="807"/>
      <c r="L17" s="807"/>
      <c r="M17" s="807"/>
      <c r="N17" s="807"/>
      <c r="O17" s="807"/>
      <c r="P17" s="807"/>
      <c r="Q17" s="807"/>
      <c r="R17" s="807"/>
      <c r="S17" s="807"/>
      <c r="T17" s="807"/>
      <c r="U17" s="807"/>
      <c r="V17" s="807"/>
      <c r="W17" s="807"/>
      <c r="X17" s="807"/>
      <c r="Y17" s="807"/>
      <c r="Z17" s="807"/>
      <c r="AA17" s="807"/>
    </row>
    <row r="18" ht="21.0" customHeight="1">
      <c r="A18" s="806" t="s">
        <v>2763</v>
      </c>
      <c r="B18" s="811" t="s">
        <v>2764</v>
      </c>
      <c r="C18" s="806">
        <v>2016.0</v>
      </c>
      <c r="D18" s="812" t="s">
        <v>2765</v>
      </c>
      <c r="E18" s="807"/>
      <c r="F18" s="807"/>
      <c r="G18" s="807"/>
      <c r="H18" s="807"/>
      <c r="I18" s="807"/>
      <c r="J18" s="807"/>
      <c r="K18" s="807"/>
      <c r="L18" s="807"/>
      <c r="M18" s="807"/>
      <c r="N18" s="807"/>
      <c r="O18" s="807"/>
      <c r="P18" s="807"/>
      <c r="Q18" s="807"/>
      <c r="R18" s="807"/>
      <c r="S18" s="807"/>
      <c r="T18" s="807"/>
      <c r="U18" s="807"/>
      <c r="V18" s="807"/>
      <c r="W18" s="807"/>
      <c r="X18" s="807"/>
      <c r="Y18" s="807"/>
      <c r="Z18" s="807"/>
      <c r="AA18" s="807"/>
    </row>
    <row r="19" ht="21.0" customHeight="1">
      <c r="A19" s="806"/>
      <c r="B19" s="811"/>
      <c r="C19" s="807"/>
      <c r="D19" s="807"/>
      <c r="E19" s="807"/>
      <c r="F19" s="807"/>
      <c r="G19" s="807"/>
      <c r="H19" s="807"/>
      <c r="I19" s="807"/>
      <c r="J19" s="807"/>
      <c r="K19" s="807"/>
      <c r="L19" s="807"/>
      <c r="M19" s="807"/>
      <c r="N19" s="807"/>
      <c r="O19" s="807"/>
      <c r="P19" s="807"/>
      <c r="Q19" s="807"/>
      <c r="R19" s="807"/>
      <c r="S19" s="807"/>
      <c r="T19" s="807"/>
      <c r="U19" s="807"/>
      <c r="V19" s="807"/>
      <c r="W19" s="807"/>
      <c r="X19" s="807"/>
      <c r="Y19" s="807"/>
      <c r="Z19" s="807"/>
      <c r="AA19" s="807"/>
    </row>
    <row r="20" ht="21.0" customHeight="1">
      <c r="A20" s="806"/>
      <c r="B20" s="811"/>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c r="AA20" s="807"/>
    </row>
    <row r="21" ht="21.0" customHeight="1">
      <c r="A21" s="806"/>
      <c r="B21" s="811"/>
      <c r="C21" s="807"/>
      <c r="D21" s="807"/>
      <c r="E21" s="807"/>
      <c r="F21" s="807"/>
      <c r="G21" s="807"/>
      <c r="H21" s="807"/>
      <c r="I21" s="807"/>
      <c r="J21" s="807"/>
      <c r="K21" s="807"/>
      <c r="L21" s="807"/>
      <c r="M21" s="807"/>
      <c r="N21" s="807"/>
      <c r="O21" s="807"/>
      <c r="P21" s="807"/>
      <c r="Q21" s="807"/>
      <c r="R21" s="807"/>
      <c r="S21" s="807"/>
      <c r="T21" s="807"/>
      <c r="U21" s="807"/>
      <c r="V21" s="807"/>
      <c r="W21" s="807"/>
      <c r="X21" s="807"/>
      <c r="Y21" s="807"/>
      <c r="Z21" s="807"/>
      <c r="AA21" s="807"/>
    </row>
    <row r="22" ht="21.0" customHeight="1">
      <c r="A22" s="806" t="s">
        <v>2766</v>
      </c>
      <c r="B22" s="811" t="s">
        <v>2767</v>
      </c>
      <c r="C22" s="807"/>
      <c r="D22" s="807"/>
      <c r="E22" s="807"/>
      <c r="F22" s="807"/>
      <c r="G22" s="807"/>
      <c r="H22" s="807"/>
      <c r="I22" s="807"/>
      <c r="J22" s="807"/>
      <c r="K22" s="807"/>
      <c r="L22" s="807"/>
      <c r="M22" s="807"/>
      <c r="N22" s="807"/>
      <c r="O22" s="807"/>
      <c r="P22" s="807"/>
      <c r="Q22" s="807"/>
      <c r="R22" s="807"/>
      <c r="S22" s="807"/>
      <c r="T22" s="807"/>
      <c r="U22" s="807"/>
      <c r="V22" s="807"/>
      <c r="W22" s="807"/>
      <c r="X22" s="807"/>
      <c r="Y22" s="807"/>
      <c r="Z22" s="807"/>
      <c r="AA22" s="807"/>
    </row>
    <row r="23" ht="21.0" customHeight="1">
      <c r="A23" s="807"/>
      <c r="B23" s="807"/>
      <c r="C23" s="807"/>
      <c r="D23" s="807"/>
      <c r="E23" s="807"/>
      <c r="F23" s="807"/>
      <c r="G23" s="807"/>
      <c r="H23" s="807"/>
      <c r="I23" s="807"/>
      <c r="J23" s="807"/>
      <c r="K23" s="807"/>
      <c r="L23" s="807"/>
      <c r="M23" s="807"/>
      <c r="N23" s="807"/>
      <c r="O23" s="807"/>
      <c r="P23" s="807"/>
      <c r="Q23" s="807"/>
      <c r="R23" s="807"/>
      <c r="S23" s="807"/>
      <c r="T23" s="807"/>
      <c r="U23" s="807"/>
      <c r="V23" s="807"/>
      <c r="W23" s="807"/>
      <c r="X23" s="807"/>
      <c r="Y23" s="807"/>
      <c r="Z23" s="807"/>
      <c r="AA23" s="807"/>
    </row>
    <row r="24" ht="21.0" customHeight="1">
      <c r="A24" s="807"/>
      <c r="B24" s="807"/>
      <c r="C24" s="807"/>
      <c r="D24" s="807"/>
      <c r="E24" s="807"/>
      <c r="F24" s="807"/>
      <c r="G24" s="807"/>
      <c r="H24" s="807"/>
      <c r="I24" s="807"/>
      <c r="J24" s="807"/>
      <c r="K24" s="807"/>
      <c r="L24" s="807"/>
      <c r="M24" s="807"/>
      <c r="N24" s="807"/>
      <c r="O24" s="807"/>
      <c r="P24" s="807"/>
      <c r="Q24" s="807"/>
      <c r="R24" s="807"/>
      <c r="S24" s="807"/>
      <c r="T24" s="807"/>
      <c r="U24" s="807"/>
      <c r="V24" s="807"/>
      <c r="W24" s="807"/>
      <c r="X24" s="807"/>
      <c r="Y24" s="807"/>
      <c r="Z24" s="807"/>
      <c r="AA24" s="807"/>
    </row>
    <row r="25" ht="21.0" customHeight="1">
      <c r="A25" s="806" t="s">
        <v>2768</v>
      </c>
      <c r="B25" s="807"/>
      <c r="C25" s="807"/>
      <c r="D25" s="807"/>
      <c r="E25" s="807"/>
      <c r="F25" s="807"/>
      <c r="G25" s="807"/>
      <c r="H25" s="807"/>
      <c r="I25" s="807"/>
      <c r="J25" s="807"/>
      <c r="K25" s="807"/>
      <c r="L25" s="807"/>
      <c r="M25" s="807"/>
      <c r="N25" s="807"/>
      <c r="O25" s="807"/>
      <c r="P25" s="807"/>
      <c r="Q25" s="807"/>
      <c r="R25" s="807"/>
      <c r="S25" s="807"/>
      <c r="T25" s="807"/>
      <c r="U25" s="807"/>
      <c r="V25" s="807"/>
      <c r="W25" s="807"/>
      <c r="X25" s="807"/>
      <c r="Y25" s="807"/>
      <c r="Z25" s="807"/>
      <c r="AA25" s="807"/>
    </row>
    <row r="26" ht="21.0" customHeight="1">
      <c r="A26" s="806" t="s">
        <v>2769</v>
      </c>
      <c r="B26" s="807"/>
      <c r="C26" s="807"/>
      <c r="D26" s="807"/>
      <c r="E26" s="807"/>
      <c r="F26" s="807"/>
      <c r="G26" s="807"/>
      <c r="H26" s="807"/>
      <c r="I26" s="807"/>
      <c r="J26" s="807"/>
      <c r="K26" s="807"/>
      <c r="L26" s="807"/>
      <c r="M26" s="807"/>
      <c r="N26" s="807"/>
      <c r="O26" s="807"/>
      <c r="P26" s="807"/>
      <c r="Q26" s="807"/>
      <c r="R26" s="807"/>
      <c r="S26" s="807"/>
      <c r="T26" s="807"/>
      <c r="U26" s="807"/>
      <c r="V26" s="807"/>
      <c r="W26" s="807"/>
      <c r="X26" s="807"/>
      <c r="Y26" s="807"/>
      <c r="Z26" s="807"/>
      <c r="AA26" s="807"/>
    </row>
    <row r="27" ht="21.0" customHeight="1">
      <c r="A27" s="806" t="s">
        <v>2770</v>
      </c>
      <c r="B27" s="807"/>
      <c r="C27" s="807"/>
      <c r="D27" s="807"/>
      <c r="E27" s="807"/>
      <c r="F27" s="807"/>
      <c r="G27" s="807"/>
      <c r="H27" s="807"/>
      <c r="I27" s="807"/>
      <c r="J27" s="807"/>
      <c r="K27" s="807"/>
      <c r="L27" s="807"/>
      <c r="M27" s="807"/>
      <c r="N27" s="807"/>
      <c r="O27" s="807"/>
      <c r="P27" s="807"/>
      <c r="Q27" s="807"/>
      <c r="R27" s="807"/>
      <c r="S27" s="807"/>
      <c r="T27" s="807"/>
      <c r="U27" s="807"/>
      <c r="V27" s="807"/>
      <c r="W27" s="807"/>
      <c r="X27" s="807"/>
      <c r="Y27" s="807"/>
      <c r="Z27" s="807"/>
      <c r="AA27" s="807"/>
    </row>
    <row r="28" ht="21.0" customHeight="1">
      <c r="A28" s="806" t="s">
        <v>2771</v>
      </c>
      <c r="B28" s="807"/>
      <c r="C28" s="807"/>
      <c r="D28" s="807"/>
      <c r="E28" s="807"/>
      <c r="F28" s="807"/>
      <c r="G28" s="807"/>
      <c r="H28" s="807"/>
      <c r="I28" s="807"/>
      <c r="J28" s="807"/>
      <c r="K28" s="807"/>
      <c r="L28" s="807"/>
      <c r="M28" s="807"/>
      <c r="N28" s="807"/>
      <c r="O28" s="807"/>
      <c r="P28" s="807"/>
      <c r="Q28" s="807"/>
      <c r="R28" s="807"/>
      <c r="S28" s="807"/>
      <c r="T28" s="807"/>
      <c r="U28" s="807"/>
      <c r="V28" s="807"/>
      <c r="W28" s="807"/>
      <c r="X28" s="807"/>
      <c r="Y28" s="807"/>
      <c r="Z28" s="807"/>
      <c r="AA28" s="807"/>
    </row>
    <row r="29" ht="21.0" customHeight="1">
      <c r="A29" s="807"/>
      <c r="B29" s="807"/>
      <c r="C29" s="807"/>
      <c r="D29" s="807"/>
      <c r="E29" s="807"/>
      <c r="F29" s="807"/>
      <c r="G29" s="807"/>
      <c r="H29" s="807"/>
      <c r="I29" s="807"/>
      <c r="J29" s="807"/>
      <c r="K29" s="807"/>
      <c r="L29" s="807"/>
      <c r="M29" s="807"/>
      <c r="N29" s="807"/>
      <c r="O29" s="807"/>
      <c r="P29" s="807"/>
      <c r="Q29" s="807"/>
      <c r="R29" s="807"/>
      <c r="S29" s="807"/>
      <c r="T29" s="807"/>
      <c r="U29" s="807"/>
      <c r="V29" s="807"/>
      <c r="W29" s="807"/>
      <c r="X29" s="807"/>
      <c r="Y29" s="807"/>
      <c r="Z29" s="807"/>
      <c r="AA29" s="807"/>
    </row>
    <row r="30" ht="21.0" customHeight="1">
      <c r="A30" s="807"/>
      <c r="B30" s="807"/>
      <c r="C30" s="807"/>
      <c r="D30" s="807"/>
      <c r="E30" s="807"/>
      <c r="F30" s="807"/>
      <c r="G30" s="807"/>
      <c r="H30" s="807"/>
      <c r="I30" s="807"/>
      <c r="J30" s="807"/>
      <c r="K30" s="807"/>
      <c r="L30" s="807"/>
      <c r="M30" s="807"/>
      <c r="N30" s="807"/>
      <c r="O30" s="807"/>
      <c r="P30" s="807"/>
      <c r="Q30" s="807"/>
      <c r="R30" s="807"/>
      <c r="S30" s="807"/>
      <c r="T30" s="807"/>
      <c r="U30" s="807"/>
      <c r="V30" s="807"/>
      <c r="W30" s="807"/>
      <c r="X30" s="807"/>
      <c r="Y30" s="807"/>
      <c r="Z30" s="807"/>
      <c r="AA30" s="807"/>
    </row>
    <row r="31" ht="21.0" customHeight="1">
      <c r="A31" s="454" t="s">
        <v>1817</v>
      </c>
      <c r="B31" s="519"/>
      <c r="C31" s="520"/>
      <c r="D31" s="520"/>
      <c r="E31" s="521"/>
      <c r="F31" s="522"/>
      <c r="G31" s="523"/>
      <c r="H31" s="524"/>
      <c r="I31" s="519"/>
      <c r="J31" s="525"/>
      <c r="K31" s="807"/>
      <c r="L31" s="807"/>
      <c r="M31" s="807"/>
      <c r="N31" s="807"/>
      <c r="O31" s="807"/>
      <c r="P31" s="807"/>
      <c r="Q31" s="807"/>
      <c r="R31" s="807"/>
      <c r="S31" s="807"/>
      <c r="T31" s="807"/>
      <c r="U31" s="807"/>
      <c r="V31" s="807"/>
      <c r="W31" s="807"/>
      <c r="X31" s="807"/>
      <c r="Y31" s="807"/>
      <c r="Z31" s="807"/>
      <c r="AA31" s="807"/>
    </row>
    <row r="32" ht="21.0" customHeight="1">
      <c r="A32" s="526" t="s">
        <v>2072</v>
      </c>
      <c r="B32" s="527"/>
      <c r="C32" s="516"/>
      <c r="D32" s="516"/>
      <c r="E32" s="498"/>
      <c r="F32" s="517"/>
      <c r="G32" s="500"/>
      <c r="H32" s="504"/>
      <c r="I32" s="505"/>
      <c r="J32" s="506"/>
      <c r="K32" s="807"/>
      <c r="L32" s="807"/>
      <c r="M32" s="807"/>
      <c r="N32" s="807"/>
      <c r="O32" s="807"/>
      <c r="P32" s="807"/>
      <c r="Q32" s="807"/>
      <c r="R32" s="807"/>
      <c r="S32" s="807"/>
      <c r="T32" s="807"/>
      <c r="U32" s="807"/>
      <c r="V32" s="807"/>
      <c r="W32" s="807"/>
      <c r="X32" s="807"/>
      <c r="Y32" s="807"/>
      <c r="Z32" s="807"/>
      <c r="AA32" s="807"/>
    </row>
    <row r="33" ht="21.0" customHeight="1">
      <c r="A33" s="807"/>
      <c r="B33" s="807"/>
      <c r="C33" s="807"/>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row>
    <row r="34" ht="21.0" customHeight="1">
      <c r="A34" s="807"/>
      <c r="B34" s="807"/>
      <c r="C34" s="807"/>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row>
    <row r="35" ht="21.0" customHeight="1">
      <c r="A35" s="807"/>
      <c r="B35" s="807"/>
      <c r="C35" s="807"/>
      <c r="D35" s="807"/>
      <c r="E35" s="807"/>
      <c r="F35" s="807"/>
      <c r="G35" s="807"/>
      <c r="H35" s="807"/>
      <c r="I35" s="807"/>
      <c r="J35" s="807"/>
      <c r="K35" s="807"/>
      <c r="L35" s="807"/>
      <c r="M35" s="807"/>
      <c r="N35" s="807"/>
      <c r="O35" s="807"/>
      <c r="P35" s="807"/>
      <c r="Q35" s="807"/>
      <c r="R35" s="807"/>
      <c r="S35" s="807"/>
      <c r="T35" s="807"/>
      <c r="U35" s="807"/>
      <c r="V35" s="807"/>
      <c r="W35" s="807"/>
      <c r="X35" s="807"/>
      <c r="Y35" s="807"/>
      <c r="Z35" s="807"/>
      <c r="AA35" s="807"/>
    </row>
    <row r="36" ht="21.0" customHeight="1">
      <c r="A36" s="807"/>
      <c r="B36" s="807"/>
      <c r="C36" s="807"/>
      <c r="D36" s="807"/>
      <c r="E36" s="807"/>
      <c r="F36" s="807"/>
      <c r="G36" s="807"/>
      <c r="H36" s="807"/>
      <c r="I36" s="807"/>
      <c r="J36" s="807"/>
      <c r="K36" s="807"/>
      <c r="L36" s="807"/>
      <c r="M36" s="807"/>
      <c r="N36" s="807"/>
      <c r="O36" s="807"/>
      <c r="P36" s="807"/>
      <c r="Q36" s="807"/>
      <c r="R36" s="807"/>
      <c r="S36" s="807"/>
      <c r="T36" s="807"/>
      <c r="U36" s="807"/>
      <c r="V36" s="807"/>
      <c r="W36" s="807"/>
      <c r="X36" s="807"/>
      <c r="Y36" s="807"/>
      <c r="Z36" s="807"/>
      <c r="AA36" s="807"/>
    </row>
    <row r="37" ht="21.0" customHeight="1">
      <c r="A37" s="807"/>
      <c r="B37" s="807"/>
      <c r="C37" s="807"/>
      <c r="D37" s="807"/>
      <c r="E37" s="807"/>
      <c r="F37" s="807"/>
      <c r="G37" s="807"/>
      <c r="H37" s="807"/>
      <c r="I37" s="807"/>
      <c r="J37" s="807"/>
      <c r="K37" s="807"/>
      <c r="L37" s="807"/>
      <c r="M37" s="807"/>
      <c r="N37" s="807"/>
      <c r="O37" s="807"/>
      <c r="P37" s="807"/>
      <c r="Q37" s="807"/>
      <c r="R37" s="807"/>
      <c r="S37" s="807"/>
      <c r="T37" s="807"/>
      <c r="U37" s="807"/>
      <c r="V37" s="807"/>
      <c r="W37" s="807"/>
      <c r="X37" s="807"/>
      <c r="Y37" s="807"/>
      <c r="Z37" s="807"/>
      <c r="AA37" s="807"/>
    </row>
    <row r="38" ht="21.0" customHeight="1">
      <c r="A38" s="807"/>
      <c r="B38" s="807"/>
      <c r="C38" s="807"/>
      <c r="D38" s="807"/>
      <c r="E38" s="807"/>
      <c r="F38" s="807"/>
      <c r="G38" s="807"/>
      <c r="H38" s="807"/>
      <c r="I38" s="807"/>
      <c r="J38" s="807"/>
      <c r="K38" s="807"/>
      <c r="L38" s="807"/>
      <c r="M38" s="807"/>
      <c r="N38" s="807"/>
      <c r="O38" s="807"/>
      <c r="P38" s="807"/>
      <c r="Q38" s="807"/>
      <c r="R38" s="807"/>
      <c r="S38" s="807"/>
      <c r="T38" s="807"/>
      <c r="U38" s="807"/>
      <c r="V38" s="807"/>
      <c r="W38" s="807"/>
      <c r="X38" s="807"/>
      <c r="Y38" s="807"/>
      <c r="Z38" s="807"/>
      <c r="AA38" s="807"/>
    </row>
    <row r="39" ht="21.0" customHeight="1">
      <c r="A39" s="807"/>
      <c r="B39" s="807"/>
      <c r="C39" s="807"/>
      <c r="D39" s="807"/>
      <c r="E39" s="807"/>
      <c r="F39" s="807"/>
      <c r="G39" s="807"/>
      <c r="H39" s="807"/>
      <c r="I39" s="807"/>
      <c r="J39" s="807"/>
      <c r="K39" s="807"/>
      <c r="L39" s="807"/>
      <c r="M39" s="807"/>
      <c r="N39" s="807"/>
      <c r="O39" s="807"/>
      <c r="P39" s="807"/>
      <c r="Q39" s="807"/>
      <c r="R39" s="807"/>
      <c r="S39" s="807"/>
      <c r="T39" s="807"/>
      <c r="U39" s="807"/>
      <c r="V39" s="807"/>
      <c r="W39" s="807"/>
      <c r="X39" s="807"/>
      <c r="Y39" s="807"/>
      <c r="Z39" s="807"/>
      <c r="AA39" s="807"/>
    </row>
    <row r="40" ht="21.0" customHeight="1">
      <c r="A40" s="807"/>
      <c r="B40" s="807"/>
      <c r="C40" s="807"/>
      <c r="D40" s="807"/>
      <c r="E40" s="807"/>
      <c r="F40" s="807"/>
      <c r="G40" s="807"/>
      <c r="H40" s="807"/>
      <c r="I40" s="807"/>
      <c r="J40" s="807"/>
      <c r="K40" s="807"/>
      <c r="L40" s="807"/>
      <c r="M40" s="807"/>
      <c r="N40" s="807"/>
      <c r="O40" s="807"/>
      <c r="P40" s="807"/>
      <c r="Q40" s="807"/>
      <c r="R40" s="807"/>
      <c r="S40" s="807"/>
      <c r="T40" s="807"/>
      <c r="U40" s="807"/>
      <c r="V40" s="807"/>
      <c r="W40" s="807"/>
      <c r="X40" s="807"/>
      <c r="Y40" s="807"/>
      <c r="Z40" s="807"/>
      <c r="AA40" s="807"/>
    </row>
    <row r="41" ht="21.0" customHeight="1">
      <c r="A41" s="807"/>
      <c r="B41" s="807"/>
      <c r="C41" s="807"/>
      <c r="D41" s="807"/>
      <c r="E41" s="807"/>
      <c r="F41" s="807"/>
      <c r="G41" s="807"/>
      <c r="H41" s="807"/>
      <c r="I41" s="807"/>
      <c r="J41" s="807"/>
      <c r="K41" s="807"/>
      <c r="L41" s="807"/>
      <c r="M41" s="807"/>
      <c r="N41" s="807"/>
      <c r="O41" s="807"/>
      <c r="P41" s="807"/>
      <c r="Q41" s="807"/>
      <c r="R41" s="807"/>
      <c r="S41" s="807"/>
      <c r="T41" s="807"/>
      <c r="U41" s="807"/>
      <c r="V41" s="807"/>
      <c r="W41" s="807"/>
      <c r="X41" s="807"/>
      <c r="Y41" s="807"/>
      <c r="Z41" s="807"/>
      <c r="AA41" s="807"/>
    </row>
    <row r="42" ht="21.0" customHeight="1">
      <c r="A42" s="807"/>
      <c r="B42" s="807"/>
      <c r="C42" s="807"/>
      <c r="D42" s="807"/>
      <c r="E42" s="807"/>
      <c r="F42" s="807"/>
      <c r="G42" s="807"/>
      <c r="H42" s="807"/>
      <c r="I42" s="807"/>
      <c r="J42" s="807"/>
      <c r="K42" s="807"/>
      <c r="L42" s="807"/>
      <c r="M42" s="807"/>
      <c r="N42" s="807"/>
      <c r="O42" s="807"/>
      <c r="P42" s="807"/>
      <c r="Q42" s="807"/>
      <c r="R42" s="807"/>
      <c r="S42" s="807"/>
      <c r="T42" s="807"/>
      <c r="U42" s="807"/>
      <c r="V42" s="807"/>
      <c r="W42" s="807"/>
      <c r="X42" s="807"/>
      <c r="Y42" s="807"/>
      <c r="Z42" s="807"/>
      <c r="AA42" s="807"/>
    </row>
    <row r="43" ht="21.0" customHeight="1">
      <c r="A43" s="807"/>
      <c r="B43" s="807"/>
      <c r="C43" s="807"/>
      <c r="D43" s="807"/>
      <c r="E43" s="807"/>
      <c r="F43" s="807"/>
      <c r="G43" s="807"/>
      <c r="H43" s="807"/>
      <c r="I43" s="807"/>
      <c r="J43" s="807"/>
      <c r="K43" s="807"/>
      <c r="L43" s="807"/>
      <c r="M43" s="807"/>
      <c r="N43" s="807"/>
      <c r="O43" s="807"/>
      <c r="P43" s="807"/>
      <c r="Q43" s="807"/>
      <c r="R43" s="807"/>
      <c r="S43" s="807"/>
      <c r="T43" s="807"/>
      <c r="U43" s="807"/>
      <c r="V43" s="807"/>
      <c r="W43" s="807"/>
      <c r="X43" s="807"/>
      <c r="Y43" s="807"/>
      <c r="Z43" s="807"/>
      <c r="AA43" s="807"/>
    </row>
    <row r="44" ht="21.0" customHeight="1">
      <c r="A44" s="807"/>
      <c r="B44" s="807"/>
      <c r="C44" s="807"/>
      <c r="D44" s="807"/>
      <c r="E44" s="807"/>
      <c r="F44" s="807"/>
      <c r="G44" s="807"/>
      <c r="H44" s="807"/>
      <c r="I44" s="807"/>
      <c r="J44" s="807"/>
      <c r="K44" s="807"/>
      <c r="L44" s="807"/>
      <c r="M44" s="807"/>
      <c r="N44" s="807"/>
      <c r="O44" s="807"/>
      <c r="P44" s="807"/>
      <c r="Q44" s="807"/>
      <c r="R44" s="807"/>
      <c r="S44" s="807"/>
      <c r="T44" s="807"/>
      <c r="U44" s="807"/>
      <c r="V44" s="807"/>
      <c r="W44" s="807"/>
      <c r="X44" s="807"/>
      <c r="Y44" s="807"/>
      <c r="Z44" s="807"/>
      <c r="AA44" s="807"/>
    </row>
    <row r="45" ht="21.0" customHeight="1">
      <c r="A45" s="807"/>
      <c r="B45" s="807"/>
      <c r="C45" s="807"/>
      <c r="D45" s="807"/>
      <c r="E45" s="807"/>
      <c r="F45" s="807"/>
      <c r="G45" s="807"/>
      <c r="H45" s="807"/>
      <c r="I45" s="807"/>
      <c r="J45" s="807"/>
      <c r="K45" s="807"/>
      <c r="L45" s="807"/>
      <c r="M45" s="807"/>
      <c r="N45" s="807"/>
      <c r="O45" s="807"/>
      <c r="P45" s="807"/>
      <c r="Q45" s="807"/>
      <c r="R45" s="807"/>
      <c r="S45" s="807"/>
      <c r="T45" s="807"/>
      <c r="U45" s="807"/>
      <c r="V45" s="807"/>
      <c r="W45" s="807"/>
      <c r="X45" s="807"/>
      <c r="Y45" s="807"/>
      <c r="Z45" s="807"/>
      <c r="AA45" s="807"/>
    </row>
    <row r="46" ht="21.0" customHeight="1">
      <c r="A46" s="807"/>
      <c r="B46" s="807"/>
      <c r="C46" s="807"/>
      <c r="D46" s="807"/>
      <c r="E46" s="807"/>
      <c r="F46" s="807"/>
      <c r="G46" s="807"/>
      <c r="H46" s="807"/>
      <c r="I46" s="807"/>
      <c r="J46" s="807"/>
      <c r="K46" s="807"/>
      <c r="L46" s="807"/>
      <c r="M46" s="807"/>
      <c r="N46" s="807"/>
      <c r="O46" s="807"/>
      <c r="P46" s="807"/>
      <c r="Q46" s="807"/>
      <c r="R46" s="807"/>
      <c r="S46" s="807"/>
      <c r="T46" s="807"/>
      <c r="U46" s="807"/>
      <c r="V46" s="807"/>
      <c r="W46" s="807"/>
      <c r="X46" s="807"/>
      <c r="Y46" s="807"/>
      <c r="Z46" s="807"/>
      <c r="AA46" s="807"/>
    </row>
    <row r="47" ht="21.0" customHeight="1">
      <c r="A47" s="807"/>
      <c r="B47" s="807"/>
      <c r="C47" s="807"/>
      <c r="D47" s="807"/>
      <c r="E47" s="807"/>
      <c r="F47" s="807"/>
      <c r="G47" s="807"/>
      <c r="H47" s="807"/>
      <c r="I47" s="807"/>
      <c r="J47" s="807"/>
      <c r="K47" s="807"/>
      <c r="L47" s="807"/>
      <c r="M47" s="807"/>
      <c r="N47" s="807"/>
      <c r="O47" s="807"/>
      <c r="P47" s="807"/>
      <c r="Q47" s="807"/>
      <c r="R47" s="807"/>
      <c r="S47" s="807"/>
      <c r="T47" s="807"/>
      <c r="U47" s="807"/>
      <c r="V47" s="807"/>
      <c r="W47" s="807"/>
      <c r="X47" s="807"/>
      <c r="Y47" s="807"/>
      <c r="Z47" s="807"/>
      <c r="AA47" s="807"/>
    </row>
    <row r="48" ht="21.0" customHeight="1">
      <c r="A48" s="807"/>
      <c r="B48" s="807"/>
      <c r="C48" s="807"/>
      <c r="D48" s="807"/>
      <c r="E48" s="807"/>
      <c r="F48" s="807"/>
      <c r="G48" s="807"/>
      <c r="H48" s="807"/>
      <c r="I48" s="807"/>
      <c r="J48" s="807"/>
      <c r="K48" s="807"/>
      <c r="L48" s="807"/>
      <c r="M48" s="807"/>
      <c r="N48" s="807"/>
      <c r="O48" s="807"/>
      <c r="P48" s="807"/>
      <c r="Q48" s="807"/>
      <c r="R48" s="807"/>
      <c r="S48" s="807"/>
      <c r="T48" s="807"/>
      <c r="U48" s="807"/>
      <c r="V48" s="807"/>
      <c r="W48" s="807"/>
      <c r="X48" s="807"/>
      <c r="Y48" s="807"/>
      <c r="Z48" s="807"/>
      <c r="AA48" s="807"/>
    </row>
    <row r="49" ht="21.0" customHeight="1">
      <c r="A49" s="807"/>
      <c r="B49" s="807"/>
      <c r="C49" s="807"/>
      <c r="D49" s="807"/>
      <c r="E49" s="807"/>
      <c r="F49" s="807"/>
      <c r="G49" s="807"/>
      <c r="H49" s="807"/>
      <c r="I49" s="807"/>
      <c r="J49" s="807"/>
      <c r="K49" s="807"/>
      <c r="L49" s="807"/>
      <c r="M49" s="807"/>
      <c r="N49" s="807"/>
      <c r="O49" s="807"/>
      <c r="P49" s="807"/>
      <c r="Q49" s="807"/>
      <c r="R49" s="807"/>
      <c r="S49" s="807"/>
      <c r="T49" s="807"/>
      <c r="U49" s="807"/>
      <c r="V49" s="807"/>
      <c r="W49" s="807"/>
      <c r="X49" s="807"/>
      <c r="Y49" s="807"/>
      <c r="Z49" s="807"/>
      <c r="AA49" s="807"/>
    </row>
    <row r="50" ht="21.0" customHeight="1">
      <c r="A50" s="807"/>
      <c r="B50" s="807"/>
      <c r="C50" s="807"/>
      <c r="D50" s="807"/>
      <c r="E50" s="807"/>
      <c r="F50" s="807"/>
      <c r="G50" s="807"/>
      <c r="H50" s="807"/>
      <c r="I50" s="807"/>
      <c r="J50" s="807"/>
      <c r="K50" s="807"/>
      <c r="L50" s="807"/>
      <c r="M50" s="807"/>
      <c r="N50" s="807"/>
      <c r="O50" s="807"/>
      <c r="P50" s="807"/>
      <c r="Q50" s="807"/>
      <c r="R50" s="807"/>
      <c r="S50" s="807"/>
      <c r="T50" s="807"/>
      <c r="U50" s="807"/>
      <c r="V50" s="807"/>
      <c r="W50" s="807"/>
      <c r="X50" s="807"/>
      <c r="Y50" s="807"/>
      <c r="Z50" s="807"/>
      <c r="AA50" s="807"/>
    </row>
    <row r="51" ht="21.0" customHeight="1">
      <c r="A51" s="807"/>
      <c r="B51" s="807"/>
      <c r="C51" s="807"/>
      <c r="D51" s="807"/>
      <c r="E51" s="807"/>
      <c r="F51" s="807"/>
      <c r="G51" s="807"/>
      <c r="H51" s="807"/>
      <c r="I51" s="807"/>
      <c r="J51" s="807"/>
      <c r="K51" s="807"/>
      <c r="L51" s="807"/>
      <c r="M51" s="807"/>
      <c r="N51" s="807"/>
      <c r="O51" s="807"/>
      <c r="P51" s="807"/>
      <c r="Q51" s="807"/>
      <c r="R51" s="807"/>
      <c r="S51" s="807"/>
      <c r="T51" s="807"/>
      <c r="U51" s="807"/>
      <c r="V51" s="807"/>
      <c r="W51" s="807"/>
      <c r="X51" s="807"/>
      <c r="Y51" s="807"/>
      <c r="Z51" s="807"/>
      <c r="AA51" s="807"/>
    </row>
    <row r="52" ht="21.0" customHeight="1">
      <c r="A52" s="807"/>
      <c r="B52" s="807"/>
      <c r="C52" s="807"/>
      <c r="D52" s="807"/>
      <c r="E52" s="807"/>
      <c r="F52" s="807"/>
      <c r="G52" s="807"/>
      <c r="H52" s="807"/>
      <c r="I52" s="807"/>
      <c r="J52" s="807"/>
      <c r="K52" s="807"/>
      <c r="L52" s="807"/>
      <c r="M52" s="807"/>
      <c r="N52" s="807"/>
      <c r="O52" s="807"/>
      <c r="P52" s="807"/>
      <c r="Q52" s="807"/>
      <c r="R52" s="807"/>
      <c r="S52" s="807"/>
      <c r="T52" s="807"/>
      <c r="U52" s="807"/>
      <c r="V52" s="807"/>
      <c r="W52" s="807"/>
      <c r="X52" s="807"/>
      <c r="Y52" s="807"/>
      <c r="Z52" s="807"/>
      <c r="AA52" s="807"/>
    </row>
    <row r="53" ht="21.0" customHeight="1">
      <c r="A53" s="807"/>
      <c r="B53" s="807"/>
      <c r="C53" s="807"/>
      <c r="D53" s="807"/>
      <c r="E53" s="807"/>
      <c r="F53" s="807"/>
      <c r="G53" s="807"/>
      <c r="H53" s="807"/>
      <c r="I53" s="807"/>
      <c r="J53" s="807"/>
      <c r="K53" s="807"/>
      <c r="L53" s="807"/>
      <c r="M53" s="807"/>
      <c r="N53" s="807"/>
      <c r="O53" s="807"/>
      <c r="P53" s="807"/>
      <c r="Q53" s="807"/>
      <c r="R53" s="807"/>
      <c r="S53" s="807"/>
      <c r="T53" s="807"/>
      <c r="U53" s="807"/>
      <c r="V53" s="807"/>
      <c r="W53" s="807"/>
      <c r="X53" s="807"/>
      <c r="Y53" s="807"/>
      <c r="Z53" s="807"/>
      <c r="AA53" s="807"/>
    </row>
    <row r="54" ht="21.0" customHeight="1">
      <c r="A54" s="807"/>
      <c r="B54" s="807"/>
      <c r="C54" s="807"/>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row>
    <row r="55" ht="21.0" customHeight="1">
      <c r="A55" s="807"/>
      <c r="B55" s="807"/>
      <c r="C55" s="807"/>
      <c r="D55" s="807"/>
      <c r="E55" s="807"/>
      <c r="F55" s="807"/>
      <c r="G55" s="807"/>
      <c r="H55" s="807"/>
      <c r="I55" s="807"/>
      <c r="J55" s="807"/>
      <c r="K55" s="807"/>
      <c r="L55" s="807"/>
      <c r="M55" s="807"/>
      <c r="N55" s="807"/>
      <c r="O55" s="807"/>
      <c r="P55" s="807"/>
      <c r="Q55" s="807"/>
      <c r="R55" s="807"/>
      <c r="S55" s="807"/>
      <c r="T55" s="807"/>
      <c r="U55" s="807"/>
      <c r="V55" s="807"/>
      <c r="W55" s="807"/>
      <c r="X55" s="807"/>
      <c r="Y55" s="807"/>
      <c r="Z55" s="807"/>
      <c r="AA55" s="807"/>
    </row>
    <row r="56" ht="21.0" customHeight="1">
      <c r="A56" s="807"/>
      <c r="B56" s="807"/>
      <c r="C56" s="807"/>
      <c r="D56" s="807"/>
      <c r="E56" s="807"/>
      <c r="F56" s="807"/>
      <c r="G56" s="807"/>
      <c r="H56" s="807"/>
      <c r="I56" s="807"/>
      <c r="J56" s="807"/>
      <c r="K56" s="807"/>
      <c r="L56" s="807"/>
      <c r="M56" s="807"/>
      <c r="N56" s="807"/>
      <c r="O56" s="807"/>
      <c r="P56" s="807"/>
      <c r="Q56" s="807"/>
      <c r="R56" s="807"/>
      <c r="S56" s="807"/>
      <c r="T56" s="807"/>
      <c r="U56" s="807"/>
      <c r="V56" s="807"/>
      <c r="W56" s="807"/>
      <c r="X56" s="807"/>
      <c r="Y56" s="807"/>
      <c r="Z56" s="807"/>
      <c r="AA56" s="807"/>
    </row>
    <row r="57" ht="21.0" customHeight="1">
      <c r="A57" s="807"/>
      <c r="B57" s="807"/>
      <c r="C57" s="807"/>
      <c r="D57" s="807"/>
      <c r="E57" s="807"/>
      <c r="F57" s="807"/>
      <c r="G57" s="807"/>
      <c r="H57" s="807"/>
      <c r="I57" s="807"/>
      <c r="J57" s="807"/>
      <c r="K57" s="807"/>
      <c r="L57" s="807"/>
      <c r="M57" s="807"/>
      <c r="N57" s="807"/>
      <c r="O57" s="807"/>
      <c r="P57" s="807"/>
      <c r="Q57" s="807"/>
      <c r="R57" s="807"/>
      <c r="S57" s="807"/>
      <c r="T57" s="807"/>
      <c r="U57" s="807"/>
      <c r="V57" s="807"/>
      <c r="W57" s="807"/>
      <c r="X57" s="807"/>
      <c r="Y57" s="807"/>
      <c r="Z57" s="807"/>
      <c r="AA57" s="807"/>
    </row>
    <row r="58" ht="21.0" customHeight="1">
      <c r="A58" s="807"/>
      <c r="B58" s="807"/>
      <c r="C58" s="807"/>
      <c r="D58" s="807"/>
      <c r="E58" s="807"/>
      <c r="F58" s="807"/>
      <c r="G58" s="807"/>
      <c r="H58" s="807"/>
      <c r="I58" s="807"/>
      <c r="J58" s="807"/>
      <c r="K58" s="807"/>
      <c r="L58" s="807"/>
      <c r="M58" s="807"/>
      <c r="N58" s="807"/>
      <c r="O58" s="807"/>
      <c r="P58" s="807"/>
      <c r="Q58" s="807"/>
      <c r="R58" s="807"/>
      <c r="S58" s="807"/>
      <c r="T58" s="807"/>
      <c r="U58" s="807"/>
      <c r="V58" s="807"/>
      <c r="W58" s="807"/>
      <c r="X58" s="807"/>
      <c r="Y58" s="807"/>
      <c r="Z58" s="807"/>
      <c r="AA58" s="807"/>
    </row>
    <row r="59" ht="21.0" customHeight="1">
      <c r="A59" s="807"/>
      <c r="B59" s="807"/>
      <c r="C59" s="807"/>
      <c r="D59" s="807"/>
      <c r="E59" s="807"/>
      <c r="F59" s="807"/>
      <c r="G59" s="807"/>
      <c r="H59" s="807"/>
      <c r="I59" s="807"/>
      <c r="J59" s="807"/>
      <c r="K59" s="807"/>
      <c r="L59" s="807"/>
      <c r="M59" s="807"/>
      <c r="N59" s="807"/>
      <c r="O59" s="807"/>
      <c r="P59" s="807"/>
      <c r="Q59" s="807"/>
      <c r="R59" s="807"/>
      <c r="S59" s="807"/>
      <c r="T59" s="807"/>
      <c r="U59" s="807"/>
      <c r="V59" s="807"/>
      <c r="W59" s="807"/>
      <c r="X59" s="807"/>
      <c r="Y59" s="807"/>
      <c r="Z59" s="807"/>
      <c r="AA59" s="807"/>
    </row>
    <row r="60" ht="21.0" customHeight="1">
      <c r="A60" s="807"/>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c r="AA60" s="807"/>
    </row>
    <row r="61" ht="21.0" customHeight="1">
      <c r="A61" s="807"/>
      <c r="B61" s="807"/>
      <c r="C61" s="807"/>
      <c r="D61" s="807"/>
      <c r="E61" s="807"/>
      <c r="F61" s="807"/>
      <c r="G61" s="807"/>
      <c r="H61" s="807"/>
      <c r="I61" s="807"/>
      <c r="J61" s="807"/>
      <c r="K61" s="807"/>
      <c r="L61" s="807"/>
      <c r="M61" s="807"/>
      <c r="N61" s="807"/>
      <c r="O61" s="807"/>
      <c r="P61" s="807"/>
      <c r="Q61" s="807"/>
      <c r="R61" s="807"/>
      <c r="S61" s="807"/>
      <c r="T61" s="807"/>
      <c r="U61" s="807"/>
      <c r="V61" s="807"/>
      <c r="W61" s="807"/>
      <c r="X61" s="807"/>
      <c r="Y61" s="807"/>
      <c r="Z61" s="807"/>
      <c r="AA61" s="807"/>
    </row>
    <row r="62" ht="21.0" customHeight="1">
      <c r="A62" s="807"/>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c r="AA62" s="807"/>
    </row>
    <row r="63" ht="21.0" customHeight="1">
      <c r="A63" s="807"/>
      <c r="B63" s="807"/>
      <c r="C63" s="807"/>
      <c r="D63" s="807"/>
      <c r="E63" s="807"/>
      <c r="F63" s="807"/>
      <c r="G63" s="807"/>
      <c r="H63" s="807"/>
      <c r="I63" s="807"/>
      <c r="J63" s="807"/>
      <c r="K63" s="807"/>
      <c r="L63" s="807"/>
      <c r="M63" s="807"/>
      <c r="N63" s="807"/>
      <c r="O63" s="807"/>
      <c r="P63" s="807"/>
      <c r="Q63" s="807"/>
      <c r="R63" s="807"/>
      <c r="S63" s="807"/>
      <c r="T63" s="807"/>
      <c r="U63" s="807"/>
      <c r="V63" s="807"/>
      <c r="W63" s="807"/>
      <c r="X63" s="807"/>
      <c r="Y63" s="807"/>
      <c r="Z63" s="807"/>
      <c r="AA63" s="807"/>
    </row>
    <row r="64" ht="21.0" customHeight="1">
      <c r="A64" s="807"/>
      <c r="B64" s="807"/>
      <c r="C64" s="807"/>
      <c r="D64" s="807"/>
      <c r="E64" s="807"/>
      <c r="F64" s="807"/>
      <c r="G64" s="807"/>
      <c r="H64" s="807"/>
      <c r="I64" s="807"/>
      <c r="J64" s="807"/>
      <c r="K64" s="807"/>
      <c r="L64" s="807"/>
      <c r="M64" s="807"/>
      <c r="N64" s="807"/>
      <c r="O64" s="807"/>
      <c r="P64" s="807"/>
      <c r="Q64" s="807"/>
      <c r="R64" s="807"/>
      <c r="S64" s="807"/>
      <c r="T64" s="807"/>
      <c r="U64" s="807"/>
      <c r="V64" s="807"/>
      <c r="W64" s="807"/>
      <c r="X64" s="807"/>
      <c r="Y64" s="807"/>
      <c r="Z64" s="807"/>
      <c r="AA64" s="807"/>
    </row>
    <row r="65" ht="21.0" customHeight="1">
      <c r="A65" s="807"/>
      <c r="B65" s="807"/>
      <c r="C65" s="807"/>
      <c r="D65" s="807"/>
      <c r="E65" s="807"/>
      <c r="F65" s="807"/>
      <c r="G65" s="807"/>
      <c r="H65" s="807"/>
      <c r="I65" s="807"/>
      <c r="J65" s="807"/>
      <c r="K65" s="807"/>
      <c r="L65" s="807"/>
      <c r="M65" s="807"/>
      <c r="N65" s="807"/>
      <c r="O65" s="807"/>
      <c r="P65" s="807"/>
      <c r="Q65" s="807"/>
      <c r="R65" s="807"/>
      <c r="S65" s="807"/>
      <c r="T65" s="807"/>
      <c r="U65" s="807"/>
      <c r="V65" s="807"/>
      <c r="W65" s="807"/>
      <c r="X65" s="807"/>
      <c r="Y65" s="807"/>
      <c r="Z65" s="807"/>
      <c r="AA65" s="807"/>
    </row>
    <row r="66" ht="21.0" customHeight="1">
      <c r="A66" s="807"/>
      <c r="B66" s="807"/>
      <c r="C66" s="807"/>
      <c r="D66" s="807"/>
      <c r="E66" s="807"/>
      <c r="F66" s="807"/>
      <c r="G66" s="807"/>
      <c r="H66" s="807"/>
      <c r="I66" s="807"/>
      <c r="J66" s="807"/>
      <c r="K66" s="807"/>
      <c r="L66" s="807"/>
      <c r="M66" s="807"/>
      <c r="N66" s="807"/>
      <c r="O66" s="807"/>
      <c r="P66" s="807"/>
      <c r="Q66" s="807"/>
      <c r="R66" s="807"/>
      <c r="S66" s="807"/>
      <c r="T66" s="807"/>
      <c r="U66" s="807"/>
      <c r="V66" s="807"/>
      <c r="W66" s="807"/>
      <c r="X66" s="807"/>
      <c r="Y66" s="807"/>
      <c r="Z66" s="807"/>
      <c r="AA66" s="807"/>
    </row>
    <row r="67" ht="21.0" customHeight="1">
      <c r="A67" s="807"/>
      <c r="B67" s="807"/>
      <c r="C67" s="807"/>
      <c r="D67" s="807"/>
      <c r="E67" s="807"/>
      <c r="F67" s="807"/>
      <c r="G67" s="807"/>
      <c r="H67" s="807"/>
      <c r="I67" s="807"/>
      <c r="J67" s="807"/>
      <c r="K67" s="807"/>
      <c r="L67" s="807"/>
      <c r="M67" s="807"/>
      <c r="N67" s="807"/>
      <c r="O67" s="807"/>
      <c r="P67" s="807"/>
      <c r="Q67" s="807"/>
      <c r="R67" s="807"/>
      <c r="S67" s="807"/>
      <c r="T67" s="807"/>
      <c r="U67" s="807"/>
      <c r="V67" s="807"/>
      <c r="W67" s="807"/>
      <c r="X67" s="807"/>
      <c r="Y67" s="807"/>
      <c r="Z67" s="807"/>
      <c r="AA67" s="807"/>
    </row>
    <row r="68" ht="21.0" customHeight="1">
      <c r="A68" s="807"/>
      <c r="B68" s="807"/>
      <c r="C68" s="807"/>
      <c r="D68" s="807"/>
      <c r="E68" s="807"/>
      <c r="F68" s="807"/>
      <c r="G68" s="807"/>
      <c r="H68" s="807"/>
      <c r="I68" s="807"/>
      <c r="J68" s="807"/>
      <c r="K68" s="807"/>
      <c r="L68" s="807"/>
      <c r="M68" s="807"/>
      <c r="N68" s="807"/>
      <c r="O68" s="807"/>
      <c r="P68" s="807"/>
      <c r="Q68" s="807"/>
      <c r="R68" s="807"/>
      <c r="S68" s="807"/>
      <c r="T68" s="807"/>
      <c r="U68" s="807"/>
      <c r="V68" s="807"/>
      <c r="W68" s="807"/>
      <c r="X68" s="807"/>
      <c r="Y68" s="807"/>
      <c r="Z68" s="807"/>
      <c r="AA68" s="807"/>
    </row>
    <row r="69" ht="21.0" customHeight="1">
      <c r="A69" s="807"/>
      <c r="B69" s="807"/>
      <c r="C69" s="807"/>
      <c r="D69" s="807"/>
      <c r="E69" s="807"/>
      <c r="F69" s="807"/>
      <c r="G69" s="807"/>
      <c r="H69" s="807"/>
      <c r="I69" s="807"/>
      <c r="J69" s="807"/>
      <c r="K69" s="807"/>
      <c r="L69" s="807"/>
      <c r="M69" s="807"/>
      <c r="N69" s="807"/>
      <c r="O69" s="807"/>
      <c r="P69" s="807"/>
      <c r="Q69" s="807"/>
      <c r="R69" s="807"/>
      <c r="S69" s="807"/>
      <c r="T69" s="807"/>
      <c r="U69" s="807"/>
      <c r="V69" s="807"/>
      <c r="W69" s="807"/>
      <c r="X69" s="807"/>
      <c r="Y69" s="807"/>
      <c r="Z69" s="807"/>
      <c r="AA69" s="807"/>
    </row>
    <row r="70" ht="21.0" customHeight="1">
      <c r="A70" s="807"/>
      <c r="B70" s="807"/>
      <c r="C70" s="807"/>
      <c r="D70" s="807"/>
      <c r="E70" s="807"/>
      <c r="F70" s="807"/>
      <c r="G70" s="807"/>
      <c r="H70" s="807"/>
      <c r="I70" s="807"/>
      <c r="J70" s="807"/>
      <c r="K70" s="807"/>
      <c r="L70" s="807"/>
      <c r="M70" s="807"/>
      <c r="N70" s="807"/>
      <c r="O70" s="807"/>
      <c r="P70" s="807"/>
      <c r="Q70" s="807"/>
      <c r="R70" s="807"/>
      <c r="S70" s="807"/>
      <c r="T70" s="807"/>
      <c r="U70" s="807"/>
      <c r="V70" s="807"/>
      <c r="W70" s="807"/>
      <c r="X70" s="807"/>
      <c r="Y70" s="807"/>
      <c r="Z70" s="807"/>
      <c r="AA70" s="807"/>
    </row>
    <row r="71" ht="21.0" customHeight="1">
      <c r="A71" s="807"/>
      <c r="B71" s="807"/>
      <c r="C71" s="807"/>
      <c r="D71" s="807"/>
      <c r="E71" s="807"/>
      <c r="F71" s="807"/>
      <c r="G71" s="807"/>
      <c r="H71" s="807"/>
      <c r="I71" s="807"/>
      <c r="J71" s="807"/>
      <c r="K71" s="807"/>
      <c r="L71" s="807"/>
      <c r="M71" s="807"/>
      <c r="N71" s="807"/>
      <c r="O71" s="807"/>
      <c r="P71" s="807"/>
      <c r="Q71" s="807"/>
      <c r="R71" s="807"/>
      <c r="S71" s="807"/>
      <c r="T71" s="807"/>
      <c r="U71" s="807"/>
      <c r="V71" s="807"/>
      <c r="W71" s="807"/>
      <c r="X71" s="807"/>
      <c r="Y71" s="807"/>
      <c r="Z71" s="807"/>
      <c r="AA71" s="807"/>
    </row>
    <row r="72" ht="21.0" customHeight="1">
      <c r="A72" s="807"/>
      <c r="B72" s="807"/>
      <c r="C72" s="807"/>
      <c r="D72" s="807"/>
      <c r="E72" s="807"/>
      <c r="F72" s="807"/>
      <c r="G72" s="807"/>
      <c r="H72" s="807"/>
      <c r="I72" s="807"/>
      <c r="J72" s="807"/>
      <c r="K72" s="807"/>
      <c r="L72" s="807"/>
      <c r="M72" s="807"/>
      <c r="N72" s="807"/>
      <c r="O72" s="807"/>
      <c r="P72" s="807"/>
      <c r="Q72" s="807"/>
      <c r="R72" s="807"/>
      <c r="S72" s="807"/>
      <c r="T72" s="807"/>
      <c r="U72" s="807"/>
      <c r="V72" s="807"/>
      <c r="W72" s="807"/>
      <c r="X72" s="807"/>
      <c r="Y72" s="807"/>
      <c r="Z72" s="807"/>
      <c r="AA72" s="807"/>
    </row>
    <row r="73" ht="21.0" customHeight="1">
      <c r="A73" s="807"/>
      <c r="B73" s="807"/>
      <c r="C73" s="807"/>
      <c r="D73" s="807"/>
      <c r="E73" s="807"/>
      <c r="F73" s="807"/>
      <c r="G73" s="807"/>
      <c r="H73" s="807"/>
      <c r="I73" s="807"/>
      <c r="J73" s="807"/>
      <c r="K73" s="807"/>
      <c r="L73" s="807"/>
      <c r="M73" s="807"/>
      <c r="N73" s="807"/>
      <c r="O73" s="807"/>
      <c r="P73" s="807"/>
      <c r="Q73" s="807"/>
      <c r="R73" s="807"/>
      <c r="S73" s="807"/>
      <c r="T73" s="807"/>
      <c r="U73" s="807"/>
      <c r="V73" s="807"/>
      <c r="W73" s="807"/>
      <c r="X73" s="807"/>
      <c r="Y73" s="807"/>
      <c r="Z73" s="807"/>
      <c r="AA73" s="807"/>
    </row>
    <row r="74" ht="21.0" customHeight="1">
      <c r="A74" s="807"/>
      <c r="B74" s="807"/>
      <c r="C74" s="807"/>
      <c r="D74" s="807"/>
      <c r="E74" s="807"/>
      <c r="F74" s="807"/>
      <c r="G74" s="807"/>
      <c r="H74" s="807"/>
      <c r="I74" s="807"/>
      <c r="J74" s="807"/>
      <c r="K74" s="807"/>
      <c r="L74" s="807"/>
      <c r="M74" s="807"/>
      <c r="N74" s="807"/>
      <c r="O74" s="807"/>
      <c r="P74" s="807"/>
      <c r="Q74" s="807"/>
      <c r="R74" s="807"/>
      <c r="S74" s="807"/>
      <c r="T74" s="807"/>
      <c r="U74" s="807"/>
      <c r="V74" s="807"/>
      <c r="W74" s="807"/>
      <c r="X74" s="807"/>
      <c r="Y74" s="807"/>
      <c r="Z74" s="807"/>
      <c r="AA74" s="807"/>
    </row>
    <row r="75" ht="21.0" customHeight="1">
      <c r="A75" s="807"/>
      <c r="B75" s="807"/>
      <c r="C75" s="807"/>
      <c r="D75" s="807"/>
      <c r="E75" s="807"/>
      <c r="F75" s="807"/>
      <c r="G75" s="807"/>
      <c r="H75" s="807"/>
      <c r="I75" s="807"/>
      <c r="J75" s="807"/>
      <c r="K75" s="807"/>
      <c r="L75" s="807"/>
      <c r="M75" s="807"/>
      <c r="N75" s="807"/>
      <c r="O75" s="807"/>
      <c r="P75" s="807"/>
      <c r="Q75" s="807"/>
      <c r="R75" s="807"/>
      <c r="S75" s="807"/>
      <c r="T75" s="807"/>
      <c r="U75" s="807"/>
      <c r="V75" s="807"/>
      <c r="W75" s="807"/>
      <c r="X75" s="807"/>
      <c r="Y75" s="807"/>
      <c r="Z75" s="807"/>
      <c r="AA75" s="807"/>
    </row>
    <row r="76" ht="21.0" customHeight="1">
      <c r="A76" s="807"/>
      <c r="B76" s="807"/>
      <c r="C76" s="807"/>
      <c r="D76" s="807"/>
      <c r="E76" s="807"/>
      <c r="F76" s="807"/>
      <c r="G76" s="807"/>
      <c r="H76" s="807"/>
      <c r="I76" s="807"/>
      <c r="J76" s="807"/>
      <c r="K76" s="807"/>
      <c r="L76" s="807"/>
      <c r="M76" s="807"/>
      <c r="N76" s="807"/>
      <c r="O76" s="807"/>
      <c r="P76" s="807"/>
      <c r="Q76" s="807"/>
      <c r="R76" s="807"/>
      <c r="S76" s="807"/>
      <c r="T76" s="807"/>
      <c r="U76" s="807"/>
      <c r="V76" s="807"/>
      <c r="W76" s="807"/>
      <c r="X76" s="807"/>
      <c r="Y76" s="807"/>
      <c r="Z76" s="807"/>
      <c r="AA76" s="807"/>
    </row>
    <row r="77" ht="21.0" customHeight="1">
      <c r="A77" s="807"/>
      <c r="B77" s="807"/>
      <c r="C77" s="807"/>
      <c r="D77" s="807"/>
      <c r="E77" s="807"/>
      <c r="F77" s="807"/>
      <c r="G77" s="807"/>
      <c r="H77" s="807"/>
      <c r="I77" s="807"/>
      <c r="J77" s="807"/>
      <c r="K77" s="807"/>
      <c r="L77" s="807"/>
      <c r="M77" s="807"/>
      <c r="N77" s="807"/>
      <c r="O77" s="807"/>
      <c r="P77" s="807"/>
      <c r="Q77" s="807"/>
      <c r="R77" s="807"/>
      <c r="S77" s="807"/>
      <c r="T77" s="807"/>
      <c r="U77" s="807"/>
      <c r="V77" s="807"/>
      <c r="W77" s="807"/>
      <c r="X77" s="807"/>
      <c r="Y77" s="807"/>
      <c r="Z77" s="807"/>
      <c r="AA77" s="807"/>
    </row>
    <row r="78" ht="21.0" customHeight="1">
      <c r="A78" s="807"/>
      <c r="B78" s="807"/>
      <c r="C78" s="807"/>
      <c r="D78" s="807"/>
      <c r="E78" s="807"/>
      <c r="F78" s="807"/>
      <c r="G78" s="807"/>
      <c r="H78" s="807"/>
      <c r="I78" s="807"/>
      <c r="J78" s="807"/>
      <c r="K78" s="807"/>
      <c r="L78" s="807"/>
      <c r="M78" s="807"/>
      <c r="N78" s="807"/>
      <c r="O78" s="807"/>
      <c r="P78" s="807"/>
      <c r="Q78" s="807"/>
      <c r="R78" s="807"/>
      <c r="S78" s="807"/>
      <c r="T78" s="807"/>
      <c r="U78" s="807"/>
      <c r="V78" s="807"/>
      <c r="W78" s="807"/>
      <c r="X78" s="807"/>
      <c r="Y78" s="807"/>
      <c r="Z78" s="807"/>
      <c r="AA78" s="807"/>
    </row>
    <row r="79" ht="21.0" customHeight="1">
      <c r="A79" s="807"/>
      <c r="B79" s="807"/>
      <c r="C79" s="807"/>
      <c r="D79" s="807"/>
      <c r="E79" s="807"/>
      <c r="F79" s="807"/>
      <c r="G79" s="807"/>
      <c r="H79" s="807"/>
      <c r="I79" s="807"/>
      <c r="J79" s="807"/>
      <c r="K79" s="807"/>
      <c r="L79" s="807"/>
      <c r="M79" s="807"/>
      <c r="N79" s="807"/>
      <c r="O79" s="807"/>
      <c r="P79" s="807"/>
      <c r="Q79" s="807"/>
      <c r="R79" s="807"/>
      <c r="S79" s="807"/>
      <c r="T79" s="807"/>
      <c r="U79" s="807"/>
      <c r="V79" s="807"/>
      <c r="W79" s="807"/>
      <c r="X79" s="807"/>
      <c r="Y79" s="807"/>
      <c r="Z79" s="807"/>
      <c r="AA79" s="807"/>
    </row>
    <row r="80" ht="21.0" customHeight="1">
      <c r="A80" s="807"/>
      <c r="B80" s="807"/>
      <c r="C80" s="807"/>
      <c r="D80" s="807"/>
      <c r="E80" s="807"/>
      <c r="F80" s="807"/>
      <c r="G80" s="807"/>
      <c r="H80" s="807"/>
      <c r="I80" s="807"/>
      <c r="J80" s="807"/>
      <c r="K80" s="807"/>
      <c r="L80" s="807"/>
      <c r="M80" s="807"/>
      <c r="N80" s="807"/>
      <c r="O80" s="807"/>
      <c r="P80" s="807"/>
      <c r="Q80" s="807"/>
      <c r="R80" s="807"/>
      <c r="S80" s="807"/>
      <c r="T80" s="807"/>
      <c r="U80" s="807"/>
      <c r="V80" s="807"/>
      <c r="W80" s="807"/>
      <c r="X80" s="807"/>
      <c r="Y80" s="807"/>
      <c r="Z80" s="807"/>
      <c r="AA80" s="807"/>
    </row>
    <row r="81" ht="21.0" customHeight="1">
      <c r="A81" s="807"/>
      <c r="B81" s="807"/>
      <c r="C81" s="807"/>
      <c r="D81" s="807"/>
      <c r="E81" s="807"/>
      <c r="F81" s="807"/>
      <c r="G81" s="807"/>
      <c r="H81" s="807"/>
      <c r="I81" s="807"/>
      <c r="J81" s="807"/>
      <c r="K81" s="807"/>
      <c r="L81" s="807"/>
      <c r="M81" s="807"/>
      <c r="N81" s="807"/>
      <c r="O81" s="807"/>
      <c r="P81" s="807"/>
      <c r="Q81" s="807"/>
      <c r="R81" s="807"/>
      <c r="S81" s="807"/>
      <c r="T81" s="807"/>
      <c r="U81" s="807"/>
      <c r="V81" s="807"/>
      <c r="W81" s="807"/>
      <c r="X81" s="807"/>
      <c r="Y81" s="807"/>
      <c r="Z81" s="807"/>
      <c r="AA81" s="807"/>
    </row>
    <row r="82" ht="21.0" customHeight="1">
      <c r="A82" s="807"/>
      <c r="B82" s="807"/>
      <c r="C82" s="807"/>
      <c r="D82" s="807"/>
      <c r="E82" s="807"/>
      <c r="F82" s="807"/>
      <c r="G82" s="807"/>
      <c r="H82" s="807"/>
      <c r="I82" s="807"/>
      <c r="J82" s="807"/>
      <c r="K82" s="807"/>
      <c r="L82" s="807"/>
      <c r="M82" s="807"/>
      <c r="N82" s="807"/>
      <c r="O82" s="807"/>
      <c r="P82" s="807"/>
      <c r="Q82" s="807"/>
      <c r="R82" s="807"/>
      <c r="S82" s="807"/>
      <c r="T82" s="807"/>
      <c r="U82" s="807"/>
      <c r="V82" s="807"/>
      <c r="W82" s="807"/>
      <c r="X82" s="807"/>
      <c r="Y82" s="807"/>
      <c r="Z82" s="807"/>
      <c r="AA82" s="807"/>
    </row>
    <row r="83" ht="21.0" customHeight="1">
      <c r="A83" s="807"/>
      <c r="B83" s="807"/>
      <c r="C83" s="807"/>
      <c r="D83" s="807"/>
      <c r="E83" s="807"/>
      <c r="F83" s="807"/>
      <c r="G83" s="807"/>
      <c r="H83" s="807"/>
      <c r="I83" s="807"/>
      <c r="J83" s="807"/>
      <c r="K83" s="807"/>
      <c r="L83" s="807"/>
      <c r="M83" s="807"/>
      <c r="N83" s="807"/>
      <c r="O83" s="807"/>
      <c r="P83" s="807"/>
      <c r="Q83" s="807"/>
      <c r="R83" s="807"/>
      <c r="S83" s="807"/>
      <c r="T83" s="807"/>
      <c r="U83" s="807"/>
      <c r="V83" s="807"/>
      <c r="W83" s="807"/>
      <c r="X83" s="807"/>
      <c r="Y83" s="807"/>
      <c r="Z83" s="807"/>
      <c r="AA83" s="807"/>
    </row>
    <row r="84" ht="21.0" customHeight="1">
      <c r="A84" s="807"/>
      <c r="B84" s="807"/>
      <c r="C84" s="807"/>
      <c r="D84" s="807"/>
      <c r="E84" s="807"/>
      <c r="F84" s="807"/>
      <c r="G84" s="807"/>
      <c r="H84" s="807"/>
      <c r="I84" s="807"/>
      <c r="J84" s="807"/>
      <c r="K84" s="807"/>
      <c r="L84" s="807"/>
      <c r="M84" s="807"/>
      <c r="N84" s="807"/>
      <c r="O84" s="807"/>
      <c r="P84" s="807"/>
      <c r="Q84" s="807"/>
      <c r="R84" s="807"/>
      <c r="S84" s="807"/>
      <c r="T84" s="807"/>
      <c r="U84" s="807"/>
      <c r="V84" s="807"/>
      <c r="W84" s="807"/>
      <c r="X84" s="807"/>
      <c r="Y84" s="807"/>
      <c r="Z84" s="807"/>
      <c r="AA84" s="807"/>
    </row>
    <row r="85" ht="21.0" customHeight="1">
      <c r="A85" s="807"/>
      <c r="B85" s="807"/>
      <c r="C85" s="807"/>
      <c r="D85" s="807"/>
      <c r="E85" s="807"/>
      <c r="F85" s="807"/>
      <c r="G85" s="807"/>
      <c r="H85" s="807"/>
      <c r="I85" s="807"/>
      <c r="J85" s="807"/>
      <c r="K85" s="807"/>
      <c r="L85" s="807"/>
      <c r="M85" s="807"/>
      <c r="N85" s="807"/>
      <c r="O85" s="807"/>
      <c r="P85" s="807"/>
      <c r="Q85" s="807"/>
      <c r="R85" s="807"/>
      <c r="S85" s="807"/>
      <c r="T85" s="807"/>
      <c r="U85" s="807"/>
      <c r="V85" s="807"/>
      <c r="W85" s="807"/>
      <c r="X85" s="807"/>
      <c r="Y85" s="807"/>
      <c r="Z85" s="807"/>
      <c r="AA85" s="807"/>
    </row>
    <row r="86" ht="21.0" customHeight="1">
      <c r="A86" s="807"/>
      <c r="B86" s="807"/>
      <c r="C86" s="807"/>
      <c r="D86" s="807"/>
      <c r="E86" s="807"/>
      <c r="F86" s="807"/>
      <c r="G86" s="807"/>
      <c r="H86" s="807"/>
      <c r="I86" s="807"/>
      <c r="J86" s="807"/>
      <c r="K86" s="807"/>
      <c r="L86" s="807"/>
      <c r="M86" s="807"/>
      <c r="N86" s="807"/>
      <c r="O86" s="807"/>
      <c r="P86" s="807"/>
      <c r="Q86" s="807"/>
      <c r="R86" s="807"/>
      <c r="S86" s="807"/>
      <c r="T86" s="807"/>
      <c r="U86" s="807"/>
      <c r="V86" s="807"/>
      <c r="W86" s="807"/>
      <c r="X86" s="807"/>
      <c r="Y86" s="807"/>
      <c r="Z86" s="807"/>
      <c r="AA86" s="807"/>
    </row>
    <row r="87" ht="21.0" customHeight="1">
      <c r="A87" s="807"/>
      <c r="B87" s="807"/>
      <c r="C87" s="807"/>
      <c r="D87" s="807"/>
      <c r="E87" s="807"/>
      <c r="F87" s="807"/>
      <c r="G87" s="807"/>
      <c r="H87" s="807"/>
      <c r="I87" s="807"/>
      <c r="J87" s="807"/>
      <c r="K87" s="807"/>
      <c r="L87" s="807"/>
      <c r="M87" s="807"/>
      <c r="N87" s="807"/>
      <c r="O87" s="807"/>
      <c r="P87" s="807"/>
      <c r="Q87" s="807"/>
      <c r="R87" s="807"/>
      <c r="S87" s="807"/>
      <c r="T87" s="807"/>
      <c r="U87" s="807"/>
      <c r="V87" s="807"/>
      <c r="W87" s="807"/>
      <c r="X87" s="807"/>
      <c r="Y87" s="807"/>
      <c r="Z87" s="807"/>
      <c r="AA87" s="807"/>
    </row>
    <row r="88" ht="21.0" customHeight="1">
      <c r="A88" s="807"/>
      <c r="B88" s="807"/>
      <c r="C88" s="807"/>
      <c r="D88" s="807"/>
      <c r="E88" s="807"/>
      <c r="F88" s="807"/>
      <c r="G88" s="807"/>
      <c r="H88" s="807"/>
      <c r="I88" s="807"/>
      <c r="J88" s="807"/>
      <c r="K88" s="807"/>
      <c r="L88" s="807"/>
      <c r="M88" s="807"/>
      <c r="N88" s="807"/>
      <c r="O88" s="807"/>
      <c r="P88" s="807"/>
      <c r="Q88" s="807"/>
      <c r="R88" s="807"/>
      <c r="S88" s="807"/>
      <c r="T88" s="807"/>
      <c r="U88" s="807"/>
      <c r="V88" s="807"/>
      <c r="W88" s="807"/>
      <c r="X88" s="807"/>
      <c r="Y88" s="807"/>
      <c r="Z88" s="807"/>
      <c r="AA88" s="807"/>
    </row>
    <row r="89" ht="21.0" customHeight="1">
      <c r="A89" s="807"/>
      <c r="B89" s="807"/>
      <c r="C89" s="807"/>
      <c r="D89" s="807"/>
      <c r="E89" s="807"/>
      <c r="F89" s="807"/>
      <c r="G89" s="807"/>
      <c r="H89" s="807"/>
      <c r="I89" s="807"/>
      <c r="J89" s="807"/>
      <c r="K89" s="807"/>
      <c r="L89" s="807"/>
      <c r="M89" s="807"/>
      <c r="N89" s="807"/>
      <c r="O89" s="807"/>
      <c r="P89" s="807"/>
      <c r="Q89" s="807"/>
      <c r="R89" s="807"/>
      <c r="S89" s="807"/>
      <c r="T89" s="807"/>
      <c r="U89" s="807"/>
      <c r="V89" s="807"/>
      <c r="W89" s="807"/>
      <c r="X89" s="807"/>
      <c r="Y89" s="807"/>
      <c r="Z89" s="807"/>
      <c r="AA89" s="807"/>
    </row>
    <row r="90" ht="21.0" customHeight="1">
      <c r="A90" s="807"/>
      <c r="B90" s="807"/>
      <c r="C90" s="807"/>
      <c r="D90" s="807"/>
      <c r="E90" s="807"/>
      <c r="F90" s="807"/>
      <c r="G90" s="807"/>
      <c r="H90" s="807"/>
      <c r="I90" s="807"/>
      <c r="J90" s="807"/>
      <c r="K90" s="807"/>
      <c r="L90" s="807"/>
      <c r="M90" s="807"/>
      <c r="N90" s="807"/>
      <c r="O90" s="807"/>
      <c r="P90" s="807"/>
      <c r="Q90" s="807"/>
      <c r="R90" s="807"/>
      <c r="S90" s="807"/>
      <c r="T90" s="807"/>
      <c r="U90" s="807"/>
      <c r="V90" s="807"/>
      <c r="W90" s="807"/>
      <c r="X90" s="807"/>
      <c r="Y90" s="807"/>
      <c r="Z90" s="807"/>
      <c r="AA90" s="807"/>
    </row>
    <row r="91" ht="21.0" customHeight="1">
      <c r="A91" s="807"/>
      <c r="B91" s="807"/>
      <c r="C91" s="807"/>
      <c r="D91" s="807"/>
      <c r="E91" s="807"/>
      <c r="F91" s="807"/>
      <c r="G91" s="807"/>
      <c r="H91" s="807"/>
      <c r="I91" s="807"/>
      <c r="J91" s="807"/>
      <c r="K91" s="807"/>
      <c r="L91" s="807"/>
      <c r="M91" s="807"/>
      <c r="N91" s="807"/>
      <c r="O91" s="807"/>
      <c r="P91" s="807"/>
      <c r="Q91" s="807"/>
      <c r="R91" s="807"/>
      <c r="S91" s="807"/>
      <c r="T91" s="807"/>
      <c r="U91" s="807"/>
      <c r="V91" s="807"/>
      <c r="W91" s="807"/>
      <c r="X91" s="807"/>
      <c r="Y91" s="807"/>
      <c r="Z91" s="807"/>
      <c r="AA91" s="807"/>
    </row>
    <row r="92" ht="21.0" customHeight="1">
      <c r="A92" s="807"/>
      <c r="B92" s="807"/>
      <c r="C92" s="807"/>
      <c r="D92" s="807"/>
      <c r="E92" s="807"/>
      <c r="F92" s="807"/>
      <c r="G92" s="807"/>
      <c r="H92" s="807"/>
      <c r="I92" s="807"/>
      <c r="J92" s="807"/>
      <c r="K92" s="807"/>
      <c r="L92" s="807"/>
      <c r="M92" s="807"/>
      <c r="N92" s="807"/>
      <c r="O92" s="807"/>
      <c r="P92" s="807"/>
      <c r="Q92" s="807"/>
      <c r="R92" s="807"/>
      <c r="S92" s="807"/>
      <c r="T92" s="807"/>
      <c r="U92" s="807"/>
      <c r="V92" s="807"/>
      <c r="W92" s="807"/>
      <c r="X92" s="807"/>
      <c r="Y92" s="807"/>
      <c r="Z92" s="807"/>
      <c r="AA92" s="807"/>
    </row>
    <row r="93" ht="21.0" customHeight="1">
      <c r="A93" s="807"/>
      <c r="B93" s="807"/>
      <c r="C93" s="807"/>
      <c r="D93" s="807"/>
      <c r="E93" s="807"/>
      <c r="F93" s="807"/>
      <c r="G93" s="807"/>
      <c r="H93" s="807"/>
      <c r="I93" s="807"/>
      <c r="J93" s="807"/>
      <c r="K93" s="807"/>
      <c r="L93" s="807"/>
      <c r="M93" s="807"/>
      <c r="N93" s="807"/>
      <c r="O93" s="807"/>
      <c r="P93" s="807"/>
      <c r="Q93" s="807"/>
      <c r="R93" s="807"/>
      <c r="S93" s="807"/>
      <c r="T93" s="807"/>
      <c r="U93" s="807"/>
      <c r="V93" s="807"/>
      <c r="W93" s="807"/>
      <c r="X93" s="807"/>
      <c r="Y93" s="807"/>
      <c r="Z93" s="807"/>
      <c r="AA93" s="807"/>
    </row>
    <row r="94" ht="21.0" customHeight="1">
      <c r="A94" s="807"/>
      <c r="B94" s="807"/>
      <c r="C94" s="807"/>
      <c r="D94" s="807"/>
      <c r="E94" s="807"/>
      <c r="F94" s="807"/>
      <c r="G94" s="807"/>
      <c r="H94" s="807"/>
      <c r="I94" s="807"/>
      <c r="J94" s="807"/>
      <c r="K94" s="807"/>
      <c r="L94" s="807"/>
      <c r="M94" s="807"/>
      <c r="N94" s="807"/>
      <c r="O94" s="807"/>
      <c r="P94" s="807"/>
      <c r="Q94" s="807"/>
      <c r="R94" s="807"/>
      <c r="S94" s="807"/>
      <c r="T94" s="807"/>
      <c r="U94" s="807"/>
      <c r="V94" s="807"/>
      <c r="W94" s="807"/>
      <c r="X94" s="807"/>
      <c r="Y94" s="807"/>
      <c r="Z94" s="807"/>
      <c r="AA94" s="807"/>
    </row>
    <row r="95" ht="21.0" customHeight="1">
      <c r="A95" s="807"/>
      <c r="B95" s="807"/>
      <c r="C95" s="807"/>
      <c r="D95" s="807"/>
      <c r="E95" s="807"/>
      <c r="F95" s="807"/>
      <c r="G95" s="807"/>
      <c r="H95" s="807"/>
      <c r="I95" s="807"/>
      <c r="J95" s="807"/>
      <c r="K95" s="807"/>
      <c r="L95" s="807"/>
      <c r="M95" s="807"/>
      <c r="N95" s="807"/>
      <c r="O95" s="807"/>
      <c r="P95" s="807"/>
      <c r="Q95" s="807"/>
      <c r="R95" s="807"/>
      <c r="S95" s="807"/>
      <c r="T95" s="807"/>
      <c r="U95" s="807"/>
      <c r="V95" s="807"/>
      <c r="W95" s="807"/>
      <c r="X95" s="807"/>
      <c r="Y95" s="807"/>
      <c r="Z95" s="807"/>
      <c r="AA95" s="807"/>
    </row>
    <row r="96" ht="21.0" customHeight="1">
      <c r="A96" s="807"/>
      <c r="B96" s="807"/>
      <c r="C96" s="807"/>
      <c r="D96" s="807"/>
      <c r="E96" s="807"/>
      <c r="F96" s="807"/>
      <c r="G96" s="807"/>
      <c r="H96" s="807"/>
      <c r="I96" s="807"/>
      <c r="J96" s="807"/>
      <c r="K96" s="807"/>
      <c r="L96" s="807"/>
      <c r="M96" s="807"/>
      <c r="N96" s="807"/>
      <c r="O96" s="807"/>
      <c r="P96" s="807"/>
      <c r="Q96" s="807"/>
      <c r="R96" s="807"/>
      <c r="S96" s="807"/>
      <c r="T96" s="807"/>
      <c r="U96" s="807"/>
      <c r="V96" s="807"/>
      <c r="W96" s="807"/>
      <c r="X96" s="807"/>
      <c r="Y96" s="807"/>
      <c r="Z96" s="807"/>
      <c r="AA96" s="807"/>
    </row>
    <row r="97" ht="21.0" customHeight="1">
      <c r="A97" s="807"/>
      <c r="B97" s="807"/>
      <c r="C97" s="807"/>
      <c r="D97" s="807"/>
      <c r="E97" s="807"/>
      <c r="F97" s="807"/>
      <c r="G97" s="807"/>
      <c r="H97" s="807"/>
      <c r="I97" s="807"/>
      <c r="J97" s="807"/>
      <c r="K97" s="807"/>
      <c r="L97" s="807"/>
      <c r="M97" s="807"/>
      <c r="N97" s="807"/>
      <c r="O97" s="807"/>
      <c r="P97" s="807"/>
      <c r="Q97" s="807"/>
      <c r="R97" s="807"/>
      <c r="S97" s="807"/>
      <c r="T97" s="807"/>
      <c r="U97" s="807"/>
      <c r="V97" s="807"/>
      <c r="W97" s="807"/>
      <c r="X97" s="807"/>
      <c r="Y97" s="807"/>
      <c r="Z97" s="807"/>
      <c r="AA97" s="807"/>
    </row>
    <row r="98" ht="21.0" customHeight="1">
      <c r="A98" s="807"/>
      <c r="B98" s="807"/>
      <c r="C98" s="807"/>
      <c r="D98" s="807"/>
      <c r="E98" s="807"/>
      <c r="F98" s="807"/>
      <c r="G98" s="807"/>
      <c r="H98" s="807"/>
      <c r="I98" s="807"/>
      <c r="J98" s="807"/>
      <c r="K98" s="807"/>
      <c r="L98" s="807"/>
      <c r="M98" s="807"/>
      <c r="N98" s="807"/>
      <c r="O98" s="807"/>
      <c r="P98" s="807"/>
      <c r="Q98" s="807"/>
      <c r="R98" s="807"/>
      <c r="S98" s="807"/>
      <c r="T98" s="807"/>
      <c r="U98" s="807"/>
      <c r="V98" s="807"/>
      <c r="W98" s="807"/>
      <c r="X98" s="807"/>
      <c r="Y98" s="807"/>
      <c r="Z98" s="807"/>
      <c r="AA98" s="807"/>
    </row>
    <row r="99" ht="21.0" customHeight="1">
      <c r="A99" s="807"/>
      <c r="B99" s="807"/>
      <c r="C99" s="807"/>
      <c r="D99" s="807"/>
      <c r="E99" s="807"/>
      <c r="F99" s="807"/>
      <c r="G99" s="807"/>
      <c r="H99" s="807"/>
      <c r="I99" s="807"/>
      <c r="J99" s="807"/>
      <c r="K99" s="807"/>
      <c r="L99" s="807"/>
      <c r="M99" s="807"/>
      <c r="N99" s="807"/>
      <c r="O99" s="807"/>
      <c r="P99" s="807"/>
      <c r="Q99" s="807"/>
      <c r="R99" s="807"/>
      <c r="S99" s="807"/>
      <c r="T99" s="807"/>
      <c r="U99" s="807"/>
      <c r="V99" s="807"/>
      <c r="W99" s="807"/>
      <c r="X99" s="807"/>
      <c r="Y99" s="807"/>
      <c r="Z99" s="807"/>
      <c r="AA99" s="807"/>
    </row>
    <row r="100" ht="21.0" customHeight="1">
      <c r="A100" s="807"/>
      <c r="B100" s="807"/>
      <c r="C100" s="807"/>
      <c r="D100" s="807"/>
      <c r="E100" s="807"/>
      <c r="F100" s="807"/>
      <c r="G100" s="807"/>
      <c r="H100" s="807"/>
      <c r="I100" s="807"/>
      <c r="J100" s="807"/>
      <c r="K100" s="807"/>
      <c r="L100" s="807"/>
      <c r="M100" s="807"/>
      <c r="N100" s="807"/>
      <c r="O100" s="807"/>
      <c r="P100" s="807"/>
      <c r="Q100" s="807"/>
      <c r="R100" s="807"/>
      <c r="S100" s="807"/>
      <c r="T100" s="807"/>
      <c r="U100" s="807"/>
      <c r="V100" s="807"/>
      <c r="W100" s="807"/>
      <c r="X100" s="807"/>
      <c r="Y100" s="807"/>
      <c r="Z100" s="807"/>
      <c r="AA100" s="807"/>
    </row>
    <row r="101" ht="21.0" customHeight="1">
      <c r="A101" s="807"/>
      <c r="B101" s="807"/>
      <c r="C101" s="807"/>
      <c r="D101" s="807"/>
      <c r="E101" s="807"/>
      <c r="F101" s="807"/>
      <c r="G101" s="807"/>
      <c r="H101" s="807"/>
      <c r="I101" s="807"/>
      <c r="J101" s="807"/>
      <c r="K101" s="807"/>
      <c r="L101" s="807"/>
      <c r="M101" s="807"/>
      <c r="N101" s="807"/>
      <c r="O101" s="807"/>
      <c r="P101" s="807"/>
      <c r="Q101" s="807"/>
      <c r="R101" s="807"/>
      <c r="S101" s="807"/>
      <c r="T101" s="807"/>
      <c r="U101" s="807"/>
      <c r="V101" s="807"/>
      <c r="W101" s="807"/>
      <c r="X101" s="807"/>
      <c r="Y101" s="807"/>
      <c r="Z101" s="807"/>
      <c r="AA101" s="807"/>
    </row>
    <row r="102" ht="21.0" customHeight="1">
      <c r="A102" s="807"/>
      <c r="B102" s="807"/>
      <c r="C102" s="807"/>
      <c r="D102" s="807"/>
      <c r="E102" s="807"/>
      <c r="F102" s="807"/>
      <c r="G102" s="807"/>
      <c r="H102" s="807"/>
      <c r="I102" s="807"/>
      <c r="J102" s="807"/>
      <c r="K102" s="807"/>
      <c r="L102" s="807"/>
      <c r="M102" s="807"/>
      <c r="N102" s="807"/>
      <c r="O102" s="807"/>
      <c r="P102" s="807"/>
      <c r="Q102" s="807"/>
      <c r="R102" s="807"/>
      <c r="S102" s="807"/>
      <c r="T102" s="807"/>
      <c r="U102" s="807"/>
      <c r="V102" s="807"/>
      <c r="W102" s="807"/>
      <c r="X102" s="807"/>
      <c r="Y102" s="807"/>
      <c r="Z102" s="807"/>
      <c r="AA102" s="807"/>
    </row>
    <row r="103" ht="21.0" customHeight="1">
      <c r="A103" s="807"/>
      <c r="B103" s="807"/>
      <c r="C103" s="807"/>
      <c r="D103" s="807"/>
      <c r="E103" s="807"/>
      <c r="F103" s="807"/>
      <c r="G103" s="807"/>
      <c r="H103" s="807"/>
      <c r="I103" s="807"/>
      <c r="J103" s="807"/>
      <c r="K103" s="807"/>
      <c r="L103" s="807"/>
      <c r="M103" s="807"/>
      <c r="N103" s="807"/>
      <c r="O103" s="807"/>
      <c r="P103" s="807"/>
      <c r="Q103" s="807"/>
      <c r="R103" s="807"/>
      <c r="S103" s="807"/>
      <c r="T103" s="807"/>
      <c r="U103" s="807"/>
      <c r="V103" s="807"/>
      <c r="W103" s="807"/>
      <c r="X103" s="807"/>
      <c r="Y103" s="807"/>
      <c r="Z103" s="807"/>
      <c r="AA103" s="807"/>
    </row>
    <row r="104" ht="21.0" customHeight="1">
      <c r="A104" s="807"/>
      <c r="B104" s="807"/>
      <c r="C104" s="807"/>
      <c r="D104" s="807"/>
      <c r="E104" s="807"/>
      <c r="F104" s="807"/>
      <c r="G104" s="807"/>
      <c r="H104" s="807"/>
      <c r="I104" s="807"/>
      <c r="J104" s="807"/>
      <c r="K104" s="807"/>
      <c r="L104" s="807"/>
      <c r="M104" s="807"/>
      <c r="N104" s="807"/>
      <c r="O104" s="807"/>
      <c r="P104" s="807"/>
      <c r="Q104" s="807"/>
      <c r="R104" s="807"/>
      <c r="S104" s="807"/>
      <c r="T104" s="807"/>
      <c r="U104" s="807"/>
      <c r="V104" s="807"/>
      <c r="W104" s="807"/>
      <c r="X104" s="807"/>
      <c r="Y104" s="807"/>
      <c r="Z104" s="807"/>
      <c r="AA104" s="807"/>
    </row>
    <row r="105" ht="21.0" customHeight="1">
      <c r="A105" s="807"/>
      <c r="B105" s="807"/>
      <c r="C105" s="807"/>
      <c r="D105" s="807"/>
      <c r="E105" s="807"/>
      <c r="F105" s="807"/>
      <c r="G105" s="807"/>
      <c r="H105" s="807"/>
      <c r="I105" s="807"/>
      <c r="J105" s="807"/>
      <c r="K105" s="807"/>
      <c r="L105" s="807"/>
      <c r="M105" s="807"/>
      <c r="N105" s="807"/>
      <c r="O105" s="807"/>
      <c r="P105" s="807"/>
      <c r="Q105" s="807"/>
      <c r="R105" s="807"/>
      <c r="S105" s="807"/>
      <c r="T105" s="807"/>
      <c r="U105" s="807"/>
      <c r="V105" s="807"/>
      <c r="W105" s="807"/>
      <c r="X105" s="807"/>
      <c r="Y105" s="807"/>
      <c r="Z105" s="807"/>
      <c r="AA105" s="807"/>
    </row>
    <row r="106" ht="21.0" customHeight="1">
      <c r="A106" s="807"/>
      <c r="B106" s="807"/>
      <c r="C106" s="807"/>
      <c r="D106" s="807"/>
      <c r="E106" s="807"/>
      <c r="F106" s="807"/>
      <c r="G106" s="807"/>
      <c r="H106" s="807"/>
      <c r="I106" s="807"/>
      <c r="J106" s="807"/>
      <c r="K106" s="807"/>
      <c r="L106" s="807"/>
      <c r="M106" s="807"/>
      <c r="N106" s="807"/>
      <c r="O106" s="807"/>
      <c r="P106" s="807"/>
      <c r="Q106" s="807"/>
      <c r="R106" s="807"/>
      <c r="S106" s="807"/>
      <c r="T106" s="807"/>
      <c r="U106" s="807"/>
      <c r="V106" s="807"/>
      <c r="W106" s="807"/>
      <c r="X106" s="807"/>
      <c r="Y106" s="807"/>
      <c r="Z106" s="807"/>
      <c r="AA106" s="807"/>
    </row>
    <row r="107" ht="21.0" customHeight="1">
      <c r="A107" s="807"/>
      <c r="B107" s="807"/>
      <c r="C107" s="807"/>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row>
    <row r="108" ht="21.0" customHeight="1">
      <c r="A108" s="807"/>
      <c r="B108" s="807"/>
      <c r="C108" s="807"/>
      <c r="D108" s="807"/>
      <c r="E108" s="807"/>
      <c r="F108" s="807"/>
      <c r="G108" s="807"/>
      <c r="H108" s="807"/>
      <c r="I108" s="807"/>
      <c r="J108" s="807"/>
      <c r="K108" s="807"/>
      <c r="L108" s="807"/>
      <c r="M108" s="807"/>
      <c r="N108" s="807"/>
      <c r="O108" s="807"/>
      <c r="P108" s="807"/>
      <c r="Q108" s="807"/>
      <c r="R108" s="807"/>
      <c r="S108" s="807"/>
      <c r="T108" s="807"/>
      <c r="U108" s="807"/>
      <c r="V108" s="807"/>
      <c r="W108" s="807"/>
      <c r="X108" s="807"/>
      <c r="Y108" s="807"/>
      <c r="Z108" s="807"/>
      <c r="AA108" s="807"/>
    </row>
    <row r="109" ht="21.0" customHeight="1">
      <c r="A109" s="807"/>
      <c r="B109" s="807"/>
      <c r="C109" s="807"/>
      <c r="D109" s="807"/>
      <c r="E109" s="807"/>
      <c r="F109" s="807"/>
      <c r="G109" s="807"/>
      <c r="H109" s="807"/>
      <c r="I109" s="807"/>
      <c r="J109" s="807"/>
      <c r="K109" s="807"/>
      <c r="L109" s="807"/>
      <c r="M109" s="807"/>
      <c r="N109" s="807"/>
      <c r="O109" s="807"/>
      <c r="P109" s="807"/>
      <c r="Q109" s="807"/>
      <c r="R109" s="807"/>
      <c r="S109" s="807"/>
      <c r="T109" s="807"/>
      <c r="U109" s="807"/>
      <c r="V109" s="807"/>
      <c r="W109" s="807"/>
      <c r="X109" s="807"/>
      <c r="Y109" s="807"/>
      <c r="Z109" s="807"/>
      <c r="AA109" s="807"/>
    </row>
    <row r="110" ht="21.0" customHeight="1">
      <c r="A110" s="807"/>
      <c r="B110" s="807"/>
      <c r="C110" s="807"/>
      <c r="D110" s="807"/>
      <c r="E110" s="807"/>
      <c r="F110" s="807"/>
      <c r="G110" s="807"/>
      <c r="H110" s="807"/>
      <c r="I110" s="807"/>
      <c r="J110" s="807"/>
      <c r="K110" s="807"/>
      <c r="L110" s="807"/>
      <c r="M110" s="807"/>
      <c r="N110" s="807"/>
      <c r="O110" s="807"/>
      <c r="P110" s="807"/>
      <c r="Q110" s="807"/>
      <c r="R110" s="807"/>
      <c r="S110" s="807"/>
      <c r="T110" s="807"/>
      <c r="U110" s="807"/>
      <c r="V110" s="807"/>
      <c r="W110" s="807"/>
      <c r="X110" s="807"/>
      <c r="Y110" s="807"/>
      <c r="Z110" s="807"/>
      <c r="AA110" s="807"/>
    </row>
    <row r="111" ht="21.0" customHeight="1">
      <c r="A111" s="807"/>
      <c r="B111" s="807"/>
      <c r="C111" s="807"/>
      <c r="D111" s="807"/>
      <c r="E111" s="807"/>
      <c r="F111" s="807"/>
      <c r="G111" s="807"/>
      <c r="H111" s="807"/>
      <c r="I111" s="807"/>
      <c r="J111" s="807"/>
      <c r="K111" s="807"/>
      <c r="L111" s="807"/>
      <c r="M111" s="807"/>
      <c r="N111" s="807"/>
      <c r="O111" s="807"/>
      <c r="P111" s="807"/>
      <c r="Q111" s="807"/>
      <c r="R111" s="807"/>
      <c r="S111" s="807"/>
      <c r="T111" s="807"/>
      <c r="U111" s="807"/>
      <c r="V111" s="807"/>
      <c r="W111" s="807"/>
      <c r="X111" s="807"/>
      <c r="Y111" s="807"/>
      <c r="Z111" s="807"/>
      <c r="AA111" s="807"/>
    </row>
    <row r="112" ht="21.0" customHeight="1">
      <c r="A112" s="807"/>
      <c r="B112" s="807"/>
      <c r="C112" s="807"/>
      <c r="D112" s="807"/>
      <c r="E112" s="807"/>
      <c r="F112" s="807"/>
      <c r="G112" s="807"/>
      <c r="H112" s="807"/>
      <c r="I112" s="807"/>
      <c r="J112" s="807"/>
      <c r="K112" s="807"/>
      <c r="L112" s="807"/>
      <c r="M112" s="807"/>
      <c r="N112" s="807"/>
      <c r="O112" s="807"/>
      <c r="P112" s="807"/>
      <c r="Q112" s="807"/>
      <c r="R112" s="807"/>
      <c r="S112" s="807"/>
      <c r="T112" s="807"/>
      <c r="U112" s="807"/>
      <c r="V112" s="807"/>
      <c r="W112" s="807"/>
      <c r="X112" s="807"/>
      <c r="Y112" s="807"/>
      <c r="Z112" s="807"/>
      <c r="AA112" s="807"/>
    </row>
    <row r="113" ht="21.0" customHeight="1">
      <c r="A113" s="807"/>
      <c r="B113" s="807"/>
      <c r="C113" s="807"/>
      <c r="D113" s="807"/>
      <c r="E113" s="807"/>
      <c r="F113" s="807"/>
      <c r="G113" s="807"/>
      <c r="H113" s="807"/>
      <c r="I113" s="807"/>
      <c r="J113" s="807"/>
      <c r="K113" s="807"/>
      <c r="L113" s="807"/>
      <c r="M113" s="807"/>
      <c r="N113" s="807"/>
      <c r="O113" s="807"/>
      <c r="P113" s="807"/>
      <c r="Q113" s="807"/>
      <c r="R113" s="807"/>
      <c r="S113" s="807"/>
      <c r="T113" s="807"/>
      <c r="U113" s="807"/>
      <c r="V113" s="807"/>
      <c r="W113" s="807"/>
      <c r="X113" s="807"/>
      <c r="Y113" s="807"/>
      <c r="Z113" s="807"/>
      <c r="AA113" s="807"/>
    </row>
    <row r="114" ht="21.0" customHeight="1">
      <c r="A114" s="807"/>
      <c r="B114" s="807"/>
      <c r="C114" s="807"/>
      <c r="D114" s="807"/>
      <c r="E114" s="807"/>
      <c r="F114" s="807"/>
      <c r="G114" s="807"/>
      <c r="H114" s="807"/>
      <c r="I114" s="807"/>
      <c r="J114" s="807"/>
      <c r="K114" s="807"/>
      <c r="L114" s="807"/>
      <c r="M114" s="807"/>
      <c r="N114" s="807"/>
      <c r="O114" s="807"/>
      <c r="P114" s="807"/>
      <c r="Q114" s="807"/>
      <c r="R114" s="807"/>
      <c r="S114" s="807"/>
      <c r="T114" s="807"/>
      <c r="U114" s="807"/>
      <c r="V114" s="807"/>
      <c r="W114" s="807"/>
      <c r="X114" s="807"/>
      <c r="Y114" s="807"/>
      <c r="Z114" s="807"/>
      <c r="AA114" s="807"/>
    </row>
    <row r="115" ht="21.0" customHeight="1">
      <c r="A115" s="807"/>
      <c r="B115" s="807"/>
      <c r="C115" s="807"/>
      <c r="D115" s="807"/>
      <c r="E115" s="807"/>
      <c r="F115" s="807"/>
      <c r="G115" s="807"/>
      <c r="H115" s="807"/>
      <c r="I115" s="807"/>
      <c r="J115" s="807"/>
      <c r="K115" s="807"/>
      <c r="L115" s="807"/>
      <c r="M115" s="807"/>
      <c r="N115" s="807"/>
      <c r="O115" s="807"/>
      <c r="P115" s="807"/>
      <c r="Q115" s="807"/>
      <c r="R115" s="807"/>
      <c r="S115" s="807"/>
      <c r="T115" s="807"/>
      <c r="U115" s="807"/>
      <c r="V115" s="807"/>
      <c r="W115" s="807"/>
      <c r="X115" s="807"/>
      <c r="Y115" s="807"/>
      <c r="Z115" s="807"/>
      <c r="AA115" s="807"/>
    </row>
    <row r="116" ht="21.0" customHeight="1">
      <c r="A116" s="807"/>
      <c r="B116" s="807"/>
      <c r="C116" s="807"/>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7"/>
      <c r="AA116" s="807"/>
    </row>
    <row r="117" ht="21.0" customHeight="1">
      <c r="A117" s="807"/>
      <c r="B117" s="807"/>
      <c r="C117" s="807"/>
      <c r="D117" s="807"/>
      <c r="E117" s="807"/>
      <c r="F117" s="807"/>
      <c r="G117" s="807"/>
      <c r="H117" s="807"/>
      <c r="I117" s="807"/>
      <c r="J117" s="807"/>
      <c r="K117" s="807"/>
      <c r="L117" s="807"/>
      <c r="M117" s="807"/>
      <c r="N117" s="807"/>
      <c r="O117" s="807"/>
      <c r="P117" s="807"/>
      <c r="Q117" s="807"/>
      <c r="R117" s="807"/>
      <c r="S117" s="807"/>
      <c r="T117" s="807"/>
      <c r="U117" s="807"/>
      <c r="V117" s="807"/>
      <c r="W117" s="807"/>
      <c r="X117" s="807"/>
      <c r="Y117" s="807"/>
      <c r="Z117" s="807"/>
      <c r="AA117" s="807"/>
    </row>
    <row r="118" ht="21.0" customHeight="1">
      <c r="A118" s="807"/>
      <c r="B118" s="807"/>
      <c r="C118" s="807"/>
      <c r="D118" s="807"/>
      <c r="E118" s="807"/>
      <c r="F118" s="807"/>
      <c r="G118" s="807"/>
      <c r="H118" s="807"/>
      <c r="I118" s="807"/>
      <c r="J118" s="807"/>
      <c r="K118" s="807"/>
      <c r="L118" s="807"/>
      <c r="M118" s="807"/>
      <c r="N118" s="807"/>
      <c r="O118" s="807"/>
      <c r="P118" s="807"/>
      <c r="Q118" s="807"/>
      <c r="R118" s="807"/>
      <c r="S118" s="807"/>
      <c r="T118" s="807"/>
      <c r="U118" s="807"/>
      <c r="V118" s="807"/>
      <c r="W118" s="807"/>
      <c r="X118" s="807"/>
      <c r="Y118" s="807"/>
      <c r="Z118" s="807"/>
      <c r="AA118" s="807"/>
    </row>
    <row r="119" ht="21.0" customHeight="1">
      <c r="A119" s="807"/>
      <c r="B119" s="807"/>
      <c r="C119" s="807"/>
      <c r="D119" s="807"/>
      <c r="E119" s="807"/>
      <c r="F119" s="807"/>
      <c r="G119" s="807"/>
      <c r="H119" s="807"/>
      <c r="I119" s="807"/>
      <c r="J119" s="807"/>
      <c r="K119" s="807"/>
      <c r="L119" s="807"/>
      <c r="M119" s="807"/>
      <c r="N119" s="807"/>
      <c r="O119" s="807"/>
      <c r="P119" s="807"/>
      <c r="Q119" s="807"/>
      <c r="R119" s="807"/>
      <c r="S119" s="807"/>
      <c r="T119" s="807"/>
      <c r="U119" s="807"/>
      <c r="V119" s="807"/>
      <c r="W119" s="807"/>
      <c r="X119" s="807"/>
      <c r="Y119" s="807"/>
      <c r="Z119" s="807"/>
      <c r="AA119" s="807"/>
    </row>
    <row r="120" ht="21.0" customHeight="1">
      <c r="A120" s="807"/>
      <c r="B120" s="807"/>
      <c r="C120" s="807"/>
      <c r="D120" s="807"/>
      <c r="E120" s="807"/>
      <c r="F120" s="807"/>
      <c r="G120" s="807"/>
      <c r="H120" s="807"/>
      <c r="I120" s="807"/>
      <c r="J120" s="807"/>
      <c r="K120" s="807"/>
      <c r="L120" s="807"/>
      <c r="M120" s="807"/>
      <c r="N120" s="807"/>
      <c r="O120" s="807"/>
      <c r="P120" s="807"/>
      <c r="Q120" s="807"/>
      <c r="R120" s="807"/>
      <c r="S120" s="807"/>
      <c r="T120" s="807"/>
      <c r="U120" s="807"/>
      <c r="V120" s="807"/>
      <c r="W120" s="807"/>
      <c r="X120" s="807"/>
      <c r="Y120" s="807"/>
      <c r="Z120" s="807"/>
      <c r="AA120" s="807"/>
    </row>
    <row r="121" ht="21.0" customHeight="1">
      <c r="A121" s="807"/>
      <c r="B121" s="807"/>
      <c r="C121" s="807"/>
      <c r="D121" s="807"/>
      <c r="E121" s="807"/>
      <c r="F121" s="807"/>
      <c r="G121" s="807"/>
      <c r="H121" s="807"/>
      <c r="I121" s="807"/>
      <c r="J121" s="807"/>
      <c r="K121" s="807"/>
      <c r="L121" s="807"/>
      <c r="M121" s="807"/>
      <c r="N121" s="807"/>
      <c r="O121" s="807"/>
      <c r="P121" s="807"/>
      <c r="Q121" s="807"/>
      <c r="R121" s="807"/>
      <c r="S121" s="807"/>
      <c r="T121" s="807"/>
      <c r="U121" s="807"/>
      <c r="V121" s="807"/>
      <c r="W121" s="807"/>
      <c r="X121" s="807"/>
      <c r="Y121" s="807"/>
      <c r="Z121" s="807"/>
      <c r="AA121" s="807"/>
    </row>
    <row r="122" ht="21.0" customHeight="1">
      <c r="A122" s="807"/>
      <c r="B122" s="807"/>
      <c r="C122" s="807"/>
      <c r="D122" s="807"/>
      <c r="E122" s="807"/>
      <c r="F122" s="807"/>
      <c r="G122" s="807"/>
      <c r="H122" s="807"/>
      <c r="I122" s="807"/>
      <c r="J122" s="807"/>
      <c r="K122" s="807"/>
      <c r="L122" s="807"/>
      <c r="M122" s="807"/>
      <c r="N122" s="807"/>
      <c r="O122" s="807"/>
      <c r="P122" s="807"/>
      <c r="Q122" s="807"/>
      <c r="R122" s="807"/>
      <c r="S122" s="807"/>
      <c r="T122" s="807"/>
      <c r="U122" s="807"/>
      <c r="V122" s="807"/>
      <c r="W122" s="807"/>
      <c r="X122" s="807"/>
      <c r="Y122" s="807"/>
      <c r="Z122" s="807"/>
      <c r="AA122" s="807"/>
    </row>
    <row r="123" ht="21.0" customHeight="1">
      <c r="A123" s="807"/>
      <c r="B123" s="807"/>
      <c r="C123" s="807"/>
      <c r="D123" s="807"/>
      <c r="E123" s="807"/>
      <c r="F123" s="807"/>
      <c r="G123" s="807"/>
      <c r="H123" s="807"/>
      <c r="I123" s="807"/>
      <c r="J123" s="807"/>
      <c r="K123" s="807"/>
      <c r="L123" s="807"/>
      <c r="M123" s="807"/>
      <c r="N123" s="807"/>
      <c r="O123" s="807"/>
      <c r="P123" s="807"/>
      <c r="Q123" s="807"/>
      <c r="R123" s="807"/>
      <c r="S123" s="807"/>
      <c r="T123" s="807"/>
      <c r="U123" s="807"/>
      <c r="V123" s="807"/>
      <c r="W123" s="807"/>
      <c r="X123" s="807"/>
      <c r="Y123" s="807"/>
      <c r="Z123" s="807"/>
      <c r="AA123" s="807"/>
    </row>
    <row r="124" ht="21.0" customHeight="1">
      <c r="A124" s="807"/>
      <c r="B124" s="807"/>
      <c r="C124" s="807"/>
      <c r="D124" s="807"/>
      <c r="E124" s="807"/>
      <c r="F124" s="807"/>
      <c r="G124" s="807"/>
      <c r="H124" s="807"/>
      <c r="I124" s="807"/>
      <c r="J124" s="807"/>
      <c r="K124" s="807"/>
      <c r="L124" s="807"/>
      <c r="M124" s="807"/>
      <c r="N124" s="807"/>
      <c r="O124" s="807"/>
      <c r="P124" s="807"/>
      <c r="Q124" s="807"/>
      <c r="R124" s="807"/>
      <c r="S124" s="807"/>
      <c r="T124" s="807"/>
      <c r="U124" s="807"/>
      <c r="V124" s="807"/>
      <c r="W124" s="807"/>
      <c r="X124" s="807"/>
      <c r="Y124" s="807"/>
      <c r="Z124" s="807"/>
      <c r="AA124" s="807"/>
    </row>
    <row r="125" ht="21.0" customHeight="1">
      <c r="A125" s="807"/>
      <c r="B125" s="807"/>
      <c r="C125" s="807"/>
      <c r="D125" s="807"/>
      <c r="E125" s="807"/>
      <c r="F125" s="807"/>
      <c r="G125" s="807"/>
      <c r="H125" s="807"/>
      <c r="I125" s="807"/>
      <c r="J125" s="807"/>
      <c r="K125" s="807"/>
      <c r="L125" s="807"/>
      <c r="M125" s="807"/>
      <c r="N125" s="807"/>
      <c r="O125" s="807"/>
      <c r="P125" s="807"/>
      <c r="Q125" s="807"/>
      <c r="R125" s="807"/>
      <c r="S125" s="807"/>
      <c r="T125" s="807"/>
      <c r="U125" s="807"/>
      <c r="V125" s="807"/>
      <c r="W125" s="807"/>
      <c r="X125" s="807"/>
      <c r="Y125" s="807"/>
      <c r="Z125" s="807"/>
      <c r="AA125" s="807"/>
    </row>
    <row r="126" ht="21.0" customHeight="1">
      <c r="A126" s="807"/>
      <c r="B126" s="807"/>
      <c r="C126" s="807"/>
      <c r="D126" s="807"/>
      <c r="E126" s="807"/>
      <c r="F126" s="807"/>
      <c r="G126" s="807"/>
      <c r="H126" s="807"/>
      <c r="I126" s="807"/>
      <c r="J126" s="807"/>
      <c r="K126" s="807"/>
      <c r="L126" s="807"/>
      <c r="M126" s="807"/>
      <c r="N126" s="807"/>
      <c r="O126" s="807"/>
      <c r="P126" s="807"/>
      <c r="Q126" s="807"/>
      <c r="R126" s="807"/>
      <c r="S126" s="807"/>
      <c r="T126" s="807"/>
      <c r="U126" s="807"/>
      <c r="V126" s="807"/>
      <c r="W126" s="807"/>
      <c r="X126" s="807"/>
      <c r="Y126" s="807"/>
      <c r="Z126" s="807"/>
      <c r="AA126" s="807"/>
    </row>
    <row r="127" ht="21.0" customHeight="1">
      <c r="A127" s="807"/>
      <c r="B127" s="807"/>
      <c r="C127" s="807"/>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7"/>
      <c r="AA127" s="807"/>
    </row>
    <row r="128" ht="21.0" customHeight="1">
      <c r="A128" s="807"/>
      <c r="B128" s="807"/>
      <c r="C128" s="807"/>
      <c r="D128" s="807"/>
      <c r="E128" s="807"/>
      <c r="F128" s="807"/>
      <c r="G128" s="807"/>
      <c r="H128" s="807"/>
      <c r="I128" s="807"/>
      <c r="J128" s="807"/>
      <c r="K128" s="807"/>
      <c r="L128" s="807"/>
      <c r="M128" s="807"/>
      <c r="N128" s="807"/>
      <c r="O128" s="807"/>
      <c r="P128" s="807"/>
      <c r="Q128" s="807"/>
      <c r="R128" s="807"/>
      <c r="S128" s="807"/>
      <c r="T128" s="807"/>
      <c r="U128" s="807"/>
      <c r="V128" s="807"/>
      <c r="W128" s="807"/>
      <c r="X128" s="807"/>
      <c r="Y128" s="807"/>
      <c r="Z128" s="807"/>
      <c r="AA128" s="807"/>
    </row>
    <row r="129" ht="21.0" customHeight="1">
      <c r="A129" s="807"/>
      <c r="B129" s="807"/>
      <c r="C129" s="807"/>
      <c r="D129" s="807"/>
      <c r="E129" s="807"/>
      <c r="F129" s="807"/>
      <c r="G129" s="807"/>
      <c r="H129" s="807"/>
      <c r="I129" s="807"/>
      <c r="J129" s="807"/>
      <c r="K129" s="807"/>
      <c r="L129" s="807"/>
      <c r="M129" s="807"/>
      <c r="N129" s="807"/>
      <c r="O129" s="807"/>
      <c r="P129" s="807"/>
      <c r="Q129" s="807"/>
      <c r="R129" s="807"/>
      <c r="S129" s="807"/>
      <c r="T129" s="807"/>
      <c r="U129" s="807"/>
      <c r="V129" s="807"/>
      <c r="W129" s="807"/>
      <c r="X129" s="807"/>
      <c r="Y129" s="807"/>
      <c r="Z129" s="807"/>
      <c r="AA129" s="807"/>
    </row>
    <row r="130" ht="21.0" customHeight="1">
      <c r="A130" s="807"/>
      <c r="B130" s="807"/>
      <c r="C130" s="807"/>
      <c r="D130" s="807"/>
      <c r="E130" s="807"/>
      <c r="F130" s="807"/>
      <c r="G130" s="807"/>
      <c r="H130" s="807"/>
      <c r="I130" s="807"/>
      <c r="J130" s="807"/>
      <c r="K130" s="807"/>
      <c r="L130" s="807"/>
      <c r="M130" s="807"/>
      <c r="N130" s="807"/>
      <c r="O130" s="807"/>
      <c r="P130" s="807"/>
      <c r="Q130" s="807"/>
      <c r="R130" s="807"/>
      <c r="S130" s="807"/>
      <c r="T130" s="807"/>
      <c r="U130" s="807"/>
      <c r="V130" s="807"/>
      <c r="W130" s="807"/>
      <c r="X130" s="807"/>
      <c r="Y130" s="807"/>
      <c r="Z130" s="807"/>
      <c r="AA130" s="807"/>
    </row>
    <row r="131" ht="21.0" customHeight="1">
      <c r="A131" s="807"/>
      <c r="B131" s="807"/>
      <c r="C131" s="807"/>
      <c r="D131" s="807"/>
      <c r="E131" s="807"/>
      <c r="F131" s="807"/>
      <c r="G131" s="807"/>
      <c r="H131" s="807"/>
      <c r="I131" s="807"/>
      <c r="J131" s="807"/>
      <c r="K131" s="807"/>
      <c r="L131" s="807"/>
      <c r="M131" s="807"/>
      <c r="N131" s="807"/>
      <c r="O131" s="807"/>
      <c r="P131" s="807"/>
      <c r="Q131" s="807"/>
      <c r="R131" s="807"/>
      <c r="S131" s="807"/>
      <c r="T131" s="807"/>
      <c r="U131" s="807"/>
      <c r="V131" s="807"/>
      <c r="W131" s="807"/>
      <c r="X131" s="807"/>
      <c r="Y131" s="807"/>
      <c r="Z131" s="807"/>
      <c r="AA131" s="807"/>
    </row>
    <row r="132" ht="21.0" customHeight="1">
      <c r="A132" s="807"/>
      <c r="B132" s="807"/>
      <c r="C132" s="807"/>
      <c r="D132" s="807"/>
      <c r="E132" s="807"/>
      <c r="F132" s="807"/>
      <c r="G132" s="807"/>
      <c r="H132" s="807"/>
      <c r="I132" s="807"/>
      <c r="J132" s="807"/>
      <c r="K132" s="807"/>
      <c r="L132" s="807"/>
      <c r="M132" s="807"/>
      <c r="N132" s="807"/>
      <c r="O132" s="807"/>
      <c r="P132" s="807"/>
      <c r="Q132" s="807"/>
      <c r="R132" s="807"/>
      <c r="S132" s="807"/>
      <c r="T132" s="807"/>
      <c r="U132" s="807"/>
      <c r="V132" s="807"/>
      <c r="W132" s="807"/>
      <c r="X132" s="807"/>
      <c r="Y132" s="807"/>
      <c r="Z132" s="807"/>
      <c r="AA132" s="807"/>
    </row>
    <row r="133" ht="21.0" customHeight="1">
      <c r="A133" s="807"/>
      <c r="B133" s="807"/>
      <c r="C133" s="807"/>
      <c r="D133" s="807"/>
      <c r="E133" s="807"/>
      <c r="F133" s="807"/>
      <c r="G133" s="807"/>
      <c r="H133" s="807"/>
      <c r="I133" s="807"/>
      <c r="J133" s="807"/>
      <c r="K133" s="807"/>
      <c r="L133" s="807"/>
      <c r="M133" s="807"/>
      <c r="N133" s="807"/>
      <c r="O133" s="807"/>
      <c r="P133" s="807"/>
      <c r="Q133" s="807"/>
      <c r="R133" s="807"/>
      <c r="S133" s="807"/>
      <c r="T133" s="807"/>
      <c r="U133" s="807"/>
      <c r="V133" s="807"/>
      <c r="W133" s="807"/>
      <c r="X133" s="807"/>
      <c r="Y133" s="807"/>
      <c r="Z133" s="807"/>
      <c r="AA133" s="807"/>
    </row>
    <row r="134" ht="21.0" customHeight="1">
      <c r="A134" s="807"/>
      <c r="B134" s="807"/>
      <c r="C134" s="807"/>
      <c r="D134" s="807"/>
      <c r="E134" s="807"/>
      <c r="F134" s="807"/>
      <c r="G134" s="807"/>
      <c r="H134" s="807"/>
      <c r="I134" s="807"/>
      <c r="J134" s="807"/>
      <c r="K134" s="807"/>
      <c r="L134" s="807"/>
      <c r="M134" s="807"/>
      <c r="N134" s="807"/>
      <c r="O134" s="807"/>
      <c r="P134" s="807"/>
      <c r="Q134" s="807"/>
      <c r="R134" s="807"/>
      <c r="S134" s="807"/>
      <c r="T134" s="807"/>
      <c r="U134" s="807"/>
      <c r="V134" s="807"/>
      <c r="W134" s="807"/>
      <c r="X134" s="807"/>
      <c r="Y134" s="807"/>
      <c r="Z134" s="807"/>
      <c r="AA134" s="807"/>
    </row>
    <row r="135" ht="21.0" customHeight="1">
      <c r="A135" s="807"/>
      <c r="B135" s="807"/>
      <c r="C135" s="807"/>
      <c r="D135" s="807"/>
      <c r="E135" s="807"/>
      <c r="F135" s="807"/>
      <c r="G135" s="807"/>
      <c r="H135" s="807"/>
      <c r="I135" s="807"/>
      <c r="J135" s="807"/>
      <c r="K135" s="807"/>
      <c r="L135" s="807"/>
      <c r="M135" s="807"/>
      <c r="N135" s="807"/>
      <c r="O135" s="807"/>
      <c r="P135" s="807"/>
      <c r="Q135" s="807"/>
      <c r="R135" s="807"/>
      <c r="S135" s="807"/>
      <c r="T135" s="807"/>
      <c r="U135" s="807"/>
      <c r="V135" s="807"/>
      <c r="W135" s="807"/>
      <c r="X135" s="807"/>
      <c r="Y135" s="807"/>
      <c r="Z135" s="807"/>
      <c r="AA135" s="807"/>
    </row>
    <row r="136" ht="21.0" customHeight="1">
      <c r="A136" s="807"/>
      <c r="B136" s="807"/>
      <c r="C136" s="807"/>
      <c r="D136" s="807"/>
      <c r="E136" s="807"/>
      <c r="F136" s="807"/>
      <c r="G136" s="807"/>
      <c r="H136" s="807"/>
      <c r="I136" s="807"/>
      <c r="J136" s="807"/>
      <c r="K136" s="807"/>
      <c r="L136" s="807"/>
      <c r="M136" s="807"/>
      <c r="N136" s="807"/>
      <c r="O136" s="807"/>
      <c r="P136" s="807"/>
      <c r="Q136" s="807"/>
      <c r="R136" s="807"/>
      <c r="S136" s="807"/>
      <c r="T136" s="807"/>
      <c r="U136" s="807"/>
      <c r="V136" s="807"/>
      <c r="W136" s="807"/>
      <c r="X136" s="807"/>
      <c r="Y136" s="807"/>
      <c r="Z136" s="807"/>
      <c r="AA136" s="807"/>
    </row>
    <row r="137" ht="21.0" customHeight="1">
      <c r="A137" s="807"/>
      <c r="B137" s="807"/>
      <c r="C137" s="807"/>
      <c r="D137" s="807"/>
      <c r="E137" s="807"/>
      <c r="F137" s="807"/>
      <c r="G137" s="807"/>
      <c r="H137" s="807"/>
      <c r="I137" s="807"/>
      <c r="J137" s="807"/>
      <c r="K137" s="807"/>
      <c r="L137" s="807"/>
      <c r="M137" s="807"/>
      <c r="N137" s="807"/>
      <c r="O137" s="807"/>
      <c r="P137" s="807"/>
      <c r="Q137" s="807"/>
      <c r="R137" s="807"/>
      <c r="S137" s="807"/>
      <c r="T137" s="807"/>
      <c r="U137" s="807"/>
      <c r="V137" s="807"/>
      <c r="W137" s="807"/>
      <c r="X137" s="807"/>
      <c r="Y137" s="807"/>
      <c r="Z137" s="807"/>
      <c r="AA137" s="807"/>
    </row>
    <row r="138" ht="21.0" customHeight="1">
      <c r="A138" s="807"/>
      <c r="B138" s="807"/>
      <c r="C138" s="807"/>
      <c r="D138" s="807"/>
      <c r="E138" s="807"/>
      <c r="F138" s="807"/>
      <c r="G138" s="807"/>
      <c r="H138" s="807"/>
      <c r="I138" s="807"/>
      <c r="J138" s="807"/>
      <c r="K138" s="807"/>
      <c r="L138" s="807"/>
      <c r="M138" s="807"/>
      <c r="N138" s="807"/>
      <c r="O138" s="807"/>
      <c r="P138" s="807"/>
      <c r="Q138" s="807"/>
      <c r="R138" s="807"/>
      <c r="S138" s="807"/>
      <c r="T138" s="807"/>
      <c r="U138" s="807"/>
      <c r="V138" s="807"/>
      <c r="W138" s="807"/>
      <c r="X138" s="807"/>
      <c r="Y138" s="807"/>
      <c r="Z138" s="807"/>
      <c r="AA138" s="807"/>
    </row>
    <row r="139" ht="21.0" customHeight="1">
      <c r="A139" s="807"/>
      <c r="B139" s="807"/>
      <c r="C139" s="807"/>
      <c r="D139" s="807"/>
      <c r="E139" s="807"/>
      <c r="F139" s="807"/>
      <c r="G139" s="807"/>
      <c r="H139" s="807"/>
      <c r="I139" s="807"/>
      <c r="J139" s="807"/>
      <c r="K139" s="807"/>
      <c r="L139" s="807"/>
      <c r="M139" s="807"/>
      <c r="N139" s="807"/>
      <c r="O139" s="807"/>
      <c r="P139" s="807"/>
      <c r="Q139" s="807"/>
      <c r="R139" s="807"/>
      <c r="S139" s="807"/>
      <c r="T139" s="807"/>
      <c r="U139" s="807"/>
      <c r="V139" s="807"/>
      <c r="W139" s="807"/>
      <c r="X139" s="807"/>
      <c r="Y139" s="807"/>
      <c r="Z139" s="807"/>
      <c r="AA139" s="807"/>
    </row>
    <row r="140" ht="21.0" customHeight="1">
      <c r="A140" s="807"/>
      <c r="B140" s="807"/>
      <c r="C140" s="807"/>
      <c r="D140" s="807"/>
      <c r="E140" s="807"/>
      <c r="F140" s="807"/>
      <c r="G140" s="807"/>
      <c r="H140" s="807"/>
      <c r="I140" s="807"/>
      <c r="J140" s="807"/>
      <c r="K140" s="807"/>
      <c r="L140" s="807"/>
      <c r="M140" s="807"/>
      <c r="N140" s="807"/>
      <c r="O140" s="807"/>
      <c r="P140" s="807"/>
      <c r="Q140" s="807"/>
      <c r="R140" s="807"/>
      <c r="S140" s="807"/>
      <c r="T140" s="807"/>
      <c r="U140" s="807"/>
      <c r="V140" s="807"/>
      <c r="W140" s="807"/>
      <c r="X140" s="807"/>
      <c r="Y140" s="807"/>
      <c r="Z140" s="807"/>
      <c r="AA140" s="807"/>
    </row>
    <row r="141" ht="21.0" customHeight="1">
      <c r="A141" s="807"/>
      <c r="B141" s="807"/>
      <c r="C141" s="807"/>
      <c r="D141" s="807"/>
      <c r="E141" s="807"/>
      <c r="F141" s="807"/>
      <c r="G141" s="807"/>
      <c r="H141" s="807"/>
      <c r="I141" s="807"/>
      <c r="J141" s="807"/>
      <c r="K141" s="807"/>
      <c r="L141" s="807"/>
      <c r="M141" s="807"/>
      <c r="N141" s="807"/>
      <c r="O141" s="807"/>
      <c r="P141" s="807"/>
      <c r="Q141" s="807"/>
      <c r="R141" s="807"/>
      <c r="S141" s="807"/>
      <c r="T141" s="807"/>
      <c r="U141" s="807"/>
      <c r="V141" s="807"/>
      <c r="W141" s="807"/>
      <c r="X141" s="807"/>
      <c r="Y141" s="807"/>
      <c r="Z141" s="807"/>
      <c r="AA141" s="807"/>
    </row>
    <row r="142" ht="21.0" customHeight="1">
      <c r="A142" s="807"/>
      <c r="B142" s="807"/>
      <c r="C142" s="807"/>
      <c r="D142" s="807"/>
      <c r="E142" s="807"/>
      <c r="F142" s="807"/>
      <c r="G142" s="807"/>
      <c r="H142" s="807"/>
      <c r="I142" s="807"/>
      <c r="J142" s="807"/>
      <c r="K142" s="807"/>
      <c r="L142" s="807"/>
      <c r="M142" s="807"/>
      <c r="N142" s="807"/>
      <c r="O142" s="807"/>
      <c r="P142" s="807"/>
      <c r="Q142" s="807"/>
      <c r="R142" s="807"/>
      <c r="S142" s="807"/>
      <c r="T142" s="807"/>
      <c r="U142" s="807"/>
      <c r="V142" s="807"/>
      <c r="W142" s="807"/>
      <c r="X142" s="807"/>
      <c r="Y142" s="807"/>
      <c r="Z142" s="807"/>
      <c r="AA142" s="807"/>
    </row>
    <row r="143" ht="21.0" customHeight="1">
      <c r="A143" s="807"/>
      <c r="B143" s="807"/>
      <c r="C143" s="807"/>
      <c r="D143" s="807"/>
      <c r="E143" s="807"/>
      <c r="F143" s="807"/>
      <c r="G143" s="807"/>
      <c r="H143" s="807"/>
      <c r="I143" s="807"/>
      <c r="J143" s="807"/>
      <c r="K143" s="807"/>
      <c r="L143" s="807"/>
      <c r="M143" s="807"/>
      <c r="N143" s="807"/>
      <c r="O143" s="807"/>
      <c r="P143" s="807"/>
      <c r="Q143" s="807"/>
      <c r="R143" s="807"/>
      <c r="S143" s="807"/>
      <c r="T143" s="807"/>
      <c r="U143" s="807"/>
      <c r="V143" s="807"/>
      <c r="W143" s="807"/>
      <c r="X143" s="807"/>
      <c r="Y143" s="807"/>
      <c r="Z143" s="807"/>
      <c r="AA143" s="807"/>
    </row>
    <row r="144" ht="21.0" customHeight="1">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row>
    <row r="145" ht="21.0" customHeight="1">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row>
    <row r="146" ht="21.0" customHeight="1">
      <c r="A146" s="807"/>
      <c r="B146" s="807"/>
      <c r="C146" s="807"/>
      <c r="D146" s="807"/>
      <c r="E146" s="807"/>
      <c r="F146" s="807"/>
      <c r="G146" s="807"/>
      <c r="H146" s="807"/>
      <c r="I146" s="807"/>
      <c r="J146" s="807"/>
      <c r="K146" s="807"/>
      <c r="L146" s="807"/>
      <c r="M146" s="807"/>
      <c r="N146" s="807"/>
      <c r="O146" s="807"/>
      <c r="P146" s="807"/>
      <c r="Q146" s="807"/>
      <c r="R146" s="807"/>
      <c r="S146" s="807"/>
      <c r="T146" s="807"/>
      <c r="U146" s="807"/>
      <c r="V146" s="807"/>
      <c r="W146" s="807"/>
      <c r="X146" s="807"/>
      <c r="Y146" s="807"/>
      <c r="Z146" s="807"/>
      <c r="AA146" s="807"/>
    </row>
    <row r="147" ht="21.0" customHeight="1">
      <c r="A147" s="807"/>
      <c r="B147" s="807"/>
      <c r="C147" s="807"/>
      <c r="D147" s="807"/>
      <c r="E147" s="807"/>
      <c r="F147" s="807"/>
      <c r="G147" s="807"/>
      <c r="H147" s="807"/>
      <c r="I147" s="807"/>
      <c r="J147" s="807"/>
      <c r="K147" s="807"/>
      <c r="L147" s="807"/>
      <c r="M147" s="807"/>
      <c r="N147" s="807"/>
      <c r="O147" s="807"/>
      <c r="P147" s="807"/>
      <c r="Q147" s="807"/>
      <c r="R147" s="807"/>
      <c r="S147" s="807"/>
      <c r="T147" s="807"/>
      <c r="U147" s="807"/>
      <c r="V147" s="807"/>
      <c r="W147" s="807"/>
      <c r="X147" s="807"/>
      <c r="Y147" s="807"/>
      <c r="Z147" s="807"/>
      <c r="AA147" s="807"/>
    </row>
    <row r="148" ht="21.0" customHeight="1">
      <c r="A148" s="807"/>
      <c r="B148" s="807"/>
      <c r="C148" s="807"/>
      <c r="D148" s="807"/>
      <c r="E148" s="807"/>
      <c r="F148" s="807"/>
      <c r="G148" s="807"/>
      <c r="H148" s="807"/>
      <c r="I148" s="807"/>
      <c r="J148" s="807"/>
      <c r="K148" s="807"/>
      <c r="L148" s="807"/>
      <c r="M148" s="807"/>
      <c r="N148" s="807"/>
      <c r="O148" s="807"/>
      <c r="P148" s="807"/>
      <c r="Q148" s="807"/>
      <c r="R148" s="807"/>
      <c r="S148" s="807"/>
      <c r="T148" s="807"/>
      <c r="U148" s="807"/>
      <c r="V148" s="807"/>
      <c r="W148" s="807"/>
      <c r="X148" s="807"/>
      <c r="Y148" s="807"/>
      <c r="Z148" s="807"/>
      <c r="AA148" s="807"/>
    </row>
    <row r="149" ht="21.0" customHeight="1">
      <c r="A149" s="807"/>
      <c r="B149" s="807"/>
      <c r="C149" s="807"/>
      <c r="D149" s="807"/>
      <c r="E149" s="807"/>
      <c r="F149" s="807"/>
      <c r="G149" s="807"/>
      <c r="H149" s="807"/>
      <c r="I149" s="807"/>
      <c r="J149" s="807"/>
      <c r="K149" s="807"/>
      <c r="L149" s="807"/>
      <c r="M149" s="807"/>
      <c r="N149" s="807"/>
      <c r="O149" s="807"/>
      <c r="P149" s="807"/>
      <c r="Q149" s="807"/>
      <c r="R149" s="807"/>
      <c r="S149" s="807"/>
      <c r="T149" s="807"/>
      <c r="U149" s="807"/>
      <c r="V149" s="807"/>
      <c r="W149" s="807"/>
      <c r="X149" s="807"/>
      <c r="Y149" s="807"/>
      <c r="Z149" s="807"/>
      <c r="AA149" s="807"/>
    </row>
    <row r="150" ht="21.0" customHeight="1">
      <c r="A150" s="807"/>
      <c r="B150" s="807"/>
      <c r="C150" s="807"/>
      <c r="D150" s="807"/>
      <c r="E150" s="807"/>
      <c r="F150" s="807"/>
      <c r="G150" s="807"/>
      <c r="H150" s="807"/>
      <c r="I150" s="807"/>
      <c r="J150" s="807"/>
      <c r="K150" s="807"/>
      <c r="L150" s="807"/>
      <c r="M150" s="807"/>
      <c r="N150" s="807"/>
      <c r="O150" s="807"/>
      <c r="P150" s="807"/>
      <c r="Q150" s="807"/>
      <c r="R150" s="807"/>
      <c r="S150" s="807"/>
      <c r="T150" s="807"/>
      <c r="U150" s="807"/>
      <c r="V150" s="807"/>
      <c r="W150" s="807"/>
      <c r="X150" s="807"/>
      <c r="Y150" s="807"/>
      <c r="Z150" s="807"/>
      <c r="AA150" s="807"/>
    </row>
    <row r="151" ht="21.0" customHeight="1">
      <c r="A151" s="807"/>
      <c r="B151" s="807"/>
      <c r="C151" s="807"/>
      <c r="D151" s="807"/>
      <c r="E151" s="807"/>
      <c r="F151" s="807"/>
      <c r="G151" s="807"/>
      <c r="H151" s="807"/>
      <c r="I151" s="807"/>
      <c r="J151" s="807"/>
      <c r="K151" s="807"/>
      <c r="L151" s="807"/>
      <c r="M151" s="807"/>
      <c r="N151" s="807"/>
      <c r="O151" s="807"/>
      <c r="P151" s="807"/>
      <c r="Q151" s="807"/>
      <c r="R151" s="807"/>
      <c r="S151" s="807"/>
      <c r="T151" s="807"/>
      <c r="U151" s="807"/>
      <c r="V151" s="807"/>
      <c r="W151" s="807"/>
      <c r="X151" s="807"/>
      <c r="Y151" s="807"/>
      <c r="Z151" s="807"/>
      <c r="AA151" s="807"/>
    </row>
    <row r="152" ht="21.0" customHeight="1">
      <c r="A152" s="807"/>
      <c r="B152" s="807"/>
      <c r="C152" s="807"/>
      <c r="D152" s="807"/>
      <c r="E152" s="807"/>
      <c r="F152" s="807"/>
      <c r="G152" s="807"/>
      <c r="H152" s="807"/>
      <c r="I152" s="807"/>
      <c r="J152" s="807"/>
      <c r="K152" s="807"/>
      <c r="L152" s="807"/>
      <c r="M152" s="807"/>
      <c r="N152" s="807"/>
      <c r="O152" s="807"/>
      <c r="P152" s="807"/>
      <c r="Q152" s="807"/>
      <c r="R152" s="807"/>
      <c r="S152" s="807"/>
      <c r="T152" s="807"/>
      <c r="U152" s="807"/>
      <c r="V152" s="807"/>
      <c r="W152" s="807"/>
      <c r="X152" s="807"/>
      <c r="Y152" s="807"/>
      <c r="Z152" s="807"/>
      <c r="AA152" s="807"/>
    </row>
    <row r="153" ht="21.0" customHeight="1">
      <c r="A153" s="807"/>
      <c r="B153" s="807"/>
      <c r="C153" s="807"/>
      <c r="D153" s="807"/>
      <c r="E153" s="807"/>
      <c r="F153" s="807"/>
      <c r="G153" s="807"/>
      <c r="H153" s="807"/>
      <c r="I153" s="807"/>
      <c r="J153" s="807"/>
      <c r="K153" s="807"/>
      <c r="L153" s="807"/>
      <c r="M153" s="807"/>
      <c r="N153" s="807"/>
      <c r="O153" s="807"/>
      <c r="P153" s="807"/>
      <c r="Q153" s="807"/>
      <c r="R153" s="807"/>
      <c r="S153" s="807"/>
      <c r="T153" s="807"/>
      <c r="U153" s="807"/>
      <c r="V153" s="807"/>
      <c r="W153" s="807"/>
      <c r="X153" s="807"/>
      <c r="Y153" s="807"/>
      <c r="Z153" s="807"/>
      <c r="AA153" s="807"/>
    </row>
    <row r="154" ht="21.0" customHeight="1">
      <c r="A154" s="807"/>
      <c r="B154" s="807"/>
      <c r="C154" s="807"/>
      <c r="D154" s="807"/>
      <c r="E154" s="807"/>
      <c r="F154" s="807"/>
      <c r="G154" s="807"/>
      <c r="H154" s="807"/>
      <c r="I154" s="807"/>
      <c r="J154" s="807"/>
      <c r="K154" s="807"/>
      <c r="L154" s="807"/>
      <c r="M154" s="807"/>
      <c r="N154" s="807"/>
      <c r="O154" s="807"/>
      <c r="P154" s="807"/>
      <c r="Q154" s="807"/>
      <c r="R154" s="807"/>
      <c r="S154" s="807"/>
      <c r="T154" s="807"/>
      <c r="U154" s="807"/>
      <c r="V154" s="807"/>
      <c r="W154" s="807"/>
      <c r="X154" s="807"/>
      <c r="Y154" s="807"/>
      <c r="Z154" s="807"/>
      <c r="AA154" s="807"/>
    </row>
    <row r="155" ht="21.0" customHeight="1">
      <c r="A155" s="807"/>
      <c r="B155" s="807"/>
      <c r="C155" s="807"/>
      <c r="D155" s="807"/>
      <c r="E155" s="807"/>
      <c r="F155" s="807"/>
      <c r="G155" s="807"/>
      <c r="H155" s="807"/>
      <c r="I155" s="807"/>
      <c r="J155" s="807"/>
      <c r="K155" s="807"/>
      <c r="L155" s="807"/>
      <c r="M155" s="807"/>
      <c r="N155" s="807"/>
      <c r="O155" s="807"/>
      <c r="P155" s="807"/>
      <c r="Q155" s="807"/>
      <c r="R155" s="807"/>
      <c r="S155" s="807"/>
      <c r="T155" s="807"/>
      <c r="U155" s="807"/>
      <c r="V155" s="807"/>
      <c r="W155" s="807"/>
      <c r="X155" s="807"/>
      <c r="Y155" s="807"/>
      <c r="Z155" s="807"/>
      <c r="AA155" s="807"/>
    </row>
    <row r="156" ht="21.0" customHeight="1">
      <c r="A156" s="807"/>
      <c r="B156" s="807"/>
      <c r="C156" s="807"/>
      <c r="D156" s="807"/>
      <c r="E156" s="807"/>
      <c r="F156" s="807"/>
      <c r="G156" s="807"/>
      <c r="H156" s="807"/>
      <c r="I156" s="807"/>
      <c r="J156" s="807"/>
      <c r="K156" s="807"/>
      <c r="L156" s="807"/>
      <c r="M156" s="807"/>
      <c r="N156" s="807"/>
      <c r="O156" s="807"/>
      <c r="P156" s="807"/>
      <c r="Q156" s="807"/>
      <c r="R156" s="807"/>
      <c r="S156" s="807"/>
      <c r="T156" s="807"/>
      <c r="U156" s="807"/>
      <c r="V156" s="807"/>
      <c r="W156" s="807"/>
      <c r="X156" s="807"/>
      <c r="Y156" s="807"/>
      <c r="Z156" s="807"/>
      <c r="AA156" s="807"/>
    </row>
    <row r="157" ht="21.0" customHeight="1">
      <c r="A157" s="807"/>
      <c r="B157" s="807"/>
      <c r="C157" s="807"/>
      <c r="D157" s="807"/>
      <c r="E157" s="807"/>
      <c r="F157" s="807"/>
      <c r="G157" s="807"/>
      <c r="H157" s="807"/>
      <c r="I157" s="807"/>
      <c r="J157" s="807"/>
      <c r="K157" s="807"/>
      <c r="L157" s="807"/>
      <c r="M157" s="807"/>
      <c r="N157" s="807"/>
      <c r="O157" s="807"/>
      <c r="P157" s="807"/>
      <c r="Q157" s="807"/>
      <c r="R157" s="807"/>
      <c r="S157" s="807"/>
      <c r="T157" s="807"/>
      <c r="U157" s="807"/>
      <c r="V157" s="807"/>
      <c r="W157" s="807"/>
      <c r="X157" s="807"/>
      <c r="Y157" s="807"/>
      <c r="Z157" s="807"/>
      <c r="AA157" s="807"/>
    </row>
    <row r="158" ht="21.0" customHeight="1">
      <c r="A158" s="807"/>
      <c r="B158" s="807"/>
      <c r="C158" s="807"/>
      <c r="D158" s="807"/>
      <c r="E158" s="807"/>
      <c r="F158" s="807"/>
      <c r="G158" s="807"/>
      <c r="H158" s="807"/>
      <c r="I158" s="807"/>
      <c r="J158" s="807"/>
      <c r="K158" s="807"/>
      <c r="L158" s="807"/>
      <c r="M158" s="807"/>
      <c r="N158" s="807"/>
      <c r="O158" s="807"/>
      <c r="P158" s="807"/>
      <c r="Q158" s="807"/>
      <c r="R158" s="807"/>
      <c r="S158" s="807"/>
      <c r="T158" s="807"/>
      <c r="U158" s="807"/>
      <c r="V158" s="807"/>
      <c r="W158" s="807"/>
      <c r="X158" s="807"/>
      <c r="Y158" s="807"/>
      <c r="Z158" s="807"/>
      <c r="AA158" s="807"/>
    </row>
    <row r="159" ht="21.0" customHeight="1">
      <c r="A159" s="807"/>
      <c r="B159" s="807"/>
      <c r="C159" s="807"/>
      <c r="D159" s="807"/>
      <c r="E159" s="807"/>
      <c r="F159" s="807"/>
      <c r="G159" s="807"/>
      <c r="H159" s="807"/>
      <c r="I159" s="807"/>
      <c r="J159" s="807"/>
      <c r="K159" s="807"/>
      <c r="L159" s="807"/>
      <c r="M159" s="807"/>
      <c r="N159" s="807"/>
      <c r="O159" s="807"/>
      <c r="P159" s="807"/>
      <c r="Q159" s="807"/>
      <c r="R159" s="807"/>
      <c r="S159" s="807"/>
      <c r="T159" s="807"/>
      <c r="U159" s="807"/>
      <c r="V159" s="807"/>
      <c r="W159" s="807"/>
      <c r="X159" s="807"/>
      <c r="Y159" s="807"/>
      <c r="Z159" s="807"/>
      <c r="AA159" s="807"/>
    </row>
    <row r="160" ht="21.0" customHeight="1">
      <c r="A160" s="807"/>
      <c r="B160" s="807"/>
      <c r="C160" s="807"/>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row>
    <row r="161" ht="21.0" customHeight="1">
      <c r="A161" s="807"/>
      <c r="B161" s="807"/>
      <c r="C161" s="807"/>
      <c r="D161" s="807"/>
      <c r="E161" s="807"/>
      <c r="F161" s="807"/>
      <c r="G161" s="807"/>
      <c r="H161" s="807"/>
      <c r="I161" s="807"/>
      <c r="J161" s="807"/>
      <c r="K161" s="807"/>
      <c r="L161" s="807"/>
      <c r="M161" s="807"/>
      <c r="N161" s="807"/>
      <c r="O161" s="807"/>
      <c r="P161" s="807"/>
      <c r="Q161" s="807"/>
      <c r="R161" s="807"/>
      <c r="S161" s="807"/>
      <c r="T161" s="807"/>
      <c r="U161" s="807"/>
      <c r="V161" s="807"/>
      <c r="W161" s="807"/>
      <c r="X161" s="807"/>
      <c r="Y161" s="807"/>
      <c r="Z161" s="807"/>
      <c r="AA161" s="807"/>
    </row>
    <row r="162" ht="21.0" customHeight="1">
      <c r="A162" s="807"/>
      <c r="B162" s="807"/>
      <c r="C162" s="807"/>
      <c r="D162" s="807"/>
      <c r="E162" s="807"/>
      <c r="F162" s="807"/>
      <c r="G162" s="807"/>
      <c r="H162" s="807"/>
      <c r="I162" s="807"/>
      <c r="J162" s="807"/>
      <c r="K162" s="807"/>
      <c r="L162" s="807"/>
      <c r="M162" s="807"/>
      <c r="N162" s="807"/>
      <c r="O162" s="807"/>
      <c r="P162" s="807"/>
      <c r="Q162" s="807"/>
      <c r="R162" s="807"/>
      <c r="S162" s="807"/>
      <c r="T162" s="807"/>
      <c r="U162" s="807"/>
      <c r="V162" s="807"/>
      <c r="W162" s="807"/>
      <c r="X162" s="807"/>
      <c r="Y162" s="807"/>
      <c r="Z162" s="807"/>
      <c r="AA162" s="807"/>
    </row>
    <row r="163" ht="21.0" customHeight="1">
      <c r="A163" s="807"/>
      <c r="B163" s="807"/>
      <c r="C163" s="807"/>
      <c r="D163" s="807"/>
      <c r="E163" s="807"/>
      <c r="F163" s="807"/>
      <c r="G163" s="807"/>
      <c r="H163" s="807"/>
      <c r="I163" s="807"/>
      <c r="J163" s="807"/>
      <c r="K163" s="807"/>
      <c r="L163" s="807"/>
      <c r="M163" s="807"/>
      <c r="N163" s="807"/>
      <c r="O163" s="807"/>
      <c r="P163" s="807"/>
      <c r="Q163" s="807"/>
      <c r="R163" s="807"/>
      <c r="S163" s="807"/>
      <c r="T163" s="807"/>
      <c r="U163" s="807"/>
      <c r="V163" s="807"/>
      <c r="W163" s="807"/>
      <c r="X163" s="807"/>
      <c r="Y163" s="807"/>
      <c r="Z163" s="807"/>
      <c r="AA163" s="807"/>
    </row>
    <row r="164" ht="21.0" customHeight="1">
      <c r="A164" s="807"/>
      <c r="B164" s="807"/>
      <c r="C164" s="807"/>
      <c r="D164" s="807"/>
      <c r="E164" s="807"/>
      <c r="F164" s="807"/>
      <c r="G164" s="807"/>
      <c r="H164" s="807"/>
      <c r="I164" s="807"/>
      <c r="J164" s="807"/>
      <c r="K164" s="807"/>
      <c r="L164" s="807"/>
      <c r="M164" s="807"/>
      <c r="N164" s="807"/>
      <c r="O164" s="807"/>
      <c r="P164" s="807"/>
      <c r="Q164" s="807"/>
      <c r="R164" s="807"/>
      <c r="S164" s="807"/>
      <c r="T164" s="807"/>
      <c r="U164" s="807"/>
      <c r="V164" s="807"/>
      <c r="W164" s="807"/>
      <c r="X164" s="807"/>
      <c r="Y164" s="807"/>
      <c r="Z164" s="807"/>
      <c r="AA164" s="807"/>
    </row>
    <row r="165" ht="21.0" customHeight="1">
      <c r="A165" s="807"/>
      <c r="B165" s="807"/>
      <c r="C165" s="807"/>
      <c r="D165" s="807"/>
      <c r="E165" s="807"/>
      <c r="F165" s="807"/>
      <c r="G165" s="807"/>
      <c r="H165" s="807"/>
      <c r="I165" s="807"/>
      <c r="J165" s="807"/>
      <c r="K165" s="807"/>
      <c r="L165" s="807"/>
      <c r="M165" s="807"/>
      <c r="N165" s="807"/>
      <c r="O165" s="807"/>
      <c r="P165" s="807"/>
      <c r="Q165" s="807"/>
      <c r="R165" s="807"/>
      <c r="S165" s="807"/>
      <c r="T165" s="807"/>
      <c r="U165" s="807"/>
      <c r="V165" s="807"/>
      <c r="W165" s="807"/>
      <c r="X165" s="807"/>
      <c r="Y165" s="807"/>
      <c r="Z165" s="807"/>
      <c r="AA165" s="807"/>
    </row>
    <row r="166" ht="21.0" customHeight="1">
      <c r="A166" s="807"/>
      <c r="B166" s="807"/>
      <c r="C166" s="807"/>
      <c r="D166" s="807"/>
      <c r="E166" s="807"/>
      <c r="F166" s="807"/>
      <c r="G166" s="807"/>
      <c r="H166" s="807"/>
      <c r="I166" s="807"/>
      <c r="J166" s="807"/>
      <c r="K166" s="807"/>
      <c r="L166" s="807"/>
      <c r="M166" s="807"/>
      <c r="N166" s="807"/>
      <c r="O166" s="807"/>
      <c r="P166" s="807"/>
      <c r="Q166" s="807"/>
      <c r="R166" s="807"/>
      <c r="S166" s="807"/>
      <c r="T166" s="807"/>
      <c r="U166" s="807"/>
      <c r="V166" s="807"/>
      <c r="W166" s="807"/>
      <c r="X166" s="807"/>
      <c r="Y166" s="807"/>
      <c r="Z166" s="807"/>
      <c r="AA166" s="807"/>
    </row>
    <row r="167" ht="21.0" customHeight="1">
      <c r="A167" s="807"/>
      <c r="B167" s="807"/>
      <c r="C167" s="807"/>
      <c r="D167" s="807"/>
      <c r="E167" s="807"/>
      <c r="F167" s="807"/>
      <c r="G167" s="807"/>
      <c r="H167" s="807"/>
      <c r="I167" s="807"/>
      <c r="J167" s="807"/>
      <c r="K167" s="807"/>
      <c r="L167" s="807"/>
      <c r="M167" s="807"/>
      <c r="N167" s="807"/>
      <c r="O167" s="807"/>
      <c r="P167" s="807"/>
      <c r="Q167" s="807"/>
      <c r="R167" s="807"/>
      <c r="S167" s="807"/>
      <c r="T167" s="807"/>
      <c r="U167" s="807"/>
      <c r="V167" s="807"/>
      <c r="W167" s="807"/>
      <c r="X167" s="807"/>
      <c r="Y167" s="807"/>
      <c r="Z167" s="807"/>
      <c r="AA167" s="807"/>
    </row>
    <row r="168" ht="21.0" customHeight="1">
      <c r="A168" s="807"/>
      <c r="B168" s="807"/>
      <c r="C168" s="807"/>
      <c r="D168" s="807"/>
      <c r="E168" s="807"/>
      <c r="F168" s="807"/>
      <c r="G168" s="807"/>
      <c r="H168" s="807"/>
      <c r="I168" s="807"/>
      <c r="J168" s="807"/>
      <c r="K168" s="807"/>
      <c r="L168" s="807"/>
      <c r="M168" s="807"/>
      <c r="N168" s="807"/>
      <c r="O168" s="807"/>
      <c r="P168" s="807"/>
      <c r="Q168" s="807"/>
      <c r="R168" s="807"/>
      <c r="S168" s="807"/>
      <c r="T168" s="807"/>
      <c r="U168" s="807"/>
      <c r="V168" s="807"/>
      <c r="W168" s="807"/>
      <c r="X168" s="807"/>
      <c r="Y168" s="807"/>
      <c r="Z168" s="807"/>
      <c r="AA168" s="807"/>
    </row>
    <row r="169" ht="21.0" customHeight="1">
      <c r="A169" s="807"/>
      <c r="B169" s="807"/>
      <c r="C169" s="807"/>
      <c r="D169" s="807"/>
      <c r="E169" s="807"/>
      <c r="F169" s="807"/>
      <c r="G169" s="807"/>
      <c r="H169" s="807"/>
      <c r="I169" s="807"/>
      <c r="J169" s="807"/>
      <c r="K169" s="807"/>
      <c r="L169" s="807"/>
      <c r="M169" s="807"/>
      <c r="N169" s="807"/>
      <c r="O169" s="807"/>
      <c r="P169" s="807"/>
      <c r="Q169" s="807"/>
      <c r="R169" s="807"/>
      <c r="S169" s="807"/>
      <c r="T169" s="807"/>
      <c r="U169" s="807"/>
      <c r="V169" s="807"/>
      <c r="W169" s="807"/>
      <c r="X169" s="807"/>
      <c r="Y169" s="807"/>
      <c r="Z169" s="807"/>
      <c r="AA169" s="807"/>
    </row>
    <row r="170" ht="21.0" customHeight="1">
      <c r="A170" s="807"/>
      <c r="B170" s="807"/>
      <c r="C170" s="807"/>
      <c r="D170" s="807"/>
      <c r="E170" s="807"/>
      <c r="F170" s="807"/>
      <c r="G170" s="807"/>
      <c r="H170" s="807"/>
      <c r="I170" s="807"/>
      <c r="J170" s="807"/>
      <c r="K170" s="807"/>
      <c r="L170" s="807"/>
      <c r="M170" s="807"/>
      <c r="N170" s="807"/>
      <c r="O170" s="807"/>
      <c r="P170" s="807"/>
      <c r="Q170" s="807"/>
      <c r="R170" s="807"/>
      <c r="S170" s="807"/>
      <c r="T170" s="807"/>
      <c r="U170" s="807"/>
      <c r="V170" s="807"/>
      <c r="W170" s="807"/>
      <c r="X170" s="807"/>
      <c r="Y170" s="807"/>
      <c r="Z170" s="807"/>
      <c r="AA170" s="807"/>
    </row>
    <row r="171" ht="21.0" customHeight="1">
      <c r="A171" s="807"/>
      <c r="B171" s="807"/>
      <c r="C171" s="807"/>
      <c r="D171" s="807"/>
      <c r="E171" s="807"/>
      <c r="F171" s="807"/>
      <c r="G171" s="807"/>
      <c r="H171" s="807"/>
      <c r="I171" s="807"/>
      <c r="J171" s="807"/>
      <c r="K171" s="807"/>
      <c r="L171" s="807"/>
      <c r="M171" s="807"/>
      <c r="N171" s="807"/>
      <c r="O171" s="807"/>
      <c r="P171" s="807"/>
      <c r="Q171" s="807"/>
      <c r="R171" s="807"/>
      <c r="S171" s="807"/>
      <c r="T171" s="807"/>
      <c r="U171" s="807"/>
      <c r="V171" s="807"/>
      <c r="W171" s="807"/>
      <c r="X171" s="807"/>
      <c r="Y171" s="807"/>
      <c r="Z171" s="807"/>
      <c r="AA171" s="807"/>
    </row>
    <row r="172" ht="21.0" customHeight="1">
      <c r="A172" s="807"/>
      <c r="B172" s="807"/>
      <c r="C172" s="807"/>
      <c r="D172" s="807"/>
      <c r="E172" s="807"/>
      <c r="F172" s="807"/>
      <c r="G172" s="807"/>
      <c r="H172" s="807"/>
      <c r="I172" s="807"/>
      <c r="J172" s="807"/>
      <c r="K172" s="807"/>
      <c r="L172" s="807"/>
      <c r="M172" s="807"/>
      <c r="N172" s="807"/>
      <c r="O172" s="807"/>
      <c r="P172" s="807"/>
      <c r="Q172" s="807"/>
      <c r="R172" s="807"/>
      <c r="S172" s="807"/>
      <c r="T172" s="807"/>
      <c r="U172" s="807"/>
      <c r="V172" s="807"/>
      <c r="W172" s="807"/>
      <c r="X172" s="807"/>
      <c r="Y172" s="807"/>
      <c r="Z172" s="807"/>
      <c r="AA172" s="807"/>
    </row>
    <row r="173" ht="21.0" customHeight="1">
      <c r="A173" s="807"/>
      <c r="B173" s="807"/>
      <c r="C173" s="807"/>
      <c r="D173" s="807"/>
      <c r="E173" s="807"/>
      <c r="F173" s="807"/>
      <c r="G173" s="807"/>
      <c r="H173" s="807"/>
      <c r="I173" s="807"/>
      <c r="J173" s="807"/>
      <c r="K173" s="807"/>
      <c r="L173" s="807"/>
      <c r="M173" s="807"/>
      <c r="N173" s="807"/>
      <c r="O173" s="807"/>
      <c r="P173" s="807"/>
      <c r="Q173" s="807"/>
      <c r="R173" s="807"/>
      <c r="S173" s="807"/>
      <c r="T173" s="807"/>
      <c r="U173" s="807"/>
      <c r="V173" s="807"/>
      <c r="W173" s="807"/>
      <c r="X173" s="807"/>
      <c r="Y173" s="807"/>
      <c r="Z173" s="807"/>
      <c r="AA173" s="807"/>
    </row>
    <row r="174" ht="21.0" customHeight="1">
      <c r="A174" s="807"/>
      <c r="B174" s="807"/>
      <c r="C174" s="807"/>
      <c r="D174" s="807"/>
      <c r="E174" s="807"/>
      <c r="F174" s="807"/>
      <c r="G174" s="807"/>
      <c r="H174" s="807"/>
      <c r="I174" s="807"/>
      <c r="J174" s="807"/>
      <c r="K174" s="807"/>
      <c r="L174" s="807"/>
      <c r="M174" s="807"/>
      <c r="N174" s="807"/>
      <c r="O174" s="807"/>
      <c r="P174" s="807"/>
      <c r="Q174" s="807"/>
      <c r="R174" s="807"/>
      <c r="S174" s="807"/>
      <c r="T174" s="807"/>
      <c r="U174" s="807"/>
      <c r="V174" s="807"/>
      <c r="W174" s="807"/>
      <c r="X174" s="807"/>
      <c r="Y174" s="807"/>
      <c r="Z174" s="807"/>
      <c r="AA174" s="807"/>
    </row>
    <row r="175" ht="21.0" customHeight="1">
      <c r="A175" s="807"/>
      <c r="B175" s="807"/>
      <c r="C175" s="807"/>
      <c r="D175" s="807"/>
      <c r="E175" s="807"/>
      <c r="F175" s="807"/>
      <c r="G175" s="807"/>
      <c r="H175" s="807"/>
      <c r="I175" s="807"/>
      <c r="J175" s="807"/>
      <c r="K175" s="807"/>
      <c r="L175" s="807"/>
      <c r="M175" s="807"/>
      <c r="N175" s="807"/>
      <c r="O175" s="807"/>
      <c r="P175" s="807"/>
      <c r="Q175" s="807"/>
      <c r="R175" s="807"/>
      <c r="S175" s="807"/>
      <c r="T175" s="807"/>
      <c r="U175" s="807"/>
      <c r="V175" s="807"/>
      <c r="W175" s="807"/>
      <c r="X175" s="807"/>
      <c r="Y175" s="807"/>
      <c r="Z175" s="807"/>
      <c r="AA175" s="807"/>
    </row>
    <row r="176" ht="21.0" customHeight="1">
      <c r="A176" s="807"/>
      <c r="B176" s="807"/>
      <c r="C176" s="807"/>
      <c r="D176" s="807"/>
      <c r="E176" s="807"/>
      <c r="F176" s="807"/>
      <c r="G176" s="807"/>
      <c r="H176" s="807"/>
      <c r="I176" s="807"/>
      <c r="J176" s="807"/>
      <c r="K176" s="807"/>
      <c r="L176" s="807"/>
      <c r="M176" s="807"/>
      <c r="N176" s="807"/>
      <c r="O176" s="807"/>
      <c r="P176" s="807"/>
      <c r="Q176" s="807"/>
      <c r="R176" s="807"/>
      <c r="S176" s="807"/>
      <c r="T176" s="807"/>
      <c r="U176" s="807"/>
      <c r="V176" s="807"/>
      <c r="W176" s="807"/>
      <c r="X176" s="807"/>
      <c r="Y176" s="807"/>
      <c r="Z176" s="807"/>
      <c r="AA176" s="807"/>
    </row>
    <row r="177" ht="21.0" customHeight="1">
      <c r="A177" s="807"/>
      <c r="B177" s="807"/>
      <c r="C177" s="807"/>
      <c r="D177" s="807"/>
      <c r="E177" s="807"/>
      <c r="F177" s="807"/>
      <c r="G177" s="807"/>
      <c r="H177" s="807"/>
      <c r="I177" s="807"/>
      <c r="J177" s="807"/>
      <c r="K177" s="807"/>
      <c r="L177" s="807"/>
      <c r="M177" s="807"/>
      <c r="N177" s="807"/>
      <c r="O177" s="807"/>
      <c r="P177" s="807"/>
      <c r="Q177" s="807"/>
      <c r="R177" s="807"/>
      <c r="S177" s="807"/>
      <c r="T177" s="807"/>
      <c r="U177" s="807"/>
      <c r="V177" s="807"/>
      <c r="W177" s="807"/>
      <c r="X177" s="807"/>
      <c r="Y177" s="807"/>
      <c r="Z177" s="807"/>
      <c r="AA177" s="807"/>
    </row>
    <row r="178" ht="21.0" customHeight="1">
      <c r="A178" s="807"/>
      <c r="B178" s="807"/>
      <c r="C178" s="807"/>
      <c r="D178" s="807"/>
      <c r="E178" s="807"/>
      <c r="F178" s="807"/>
      <c r="G178" s="807"/>
      <c r="H178" s="807"/>
      <c r="I178" s="807"/>
      <c r="J178" s="807"/>
      <c r="K178" s="807"/>
      <c r="L178" s="807"/>
      <c r="M178" s="807"/>
      <c r="N178" s="807"/>
      <c r="O178" s="807"/>
      <c r="P178" s="807"/>
      <c r="Q178" s="807"/>
      <c r="R178" s="807"/>
      <c r="S178" s="807"/>
      <c r="T178" s="807"/>
      <c r="U178" s="807"/>
      <c r="V178" s="807"/>
      <c r="W178" s="807"/>
      <c r="X178" s="807"/>
      <c r="Y178" s="807"/>
      <c r="Z178" s="807"/>
      <c r="AA178" s="807"/>
    </row>
    <row r="179" ht="21.0" customHeight="1">
      <c r="A179" s="807"/>
      <c r="B179" s="807"/>
      <c r="C179" s="807"/>
      <c r="D179" s="807"/>
      <c r="E179" s="807"/>
      <c r="F179" s="807"/>
      <c r="G179" s="807"/>
      <c r="H179" s="807"/>
      <c r="I179" s="807"/>
      <c r="J179" s="807"/>
      <c r="K179" s="807"/>
      <c r="L179" s="807"/>
      <c r="M179" s="807"/>
      <c r="N179" s="807"/>
      <c r="O179" s="807"/>
      <c r="P179" s="807"/>
      <c r="Q179" s="807"/>
      <c r="R179" s="807"/>
      <c r="S179" s="807"/>
      <c r="T179" s="807"/>
      <c r="U179" s="807"/>
      <c r="V179" s="807"/>
      <c r="W179" s="807"/>
      <c r="X179" s="807"/>
      <c r="Y179" s="807"/>
      <c r="Z179" s="807"/>
      <c r="AA179" s="807"/>
    </row>
    <row r="180" ht="21.0" customHeight="1">
      <c r="A180" s="807"/>
      <c r="B180" s="807"/>
      <c r="C180" s="807"/>
      <c r="D180" s="807"/>
      <c r="E180" s="807"/>
      <c r="F180" s="807"/>
      <c r="G180" s="807"/>
      <c r="H180" s="807"/>
      <c r="I180" s="807"/>
      <c r="J180" s="807"/>
      <c r="K180" s="807"/>
      <c r="L180" s="807"/>
      <c r="M180" s="807"/>
      <c r="N180" s="807"/>
      <c r="O180" s="807"/>
      <c r="P180" s="807"/>
      <c r="Q180" s="807"/>
      <c r="R180" s="807"/>
      <c r="S180" s="807"/>
      <c r="T180" s="807"/>
      <c r="U180" s="807"/>
      <c r="V180" s="807"/>
      <c r="W180" s="807"/>
      <c r="X180" s="807"/>
      <c r="Y180" s="807"/>
      <c r="Z180" s="807"/>
      <c r="AA180" s="807"/>
    </row>
    <row r="181" ht="21.0" customHeight="1">
      <c r="A181" s="807"/>
      <c r="B181" s="807"/>
      <c r="C181" s="807"/>
      <c r="D181" s="807"/>
      <c r="E181" s="807"/>
      <c r="F181" s="807"/>
      <c r="G181" s="807"/>
      <c r="H181" s="807"/>
      <c r="I181" s="807"/>
      <c r="J181" s="807"/>
      <c r="K181" s="807"/>
      <c r="L181" s="807"/>
      <c r="M181" s="807"/>
      <c r="N181" s="807"/>
      <c r="O181" s="807"/>
      <c r="P181" s="807"/>
      <c r="Q181" s="807"/>
      <c r="R181" s="807"/>
      <c r="S181" s="807"/>
      <c r="T181" s="807"/>
      <c r="U181" s="807"/>
      <c r="V181" s="807"/>
      <c r="W181" s="807"/>
      <c r="X181" s="807"/>
      <c r="Y181" s="807"/>
      <c r="Z181" s="807"/>
      <c r="AA181" s="807"/>
    </row>
    <row r="182" ht="21.0" customHeight="1">
      <c r="A182" s="807"/>
      <c r="B182" s="807"/>
      <c r="C182" s="807"/>
      <c r="D182" s="807"/>
      <c r="E182" s="807"/>
      <c r="F182" s="807"/>
      <c r="G182" s="807"/>
      <c r="H182" s="807"/>
      <c r="I182" s="807"/>
      <c r="J182" s="807"/>
      <c r="K182" s="807"/>
      <c r="L182" s="807"/>
      <c r="M182" s="807"/>
      <c r="N182" s="807"/>
      <c r="O182" s="807"/>
      <c r="P182" s="807"/>
      <c r="Q182" s="807"/>
      <c r="R182" s="807"/>
      <c r="S182" s="807"/>
      <c r="T182" s="807"/>
      <c r="U182" s="807"/>
      <c r="V182" s="807"/>
      <c r="W182" s="807"/>
      <c r="X182" s="807"/>
      <c r="Y182" s="807"/>
      <c r="Z182" s="807"/>
      <c r="AA182" s="807"/>
    </row>
    <row r="183" ht="21.0" customHeight="1">
      <c r="A183" s="807"/>
      <c r="B183" s="807"/>
      <c r="C183" s="807"/>
      <c r="D183" s="807"/>
      <c r="E183" s="807"/>
      <c r="F183" s="807"/>
      <c r="G183" s="807"/>
      <c r="H183" s="807"/>
      <c r="I183" s="807"/>
      <c r="J183" s="807"/>
      <c r="K183" s="807"/>
      <c r="L183" s="807"/>
      <c r="M183" s="807"/>
      <c r="N183" s="807"/>
      <c r="O183" s="807"/>
      <c r="P183" s="807"/>
      <c r="Q183" s="807"/>
      <c r="R183" s="807"/>
      <c r="S183" s="807"/>
      <c r="T183" s="807"/>
      <c r="U183" s="807"/>
      <c r="V183" s="807"/>
      <c r="W183" s="807"/>
      <c r="X183" s="807"/>
      <c r="Y183" s="807"/>
      <c r="Z183" s="807"/>
      <c r="AA183" s="807"/>
    </row>
    <row r="184" ht="21.0" customHeight="1">
      <c r="A184" s="807"/>
      <c r="B184" s="807"/>
      <c r="C184" s="807"/>
      <c r="D184" s="807"/>
      <c r="E184" s="807"/>
      <c r="F184" s="807"/>
      <c r="G184" s="807"/>
      <c r="H184" s="807"/>
      <c r="I184" s="807"/>
      <c r="J184" s="807"/>
      <c r="K184" s="807"/>
      <c r="L184" s="807"/>
      <c r="M184" s="807"/>
      <c r="N184" s="807"/>
      <c r="O184" s="807"/>
      <c r="P184" s="807"/>
      <c r="Q184" s="807"/>
      <c r="R184" s="807"/>
      <c r="S184" s="807"/>
      <c r="T184" s="807"/>
      <c r="U184" s="807"/>
      <c r="V184" s="807"/>
      <c r="W184" s="807"/>
      <c r="X184" s="807"/>
      <c r="Y184" s="807"/>
      <c r="Z184" s="807"/>
      <c r="AA184" s="807"/>
    </row>
    <row r="185" ht="21.0" customHeight="1">
      <c r="A185" s="807"/>
      <c r="B185" s="807"/>
      <c r="C185" s="807"/>
      <c r="D185" s="807"/>
      <c r="E185" s="807"/>
      <c r="F185" s="807"/>
      <c r="G185" s="807"/>
      <c r="H185" s="807"/>
      <c r="I185" s="807"/>
      <c r="J185" s="807"/>
      <c r="K185" s="807"/>
      <c r="L185" s="807"/>
      <c r="M185" s="807"/>
      <c r="N185" s="807"/>
      <c r="O185" s="807"/>
      <c r="P185" s="807"/>
      <c r="Q185" s="807"/>
      <c r="R185" s="807"/>
      <c r="S185" s="807"/>
      <c r="T185" s="807"/>
      <c r="U185" s="807"/>
      <c r="V185" s="807"/>
      <c r="W185" s="807"/>
      <c r="X185" s="807"/>
      <c r="Y185" s="807"/>
      <c r="Z185" s="807"/>
      <c r="AA185" s="807"/>
    </row>
    <row r="186" ht="21.0" customHeight="1">
      <c r="A186" s="807"/>
      <c r="B186" s="807"/>
      <c r="C186" s="807"/>
      <c r="D186" s="807"/>
      <c r="E186" s="807"/>
      <c r="F186" s="807"/>
      <c r="G186" s="807"/>
      <c r="H186" s="807"/>
      <c r="I186" s="807"/>
      <c r="J186" s="807"/>
      <c r="K186" s="807"/>
      <c r="L186" s="807"/>
      <c r="M186" s="807"/>
      <c r="N186" s="807"/>
      <c r="O186" s="807"/>
      <c r="P186" s="807"/>
      <c r="Q186" s="807"/>
      <c r="R186" s="807"/>
      <c r="S186" s="807"/>
      <c r="T186" s="807"/>
      <c r="U186" s="807"/>
      <c r="V186" s="807"/>
      <c r="W186" s="807"/>
      <c r="X186" s="807"/>
      <c r="Y186" s="807"/>
      <c r="Z186" s="807"/>
      <c r="AA186" s="807"/>
    </row>
    <row r="187" ht="21.0" customHeight="1">
      <c r="A187" s="807"/>
      <c r="B187" s="807"/>
      <c r="C187" s="807"/>
      <c r="D187" s="807"/>
      <c r="E187" s="807"/>
      <c r="F187" s="807"/>
      <c r="G187" s="807"/>
      <c r="H187" s="807"/>
      <c r="I187" s="807"/>
      <c r="J187" s="807"/>
      <c r="K187" s="807"/>
      <c r="L187" s="807"/>
      <c r="M187" s="807"/>
      <c r="N187" s="807"/>
      <c r="O187" s="807"/>
      <c r="P187" s="807"/>
      <c r="Q187" s="807"/>
      <c r="R187" s="807"/>
      <c r="S187" s="807"/>
      <c r="T187" s="807"/>
      <c r="U187" s="807"/>
      <c r="V187" s="807"/>
      <c r="W187" s="807"/>
      <c r="X187" s="807"/>
      <c r="Y187" s="807"/>
      <c r="Z187" s="807"/>
      <c r="AA187" s="807"/>
    </row>
    <row r="188" ht="21.0" customHeight="1">
      <c r="A188" s="807"/>
      <c r="B188" s="807"/>
      <c r="C188" s="807"/>
      <c r="D188" s="807"/>
      <c r="E188" s="807"/>
      <c r="F188" s="807"/>
      <c r="G188" s="807"/>
      <c r="H188" s="807"/>
      <c r="I188" s="807"/>
      <c r="J188" s="807"/>
      <c r="K188" s="807"/>
      <c r="L188" s="807"/>
      <c r="M188" s="807"/>
      <c r="N188" s="807"/>
      <c r="O188" s="807"/>
      <c r="P188" s="807"/>
      <c r="Q188" s="807"/>
      <c r="R188" s="807"/>
      <c r="S188" s="807"/>
      <c r="T188" s="807"/>
      <c r="U188" s="807"/>
      <c r="V188" s="807"/>
      <c r="W188" s="807"/>
      <c r="X188" s="807"/>
      <c r="Y188" s="807"/>
      <c r="Z188" s="807"/>
      <c r="AA188" s="807"/>
    </row>
    <row r="189" ht="21.0" customHeight="1">
      <c r="A189" s="807"/>
      <c r="B189" s="807"/>
      <c r="C189" s="807"/>
      <c r="D189" s="807"/>
      <c r="E189" s="807"/>
      <c r="F189" s="807"/>
      <c r="G189" s="807"/>
      <c r="H189" s="807"/>
      <c r="I189" s="807"/>
      <c r="J189" s="807"/>
      <c r="K189" s="807"/>
      <c r="L189" s="807"/>
      <c r="M189" s="807"/>
      <c r="N189" s="807"/>
      <c r="O189" s="807"/>
      <c r="P189" s="807"/>
      <c r="Q189" s="807"/>
      <c r="R189" s="807"/>
      <c r="S189" s="807"/>
      <c r="T189" s="807"/>
      <c r="U189" s="807"/>
      <c r="V189" s="807"/>
      <c r="W189" s="807"/>
      <c r="X189" s="807"/>
      <c r="Y189" s="807"/>
      <c r="Z189" s="807"/>
      <c r="AA189" s="807"/>
    </row>
    <row r="190" ht="21.0" customHeight="1">
      <c r="A190" s="807"/>
      <c r="B190" s="807"/>
      <c r="C190" s="807"/>
      <c r="D190" s="807"/>
      <c r="E190" s="807"/>
      <c r="F190" s="807"/>
      <c r="G190" s="807"/>
      <c r="H190" s="807"/>
      <c r="I190" s="807"/>
      <c r="J190" s="807"/>
      <c r="K190" s="807"/>
      <c r="L190" s="807"/>
      <c r="M190" s="807"/>
      <c r="N190" s="807"/>
      <c r="O190" s="807"/>
      <c r="P190" s="807"/>
      <c r="Q190" s="807"/>
      <c r="R190" s="807"/>
      <c r="S190" s="807"/>
      <c r="T190" s="807"/>
      <c r="U190" s="807"/>
      <c r="V190" s="807"/>
      <c r="W190" s="807"/>
      <c r="X190" s="807"/>
      <c r="Y190" s="807"/>
      <c r="Z190" s="807"/>
      <c r="AA190" s="807"/>
    </row>
    <row r="191" ht="21.0" customHeight="1">
      <c r="A191" s="807"/>
      <c r="B191" s="807"/>
      <c r="C191" s="807"/>
      <c r="D191" s="807"/>
      <c r="E191" s="807"/>
      <c r="F191" s="807"/>
      <c r="G191" s="807"/>
      <c r="H191" s="807"/>
      <c r="I191" s="807"/>
      <c r="J191" s="807"/>
      <c r="K191" s="807"/>
      <c r="L191" s="807"/>
      <c r="M191" s="807"/>
      <c r="N191" s="807"/>
      <c r="O191" s="807"/>
      <c r="P191" s="807"/>
      <c r="Q191" s="807"/>
      <c r="R191" s="807"/>
      <c r="S191" s="807"/>
      <c r="T191" s="807"/>
      <c r="U191" s="807"/>
      <c r="V191" s="807"/>
      <c r="W191" s="807"/>
      <c r="X191" s="807"/>
      <c r="Y191" s="807"/>
      <c r="Z191" s="807"/>
      <c r="AA191" s="807"/>
    </row>
    <row r="192" ht="21.0" customHeight="1">
      <c r="A192" s="807"/>
      <c r="B192" s="807"/>
      <c r="C192" s="807"/>
      <c r="D192" s="807"/>
      <c r="E192" s="807"/>
      <c r="F192" s="807"/>
      <c r="G192" s="807"/>
      <c r="H192" s="807"/>
      <c r="I192" s="807"/>
      <c r="J192" s="807"/>
      <c r="K192" s="807"/>
      <c r="L192" s="807"/>
      <c r="M192" s="807"/>
      <c r="N192" s="807"/>
      <c r="O192" s="807"/>
      <c r="P192" s="807"/>
      <c r="Q192" s="807"/>
      <c r="R192" s="807"/>
      <c r="S192" s="807"/>
      <c r="T192" s="807"/>
      <c r="U192" s="807"/>
      <c r="V192" s="807"/>
      <c r="W192" s="807"/>
      <c r="X192" s="807"/>
      <c r="Y192" s="807"/>
      <c r="Z192" s="807"/>
      <c r="AA192" s="807"/>
    </row>
    <row r="193" ht="21.0" customHeight="1">
      <c r="A193" s="807"/>
      <c r="B193" s="807"/>
      <c r="C193" s="807"/>
      <c r="D193" s="807"/>
      <c r="E193" s="807"/>
      <c r="F193" s="807"/>
      <c r="G193" s="807"/>
      <c r="H193" s="807"/>
      <c r="I193" s="807"/>
      <c r="J193" s="807"/>
      <c r="K193" s="807"/>
      <c r="L193" s="807"/>
      <c r="M193" s="807"/>
      <c r="N193" s="807"/>
      <c r="O193" s="807"/>
      <c r="P193" s="807"/>
      <c r="Q193" s="807"/>
      <c r="R193" s="807"/>
      <c r="S193" s="807"/>
      <c r="T193" s="807"/>
      <c r="U193" s="807"/>
      <c r="V193" s="807"/>
      <c r="W193" s="807"/>
      <c r="X193" s="807"/>
      <c r="Y193" s="807"/>
      <c r="Z193" s="807"/>
      <c r="AA193" s="807"/>
    </row>
    <row r="194" ht="21.0" customHeight="1">
      <c r="A194" s="807"/>
      <c r="B194" s="807"/>
      <c r="C194" s="807"/>
      <c r="D194" s="807"/>
      <c r="E194" s="807"/>
      <c r="F194" s="807"/>
      <c r="G194" s="807"/>
      <c r="H194" s="807"/>
      <c r="I194" s="807"/>
      <c r="J194" s="807"/>
      <c r="K194" s="807"/>
      <c r="L194" s="807"/>
      <c r="M194" s="807"/>
      <c r="N194" s="807"/>
      <c r="O194" s="807"/>
      <c r="P194" s="807"/>
      <c r="Q194" s="807"/>
      <c r="R194" s="807"/>
      <c r="S194" s="807"/>
      <c r="T194" s="807"/>
      <c r="U194" s="807"/>
      <c r="V194" s="807"/>
      <c r="W194" s="807"/>
      <c r="X194" s="807"/>
      <c r="Y194" s="807"/>
      <c r="Z194" s="807"/>
      <c r="AA194" s="807"/>
    </row>
    <row r="195" ht="21.0" customHeight="1">
      <c r="A195" s="807"/>
      <c r="B195" s="807"/>
      <c r="C195" s="807"/>
      <c r="D195" s="807"/>
      <c r="E195" s="807"/>
      <c r="F195" s="807"/>
      <c r="G195" s="807"/>
      <c r="H195" s="807"/>
      <c r="I195" s="807"/>
      <c r="J195" s="807"/>
      <c r="K195" s="807"/>
      <c r="L195" s="807"/>
      <c r="M195" s="807"/>
      <c r="N195" s="807"/>
      <c r="O195" s="807"/>
      <c r="P195" s="807"/>
      <c r="Q195" s="807"/>
      <c r="R195" s="807"/>
      <c r="S195" s="807"/>
      <c r="T195" s="807"/>
      <c r="U195" s="807"/>
      <c r="V195" s="807"/>
      <c r="W195" s="807"/>
      <c r="X195" s="807"/>
      <c r="Y195" s="807"/>
      <c r="Z195" s="807"/>
      <c r="AA195" s="807"/>
    </row>
    <row r="196" ht="21.0" customHeight="1">
      <c r="A196" s="807"/>
      <c r="B196" s="807"/>
      <c r="C196" s="807"/>
      <c r="D196" s="807"/>
      <c r="E196" s="807"/>
      <c r="F196" s="807"/>
      <c r="G196" s="807"/>
      <c r="H196" s="807"/>
      <c r="I196" s="807"/>
      <c r="J196" s="807"/>
      <c r="K196" s="807"/>
      <c r="L196" s="807"/>
      <c r="M196" s="807"/>
      <c r="N196" s="807"/>
      <c r="O196" s="807"/>
      <c r="P196" s="807"/>
      <c r="Q196" s="807"/>
      <c r="R196" s="807"/>
      <c r="S196" s="807"/>
      <c r="T196" s="807"/>
      <c r="U196" s="807"/>
      <c r="V196" s="807"/>
      <c r="W196" s="807"/>
      <c r="X196" s="807"/>
      <c r="Y196" s="807"/>
      <c r="Z196" s="807"/>
      <c r="AA196" s="807"/>
    </row>
    <row r="197" ht="21.0" customHeight="1">
      <c r="A197" s="807"/>
      <c r="B197" s="807"/>
      <c r="C197" s="807"/>
      <c r="D197" s="807"/>
      <c r="E197" s="807"/>
      <c r="F197" s="807"/>
      <c r="G197" s="807"/>
      <c r="H197" s="807"/>
      <c r="I197" s="807"/>
      <c r="J197" s="807"/>
      <c r="K197" s="807"/>
      <c r="L197" s="807"/>
      <c r="M197" s="807"/>
      <c r="N197" s="807"/>
      <c r="O197" s="807"/>
      <c r="P197" s="807"/>
      <c r="Q197" s="807"/>
      <c r="R197" s="807"/>
      <c r="S197" s="807"/>
      <c r="T197" s="807"/>
      <c r="U197" s="807"/>
      <c r="V197" s="807"/>
      <c r="W197" s="807"/>
      <c r="X197" s="807"/>
      <c r="Y197" s="807"/>
      <c r="Z197" s="807"/>
      <c r="AA197" s="807"/>
    </row>
    <row r="198" ht="21.0" customHeight="1">
      <c r="A198" s="807"/>
      <c r="B198" s="807"/>
      <c r="C198" s="807"/>
      <c r="D198" s="807"/>
      <c r="E198" s="807"/>
      <c r="F198" s="807"/>
      <c r="G198" s="807"/>
      <c r="H198" s="807"/>
      <c r="I198" s="807"/>
      <c r="J198" s="807"/>
      <c r="K198" s="807"/>
      <c r="L198" s="807"/>
      <c r="M198" s="807"/>
      <c r="N198" s="807"/>
      <c r="O198" s="807"/>
      <c r="P198" s="807"/>
      <c r="Q198" s="807"/>
      <c r="R198" s="807"/>
      <c r="S198" s="807"/>
      <c r="T198" s="807"/>
      <c r="U198" s="807"/>
      <c r="V198" s="807"/>
      <c r="W198" s="807"/>
      <c r="X198" s="807"/>
      <c r="Y198" s="807"/>
      <c r="Z198" s="807"/>
      <c r="AA198" s="807"/>
    </row>
    <row r="199" ht="21.0" customHeight="1">
      <c r="A199" s="807"/>
      <c r="B199" s="807"/>
      <c r="C199" s="807"/>
      <c r="D199" s="807"/>
      <c r="E199" s="807"/>
      <c r="F199" s="807"/>
      <c r="G199" s="807"/>
      <c r="H199" s="807"/>
      <c r="I199" s="807"/>
      <c r="J199" s="807"/>
      <c r="K199" s="807"/>
      <c r="L199" s="807"/>
      <c r="M199" s="807"/>
      <c r="N199" s="807"/>
      <c r="O199" s="807"/>
      <c r="P199" s="807"/>
      <c r="Q199" s="807"/>
      <c r="R199" s="807"/>
      <c r="S199" s="807"/>
      <c r="T199" s="807"/>
      <c r="U199" s="807"/>
      <c r="V199" s="807"/>
      <c r="W199" s="807"/>
      <c r="X199" s="807"/>
      <c r="Y199" s="807"/>
      <c r="Z199" s="807"/>
      <c r="AA199" s="807"/>
    </row>
    <row r="200" ht="21.0" customHeight="1">
      <c r="A200" s="807"/>
      <c r="B200" s="807"/>
      <c r="C200" s="807"/>
      <c r="D200" s="807"/>
      <c r="E200" s="807"/>
      <c r="F200" s="807"/>
      <c r="G200" s="807"/>
      <c r="H200" s="807"/>
      <c r="I200" s="807"/>
      <c r="J200" s="807"/>
      <c r="K200" s="807"/>
      <c r="L200" s="807"/>
      <c r="M200" s="807"/>
      <c r="N200" s="807"/>
      <c r="O200" s="807"/>
      <c r="P200" s="807"/>
      <c r="Q200" s="807"/>
      <c r="R200" s="807"/>
      <c r="S200" s="807"/>
      <c r="T200" s="807"/>
      <c r="U200" s="807"/>
      <c r="V200" s="807"/>
      <c r="W200" s="807"/>
      <c r="X200" s="807"/>
      <c r="Y200" s="807"/>
      <c r="Z200" s="807"/>
      <c r="AA200" s="807"/>
    </row>
    <row r="201" ht="21.0" customHeight="1">
      <c r="A201" s="807"/>
      <c r="B201" s="807"/>
      <c r="C201" s="807"/>
      <c r="D201" s="807"/>
      <c r="E201" s="807"/>
      <c r="F201" s="807"/>
      <c r="G201" s="807"/>
      <c r="H201" s="807"/>
      <c r="I201" s="807"/>
      <c r="J201" s="807"/>
      <c r="K201" s="807"/>
      <c r="L201" s="807"/>
      <c r="M201" s="807"/>
      <c r="N201" s="807"/>
      <c r="O201" s="807"/>
      <c r="P201" s="807"/>
      <c r="Q201" s="807"/>
      <c r="R201" s="807"/>
      <c r="S201" s="807"/>
      <c r="T201" s="807"/>
      <c r="U201" s="807"/>
      <c r="V201" s="807"/>
      <c r="W201" s="807"/>
      <c r="X201" s="807"/>
      <c r="Y201" s="807"/>
      <c r="Z201" s="807"/>
      <c r="AA201" s="807"/>
    </row>
    <row r="202" ht="21.0" customHeight="1">
      <c r="A202" s="807"/>
      <c r="B202" s="807"/>
      <c r="C202" s="807"/>
      <c r="D202" s="807"/>
      <c r="E202" s="807"/>
      <c r="F202" s="807"/>
      <c r="G202" s="807"/>
      <c r="H202" s="807"/>
      <c r="I202" s="807"/>
      <c r="J202" s="807"/>
      <c r="K202" s="807"/>
      <c r="L202" s="807"/>
      <c r="M202" s="807"/>
      <c r="N202" s="807"/>
      <c r="O202" s="807"/>
      <c r="P202" s="807"/>
      <c r="Q202" s="807"/>
      <c r="R202" s="807"/>
      <c r="S202" s="807"/>
      <c r="T202" s="807"/>
      <c r="U202" s="807"/>
      <c r="V202" s="807"/>
      <c r="W202" s="807"/>
      <c r="X202" s="807"/>
      <c r="Y202" s="807"/>
      <c r="Z202" s="807"/>
      <c r="AA202" s="807"/>
    </row>
    <row r="203" ht="21.0" customHeight="1">
      <c r="A203" s="807"/>
      <c r="B203" s="807"/>
      <c r="C203" s="807"/>
      <c r="D203" s="807"/>
      <c r="E203" s="807"/>
      <c r="F203" s="807"/>
      <c r="G203" s="807"/>
      <c r="H203" s="807"/>
      <c r="I203" s="807"/>
      <c r="J203" s="807"/>
      <c r="K203" s="807"/>
      <c r="L203" s="807"/>
      <c r="M203" s="807"/>
      <c r="N203" s="807"/>
      <c r="O203" s="807"/>
      <c r="P203" s="807"/>
      <c r="Q203" s="807"/>
      <c r="R203" s="807"/>
      <c r="S203" s="807"/>
      <c r="T203" s="807"/>
      <c r="U203" s="807"/>
      <c r="V203" s="807"/>
      <c r="W203" s="807"/>
      <c r="X203" s="807"/>
      <c r="Y203" s="807"/>
      <c r="Z203" s="807"/>
      <c r="AA203" s="807"/>
    </row>
    <row r="204" ht="21.0" customHeight="1">
      <c r="A204" s="807"/>
      <c r="B204" s="807"/>
      <c r="C204" s="807"/>
      <c r="D204" s="807"/>
      <c r="E204" s="807"/>
      <c r="F204" s="807"/>
      <c r="G204" s="807"/>
      <c r="H204" s="807"/>
      <c r="I204" s="807"/>
      <c r="J204" s="807"/>
      <c r="K204" s="807"/>
      <c r="L204" s="807"/>
      <c r="M204" s="807"/>
      <c r="N204" s="807"/>
      <c r="O204" s="807"/>
      <c r="P204" s="807"/>
      <c r="Q204" s="807"/>
      <c r="R204" s="807"/>
      <c r="S204" s="807"/>
      <c r="T204" s="807"/>
      <c r="U204" s="807"/>
      <c r="V204" s="807"/>
      <c r="W204" s="807"/>
      <c r="X204" s="807"/>
      <c r="Y204" s="807"/>
      <c r="Z204" s="807"/>
      <c r="AA204" s="807"/>
    </row>
    <row r="205" ht="21.0" customHeight="1">
      <c r="A205" s="807"/>
      <c r="B205" s="807"/>
      <c r="C205" s="807"/>
      <c r="D205" s="807"/>
      <c r="E205" s="807"/>
      <c r="F205" s="807"/>
      <c r="G205" s="807"/>
      <c r="H205" s="807"/>
      <c r="I205" s="807"/>
      <c r="J205" s="807"/>
      <c r="K205" s="807"/>
      <c r="L205" s="807"/>
      <c r="M205" s="807"/>
      <c r="N205" s="807"/>
      <c r="O205" s="807"/>
      <c r="P205" s="807"/>
      <c r="Q205" s="807"/>
      <c r="R205" s="807"/>
      <c r="S205" s="807"/>
      <c r="T205" s="807"/>
      <c r="U205" s="807"/>
      <c r="V205" s="807"/>
      <c r="W205" s="807"/>
      <c r="X205" s="807"/>
      <c r="Y205" s="807"/>
      <c r="Z205" s="807"/>
      <c r="AA205" s="807"/>
    </row>
    <row r="206" ht="21.0" customHeight="1">
      <c r="A206" s="807"/>
      <c r="B206" s="807"/>
      <c r="C206" s="807"/>
      <c r="D206" s="807"/>
      <c r="E206" s="807"/>
      <c r="F206" s="807"/>
      <c r="G206" s="807"/>
      <c r="H206" s="807"/>
      <c r="I206" s="807"/>
      <c r="J206" s="807"/>
      <c r="K206" s="807"/>
      <c r="L206" s="807"/>
      <c r="M206" s="807"/>
      <c r="N206" s="807"/>
      <c r="O206" s="807"/>
      <c r="P206" s="807"/>
      <c r="Q206" s="807"/>
      <c r="R206" s="807"/>
      <c r="S206" s="807"/>
      <c r="T206" s="807"/>
      <c r="U206" s="807"/>
      <c r="V206" s="807"/>
      <c r="W206" s="807"/>
      <c r="X206" s="807"/>
      <c r="Y206" s="807"/>
      <c r="Z206" s="807"/>
      <c r="AA206" s="807"/>
    </row>
    <row r="207" ht="21.0" customHeight="1">
      <c r="A207" s="807"/>
      <c r="B207" s="807"/>
      <c r="C207" s="807"/>
      <c r="D207" s="807"/>
      <c r="E207" s="807"/>
      <c r="F207" s="807"/>
      <c r="G207" s="807"/>
      <c r="H207" s="807"/>
      <c r="I207" s="807"/>
      <c r="J207" s="807"/>
      <c r="K207" s="807"/>
      <c r="L207" s="807"/>
      <c r="M207" s="807"/>
      <c r="N207" s="807"/>
      <c r="O207" s="807"/>
      <c r="P207" s="807"/>
      <c r="Q207" s="807"/>
      <c r="R207" s="807"/>
      <c r="S207" s="807"/>
      <c r="T207" s="807"/>
      <c r="U207" s="807"/>
      <c r="V207" s="807"/>
      <c r="W207" s="807"/>
      <c r="X207" s="807"/>
      <c r="Y207" s="807"/>
      <c r="Z207" s="807"/>
      <c r="AA207" s="807"/>
    </row>
    <row r="208" ht="21.0" customHeight="1">
      <c r="A208" s="807"/>
      <c r="B208" s="807"/>
      <c r="C208" s="807"/>
      <c r="D208" s="807"/>
      <c r="E208" s="807"/>
      <c r="F208" s="807"/>
      <c r="G208" s="807"/>
      <c r="H208" s="807"/>
      <c r="I208" s="807"/>
      <c r="J208" s="807"/>
      <c r="K208" s="807"/>
      <c r="L208" s="807"/>
      <c r="M208" s="807"/>
      <c r="N208" s="807"/>
      <c r="O208" s="807"/>
      <c r="P208" s="807"/>
      <c r="Q208" s="807"/>
      <c r="R208" s="807"/>
      <c r="S208" s="807"/>
      <c r="T208" s="807"/>
      <c r="U208" s="807"/>
      <c r="V208" s="807"/>
      <c r="W208" s="807"/>
      <c r="X208" s="807"/>
      <c r="Y208" s="807"/>
      <c r="Z208" s="807"/>
      <c r="AA208" s="807"/>
    </row>
    <row r="209" ht="21.0" customHeight="1">
      <c r="A209" s="807"/>
      <c r="B209" s="807"/>
      <c r="C209" s="807"/>
      <c r="D209" s="807"/>
      <c r="E209" s="807"/>
      <c r="F209" s="807"/>
      <c r="G209" s="807"/>
      <c r="H209" s="807"/>
      <c r="I209" s="807"/>
      <c r="J209" s="807"/>
      <c r="K209" s="807"/>
      <c r="L209" s="807"/>
      <c r="M209" s="807"/>
      <c r="N209" s="807"/>
      <c r="O209" s="807"/>
      <c r="P209" s="807"/>
      <c r="Q209" s="807"/>
      <c r="R209" s="807"/>
      <c r="S209" s="807"/>
      <c r="T209" s="807"/>
      <c r="U209" s="807"/>
      <c r="V209" s="807"/>
      <c r="W209" s="807"/>
      <c r="X209" s="807"/>
      <c r="Y209" s="807"/>
      <c r="Z209" s="807"/>
      <c r="AA209" s="807"/>
    </row>
    <row r="210" ht="21.0" customHeight="1">
      <c r="A210" s="807"/>
      <c r="B210" s="807"/>
      <c r="C210" s="807"/>
      <c r="D210" s="807"/>
      <c r="E210" s="807"/>
      <c r="F210" s="807"/>
      <c r="G210" s="807"/>
      <c r="H210" s="807"/>
      <c r="I210" s="807"/>
      <c r="J210" s="807"/>
      <c r="K210" s="807"/>
      <c r="L210" s="807"/>
      <c r="M210" s="807"/>
      <c r="N210" s="807"/>
      <c r="O210" s="807"/>
      <c r="P210" s="807"/>
      <c r="Q210" s="807"/>
      <c r="R210" s="807"/>
      <c r="S210" s="807"/>
      <c r="T210" s="807"/>
      <c r="U210" s="807"/>
      <c r="V210" s="807"/>
      <c r="W210" s="807"/>
      <c r="X210" s="807"/>
      <c r="Y210" s="807"/>
      <c r="Z210" s="807"/>
      <c r="AA210" s="807"/>
    </row>
    <row r="211" ht="21.0" customHeight="1">
      <c r="A211" s="807"/>
      <c r="B211" s="807"/>
      <c r="C211" s="807"/>
      <c r="D211" s="807"/>
      <c r="E211" s="807"/>
      <c r="F211" s="807"/>
      <c r="G211" s="807"/>
      <c r="H211" s="807"/>
      <c r="I211" s="807"/>
      <c r="J211" s="807"/>
      <c r="K211" s="807"/>
      <c r="L211" s="807"/>
      <c r="M211" s="807"/>
      <c r="N211" s="807"/>
      <c r="O211" s="807"/>
      <c r="P211" s="807"/>
      <c r="Q211" s="807"/>
      <c r="R211" s="807"/>
      <c r="S211" s="807"/>
      <c r="T211" s="807"/>
      <c r="U211" s="807"/>
      <c r="V211" s="807"/>
      <c r="W211" s="807"/>
      <c r="X211" s="807"/>
      <c r="Y211" s="807"/>
      <c r="Z211" s="807"/>
      <c r="AA211" s="807"/>
    </row>
    <row r="212" ht="21.0" customHeight="1">
      <c r="A212" s="807"/>
      <c r="B212" s="807"/>
      <c r="C212" s="807"/>
      <c r="D212" s="807"/>
      <c r="E212" s="807"/>
      <c r="F212" s="807"/>
      <c r="G212" s="807"/>
      <c r="H212" s="807"/>
      <c r="I212" s="807"/>
      <c r="J212" s="807"/>
      <c r="K212" s="807"/>
      <c r="L212" s="807"/>
      <c r="M212" s="807"/>
      <c r="N212" s="807"/>
      <c r="O212" s="807"/>
      <c r="P212" s="807"/>
      <c r="Q212" s="807"/>
      <c r="R212" s="807"/>
      <c r="S212" s="807"/>
      <c r="T212" s="807"/>
      <c r="U212" s="807"/>
      <c r="V212" s="807"/>
      <c r="W212" s="807"/>
      <c r="X212" s="807"/>
      <c r="Y212" s="807"/>
      <c r="Z212" s="807"/>
      <c r="AA212" s="807"/>
    </row>
    <row r="213" ht="21.0" customHeight="1">
      <c r="A213" s="807"/>
      <c r="B213" s="807"/>
      <c r="C213" s="807"/>
      <c r="D213" s="807"/>
      <c r="E213" s="807"/>
      <c r="F213" s="807"/>
      <c r="G213" s="807"/>
      <c r="H213" s="807"/>
      <c r="I213" s="807"/>
      <c r="J213" s="807"/>
      <c r="K213" s="807"/>
      <c r="L213" s="807"/>
      <c r="M213" s="807"/>
      <c r="N213" s="807"/>
      <c r="O213" s="807"/>
      <c r="P213" s="807"/>
      <c r="Q213" s="807"/>
      <c r="R213" s="807"/>
      <c r="S213" s="807"/>
      <c r="T213" s="807"/>
      <c r="U213" s="807"/>
      <c r="V213" s="807"/>
      <c r="W213" s="807"/>
      <c r="X213" s="807"/>
      <c r="Y213" s="807"/>
      <c r="Z213" s="807"/>
      <c r="AA213" s="807"/>
    </row>
    <row r="214" ht="21.0" customHeight="1">
      <c r="A214" s="807"/>
      <c r="B214" s="807"/>
      <c r="C214" s="807"/>
      <c r="D214" s="807"/>
      <c r="E214" s="807"/>
      <c r="F214" s="807"/>
      <c r="G214" s="807"/>
      <c r="H214" s="807"/>
      <c r="I214" s="807"/>
      <c r="J214" s="807"/>
      <c r="K214" s="807"/>
      <c r="L214" s="807"/>
      <c r="M214" s="807"/>
      <c r="N214" s="807"/>
      <c r="O214" s="807"/>
      <c r="P214" s="807"/>
      <c r="Q214" s="807"/>
      <c r="R214" s="807"/>
      <c r="S214" s="807"/>
      <c r="T214" s="807"/>
      <c r="U214" s="807"/>
      <c r="V214" s="807"/>
      <c r="W214" s="807"/>
      <c r="X214" s="807"/>
      <c r="Y214" s="807"/>
      <c r="Z214" s="807"/>
      <c r="AA214" s="807"/>
    </row>
    <row r="215" ht="21.0" customHeight="1">
      <c r="A215" s="807"/>
      <c r="B215" s="807"/>
      <c r="C215" s="807"/>
      <c r="D215" s="807"/>
      <c r="E215" s="807"/>
      <c r="F215" s="807"/>
      <c r="G215" s="807"/>
      <c r="H215" s="807"/>
      <c r="I215" s="807"/>
      <c r="J215" s="807"/>
      <c r="K215" s="807"/>
      <c r="L215" s="807"/>
      <c r="M215" s="807"/>
      <c r="N215" s="807"/>
      <c r="O215" s="807"/>
      <c r="P215" s="807"/>
      <c r="Q215" s="807"/>
      <c r="R215" s="807"/>
      <c r="S215" s="807"/>
      <c r="T215" s="807"/>
      <c r="U215" s="807"/>
      <c r="V215" s="807"/>
      <c r="W215" s="807"/>
      <c r="X215" s="807"/>
      <c r="Y215" s="807"/>
      <c r="Z215" s="807"/>
      <c r="AA215" s="807"/>
    </row>
    <row r="216" ht="21.0" customHeight="1">
      <c r="A216" s="807"/>
      <c r="B216" s="807"/>
      <c r="C216" s="807"/>
      <c r="D216" s="807"/>
      <c r="E216" s="807"/>
      <c r="F216" s="807"/>
      <c r="G216" s="807"/>
      <c r="H216" s="807"/>
      <c r="I216" s="807"/>
      <c r="J216" s="807"/>
      <c r="K216" s="807"/>
      <c r="L216" s="807"/>
      <c r="M216" s="807"/>
      <c r="N216" s="807"/>
      <c r="O216" s="807"/>
      <c r="P216" s="807"/>
      <c r="Q216" s="807"/>
      <c r="R216" s="807"/>
      <c r="S216" s="807"/>
      <c r="T216" s="807"/>
      <c r="U216" s="807"/>
      <c r="V216" s="807"/>
      <c r="W216" s="807"/>
      <c r="X216" s="807"/>
      <c r="Y216" s="807"/>
      <c r="Z216" s="807"/>
      <c r="AA216" s="807"/>
    </row>
    <row r="217" ht="21.0" customHeight="1">
      <c r="A217" s="807"/>
      <c r="B217" s="807"/>
      <c r="C217" s="807"/>
      <c r="D217" s="807"/>
      <c r="E217" s="807"/>
      <c r="F217" s="807"/>
      <c r="G217" s="807"/>
      <c r="H217" s="807"/>
      <c r="I217" s="807"/>
      <c r="J217" s="807"/>
      <c r="K217" s="807"/>
      <c r="L217" s="807"/>
      <c r="M217" s="807"/>
      <c r="N217" s="807"/>
      <c r="O217" s="807"/>
      <c r="P217" s="807"/>
      <c r="Q217" s="807"/>
      <c r="R217" s="807"/>
      <c r="S217" s="807"/>
      <c r="T217" s="807"/>
      <c r="U217" s="807"/>
      <c r="V217" s="807"/>
      <c r="W217" s="807"/>
      <c r="X217" s="807"/>
      <c r="Y217" s="807"/>
      <c r="Z217" s="807"/>
      <c r="AA217" s="807"/>
    </row>
    <row r="218" ht="21.0" customHeight="1">
      <c r="A218" s="807"/>
      <c r="B218" s="807"/>
      <c r="C218" s="807"/>
      <c r="D218" s="807"/>
      <c r="E218" s="807"/>
      <c r="F218" s="807"/>
      <c r="G218" s="807"/>
      <c r="H218" s="807"/>
      <c r="I218" s="807"/>
      <c r="J218" s="807"/>
      <c r="K218" s="807"/>
      <c r="L218" s="807"/>
      <c r="M218" s="807"/>
      <c r="N218" s="807"/>
      <c r="O218" s="807"/>
      <c r="P218" s="807"/>
      <c r="Q218" s="807"/>
      <c r="R218" s="807"/>
      <c r="S218" s="807"/>
      <c r="T218" s="807"/>
      <c r="U218" s="807"/>
      <c r="V218" s="807"/>
      <c r="W218" s="807"/>
      <c r="X218" s="807"/>
      <c r="Y218" s="807"/>
      <c r="Z218" s="807"/>
      <c r="AA218" s="807"/>
    </row>
    <row r="219" ht="21.0" customHeight="1">
      <c r="A219" s="807"/>
      <c r="B219" s="807"/>
      <c r="C219" s="807"/>
      <c r="D219" s="807"/>
      <c r="E219" s="807"/>
      <c r="F219" s="807"/>
      <c r="G219" s="807"/>
      <c r="H219" s="807"/>
      <c r="I219" s="807"/>
      <c r="J219" s="807"/>
      <c r="K219" s="807"/>
      <c r="L219" s="807"/>
      <c r="M219" s="807"/>
      <c r="N219" s="807"/>
      <c r="O219" s="807"/>
      <c r="P219" s="807"/>
      <c r="Q219" s="807"/>
      <c r="R219" s="807"/>
      <c r="S219" s="807"/>
      <c r="T219" s="807"/>
      <c r="U219" s="807"/>
      <c r="V219" s="807"/>
      <c r="W219" s="807"/>
      <c r="X219" s="807"/>
      <c r="Y219" s="807"/>
      <c r="Z219" s="807"/>
      <c r="AA219" s="807"/>
    </row>
    <row r="220" ht="21.0" customHeight="1">
      <c r="A220" s="807"/>
      <c r="B220" s="807"/>
      <c r="C220" s="807"/>
      <c r="D220" s="807"/>
      <c r="E220" s="807"/>
      <c r="F220" s="807"/>
      <c r="G220" s="807"/>
      <c r="H220" s="807"/>
      <c r="I220" s="807"/>
      <c r="J220" s="807"/>
      <c r="K220" s="807"/>
      <c r="L220" s="807"/>
      <c r="M220" s="807"/>
      <c r="N220" s="807"/>
      <c r="O220" s="807"/>
      <c r="P220" s="807"/>
      <c r="Q220" s="807"/>
      <c r="R220" s="807"/>
      <c r="S220" s="807"/>
      <c r="T220" s="807"/>
      <c r="U220" s="807"/>
      <c r="V220" s="807"/>
      <c r="W220" s="807"/>
      <c r="X220" s="807"/>
      <c r="Y220" s="807"/>
      <c r="Z220" s="807"/>
      <c r="AA220" s="807"/>
    </row>
    <row r="221" ht="21.0" customHeight="1">
      <c r="A221" s="807"/>
      <c r="B221" s="807"/>
      <c r="C221" s="807"/>
      <c r="D221" s="807"/>
      <c r="E221" s="807"/>
      <c r="F221" s="807"/>
      <c r="G221" s="807"/>
      <c r="H221" s="807"/>
      <c r="I221" s="807"/>
      <c r="J221" s="807"/>
      <c r="K221" s="807"/>
      <c r="L221" s="807"/>
      <c r="M221" s="807"/>
      <c r="N221" s="807"/>
      <c r="O221" s="807"/>
      <c r="P221" s="807"/>
      <c r="Q221" s="807"/>
      <c r="R221" s="807"/>
      <c r="S221" s="807"/>
      <c r="T221" s="807"/>
      <c r="U221" s="807"/>
      <c r="V221" s="807"/>
      <c r="W221" s="807"/>
      <c r="X221" s="807"/>
      <c r="Y221" s="807"/>
      <c r="Z221" s="807"/>
      <c r="AA221" s="807"/>
    </row>
    <row r="222" ht="21.0" customHeight="1">
      <c r="A222" s="807"/>
      <c r="B222" s="807"/>
      <c r="C222" s="807"/>
      <c r="D222" s="807"/>
      <c r="E222" s="807"/>
      <c r="F222" s="807"/>
      <c r="G222" s="807"/>
      <c r="H222" s="807"/>
      <c r="I222" s="807"/>
      <c r="J222" s="807"/>
      <c r="K222" s="807"/>
      <c r="L222" s="807"/>
      <c r="M222" s="807"/>
      <c r="N222" s="807"/>
      <c r="O222" s="807"/>
      <c r="P222" s="807"/>
      <c r="Q222" s="807"/>
      <c r="R222" s="807"/>
      <c r="S222" s="807"/>
      <c r="T222" s="807"/>
      <c r="U222" s="807"/>
      <c r="V222" s="807"/>
      <c r="W222" s="807"/>
      <c r="X222" s="807"/>
      <c r="Y222" s="807"/>
      <c r="Z222" s="807"/>
      <c r="AA222" s="807"/>
    </row>
    <row r="223" ht="21.0" customHeight="1">
      <c r="A223" s="807"/>
      <c r="B223" s="807"/>
      <c r="C223" s="807"/>
      <c r="D223" s="807"/>
      <c r="E223" s="807"/>
      <c r="F223" s="807"/>
      <c r="G223" s="807"/>
      <c r="H223" s="807"/>
      <c r="I223" s="807"/>
      <c r="J223" s="807"/>
      <c r="K223" s="807"/>
      <c r="L223" s="807"/>
      <c r="M223" s="807"/>
      <c r="N223" s="807"/>
      <c r="O223" s="807"/>
      <c r="P223" s="807"/>
      <c r="Q223" s="807"/>
      <c r="R223" s="807"/>
      <c r="S223" s="807"/>
      <c r="T223" s="807"/>
      <c r="U223" s="807"/>
      <c r="V223" s="807"/>
      <c r="W223" s="807"/>
      <c r="X223" s="807"/>
      <c r="Y223" s="807"/>
      <c r="Z223" s="807"/>
      <c r="AA223" s="807"/>
    </row>
    <row r="224" ht="21.0" customHeight="1">
      <c r="A224" s="807"/>
      <c r="B224" s="807"/>
      <c r="C224" s="807"/>
      <c r="D224" s="807"/>
      <c r="E224" s="807"/>
      <c r="F224" s="807"/>
      <c r="G224" s="807"/>
      <c r="H224" s="807"/>
      <c r="I224" s="807"/>
      <c r="J224" s="807"/>
      <c r="K224" s="807"/>
      <c r="L224" s="807"/>
      <c r="M224" s="807"/>
      <c r="N224" s="807"/>
      <c r="O224" s="807"/>
      <c r="P224" s="807"/>
      <c r="Q224" s="807"/>
      <c r="R224" s="807"/>
      <c r="S224" s="807"/>
      <c r="T224" s="807"/>
      <c r="U224" s="807"/>
      <c r="V224" s="807"/>
      <c r="W224" s="807"/>
      <c r="X224" s="807"/>
      <c r="Y224" s="807"/>
      <c r="Z224" s="807"/>
      <c r="AA224" s="807"/>
    </row>
    <row r="225" ht="21.0" customHeight="1">
      <c r="A225" s="807"/>
      <c r="B225" s="807"/>
      <c r="C225" s="807"/>
      <c r="D225" s="807"/>
      <c r="E225" s="807"/>
      <c r="F225" s="807"/>
      <c r="G225" s="807"/>
      <c r="H225" s="807"/>
      <c r="I225" s="807"/>
      <c r="J225" s="807"/>
      <c r="K225" s="807"/>
      <c r="L225" s="807"/>
      <c r="M225" s="807"/>
      <c r="N225" s="807"/>
      <c r="O225" s="807"/>
      <c r="P225" s="807"/>
      <c r="Q225" s="807"/>
      <c r="R225" s="807"/>
      <c r="S225" s="807"/>
      <c r="T225" s="807"/>
      <c r="U225" s="807"/>
      <c r="V225" s="807"/>
      <c r="W225" s="807"/>
      <c r="X225" s="807"/>
      <c r="Y225" s="807"/>
      <c r="Z225" s="807"/>
      <c r="AA225" s="807"/>
    </row>
    <row r="226" ht="21.0" customHeight="1">
      <c r="A226" s="807"/>
      <c r="B226" s="807"/>
      <c r="C226" s="807"/>
      <c r="D226" s="807"/>
      <c r="E226" s="807"/>
      <c r="F226" s="807"/>
      <c r="G226" s="807"/>
      <c r="H226" s="807"/>
      <c r="I226" s="807"/>
      <c r="J226" s="807"/>
      <c r="K226" s="807"/>
      <c r="L226" s="807"/>
      <c r="M226" s="807"/>
      <c r="N226" s="807"/>
      <c r="O226" s="807"/>
      <c r="P226" s="807"/>
      <c r="Q226" s="807"/>
      <c r="R226" s="807"/>
      <c r="S226" s="807"/>
      <c r="T226" s="807"/>
      <c r="U226" s="807"/>
      <c r="V226" s="807"/>
      <c r="W226" s="807"/>
      <c r="X226" s="807"/>
      <c r="Y226" s="807"/>
      <c r="Z226" s="807"/>
      <c r="AA226" s="807"/>
    </row>
    <row r="227" ht="21.0" customHeight="1">
      <c r="A227" s="807"/>
      <c r="B227" s="807"/>
      <c r="C227" s="807"/>
      <c r="D227" s="807"/>
      <c r="E227" s="807"/>
      <c r="F227" s="807"/>
      <c r="G227" s="807"/>
      <c r="H227" s="807"/>
      <c r="I227" s="807"/>
      <c r="J227" s="807"/>
      <c r="K227" s="807"/>
      <c r="L227" s="807"/>
      <c r="M227" s="807"/>
      <c r="N227" s="807"/>
      <c r="O227" s="807"/>
      <c r="P227" s="807"/>
      <c r="Q227" s="807"/>
      <c r="R227" s="807"/>
      <c r="S227" s="807"/>
      <c r="T227" s="807"/>
      <c r="U227" s="807"/>
      <c r="V227" s="807"/>
      <c r="W227" s="807"/>
      <c r="X227" s="807"/>
      <c r="Y227" s="807"/>
      <c r="Z227" s="807"/>
      <c r="AA227" s="807"/>
    </row>
    <row r="228" ht="21.0" customHeight="1">
      <c r="A228" s="807"/>
      <c r="B228" s="807"/>
      <c r="C228" s="807"/>
      <c r="D228" s="807"/>
      <c r="E228" s="807"/>
      <c r="F228" s="807"/>
      <c r="G228" s="807"/>
      <c r="H228" s="807"/>
      <c r="I228" s="807"/>
      <c r="J228" s="807"/>
      <c r="K228" s="807"/>
      <c r="L228" s="807"/>
      <c r="M228" s="807"/>
      <c r="N228" s="807"/>
      <c r="O228" s="807"/>
      <c r="P228" s="807"/>
      <c r="Q228" s="807"/>
      <c r="R228" s="807"/>
      <c r="S228" s="807"/>
      <c r="T228" s="807"/>
      <c r="U228" s="807"/>
      <c r="V228" s="807"/>
      <c r="W228" s="807"/>
      <c r="X228" s="807"/>
      <c r="Y228" s="807"/>
      <c r="Z228" s="807"/>
      <c r="AA228" s="807"/>
    </row>
    <row r="229" ht="21.0" customHeight="1">
      <c r="A229" s="807"/>
      <c r="B229" s="807"/>
      <c r="C229" s="807"/>
      <c r="D229" s="807"/>
      <c r="E229" s="807"/>
      <c r="F229" s="807"/>
      <c r="G229" s="807"/>
      <c r="H229" s="807"/>
      <c r="I229" s="807"/>
      <c r="J229" s="807"/>
      <c r="K229" s="807"/>
      <c r="L229" s="807"/>
      <c r="M229" s="807"/>
      <c r="N229" s="807"/>
      <c r="O229" s="807"/>
      <c r="P229" s="807"/>
      <c r="Q229" s="807"/>
      <c r="R229" s="807"/>
      <c r="S229" s="807"/>
      <c r="T229" s="807"/>
      <c r="U229" s="807"/>
      <c r="V229" s="807"/>
      <c r="W229" s="807"/>
      <c r="X229" s="807"/>
      <c r="Y229" s="807"/>
      <c r="Z229" s="807"/>
      <c r="AA229" s="807"/>
    </row>
    <row r="230" ht="21.0" customHeight="1">
      <c r="A230" s="807"/>
      <c r="B230" s="807"/>
      <c r="C230" s="807"/>
      <c r="D230" s="807"/>
      <c r="E230" s="807"/>
      <c r="F230" s="807"/>
      <c r="G230" s="807"/>
      <c r="H230" s="807"/>
      <c r="I230" s="807"/>
      <c r="J230" s="807"/>
      <c r="K230" s="807"/>
      <c r="L230" s="807"/>
      <c r="M230" s="807"/>
      <c r="N230" s="807"/>
      <c r="O230" s="807"/>
      <c r="P230" s="807"/>
      <c r="Q230" s="807"/>
      <c r="R230" s="807"/>
      <c r="S230" s="807"/>
      <c r="T230" s="807"/>
      <c r="U230" s="807"/>
      <c r="V230" s="807"/>
      <c r="W230" s="807"/>
      <c r="X230" s="807"/>
      <c r="Y230" s="807"/>
      <c r="Z230" s="807"/>
      <c r="AA230" s="807"/>
    </row>
    <row r="231" ht="21.0" customHeight="1">
      <c r="A231" s="807"/>
      <c r="B231" s="807"/>
      <c r="C231" s="807"/>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row>
    <row r="232" ht="21.0" customHeight="1">
      <c r="A232" s="807"/>
      <c r="B232" s="807"/>
      <c r="C232" s="807"/>
      <c r="D232" s="807"/>
      <c r="E232" s="807"/>
      <c r="F232" s="807"/>
      <c r="G232" s="807"/>
      <c r="H232" s="807"/>
      <c r="I232" s="807"/>
      <c r="J232" s="807"/>
      <c r="K232" s="807"/>
      <c r="L232" s="807"/>
      <c r="M232" s="807"/>
      <c r="N232" s="807"/>
      <c r="O232" s="807"/>
      <c r="P232" s="807"/>
      <c r="Q232" s="807"/>
      <c r="R232" s="807"/>
      <c r="S232" s="807"/>
      <c r="T232" s="807"/>
      <c r="U232" s="807"/>
      <c r="V232" s="807"/>
      <c r="W232" s="807"/>
      <c r="X232" s="807"/>
      <c r="Y232" s="807"/>
      <c r="Z232" s="807"/>
      <c r="AA232" s="807"/>
    </row>
    <row r="233" ht="21.0" customHeight="1">
      <c r="A233" s="807"/>
      <c r="B233" s="807"/>
      <c r="C233" s="807"/>
      <c r="D233" s="807"/>
      <c r="E233" s="807"/>
      <c r="F233" s="807"/>
      <c r="G233" s="807"/>
      <c r="H233" s="807"/>
      <c r="I233" s="807"/>
      <c r="J233" s="807"/>
      <c r="K233" s="807"/>
      <c r="L233" s="807"/>
      <c r="M233" s="807"/>
      <c r="N233" s="807"/>
      <c r="O233" s="807"/>
      <c r="P233" s="807"/>
      <c r="Q233" s="807"/>
      <c r="R233" s="807"/>
      <c r="S233" s="807"/>
      <c r="T233" s="807"/>
      <c r="U233" s="807"/>
      <c r="V233" s="807"/>
      <c r="W233" s="807"/>
      <c r="X233" s="807"/>
      <c r="Y233" s="807"/>
      <c r="Z233" s="807"/>
      <c r="AA233" s="807"/>
    </row>
    <row r="234" ht="21.0" customHeight="1">
      <c r="A234" s="807"/>
      <c r="B234" s="807"/>
      <c r="C234" s="807"/>
      <c r="D234" s="807"/>
      <c r="E234" s="807"/>
      <c r="F234" s="807"/>
      <c r="G234" s="807"/>
      <c r="H234" s="807"/>
      <c r="I234" s="807"/>
      <c r="J234" s="807"/>
      <c r="K234" s="807"/>
      <c r="L234" s="807"/>
      <c r="M234" s="807"/>
      <c r="N234" s="807"/>
      <c r="O234" s="807"/>
      <c r="P234" s="807"/>
      <c r="Q234" s="807"/>
      <c r="R234" s="807"/>
      <c r="S234" s="807"/>
      <c r="T234" s="807"/>
      <c r="U234" s="807"/>
      <c r="V234" s="807"/>
      <c r="W234" s="807"/>
      <c r="X234" s="807"/>
      <c r="Y234" s="807"/>
      <c r="Z234" s="807"/>
      <c r="AA234" s="807"/>
    </row>
    <row r="235" ht="21.0" customHeight="1">
      <c r="A235" s="807"/>
      <c r="B235" s="807"/>
      <c r="C235" s="807"/>
      <c r="D235" s="807"/>
      <c r="E235" s="807"/>
      <c r="F235" s="807"/>
      <c r="G235" s="807"/>
      <c r="H235" s="807"/>
      <c r="I235" s="807"/>
      <c r="J235" s="807"/>
      <c r="K235" s="807"/>
      <c r="L235" s="807"/>
      <c r="M235" s="807"/>
      <c r="N235" s="807"/>
      <c r="O235" s="807"/>
      <c r="P235" s="807"/>
      <c r="Q235" s="807"/>
      <c r="R235" s="807"/>
      <c r="S235" s="807"/>
      <c r="T235" s="807"/>
      <c r="U235" s="807"/>
      <c r="V235" s="807"/>
      <c r="W235" s="807"/>
      <c r="X235" s="807"/>
      <c r="Y235" s="807"/>
      <c r="Z235" s="807"/>
      <c r="AA235" s="807"/>
    </row>
    <row r="236" ht="21.0" customHeight="1">
      <c r="A236" s="807"/>
      <c r="B236" s="807"/>
      <c r="C236" s="807"/>
      <c r="D236" s="807"/>
      <c r="E236" s="807"/>
      <c r="F236" s="807"/>
      <c r="G236" s="807"/>
      <c r="H236" s="807"/>
      <c r="I236" s="807"/>
      <c r="J236" s="807"/>
      <c r="K236" s="807"/>
      <c r="L236" s="807"/>
      <c r="M236" s="807"/>
      <c r="N236" s="807"/>
      <c r="O236" s="807"/>
      <c r="P236" s="807"/>
      <c r="Q236" s="807"/>
      <c r="R236" s="807"/>
      <c r="S236" s="807"/>
      <c r="T236" s="807"/>
      <c r="U236" s="807"/>
      <c r="V236" s="807"/>
      <c r="W236" s="807"/>
      <c r="X236" s="807"/>
      <c r="Y236" s="807"/>
      <c r="Z236" s="807"/>
      <c r="AA236" s="807"/>
    </row>
    <row r="237" ht="21.0" customHeight="1">
      <c r="A237" s="807"/>
      <c r="B237" s="807"/>
      <c r="C237" s="807"/>
      <c r="D237" s="807"/>
      <c r="E237" s="807"/>
      <c r="F237" s="807"/>
      <c r="G237" s="807"/>
      <c r="H237" s="807"/>
      <c r="I237" s="807"/>
      <c r="J237" s="807"/>
      <c r="K237" s="807"/>
      <c r="L237" s="807"/>
      <c r="M237" s="807"/>
      <c r="N237" s="807"/>
      <c r="O237" s="807"/>
      <c r="P237" s="807"/>
      <c r="Q237" s="807"/>
      <c r="R237" s="807"/>
      <c r="S237" s="807"/>
      <c r="T237" s="807"/>
      <c r="U237" s="807"/>
      <c r="V237" s="807"/>
      <c r="W237" s="807"/>
      <c r="X237" s="807"/>
      <c r="Y237" s="807"/>
      <c r="Z237" s="807"/>
      <c r="AA237" s="807"/>
    </row>
    <row r="238" ht="21.0" customHeight="1">
      <c r="A238" s="807"/>
      <c r="B238" s="807"/>
      <c r="C238" s="807"/>
      <c r="D238" s="807"/>
      <c r="E238" s="807"/>
      <c r="F238" s="807"/>
      <c r="G238" s="807"/>
      <c r="H238" s="807"/>
      <c r="I238" s="807"/>
      <c r="J238" s="807"/>
      <c r="K238" s="807"/>
      <c r="L238" s="807"/>
      <c r="M238" s="807"/>
      <c r="N238" s="807"/>
      <c r="O238" s="807"/>
      <c r="P238" s="807"/>
      <c r="Q238" s="807"/>
      <c r="R238" s="807"/>
      <c r="S238" s="807"/>
      <c r="T238" s="807"/>
      <c r="U238" s="807"/>
      <c r="V238" s="807"/>
      <c r="W238" s="807"/>
      <c r="X238" s="807"/>
      <c r="Y238" s="807"/>
      <c r="Z238" s="807"/>
      <c r="AA238" s="807"/>
    </row>
    <row r="239" ht="21.0" customHeight="1">
      <c r="A239" s="807"/>
      <c r="B239" s="807"/>
      <c r="C239" s="807"/>
      <c r="D239" s="807"/>
      <c r="E239" s="807"/>
      <c r="F239" s="807"/>
      <c r="G239" s="807"/>
      <c r="H239" s="807"/>
      <c r="I239" s="807"/>
      <c r="J239" s="807"/>
      <c r="K239" s="807"/>
      <c r="L239" s="807"/>
      <c r="M239" s="807"/>
      <c r="N239" s="807"/>
      <c r="O239" s="807"/>
      <c r="P239" s="807"/>
      <c r="Q239" s="807"/>
      <c r="R239" s="807"/>
      <c r="S239" s="807"/>
      <c r="T239" s="807"/>
      <c r="U239" s="807"/>
      <c r="V239" s="807"/>
      <c r="W239" s="807"/>
      <c r="X239" s="807"/>
      <c r="Y239" s="807"/>
      <c r="Z239" s="807"/>
      <c r="AA239" s="807"/>
    </row>
    <row r="240" ht="21.0" customHeight="1">
      <c r="A240" s="807"/>
      <c r="B240" s="807"/>
      <c r="C240" s="807"/>
      <c r="D240" s="807"/>
      <c r="E240" s="807"/>
      <c r="F240" s="807"/>
      <c r="G240" s="807"/>
      <c r="H240" s="807"/>
      <c r="I240" s="807"/>
      <c r="J240" s="807"/>
      <c r="K240" s="807"/>
      <c r="L240" s="807"/>
      <c r="M240" s="807"/>
      <c r="N240" s="807"/>
      <c r="O240" s="807"/>
      <c r="P240" s="807"/>
      <c r="Q240" s="807"/>
      <c r="R240" s="807"/>
      <c r="S240" s="807"/>
      <c r="T240" s="807"/>
      <c r="U240" s="807"/>
      <c r="V240" s="807"/>
      <c r="W240" s="807"/>
      <c r="X240" s="807"/>
      <c r="Y240" s="807"/>
      <c r="Z240" s="807"/>
      <c r="AA240" s="807"/>
    </row>
    <row r="241" ht="21.0" customHeight="1">
      <c r="A241" s="807"/>
      <c r="B241" s="807"/>
      <c r="C241" s="807"/>
      <c r="D241" s="807"/>
      <c r="E241" s="807"/>
      <c r="F241" s="807"/>
      <c r="G241" s="807"/>
      <c r="H241" s="807"/>
      <c r="I241" s="807"/>
      <c r="J241" s="807"/>
      <c r="K241" s="807"/>
      <c r="L241" s="807"/>
      <c r="M241" s="807"/>
      <c r="N241" s="807"/>
      <c r="O241" s="807"/>
      <c r="P241" s="807"/>
      <c r="Q241" s="807"/>
      <c r="R241" s="807"/>
      <c r="S241" s="807"/>
      <c r="T241" s="807"/>
      <c r="U241" s="807"/>
      <c r="V241" s="807"/>
      <c r="W241" s="807"/>
      <c r="X241" s="807"/>
      <c r="Y241" s="807"/>
      <c r="Z241" s="807"/>
      <c r="AA241" s="807"/>
    </row>
    <row r="242" ht="21.0" customHeight="1">
      <c r="A242" s="807"/>
      <c r="B242" s="807"/>
      <c r="C242" s="807"/>
      <c r="D242" s="807"/>
      <c r="E242" s="807"/>
      <c r="F242" s="807"/>
      <c r="G242" s="807"/>
      <c r="H242" s="807"/>
      <c r="I242" s="807"/>
      <c r="J242" s="807"/>
      <c r="K242" s="807"/>
      <c r="L242" s="807"/>
      <c r="M242" s="807"/>
      <c r="N242" s="807"/>
      <c r="O242" s="807"/>
      <c r="P242" s="807"/>
      <c r="Q242" s="807"/>
      <c r="R242" s="807"/>
      <c r="S242" s="807"/>
      <c r="T242" s="807"/>
      <c r="U242" s="807"/>
      <c r="V242" s="807"/>
      <c r="W242" s="807"/>
      <c r="X242" s="807"/>
      <c r="Y242" s="807"/>
      <c r="Z242" s="807"/>
      <c r="AA242" s="807"/>
    </row>
    <row r="243" ht="21.0" customHeight="1">
      <c r="A243" s="807"/>
      <c r="B243" s="807"/>
      <c r="C243" s="807"/>
      <c r="D243" s="807"/>
      <c r="E243" s="807"/>
      <c r="F243" s="807"/>
      <c r="G243" s="807"/>
      <c r="H243" s="807"/>
      <c r="I243" s="807"/>
      <c r="J243" s="807"/>
      <c r="K243" s="807"/>
      <c r="L243" s="807"/>
      <c r="M243" s="807"/>
      <c r="N243" s="807"/>
      <c r="O243" s="807"/>
      <c r="P243" s="807"/>
      <c r="Q243" s="807"/>
      <c r="R243" s="807"/>
      <c r="S243" s="807"/>
      <c r="T243" s="807"/>
      <c r="U243" s="807"/>
      <c r="V243" s="807"/>
      <c r="W243" s="807"/>
      <c r="X243" s="807"/>
      <c r="Y243" s="807"/>
      <c r="Z243" s="807"/>
      <c r="AA243" s="807"/>
    </row>
    <row r="244" ht="21.0" customHeight="1">
      <c r="A244" s="807"/>
      <c r="B244" s="807"/>
      <c r="C244" s="807"/>
      <c r="D244" s="807"/>
      <c r="E244" s="807"/>
      <c r="F244" s="807"/>
      <c r="G244" s="807"/>
      <c r="H244" s="807"/>
      <c r="I244" s="807"/>
      <c r="J244" s="807"/>
      <c r="K244" s="807"/>
      <c r="L244" s="807"/>
      <c r="M244" s="807"/>
      <c r="N244" s="807"/>
      <c r="O244" s="807"/>
      <c r="P244" s="807"/>
      <c r="Q244" s="807"/>
      <c r="R244" s="807"/>
      <c r="S244" s="807"/>
      <c r="T244" s="807"/>
      <c r="U244" s="807"/>
      <c r="V244" s="807"/>
      <c r="W244" s="807"/>
      <c r="X244" s="807"/>
      <c r="Y244" s="807"/>
      <c r="Z244" s="807"/>
      <c r="AA244" s="807"/>
    </row>
    <row r="245" ht="21.0" customHeight="1">
      <c r="A245" s="807"/>
      <c r="B245" s="807"/>
      <c r="C245" s="807"/>
      <c r="D245" s="807"/>
      <c r="E245" s="807"/>
      <c r="F245" s="807"/>
      <c r="G245" s="807"/>
      <c r="H245" s="807"/>
      <c r="I245" s="807"/>
      <c r="J245" s="807"/>
      <c r="K245" s="807"/>
      <c r="L245" s="807"/>
      <c r="M245" s="807"/>
      <c r="N245" s="807"/>
      <c r="O245" s="807"/>
      <c r="P245" s="807"/>
      <c r="Q245" s="807"/>
      <c r="R245" s="807"/>
      <c r="S245" s="807"/>
      <c r="T245" s="807"/>
      <c r="U245" s="807"/>
      <c r="V245" s="807"/>
      <c r="W245" s="807"/>
      <c r="X245" s="807"/>
      <c r="Y245" s="807"/>
      <c r="Z245" s="807"/>
      <c r="AA245" s="807"/>
    </row>
    <row r="246" ht="21.0" customHeight="1">
      <c r="A246" s="807"/>
      <c r="B246" s="807"/>
      <c r="C246" s="807"/>
      <c r="D246" s="807"/>
      <c r="E246" s="807"/>
      <c r="F246" s="807"/>
      <c r="G246" s="807"/>
      <c r="H246" s="807"/>
      <c r="I246" s="807"/>
      <c r="J246" s="807"/>
      <c r="K246" s="807"/>
      <c r="L246" s="807"/>
      <c r="M246" s="807"/>
      <c r="N246" s="807"/>
      <c r="O246" s="807"/>
      <c r="P246" s="807"/>
      <c r="Q246" s="807"/>
      <c r="R246" s="807"/>
      <c r="S246" s="807"/>
      <c r="T246" s="807"/>
      <c r="U246" s="807"/>
      <c r="V246" s="807"/>
      <c r="W246" s="807"/>
      <c r="X246" s="807"/>
      <c r="Y246" s="807"/>
      <c r="Z246" s="807"/>
      <c r="AA246" s="807"/>
    </row>
    <row r="247" ht="21.0" customHeight="1">
      <c r="A247" s="807"/>
      <c r="B247" s="807"/>
      <c r="C247" s="807"/>
      <c r="D247" s="807"/>
      <c r="E247" s="807"/>
      <c r="F247" s="807"/>
      <c r="G247" s="807"/>
      <c r="H247" s="807"/>
      <c r="I247" s="807"/>
      <c r="J247" s="807"/>
      <c r="K247" s="807"/>
      <c r="L247" s="807"/>
      <c r="M247" s="807"/>
      <c r="N247" s="807"/>
      <c r="O247" s="807"/>
      <c r="P247" s="807"/>
      <c r="Q247" s="807"/>
      <c r="R247" s="807"/>
      <c r="S247" s="807"/>
      <c r="T247" s="807"/>
      <c r="U247" s="807"/>
      <c r="V247" s="807"/>
      <c r="W247" s="807"/>
      <c r="X247" s="807"/>
      <c r="Y247" s="807"/>
      <c r="Z247" s="807"/>
      <c r="AA247" s="807"/>
    </row>
    <row r="248" ht="21.0" customHeight="1">
      <c r="A248" s="807"/>
      <c r="B248" s="807"/>
      <c r="C248" s="807"/>
      <c r="D248" s="807"/>
      <c r="E248" s="807"/>
      <c r="F248" s="807"/>
      <c r="G248" s="807"/>
      <c r="H248" s="807"/>
      <c r="I248" s="807"/>
      <c r="J248" s="807"/>
      <c r="K248" s="807"/>
      <c r="L248" s="807"/>
      <c r="M248" s="807"/>
      <c r="N248" s="807"/>
      <c r="O248" s="807"/>
      <c r="P248" s="807"/>
      <c r="Q248" s="807"/>
      <c r="R248" s="807"/>
      <c r="S248" s="807"/>
      <c r="T248" s="807"/>
      <c r="U248" s="807"/>
      <c r="V248" s="807"/>
      <c r="W248" s="807"/>
      <c r="X248" s="807"/>
      <c r="Y248" s="807"/>
      <c r="Z248" s="807"/>
      <c r="AA248" s="807"/>
    </row>
    <row r="249" ht="21.0" customHeight="1">
      <c r="A249" s="807"/>
      <c r="B249" s="807"/>
      <c r="C249" s="807"/>
      <c r="D249" s="807"/>
      <c r="E249" s="807"/>
      <c r="F249" s="807"/>
      <c r="G249" s="807"/>
      <c r="H249" s="807"/>
      <c r="I249" s="807"/>
      <c r="J249" s="807"/>
      <c r="K249" s="807"/>
      <c r="L249" s="807"/>
      <c r="M249" s="807"/>
      <c r="N249" s="807"/>
      <c r="O249" s="807"/>
      <c r="P249" s="807"/>
      <c r="Q249" s="807"/>
      <c r="R249" s="807"/>
      <c r="S249" s="807"/>
      <c r="T249" s="807"/>
      <c r="U249" s="807"/>
      <c r="V249" s="807"/>
      <c r="W249" s="807"/>
      <c r="X249" s="807"/>
      <c r="Y249" s="807"/>
      <c r="Z249" s="807"/>
      <c r="AA249" s="807"/>
    </row>
    <row r="250" ht="21.0" customHeight="1">
      <c r="A250" s="807"/>
      <c r="B250" s="807"/>
      <c r="C250" s="807"/>
      <c r="D250" s="807"/>
      <c r="E250" s="807"/>
      <c r="F250" s="807"/>
      <c r="G250" s="807"/>
      <c r="H250" s="807"/>
      <c r="I250" s="807"/>
      <c r="J250" s="807"/>
      <c r="K250" s="807"/>
      <c r="L250" s="807"/>
      <c r="M250" s="807"/>
      <c r="N250" s="807"/>
      <c r="O250" s="807"/>
      <c r="P250" s="807"/>
      <c r="Q250" s="807"/>
      <c r="R250" s="807"/>
      <c r="S250" s="807"/>
      <c r="T250" s="807"/>
      <c r="U250" s="807"/>
      <c r="V250" s="807"/>
      <c r="W250" s="807"/>
      <c r="X250" s="807"/>
      <c r="Y250" s="807"/>
      <c r="Z250" s="807"/>
      <c r="AA250" s="807"/>
    </row>
    <row r="251" ht="21.0" customHeight="1">
      <c r="A251" s="807"/>
      <c r="B251" s="807"/>
      <c r="C251" s="807"/>
      <c r="D251" s="807"/>
      <c r="E251" s="807"/>
      <c r="F251" s="807"/>
      <c r="G251" s="807"/>
      <c r="H251" s="807"/>
      <c r="I251" s="807"/>
      <c r="J251" s="807"/>
      <c r="K251" s="807"/>
      <c r="L251" s="807"/>
      <c r="M251" s="807"/>
      <c r="N251" s="807"/>
      <c r="O251" s="807"/>
      <c r="P251" s="807"/>
      <c r="Q251" s="807"/>
      <c r="R251" s="807"/>
      <c r="S251" s="807"/>
      <c r="T251" s="807"/>
      <c r="U251" s="807"/>
      <c r="V251" s="807"/>
      <c r="W251" s="807"/>
      <c r="X251" s="807"/>
      <c r="Y251" s="807"/>
      <c r="Z251" s="807"/>
      <c r="AA251" s="807"/>
    </row>
    <row r="252" ht="21.0" customHeight="1">
      <c r="A252" s="807"/>
      <c r="B252" s="807"/>
      <c r="C252" s="807"/>
      <c r="D252" s="807"/>
      <c r="E252" s="807"/>
      <c r="F252" s="807"/>
      <c r="G252" s="807"/>
      <c r="H252" s="807"/>
      <c r="I252" s="807"/>
      <c r="J252" s="807"/>
      <c r="K252" s="807"/>
      <c r="L252" s="807"/>
      <c r="M252" s="807"/>
      <c r="N252" s="807"/>
      <c r="O252" s="807"/>
      <c r="P252" s="807"/>
      <c r="Q252" s="807"/>
      <c r="R252" s="807"/>
      <c r="S252" s="807"/>
      <c r="T252" s="807"/>
      <c r="U252" s="807"/>
      <c r="V252" s="807"/>
      <c r="W252" s="807"/>
      <c r="X252" s="807"/>
      <c r="Y252" s="807"/>
      <c r="Z252" s="807"/>
      <c r="AA252" s="807"/>
    </row>
    <row r="253" ht="21.0" customHeight="1">
      <c r="A253" s="807"/>
      <c r="B253" s="807"/>
      <c r="C253" s="807"/>
      <c r="D253" s="807"/>
      <c r="E253" s="807"/>
      <c r="F253" s="807"/>
      <c r="G253" s="807"/>
      <c r="H253" s="807"/>
      <c r="I253" s="807"/>
      <c r="J253" s="807"/>
      <c r="K253" s="807"/>
      <c r="L253" s="807"/>
      <c r="M253" s="807"/>
      <c r="N253" s="807"/>
      <c r="O253" s="807"/>
      <c r="P253" s="807"/>
      <c r="Q253" s="807"/>
      <c r="R253" s="807"/>
      <c r="S253" s="807"/>
      <c r="T253" s="807"/>
      <c r="U253" s="807"/>
      <c r="V253" s="807"/>
      <c r="W253" s="807"/>
      <c r="X253" s="807"/>
      <c r="Y253" s="807"/>
      <c r="Z253" s="807"/>
      <c r="AA253" s="807"/>
    </row>
    <row r="254" ht="21.0" customHeight="1">
      <c r="A254" s="807"/>
      <c r="B254" s="807"/>
      <c r="C254" s="807"/>
      <c r="D254" s="807"/>
      <c r="E254" s="807"/>
      <c r="F254" s="807"/>
      <c r="G254" s="807"/>
      <c r="H254" s="807"/>
      <c r="I254" s="807"/>
      <c r="J254" s="807"/>
      <c r="K254" s="807"/>
      <c r="L254" s="807"/>
      <c r="M254" s="807"/>
      <c r="N254" s="807"/>
      <c r="O254" s="807"/>
      <c r="P254" s="807"/>
      <c r="Q254" s="807"/>
      <c r="R254" s="807"/>
      <c r="S254" s="807"/>
      <c r="T254" s="807"/>
      <c r="U254" s="807"/>
      <c r="V254" s="807"/>
      <c r="W254" s="807"/>
      <c r="X254" s="807"/>
      <c r="Y254" s="807"/>
      <c r="Z254" s="807"/>
      <c r="AA254" s="807"/>
    </row>
    <row r="255" ht="21.0" customHeight="1">
      <c r="A255" s="807"/>
      <c r="B255" s="807"/>
      <c r="C255" s="807"/>
      <c r="D255" s="807"/>
      <c r="E255" s="807"/>
      <c r="F255" s="807"/>
      <c r="G255" s="807"/>
      <c r="H255" s="807"/>
      <c r="I255" s="807"/>
      <c r="J255" s="807"/>
      <c r="K255" s="807"/>
      <c r="L255" s="807"/>
      <c r="M255" s="807"/>
      <c r="N255" s="807"/>
      <c r="O255" s="807"/>
      <c r="P255" s="807"/>
      <c r="Q255" s="807"/>
      <c r="R255" s="807"/>
      <c r="S255" s="807"/>
      <c r="T255" s="807"/>
      <c r="U255" s="807"/>
      <c r="V255" s="807"/>
      <c r="W255" s="807"/>
      <c r="X255" s="807"/>
      <c r="Y255" s="807"/>
      <c r="Z255" s="807"/>
      <c r="AA255" s="807"/>
    </row>
    <row r="256" ht="21.0" customHeight="1">
      <c r="A256" s="807"/>
      <c r="B256" s="807"/>
      <c r="C256" s="807"/>
      <c r="D256" s="807"/>
      <c r="E256" s="807"/>
      <c r="F256" s="807"/>
      <c r="G256" s="807"/>
      <c r="H256" s="807"/>
      <c r="I256" s="807"/>
      <c r="J256" s="807"/>
      <c r="K256" s="807"/>
      <c r="L256" s="807"/>
      <c r="M256" s="807"/>
      <c r="N256" s="807"/>
      <c r="O256" s="807"/>
      <c r="P256" s="807"/>
      <c r="Q256" s="807"/>
      <c r="R256" s="807"/>
      <c r="S256" s="807"/>
      <c r="T256" s="807"/>
      <c r="U256" s="807"/>
      <c r="V256" s="807"/>
      <c r="W256" s="807"/>
      <c r="X256" s="807"/>
      <c r="Y256" s="807"/>
      <c r="Z256" s="807"/>
      <c r="AA256" s="807"/>
    </row>
    <row r="257" ht="21.0" customHeight="1">
      <c r="A257" s="807"/>
      <c r="B257" s="807"/>
      <c r="C257" s="807"/>
      <c r="D257" s="807"/>
      <c r="E257" s="807"/>
      <c r="F257" s="807"/>
      <c r="G257" s="807"/>
      <c r="H257" s="807"/>
      <c r="I257" s="807"/>
      <c r="J257" s="807"/>
      <c r="K257" s="807"/>
      <c r="L257" s="807"/>
      <c r="M257" s="807"/>
      <c r="N257" s="807"/>
      <c r="O257" s="807"/>
      <c r="P257" s="807"/>
      <c r="Q257" s="807"/>
      <c r="R257" s="807"/>
      <c r="S257" s="807"/>
      <c r="T257" s="807"/>
      <c r="U257" s="807"/>
      <c r="V257" s="807"/>
      <c r="W257" s="807"/>
      <c r="X257" s="807"/>
      <c r="Y257" s="807"/>
      <c r="Z257" s="807"/>
      <c r="AA257" s="807"/>
    </row>
    <row r="258" ht="21.0" customHeight="1">
      <c r="A258" s="807"/>
      <c r="B258" s="807"/>
      <c r="C258" s="807"/>
      <c r="D258" s="807"/>
      <c r="E258" s="807"/>
      <c r="F258" s="807"/>
      <c r="G258" s="807"/>
      <c r="H258" s="807"/>
      <c r="I258" s="807"/>
      <c r="J258" s="807"/>
      <c r="K258" s="807"/>
      <c r="L258" s="807"/>
      <c r="M258" s="807"/>
      <c r="N258" s="807"/>
      <c r="O258" s="807"/>
      <c r="P258" s="807"/>
      <c r="Q258" s="807"/>
      <c r="R258" s="807"/>
      <c r="S258" s="807"/>
      <c r="T258" s="807"/>
      <c r="U258" s="807"/>
      <c r="V258" s="807"/>
      <c r="W258" s="807"/>
      <c r="X258" s="807"/>
      <c r="Y258" s="807"/>
      <c r="Z258" s="807"/>
      <c r="AA258" s="807"/>
    </row>
    <row r="259" ht="21.0" customHeight="1">
      <c r="A259" s="807"/>
      <c r="B259" s="807"/>
      <c r="C259" s="807"/>
      <c r="D259" s="807"/>
      <c r="E259" s="807"/>
      <c r="F259" s="807"/>
      <c r="G259" s="807"/>
      <c r="H259" s="807"/>
      <c r="I259" s="807"/>
      <c r="J259" s="807"/>
      <c r="K259" s="807"/>
      <c r="L259" s="807"/>
      <c r="M259" s="807"/>
      <c r="N259" s="807"/>
      <c r="O259" s="807"/>
      <c r="P259" s="807"/>
      <c r="Q259" s="807"/>
      <c r="R259" s="807"/>
      <c r="S259" s="807"/>
      <c r="T259" s="807"/>
      <c r="U259" s="807"/>
      <c r="V259" s="807"/>
      <c r="W259" s="807"/>
      <c r="X259" s="807"/>
      <c r="Y259" s="807"/>
      <c r="Z259" s="807"/>
      <c r="AA259" s="807"/>
    </row>
    <row r="260" ht="21.0" customHeight="1">
      <c r="A260" s="807"/>
      <c r="B260" s="807"/>
      <c r="C260" s="807"/>
      <c r="D260" s="807"/>
      <c r="E260" s="807"/>
      <c r="F260" s="807"/>
      <c r="G260" s="807"/>
      <c r="H260" s="807"/>
      <c r="I260" s="807"/>
      <c r="J260" s="807"/>
      <c r="K260" s="807"/>
      <c r="L260" s="807"/>
      <c r="M260" s="807"/>
      <c r="N260" s="807"/>
      <c r="O260" s="807"/>
      <c r="P260" s="807"/>
      <c r="Q260" s="807"/>
      <c r="R260" s="807"/>
      <c r="S260" s="807"/>
      <c r="T260" s="807"/>
      <c r="U260" s="807"/>
      <c r="V260" s="807"/>
      <c r="W260" s="807"/>
      <c r="X260" s="807"/>
      <c r="Y260" s="807"/>
      <c r="Z260" s="807"/>
      <c r="AA260" s="807"/>
    </row>
    <row r="261" ht="21.0" customHeight="1">
      <c r="A261" s="807"/>
      <c r="B261" s="807"/>
      <c r="C261" s="807"/>
      <c r="D261" s="807"/>
      <c r="E261" s="807"/>
      <c r="F261" s="807"/>
      <c r="G261" s="807"/>
      <c r="H261" s="807"/>
      <c r="I261" s="807"/>
      <c r="J261" s="807"/>
      <c r="K261" s="807"/>
      <c r="L261" s="807"/>
      <c r="M261" s="807"/>
      <c r="N261" s="807"/>
      <c r="O261" s="807"/>
      <c r="P261" s="807"/>
      <c r="Q261" s="807"/>
      <c r="R261" s="807"/>
      <c r="S261" s="807"/>
      <c r="T261" s="807"/>
      <c r="U261" s="807"/>
      <c r="V261" s="807"/>
      <c r="W261" s="807"/>
      <c r="X261" s="807"/>
      <c r="Y261" s="807"/>
      <c r="Z261" s="807"/>
      <c r="AA261" s="807"/>
    </row>
    <row r="262" ht="21.0" customHeight="1">
      <c r="A262" s="807"/>
      <c r="B262" s="807"/>
      <c r="C262" s="807"/>
      <c r="D262" s="807"/>
      <c r="E262" s="807"/>
      <c r="F262" s="807"/>
      <c r="G262" s="807"/>
      <c r="H262" s="807"/>
      <c r="I262" s="807"/>
      <c r="J262" s="807"/>
      <c r="K262" s="807"/>
      <c r="L262" s="807"/>
      <c r="M262" s="807"/>
      <c r="N262" s="807"/>
      <c r="O262" s="807"/>
      <c r="P262" s="807"/>
      <c r="Q262" s="807"/>
      <c r="R262" s="807"/>
      <c r="S262" s="807"/>
      <c r="T262" s="807"/>
      <c r="U262" s="807"/>
      <c r="V262" s="807"/>
      <c r="W262" s="807"/>
      <c r="X262" s="807"/>
      <c r="Y262" s="807"/>
      <c r="Z262" s="807"/>
      <c r="AA262" s="807"/>
    </row>
    <row r="263" ht="21.0" customHeight="1">
      <c r="A263" s="807"/>
      <c r="B263" s="807"/>
      <c r="C263" s="807"/>
      <c r="D263" s="807"/>
      <c r="E263" s="807"/>
      <c r="F263" s="807"/>
      <c r="G263" s="807"/>
      <c r="H263" s="807"/>
      <c r="I263" s="807"/>
      <c r="J263" s="807"/>
      <c r="K263" s="807"/>
      <c r="L263" s="807"/>
      <c r="M263" s="807"/>
      <c r="N263" s="807"/>
      <c r="O263" s="807"/>
      <c r="P263" s="807"/>
      <c r="Q263" s="807"/>
      <c r="R263" s="807"/>
      <c r="S263" s="807"/>
      <c r="T263" s="807"/>
      <c r="U263" s="807"/>
      <c r="V263" s="807"/>
      <c r="W263" s="807"/>
      <c r="X263" s="807"/>
      <c r="Y263" s="807"/>
      <c r="Z263" s="807"/>
      <c r="AA263" s="807"/>
    </row>
    <row r="264" ht="21.0" customHeight="1">
      <c r="A264" s="807"/>
      <c r="B264" s="807"/>
      <c r="C264" s="807"/>
      <c r="D264" s="807"/>
      <c r="E264" s="807"/>
      <c r="F264" s="807"/>
      <c r="G264" s="807"/>
      <c r="H264" s="807"/>
      <c r="I264" s="807"/>
      <c r="J264" s="807"/>
      <c r="K264" s="807"/>
      <c r="L264" s="807"/>
      <c r="M264" s="807"/>
      <c r="N264" s="807"/>
      <c r="O264" s="807"/>
      <c r="P264" s="807"/>
      <c r="Q264" s="807"/>
      <c r="R264" s="807"/>
      <c r="S264" s="807"/>
      <c r="T264" s="807"/>
      <c r="U264" s="807"/>
      <c r="V264" s="807"/>
      <c r="W264" s="807"/>
      <c r="X264" s="807"/>
      <c r="Y264" s="807"/>
      <c r="Z264" s="807"/>
      <c r="AA264" s="807"/>
    </row>
    <row r="265" ht="21.0" customHeight="1">
      <c r="A265" s="807"/>
      <c r="B265" s="807"/>
      <c r="C265" s="807"/>
      <c r="D265" s="807"/>
      <c r="E265" s="807"/>
      <c r="F265" s="807"/>
      <c r="G265" s="807"/>
      <c r="H265" s="807"/>
      <c r="I265" s="807"/>
      <c r="J265" s="807"/>
      <c r="K265" s="807"/>
      <c r="L265" s="807"/>
      <c r="M265" s="807"/>
      <c r="N265" s="807"/>
      <c r="O265" s="807"/>
      <c r="P265" s="807"/>
      <c r="Q265" s="807"/>
      <c r="R265" s="807"/>
      <c r="S265" s="807"/>
      <c r="T265" s="807"/>
      <c r="U265" s="807"/>
      <c r="V265" s="807"/>
      <c r="W265" s="807"/>
      <c r="X265" s="807"/>
      <c r="Y265" s="807"/>
      <c r="Z265" s="807"/>
      <c r="AA265" s="807"/>
    </row>
    <row r="266" ht="21.0" customHeight="1">
      <c r="A266" s="807"/>
      <c r="B266" s="807"/>
      <c r="C266" s="807"/>
      <c r="D266" s="807"/>
      <c r="E266" s="807"/>
      <c r="F266" s="807"/>
      <c r="G266" s="807"/>
      <c r="H266" s="807"/>
      <c r="I266" s="807"/>
      <c r="J266" s="807"/>
      <c r="K266" s="807"/>
      <c r="L266" s="807"/>
      <c r="M266" s="807"/>
      <c r="N266" s="807"/>
      <c r="O266" s="807"/>
      <c r="P266" s="807"/>
      <c r="Q266" s="807"/>
      <c r="R266" s="807"/>
      <c r="S266" s="807"/>
      <c r="T266" s="807"/>
      <c r="U266" s="807"/>
      <c r="V266" s="807"/>
      <c r="W266" s="807"/>
      <c r="X266" s="807"/>
      <c r="Y266" s="807"/>
      <c r="Z266" s="807"/>
      <c r="AA266" s="807"/>
    </row>
    <row r="267" ht="21.0" customHeight="1">
      <c r="A267" s="807"/>
      <c r="B267" s="807"/>
      <c r="C267" s="807"/>
      <c r="D267" s="807"/>
      <c r="E267" s="807"/>
      <c r="F267" s="807"/>
      <c r="G267" s="807"/>
      <c r="H267" s="807"/>
      <c r="I267" s="807"/>
      <c r="J267" s="807"/>
      <c r="K267" s="807"/>
      <c r="L267" s="807"/>
      <c r="M267" s="807"/>
      <c r="N267" s="807"/>
      <c r="O267" s="807"/>
      <c r="P267" s="807"/>
      <c r="Q267" s="807"/>
      <c r="R267" s="807"/>
      <c r="S267" s="807"/>
      <c r="T267" s="807"/>
      <c r="U267" s="807"/>
      <c r="V267" s="807"/>
      <c r="W267" s="807"/>
      <c r="X267" s="807"/>
      <c r="Y267" s="807"/>
      <c r="Z267" s="807"/>
      <c r="AA267" s="807"/>
    </row>
    <row r="268" ht="21.0" customHeight="1">
      <c r="A268" s="807"/>
      <c r="B268" s="807"/>
      <c r="C268" s="807"/>
      <c r="D268" s="807"/>
      <c r="E268" s="807"/>
      <c r="F268" s="807"/>
      <c r="G268" s="807"/>
      <c r="H268" s="807"/>
      <c r="I268" s="807"/>
      <c r="J268" s="807"/>
      <c r="K268" s="807"/>
      <c r="L268" s="807"/>
      <c r="M268" s="807"/>
      <c r="N268" s="807"/>
      <c r="O268" s="807"/>
      <c r="P268" s="807"/>
      <c r="Q268" s="807"/>
      <c r="R268" s="807"/>
      <c r="S268" s="807"/>
      <c r="T268" s="807"/>
      <c r="U268" s="807"/>
      <c r="V268" s="807"/>
      <c r="W268" s="807"/>
      <c r="X268" s="807"/>
      <c r="Y268" s="807"/>
      <c r="Z268" s="807"/>
      <c r="AA268" s="807"/>
    </row>
    <row r="269" ht="21.0" customHeight="1">
      <c r="A269" s="807"/>
      <c r="B269" s="807"/>
      <c r="C269" s="807"/>
      <c r="D269" s="807"/>
      <c r="E269" s="807"/>
      <c r="F269" s="807"/>
      <c r="G269" s="807"/>
      <c r="H269" s="807"/>
      <c r="I269" s="807"/>
      <c r="J269" s="807"/>
      <c r="K269" s="807"/>
      <c r="L269" s="807"/>
      <c r="M269" s="807"/>
      <c r="N269" s="807"/>
      <c r="O269" s="807"/>
      <c r="P269" s="807"/>
      <c r="Q269" s="807"/>
      <c r="R269" s="807"/>
      <c r="S269" s="807"/>
      <c r="T269" s="807"/>
      <c r="U269" s="807"/>
      <c r="V269" s="807"/>
      <c r="W269" s="807"/>
      <c r="X269" s="807"/>
      <c r="Y269" s="807"/>
      <c r="Z269" s="807"/>
      <c r="AA269" s="807"/>
    </row>
    <row r="270" ht="21.0" customHeight="1">
      <c r="A270" s="807"/>
      <c r="B270" s="807"/>
      <c r="C270" s="807"/>
      <c r="D270" s="807"/>
      <c r="E270" s="807"/>
      <c r="F270" s="807"/>
      <c r="G270" s="807"/>
      <c r="H270" s="807"/>
      <c r="I270" s="807"/>
      <c r="J270" s="807"/>
      <c r="K270" s="807"/>
      <c r="L270" s="807"/>
      <c r="M270" s="807"/>
      <c r="N270" s="807"/>
      <c r="O270" s="807"/>
      <c r="P270" s="807"/>
      <c r="Q270" s="807"/>
      <c r="R270" s="807"/>
      <c r="S270" s="807"/>
      <c r="T270" s="807"/>
      <c r="U270" s="807"/>
      <c r="V270" s="807"/>
      <c r="W270" s="807"/>
      <c r="X270" s="807"/>
      <c r="Y270" s="807"/>
      <c r="Z270" s="807"/>
      <c r="AA270" s="807"/>
    </row>
    <row r="271" ht="21.0" customHeight="1">
      <c r="A271" s="807"/>
      <c r="B271" s="807"/>
      <c r="C271" s="807"/>
      <c r="D271" s="807"/>
      <c r="E271" s="807"/>
      <c r="F271" s="807"/>
      <c r="G271" s="807"/>
      <c r="H271" s="807"/>
      <c r="I271" s="807"/>
      <c r="J271" s="807"/>
      <c r="K271" s="807"/>
      <c r="L271" s="807"/>
      <c r="M271" s="807"/>
      <c r="N271" s="807"/>
      <c r="O271" s="807"/>
      <c r="P271" s="807"/>
      <c r="Q271" s="807"/>
      <c r="R271" s="807"/>
      <c r="S271" s="807"/>
      <c r="T271" s="807"/>
      <c r="U271" s="807"/>
      <c r="V271" s="807"/>
      <c r="W271" s="807"/>
      <c r="X271" s="807"/>
      <c r="Y271" s="807"/>
      <c r="Z271" s="807"/>
      <c r="AA271" s="807"/>
    </row>
    <row r="272" ht="21.0" customHeight="1">
      <c r="A272" s="807"/>
      <c r="B272" s="807"/>
      <c r="C272" s="807"/>
      <c r="D272" s="807"/>
      <c r="E272" s="807"/>
      <c r="F272" s="807"/>
      <c r="G272" s="807"/>
      <c r="H272" s="807"/>
      <c r="I272" s="807"/>
      <c r="J272" s="807"/>
      <c r="K272" s="807"/>
      <c r="L272" s="807"/>
      <c r="M272" s="807"/>
      <c r="N272" s="807"/>
      <c r="O272" s="807"/>
      <c r="P272" s="807"/>
      <c r="Q272" s="807"/>
      <c r="R272" s="807"/>
      <c r="S272" s="807"/>
      <c r="T272" s="807"/>
      <c r="U272" s="807"/>
      <c r="V272" s="807"/>
      <c r="W272" s="807"/>
      <c r="X272" s="807"/>
      <c r="Y272" s="807"/>
      <c r="Z272" s="807"/>
      <c r="AA272" s="807"/>
    </row>
    <row r="273" ht="21.0" customHeight="1">
      <c r="A273" s="807"/>
      <c r="B273" s="807"/>
      <c r="C273" s="807"/>
      <c r="D273" s="807"/>
      <c r="E273" s="807"/>
      <c r="F273" s="807"/>
      <c r="G273" s="807"/>
      <c r="H273" s="807"/>
      <c r="I273" s="807"/>
      <c r="J273" s="807"/>
      <c r="K273" s="807"/>
      <c r="L273" s="807"/>
      <c r="M273" s="807"/>
      <c r="N273" s="807"/>
      <c r="O273" s="807"/>
      <c r="P273" s="807"/>
      <c r="Q273" s="807"/>
      <c r="R273" s="807"/>
      <c r="S273" s="807"/>
      <c r="T273" s="807"/>
      <c r="U273" s="807"/>
      <c r="V273" s="807"/>
      <c r="W273" s="807"/>
      <c r="X273" s="807"/>
      <c r="Y273" s="807"/>
      <c r="Z273" s="807"/>
      <c r="AA273" s="807"/>
    </row>
    <row r="274" ht="21.0" customHeight="1">
      <c r="A274" s="807"/>
      <c r="B274" s="807"/>
      <c r="C274" s="807"/>
      <c r="D274" s="807"/>
      <c r="E274" s="807"/>
      <c r="F274" s="807"/>
      <c r="G274" s="807"/>
      <c r="H274" s="807"/>
      <c r="I274" s="807"/>
      <c r="J274" s="807"/>
      <c r="K274" s="807"/>
      <c r="L274" s="807"/>
      <c r="M274" s="807"/>
      <c r="N274" s="807"/>
      <c r="O274" s="807"/>
      <c r="P274" s="807"/>
      <c r="Q274" s="807"/>
      <c r="R274" s="807"/>
      <c r="S274" s="807"/>
      <c r="T274" s="807"/>
      <c r="U274" s="807"/>
      <c r="V274" s="807"/>
      <c r="W274" s="807"/>
      <c r="X274" s="807"/>
      <c r="Y274" s="807"/>
      <c r="Z274" s="807"/>
      <c r="AA274" s="807"/>
    </row>
    <row r="275" ht="21.0" customHeight="1">
      <c r="A275" s="807"/>
      <c r="B275" s="807"/>
      <c r="C275" s="807"/>
      <c r="D275" s="807"/>
      <c r="E275" s="807"/>
      <c r="F275" s="807"/>
      <c r="G275" s="807"/>
      <c r="H275" s="807"/>
      <c r="I275" s="807"/>
      <c r="J275" s="807"/>
      <c r="K275" s="807"/>
      <c r="L275" s="807"/>
      <c r="M275" s="807"/>
      <c r="N275" s="807"/>
      <c r="O275" s="807"/>
      <c r="P275" s="807"/>
      <c r="Q275" s="807"/>
      <c r="R275" s="807"/>
      <c r="S275" s="807"/>
      <c r="T275" s="807"/>
      <c r="U275" s="807"/>
      <c r="V275" s="807"/>
      <c r="W275" s="807"/>
      <c r="X275" s="807"/>
      <c r="Y275" s="807"/>
      <c r="Z275" s="807"/>
      <c r="AA275" s="807"/>
    </row>
    <row r="276" ht="21.0" customHeight="1">
      <c r="A276" s="807"/>
      <c r="B276" s="807"/>
      <c r="C276" s="807"/>
      <c r="D276" s="807"/>
      <c r="E276" s="807"/>
      <c r="F276" s="807"/>
      <c r="G276" s="807"/>
      <c r="H276" s="807"/>
      <c r="I276" s="807"/>
      <c r="J276" s="807"/>
      <c r="K276" s="807"/>
      <c r="L276" s="807"/>
      <c r="M276" s="807"/>
      <c r="N276" s="807"/>
      <c r="O276" s="807"/>
      <c r="P276" s="807"/>
      <c r="Q276" s="807"/>
      <c r="R276" s="807"/>
      <c r="S276" s="807"/>
      <c r="T276" s="807"/>
      <c r="U276" s="807"/>
      <c r="V276" s="807"/>
      <c r="W276" s="807"/>
      <c r="X276" s="807"/>
      <c r="Y276" s="807"/>
      <c r="Z276" s="807"/>
      <c r="AA276" s="807"/>
    </row>
    <row r="277" ht="21.0" customHeight="1">
      <c r="A277" s="807"/>
      <c r="B277" s="807"/>
      <c r="C277" s="807"/>
      <c r="D277" s="807"/>
      <c r="E277" s="807"/>
      <c r="F277" s="807"/>
      <c r="G277" s="807"/>
      <c r="H277" s="807"/>
      <c r="I277" s="807"/>
      <c r="J277" s="807"/>
      <c r="K277" s="807"/>
      <c r="L277" s="807"/>
      <c r="M277" s="807"/>
      <c r="N277" s="807"/>
      <c r="O277" s="807"/>
      <c r="P277" s="807"/>
      <c r="Q277" s="807"/>
      <c r="R277" s="807"/>
      <c r="S277" s="807"/>
      <c r="T277" s="807"/>
      <c r="U277" s="807"/>
      <c r="V277" s="807"/>
      <c r="W277" s="807"/>
      <c r="X277" s="807"/>
      <c r="Y277" s="807"/>
      <c r="Z277" s="807"/>
      <c r="AA277" s="807"/>
    </row>
    <row r="278" ht="21.0" customHeight="1">
      <c r="A278" s="807"/>
      <c r="B278" s="807"/>
      <c r="C278" s="807"/>
      <c r="D278" s="807"/>
      <c r="E278" s="807"/>
      <c r="F278" s="807"/>
      <c r="G278" s="807"/>
      <c r="H278" s="807"/>
      <c r="I278" s="807"/>
      <c r="J278" s="807"/>
      <c r="K278" s="807"/>
      <c r="L278" s="807"/>
      <c r="M278" s="807"/>
      <c r="N278" s="807"/>
      <c r="O278" s="807"/>
      <c r="P278" s="807"/>
      <c r="Q278" s="807"/>
      <c r="R278" s="807"/>
      <c r="S278" s="807"/>
      <c r="T278" s="807"/>
      <c r="U278" s="807"/>
      <c r="V278" s="807"/>
      <c r="W278" s="807"/>
      <c r="X278" s="807"/>
      <c r="Y278" s="807"/>
      <c r="Z278" s="807"/>
      <c r="AA278" s="807"/>
    </row>
    <row r="279" ht="21.0" customHeight="1">
      <c r="A279" s="807"/>
      <c r="B279" s="807"/>
      <c r="C279" s="807"/>
      <c r="D279" s="807"/>
      <c r="E279" s="807"/>
      <c r="F279" s="807"/>
      <c r="G279" s="807"/>
      <c r="H279" s="807"/>
      <c r="I279" s="807"/>
      <c r="J279" s="807"/>
      <c r="K279" s="807"/>
      <c r="L279" s="807"/>
      <c r="M279" s="807"/>
      <c r="N279" s="807"/>
      <c r="O279" s="807"/>
      <c r="P279" s="807"/>
      <c r="Q279" s="807"/>
      <c r="R279" s="807"/>
      <c r="S279" s="807"/>
      <c r="T279" s="807"/>
      <c r="U279" s="807"/>
      <c r="V279" s="807"/>
      <c r="W279" s="807"/>
      <c r="X279" s="807"/>
      <c r="Y279" s="807"/>
      <c r="Z279" s="807"/>
      <c r="AA279" s="807"/>
    </row>
    <row r="280" ht="21.0" customHeight="1">
      <c r="A280" s="807"/>
      <c r="B280" s="807"/>
      <c r="C280" s="807"/>
      <c r="D280" s="807"/>
      <c r="E280" s="807"/>
      <c r="F280" s="807"/>
      <c r="G280" s="807"/>
      <c r="H280" s="807"/>
      <c r="I280" s="807"/>
      <c r="J280" s="807"/>
      <c r="K280" s="807"/>
      <c r="L280" s="807"/>
      <c r="M280" s="807"/>
      <c r="N280" s="807"/>
      <c r="O280" s="807"/>
      <c r="P280" s="807"/>
      <c r="Q280" s="807"/>
      <c r="R280" s="807"/>
      <c r="S280" s="807"/>
      <c r="T280" s="807"/>
      <c r="U280" s="807"/>
      <c r="V280" s="807"/>
      <c r="W280" s="807"/>
      <c r="X280" s="807"/>
      <c r="Y280" s="807"/>
      <c r="Z280" s="807"/>
      <c r="AA280" s="807"/>
    </row>
    <row r="281" ht="21.0" customHeight="1">
      <c r="A281" s="807"/>
      <c r="B281" s="807"/>
      <c r="C281" s="807"/>
      <c r="D281" s="807"/>
      <c r="E281" s="807"/>
      <c r="F281" s="807"/>
      <c r="G281" s="807"/>
      <c r="H281" s="807"/>
      <c r="I281" s="807"/>
      <c r="J281" s="807"/>
      <c r="K281" s="807"/>
      <c r="L281" s="807"/>
      <c r="M281" s="807"/>
      <c r="N281" s="807"/>
      <c r="O281" s="807"/>
      <c r="P281" s="807"/>
      <c r="Q281" s="807"/>
      <c r="R281" s="807"/>
      <c r="S281" s="807"/>
      <c r="T281" s="807"/>
      <c r="U281" s="807"/>
      <c r="V281" s="807"/>
      <c r="W281" s="807"/>
      <c r="X281" s="807"/>
      <c r="Y281" s="807"/>
      <c r="Z281" s="807"/>
      <c r="AA281" s="807"/>
    </row>
    <row r="282" ht="21.0" customHeight="1">
      <c r="A282" s="807"/>
      <c r="B282" s="807"/>
      <c r="C282" s="807"/>
      <c r="D282" s="807"/>
      <c r="E282" s="807"/>
      <c r="F282" s="807"/>
      <c r="G282" s="807"/>
      <c r="H282" s="807"/>
      <c r="I282" s="807"/>
      <c r="J282" s="807"/>
      <c r="K282" s="807"/>
      <c r="L282" s="807"/>
      <c r="M282" s="807"/>
      <c r="N282" s="807"/>
      <c r="O282" s="807"/>
      <c r="P282" s="807"/>
      <c r="Q282" s="807"/>
      <c r="R282" s="807"/>
      <c r="S282" s="807"/>
      <c r="T282" s="807"/>
      <c r="U282" s="807"/>
      <c r="V282" s="807"/>
      <c r="W282" s="807"/>
      <c r="X282" s="807"/>
      <c r="Y282" s="807"/>
      <c r="Z282" s="807"/>
      <c r="AA282" s="807"/>
    </row>
    <row r="283" ht="21.0" customHeight="1">
      <c r="A283" s="807"/>
      <c r="B283" s="807"/>
      <c r="C283" s="807"/>
      <c r="D283" s="807"/>
      <c r="E283" s="807"/>
      <c r="F283" s="807"/>
      <c r="G283" s="807"/>
      <c r="H283" s="807"/>
      <c r="I283" s="807"/>
      <c r="J283" s="807"/>
      <c r="K283" s="807"/>
      <c r="L283" s="807"/>
      <c r="M283" s="807"/>
      <c r="N283" s="807"/>
      <c r="O283" s="807"/>
      <c r="P283" s="807"/>
      <c r="Q283" s="807"/>
      <c r="R283" s="807"/>
      <c r="S283" s="807"/>
      <c r="T283" s="807"/>
      <c r="U283" s="807"/>
      <c r="V283" s="807"/>
      <c r="W283" s="807"/>
      <c r="X283" s="807"/>
      <c r="Y283" s="807"/>
      <c r="Z283" s="807"/>
      <c r="AA283" s="807"/>
    </row>
    <row r="284" ht="21.0" customHeight="1">
      <c r="A284" s="807"/>
      <c r="B284" s="807"/>
      <c r="C284" s="807"/>
      <c r="D284" s="807"/>
      <c r="E284" s="807"/>
      <c r="F284" s="807"/>
      <c r="G284" s="807"/>
      <c r="H284" s="807"/>
      <c r="I284" s="807"/>
      <c r="J284" s="807"/>
      <c r="K284" s="807"/>
      <c r="L284" s="807"/>
      <c r="M284" s="807"/>
      <c r="N284" s="807"/>
      <c r="O284" s="807"/>
      <c r="P284" s="807"/>
      <c r="Q284" s="807"/>
      <c r="R284" s="807"/>
      <c r="S284" s="807"/>
      <c r="T284" s="807"/>
      <c r="U284" s="807"/>
      <c r="V284" s="807"/>
      <c r="W284" s="807"/>
      <c r="X284" s="807"/>
      <c r="Y284" s="807"/>
      <c r="Z284" s="807"/>
      <c r="AA284" s="807"/>
    </row>
    <row r="285" ht="21.0" customHeight="1">
      <c r="A285" s="807"/>
      <c r="B285" s="807"/>
      <c r="C285" s="807"/>
      <c r="D285" s="807"/>
      <c r="E285" s="807"/>
      <c r="F285" s="807"/>
      <c r="G285" s="807"/>
      <c r="H285" s="807"/>
      <c r="I285" s="807"/>
      <c r="J285" s="807"/>
      <c r="K285" s="807"/>
      <c r="L285" s="807"/>
      <c r="M285" s="807"/>
      <c r="N285" s="807"/>
      <c r="O285" s="807"/>
      <c r="P285" s="807"/>
      <c r="Q285" s="807"/>
      <c r="R285" s="807"/>
      <c r="S285" s="807"/>
      <c r="T285" s="807"/>
      <c r="U285" s="807"/>
      <c r="V285" s="807"/>
      <c r="W285" s="807"/>
      <c r="X285" s="807"/>
      <c r="Y285" s="807"/>
      <c r="Z285" s="807"/>
      <c r="AA285" s="807"/>
    </row>
    <row r="286" ht="21.0" customHeight="1">
      <c r="A286" s="807"/>
      <c r="B286" s="807"/>
      <c r="C286" s="807"/>
      <c r="D286" s="807"/>
      <c r="E286" s="807"/>
      <c r="F286" s="807"/>
      <c r="G286" s="807"/>
      <c r="H286" s="807"/>
      <c r="I286" s="807"/>
      <c r="J286" s="807"/>
      <c r="K286" s="807"/>
      <c r="L286" s="807"/>
      <c r="M286" s="807"/>
      <c r="N286" s="807"/>
      <c r="O286" s="807"/>
      <c r="P286" s="807"/>
      <c r="Q286" s="807"/>
      <c r="R286" s="807"/>
      <c r="S286" s="807"/>
      <c r="T286" s="807"/>
      <c r="U286" s="807"/>
      <c r="V286" s="807"/>
      <c r="W286" s="807"/>
      <c r="X286" s="807"/>
      <c r="Y286" s="807"/>
      <c r="Z286" s="807"/>
      <c r="AA286" s="807"/>
    </row>
    <row r="287" ht="21.0" customHeight="1">
      <c r="A287" s="807"/>
      <c r="B287" s="807"/>
      <c r="C287" s="807"/>
      <c r="D287" s="807"/>
      <c r="E287" s="807"/>
      <c r="F287" s="807"/>
      <c r="G287" s="807"/>
      <c r="H287" s="807"/>
      <c r="I287" s="807"/>
      <c r="J287" s="807"/>
      <c r="K287" s="807"/>
      <c r="L287" s="807"/>
      <c r="M287" s="807"/>
      <c r="N287" s="807"/>
      <c r="O287" s="807"/>
      <c r="P287" s="807"/>
      <c r="Q287" s="807"/>
      <c r="R287" s="807"/>
      <c r="S287" s="807"/>
      <c r="T287" s="807"/>
      <c r="U287" s="807"/>
      <c r="V287" s="807"/>
      <c r="W287" s="807"/>
      <c r="X287" s="807"/>
      <c r="Y287" s="807"/>
      <c r="Z287" s="807"/>
      <c r="AA287" s="807"/>
    </row>
    <row r="288" ht="21.0" customHeight="1">
      <c r="A288" s="807"/>
      <c r="B288" s="807"/>
      <c r="C288" s="807"/>
      <c r="D288" s="807"/>
      <c r="E288" s="807"/>
      <c r="F288" s="807"/>
      <c r="G288" s="807"/>
      <c r="H288" s="807"/>
      <c r="I288" s="807"/>
      <c r="J288" s="807"/>
      <c r="K288" s="807"/>
      <c r="L288" s="807"/>
      <c r="M288" s="807"/>
      <c r="N288" s="807"/>
      <c r="O288" s="807"/>
      <c r="P288" s="807"/>
      <c r="Q288" s="807"/>
      <c r="R288" s="807"/>
      <c r="S288" s="807"/>
      <c r="T288" s="807"/>
      <c r="U288" s="807"/>
      <c r="V288" s="807"/>
      <c r="W288" s="807"/>
      <c r="X288" s="807"/>
      <c r="Y288" s="807"/>
      <c r="Z288" s="807"/>
      <c r="AA288" s="807"/>
    </row>
    <row r="289" ht="21.0" customHeight="1">
      <c r="A289" s="807"/>
      <c r="B289" s="807"/>
      <c r="C289" s="807"/>
      <c r="D289" s="807"/>
      <c r="E289" s="807"/>
      <c r="F289" s="807"/>
      <c r="G289" s="807"/>
      <c r="H289" s="807"/>
      <c r="I289" s="807"/>
      <c r="J289" s="807"/>
      <c r="K289" s="807"/>
      <c r="L289" s="807"/>
      <c r="M289" s="807"/>
      <c r="N289" s="807"/>
      <c r="O289" s="807"/>
      <c r="P289" s="807"/>
      <c r="Q289" s="807"/>
      <c r="R289" s="807"/>
      <c r="S289" s="807"/>
      <c r="T289" s="807"/>
      <c r="U289" s="807"/>
      <c r="V289" s="807"/>
      <c r="W289" s="807"/>
      <c r="X289" s="807"/>
      <c r="Y289" s="807"/>
      <c r="Z289" s="807"/>
      <c r="AA289" s="807"/>
    </row>
    <row r="290" ht="21.0" customHeight="1">
      <c r="A290" s="807"/>
      <c r="B290" s="807"/>
      <c r="C290" s="807"/>
      <c r="D290" s="807"/>
      <c r="E290" s="807"/>
      <c r="F290" s="807"/>
      <c r="G290" s="807"/>
      <c r="H290" s="807"/>
      <c r="I290" s="807"/>
      <c r="J290" s="807"/>
      <c r="K290" s="807"/>
      <c r="L290" s="807"/>
      <c r="M290" s="807"/>
      <c r="N290" s="807"/>
      <c r="O290" s="807"/>
      <c r="P290" s="807"/>
      <c r="Q290" s="807"/>
      <c r="R290" s="807"/>
      <c r="S290" s="807"/>
      <c r="T290" s="807"/>
      <c r="U290" s="807"/>
      <c r="V290" s="807"/>
      <c r="W290" s="807"/>
      <c r="X290" s="807"/>
      <c r="Y290" s="807"/>
      <c r="Z290" s="807"/>
      <c r="AA290" s="807"/>
    </row>
    <row r="291" ht="21.0" customHeight="1">
      <c r="A291" s="807"/>
      <c r="B291" s="807"/>
      <c r="C291" s="807"/>
      <c r="D291" s="807"/>
      <c r="E291" s="807"/>
      <c r="F291" s="807"/>
      <c r="G291" s="807"/>
      <c r="H291" s="807"/>
      <c r="I291" s="807"/>
      <c r="J291" s="807"/>
      <c r="K291" s="807"/>
      <c r="L291" s="807"/>
      <c r="M291" s="807"/>
      <c r="N291" s="807"/>
      <c r="O291" s="807"/>
      <c r="P291" s="807"/>
      <c r="Q291" s="807"/>
      <c r="R291" s="807"/>
      <c r="S291" s="807"/>
      <c r="T291" s="807"/>
      <c r="U291" s="807"/>
      <c r="V291" s="807"/>
      <c r="W291" s="807"/>
      <c r="X291" s="807"/>
      <c r="Y291" s="807"/>
      <c r="Z291" s="807"/>
      <c r="AA291" s="807"/>
    </row>
    <row r="292" ht="21.0" customHeight="1">
      <c r="A292" s="807"/>
      <c r="B292" s="807"/>
      <c r="C292" s="807"/>
      <c r="D292" s="807"/>
      <c r="E292" s="807"/>
      <c r="F292" s="807"/>
      <c r="G292" s="807"/>
      <c r="H292" s="807"/>
      <c r="I292" s="807"/>
      <c r="J292" s="807"/>
      <c r="K292" s="807"/>
      <c r="L292" s="807"/>
      <c r="M292" s="807"/>
      <c r="N292" s="807"/>
      <c r="O292" s="807"/>
      <c r="P292" s="807"/>
      <c r="Q292" s="807"/>
      <c r="R292" s="807"/>
      <c r="S292" s="807"/>
      <c r="T292" s="807"/>
      <c r="U292" s="807"/>
      <c r="V292" s="807"/>
      <c r="W292" s="807"/>
      <c r="X292" s="807"/>
      <c r="Y292" s="807"/>
      <c r="Z292" s="807"/>
      <c r="AA292" s="807"/>
    </row>
    <row r="293" ht="21.0" customHeight="1">
      <c r="A293" s="807"/>
      <c r="B293" s="807"/>
      <c r="C293" s="807"/>
      <c r="D293" s="807"/>
      <c r="E293" s="807"/>
      <c r="F293" s="807"/>
      <c r="G293" s="807"/>
      <c r="H293" s="807"/>
      <c r="I293" s="807"/>
      <c r="J293" s="807"/>
      <c r="K293" s="807"/>
      <c r="L293" s="807"/>
      <c r="M293" s="807"/>
      <c r="N293" s="807"/>
      <c r="O293" s="807"/>
      <c r="P293" s="807"/>
      <c r="Q293" s="807"/>
      <c r="R293" s="807"/>
      <c r="S293" s="807"/>
      <c r="T293" s="807"/>
      <c r="U293" s="807"/>
      <c r="V293" s="807"/>
      <c r="W293" s="807"/>
      <c r="X293" s="807"/>
      <c r="Y293" s="807"/>
      <c r="Z293" s="807"/>
      <c r="AA293" s="807"/>
    </row>
    <row r="294" ht="21.0" customHeight="1">
      <c r="A294" s="807"/>
      <c r="B294" s="807"/>
      <c r="C294" s="807"/>
      <c r="D294" s="807"/>
      <c r="E294" s="807"/>
      <c r="F294" s="807"/>
      <c r="G294" s="807"/>
      <c r="H294" s="807"/>
      <c r="I294" s="807"/>
      <c r="J294" s="807"/>
      <c r="K294" s="807"/>
      <c r="L294" s="807"/>
      <c r="M294" s="807"/>
      <c r="N294" s="807"/>
      <c r="O294" s="807"/>
      <c r="P294" s="807"/>
      <c r="Q294" s="807"/>
      <c r="R294" s="807"/>
      <c r="S294" s="807"/>
      <c r="T294" s="807"/>
      <c r="U294" s="807"/>
      <c r="V294" s="807"/>
      <c r="W294" s="807"/>
      <c r="X294" s="807"/>
      <c r="Y294" s="807"/>
      <c r="Z294" s="807"/>
      <c r="AA294" s="807"/>
    </row>
    <row r="295" ht="21.0" customHeight="1">
      <c r="A295" s="807"/>
      <c r="B295" s="807"/>
      <c r="C295" s="807"/>
      <c r="D295" s="807"/>
      <c r="E295" s="807"/>
      <c r="F295" s="807"/>
      <c r="G295" s="807"/>
      <c r="H295" s="807"/>
      <c r="I295" s="807"/>
      <c r="J295" s="807"/>
      <c r="K295" s="807"/>
      <c r="L295" s="807"/>
      <c r="M295" s="807"/>
      <c r="N295" s="807"/>
      <c r="O295" s="807"/>
      <c r="P295" s="807"/>
      <c r="Q295" s="807"/>
      <c r="R295" s="807"/>
      <c r="S295" s="807"/>
      <c r="T295" s="807"/>
      <c r="U295" s="807"/>
      <c r="V295" s="807"/>
      <c r="W295" s="807"/>
      <c r="X295" s="807"/>
      <c r="Y295" s="807"/>
      <c r="Z295" s="807"/>
      <c r="AA295" s="807"/>
    </row>
    <row r="296" ht="21.0" customHeight="1">
      <c r="A296" s="807"/>
      <c r="B296" s="807"/>
      <c r="C296" s="807"/>
      <c r="D296" s="807"/>
      <c r="E296" s="807"/>
      <c r="F296" s="807"/>
      <c r="G296" s="807"/>
      <c r="H296" s="807"/>
      <c r="I296" s="807"/>
      <c r="J296" s="807"/>
      <c r="K296" s="807"/>
      <c r="L296" s="807"/>
      <c r="M296" s="807"/>
      <c r="N296" s="807"/>
      <c r="O296" s="807"/>
      <c r="P296" s="807"/>
      <c r="Q296" s="807"/>
      <c r="R296" s="807"/>
      <c r="S296" s="807"/>
      <c r="T296" s="807"/>
      <c r="U296" s="807"/>
      <c r="V296" s="807"/>
      <c r="W296" s="807"/>
      <c r="X296" s="807"/>
      <c r="Y296" s="807"/>
      <c r="Z296" s="807"/>
      <c r="AA296" s="807"/>
    </row>
    <row r="297" ht="21.0" customHeight="1">
      <c r="A297" s="807"/>
      <c r="B297" s="807"/>
      <c r="C297" s="807"/>
      <c r="D297" s="807"/>
      <c r="E297" s="807"/>
      <c r="F297" s="807"/>
      <c r="G297" s="807"/>
      <c r="H297" s="807"/>
      <c r="I297" s="807"/>
      <c r="J297" s="807"/>
      <c r="K297" s="807"/>
      <c r="L297" s="807"/>
      <c r="M297" s="807"/>
      <c r="N297" s="807"/>
      <c r="O297" s="807"/>
      <c r="P297" s="807"/>
      <c r="Q297" s="807"/>
      <c r="R297" s="807"/>
      <c r="S297" s="807"/>
      <c r="T297" s="807"/>
      <c r="U297" s="807"/>
      <c r="V297" s="807"/>
      <c r="W297" s="807"/>
      <c r="X297" s="807"/>
      <c r="Y297" s="807"/>
      <c r="Z297" s="807"/>
      <c r="AA297" s="807"/>
    </row>
    <row r="298" ht="21.0" customHeight="1">
      <c r="A298" s="807"/>
      <c r="B298" s="807"/>
      <c r="C298" s="807"/>
      <c r="D298" s="807"/>
      <c r="E298" s="807"/>
      <c r="F298" s="807"/>
      <c r="G298" s="807"/>
      <c r="H298" s="807"/>
      <c r="I298" s="807"/>
      <c r="J298" s="807"/>
      <c r="K298" s="807"/>
      <c r="L298" s="807"/>
      <c r="M298" s="807"/>
      <c r="N298" s="807"/>
      <c r="O298" s="807"/>
      <c r="P298" s="807"/>
      <c r="Q298" s="807"/>
      <c r="R298" s="807"/>
      <c r="S298" s="807"/>
      <c r="T298" s="807"/>
      <c r="U298" s="807"/>
      <c r="V298" s="807"/>
      <c r="W298" s="807"/>
      <c r="X298" s="807"/>
      <c r="Y298" s="807"/>
      <c r="Z298" s="807"/>
      <c r="AA298" s="807"/>
    </row>
    <row r="299" ht="21.0" customHeight="1">
      <c r="A299" s="807"/>
      <c r="B299" s="807"/>
      <c r="C299" s="807"/>
      <c r="D299" s="807"/>
      <c r="E299" s="807"/>
      <c r="F299" s="807"/>
      <c r="G299" s="807"/>
      <c r="H299" s="807"/>
      <c r="I299" s="807"/>
      <c r="J299" s="807"/>
      <c r="K299" s="807"/>
      <c r="L299" s="807"/>
      <c r="M299" s="807"/>
      <c r="N299" s="807"/>
      <c r="O299" s="807"/>
      <c r="P299" s="807"/>
      <c r="Q299" s="807"/>
      <c r="R299" s="807"/>
      <c r="S299" s="807"/>
      <c r="T299" s="807"/>
      <c r="U299" s="807"/>
      <c r="V299" s="807"/>
      <c r="W299" s="807"/>
      <c r="X299" s="807"/>
      <c r="Y299" s="807"/>
      <c r="Z299" s="807"/>
      <c r="AA299" s="807"/>
    </row>
    <row r="300" ht="21.0" customHeight="1">
      <c r="A300" s="807"/>
      <c r="B300" s="807"/>
      <c r="C300" s="807"/>
      <c r="D300" s="807"/>
      <c r="E300" s="807"/>
      <c r="F300" s="807"/>
      <c r="G300" s="807"/>
      <c r="H300" s="807"/>
      <c r="I300" s="807"/>
      <c r="J300" s="807"/>
      <c r="K300" s="807"/>
      <c r="L300" s="807"/>
      <c r="M300" s="807"/>
      <c r="N300" s="807"/>
      <c r="O300" s="807"/>
      <c r="P300" s="807"/>
      <c r="Q300" s="807"/>
      <c r="R300" s="807"/>
      <c r="S300" s="807"/>
      <c r="T300" s="807"/>
      <c r="U300" s="807"/>
      <c r="V300" s="807"/>
      <c r="W300" s="807"/>
      <c r="X300" s="807"/>
      <c r="Y300" s="807"/>
      <c r="Z300" s="807"/>
      <c r="AA300" s="807"/>
    </row>
    <row r="301" ht="21.0" customHeight="1">
      <c r="A301" s="807"/>
      <c r="B301" s="807"/>
      <c r="C301" s="807"/>
      <c r="D301" s="807"/>
      <c r="E301" s="807"/>
      <c r="F301" s="807"/>
      <c r="G301" s="807"/>
      <c r="H301" s="807"/>
      <c r="I301" s="807"/>
      <c r="J301" s="807"/>
      <c r="K301" s="807"/>
      <c r="L301" s="807"/>
      <c r="M301" s="807"/>
      <c r="N301" s="807"/>
      <c r="O301" s="807"/>
      <c r="P301" s="807"/>
      <c r="Q301" s="807"/>
      <c r="R301" s="807"/>
      <c r="S301" s="807"/>
      <c r="T301" s="807"/>
      <c r="U301" s="807"/>
      <c r="V301" s="807"/>
      <c r="W301" s="807"/>
      <c r="X301" s="807"/>
      <c r="Y301" s="807"/>
      <c r="Z301" s="807"/>
      <c r="AA301" s="807"/>
    </row>
    <row r="302" ht="21.0" customHeight="1">
      <c r="A302" s="807"/>
      <c r="B302" s="807"/>
      <c r="C302" s="807"/>
      <c r="D302" s="807"/>
      <c r="E302" s="807"/>
      <c r="F302" s="807"/>
      <c r="G302" s="807"/>
      <c r="H302" s="807"/>
      <c r="I302" s="807"/>
      <c r="J302" s="807"/>
      <c r="K302" s="807"/>
      <c r="L302" s="807"/>
      <c r="M302" s="807"/>
      <c r="N302" s="807"/>
      <c r="O302" s="807"/>
      <c r="P302" s="807"/>
      <c r="Q302" s="807"/>
      <c r="R302" s="807"/>
      <c r="S302" s="807"/>
      <c r="T302" s="807"/>
      <c r="U302" s="807"/>
      <c r="V302" s="807"/>
      <c r="W302" s="807"/>
      <c r="X302" s="807"/>
      <c r="Y302" s="807"/>
      <c r="Z302" s="807"/>
      <c r="AA302" s="807"/>
    </row>
    <row r="303" ht="21.0" customHeight="1">
      <c r="A303" s="807"/>
      <c r="B303" s="807"/>
      <c r="C303" s="807"/>
      <c r="D303" s="807"/>
      <c r="E303" s="807"/>
      <c r="F303" s="807"/>
      <c r="G303" s="807"/>
      <c r="H303" s="807"/>
      <c r="I303" s="807"/>
      <c r="J303" s="807"/>
      <c r="K303" s="807"/>
      <c r="L303" s="807"/>
      <c r="M303" s="807"/>
      <c r="N303" s="807"/>
      <c r="O303" s="807"/>
      <c r="P303" s="807"/>
      <c r="Q303" s="807"/>
      <c r="R303" s="807"/>
      <c r="S303" s="807"/>
      <c r="T303" s="807"/>
      <c r="U303" s="807"/>
      <c r="V303" s="807"/>
      <c r="W303" s="807"/>
      <c r="X303" s="807"/>
      <c r="Y303" s="807"/>
      <c r="Z303" s="807"/>
      <c r="AA303" s="807"/>
    </row>
    <row r="304" ht="21.0" customHeight="1">
      <c r="A304" s="807"/>
      <c r="B304" s="807"/>
      <c r="C304" s="807"/>
      <c r="D304" s="807"/>
      <c r="E304" s="807"/>
      <c r="F304" s="807"/>
      <c r="G304" s="807"/>
      <c r="H304" s="807"/>
      <c r="I304" s="807"/>
      <c r="J304" s="807"/>
      <c r="K304" s="807"/>
      <c r="L304" s="807"/>
      <c r="M304" s="807"/>
      <c r="N304" s="807"/>
      <c r="O304" s="807"/>
      <c r="P304" s="807"/>
      <c r="Q304" s="807"/>
      <c r="R304" s="807"/>
      <c r="S304" s="807"/>
      <c r="T304" s="807"/>
      <c r="U304" s="807"/>
      <c r="V304" s="807"/>
      <c r="W304" s="807"/>
      <c r="X304" s="807"/>
      <c r="Y304" s="807"/>
      <c r="Z304" s="807"/>
      <c r="AA304" s="807"/>
    </row>
    <row r="305" ht="21.0" customHeight="1">
      <c r="A305" s="807"/>
      <c r="B305" s="807"/>
      <c r="C305" s="807"/>
      <c r="D305" s="807"/>
      <c r="E305" s="807"/>
      <c r="F305" s="807"/>
      <c r="G305" s="807"/>
      <c r="H305" s="807"/>
      <c r="I305" s="807"/>
      <c r="J305" s="807"/>
      <c r="K305" s="807"/>
      <c r="L305" s="807"/>
      <c r="M305" s="807"/>
      <c r="N305" s="807"/>
      <c r="O305" s="807"/>
      <c r="P305" s="807"/>
      <c r="Q305" s="807"/>
      <c r="R305" s="807"/>
      <c r="S305" s="807"/>
      <c r="T305" s="807"/>
      <c r="U305" s="807"/>
      <c r="V305" s="807"/>
      <c r="W305" s="807"/>
      <c r="X305" s="807"/>
      <c r="Y305" s="807"/>
      <c r="Z305" s="807"/>
      <c r="AA305" s="807"/>
    </row>
    <row r="306" ht="21.0" customHeight="1">
      <c r="A306" s="807"/>
      <c r="B306" s="807"/>
      <c r="C306" s="807"/>
      <c r="D306" s="807"/>
      <c r="E306" s="807"/>
      <c r="F306" s="807"/>
      <c r="G306" s="807"/>
      <c r="H306" s="807"/>
      <c r="I306" s="807"/>
      <c r="J306" s="807"/>
      <c r="K306" s="807"/>
      <c r="L306" s="807"/>
      <c r="M306" s="807"/>
      <c r="N306" s="807"/>
      <c r="O306" s="807"/>
      <c r="P306" s="807"/>
      <c r="Q306" s="807"/>
      <c r="R306" s="807"/>
      <c r="S306" s="807"/>
      <c r="T306" s="807"/>
      <c r="U306" s="807"/>
      <c r="V306" s="807"/>
      <c r="W306" s="807"/>
      <c r="X306" s="807"/>
      <c r="Y306" s="807"/>
      <c r="Z306" s="807"/>
      <c r="AA306" s="807"/>
    </row>
    <row r="307" ht="21.0" customHeight="1">
      <c r="A307" s="807"/>
      <c r="B307" s="807"/>
      <c r="C307" s="807"/>
      <c r="D307" s="807"/>
      <c r="E307" s="807"/>
      <c r="F307" s="807"/>
      <c r="G307" s="807"/>
      <c r="H307" s="807"/>
      <c r="I307" s="807"/>
      <c r="J307" s="807"/>
      <c r="K307" s="807"/>
      <c r="L307" s="807"/>
      <c r="M307" s="807"/>
      <c r="N307" s="807"/>
      <c r="O307" s="807"/>
      <c r="P307" s="807"/>
      <c r="Q307" s="807"/>
      <c r="R307" s="807"/>
      <c r="S307" s="807"/>
      <c r="T307" s="807"/>
      <c r="U307" s="807"/>
      <c r="V307" s="807"/>
      <c r="W307" s="807"/>
      <c r="X307" s="807"/>
      <c r="Y307" s="807"/>
      <c r="Z307" s="807"/>
      <c r="AA307" s="807"/>
    </row>
    <row r="308" ht="21.0" customHeight="1">
      <c r="A308" s="807"/>
      <c r="B308" s="807"/>
      <c r="C308" s="807"/>
      <c r="D308" s="807"/>
      <c r="E308" s="807"/>
      <c r="F308" s="807"/>
      <c r="G308" s="807"/>
      <c r="H308" s="807"/>
      <c r="I308" s="807"/>
      <c r="J308" s="807"/>
      <c r="K308" s="807"/>
      <c r="L308" s="807"/>
      <c r="M308" s="807"/>
      <c r="N308" s="807"/>
      <c r="O308" s="807"/>
      <c r="P308" s="807"/>
      <c r="Q308" s="807"/>
      <c r="R308" s="807"/>
      <c r="S308" s="807"/>
      <c r="T308" s="807"/>
      <c r="U308" s="807"/>
      <c r="V308" s="807"/>
      <c r="W308" s="807"/>
      <c r="X308" s="807"/>
      <c r="Y308" s="807"/>
      <c r="Z308" s="807"/>
      <c r="AA308" s="807"/>
    </row>
    <row r="309" ht="21.0" customHeight="1">
      <c r="A309" s="807"/>
      <c r="B309" s="807"/>
      <c r="C309" s="807"/>
      <c r="D309" s="807"/>
      <c r="E309" s="807"/>
      <c r="F309" s="807"/>
      <c r="G309" s="807"/>
      <c r="H309" s="807"/>
      <c r="I309" s="807"/>
      <c r="J309" s="807"/>
      <c r="K309" s="807"/>
      <c r="L309" s="807"/>
      <c r="M309" s="807"/>
      <c r="N309" s="807"/>
      <c r="O309" s="807"/>
      <c r="P309" s="807"/>
      <c r="Q309" s="807"/>
      <c r="R309" s="807"/>
      <c r="S309" s="807"/>
      <c r="T309" s="807"/>
      <c r="U309" s="807"/>
      <c r="V309" s="807"/>
      <c r="W309" s="807"/>
      <c r="X309" s="807"/>
      <c r="Y309" s="807"/>
      <c r="Z309" s="807"/>
      <c r="AA309" s="807"/>
    </row>
    <row r="310" ht="21.0" customHeight="1">
      <c r="A310" s="807"/>
      <c r="B310" s="807"/>
      <c r="C310" s="807"/>
      <c r="D310" s="807"/>
      <c r="E310" s="807"/>
      <c r="F310" s="807"/>
      <c r="G310" s="807"/>
      <c r="H310" s="807"/>
      <c r="I310" s="807"/>
      <c r="J310" s="807"/>
      <c r="K310" s="807"/>
      <c r="L310" s="807"/>
      <c r="M310" s="807"/>
      <c r="N310" s="807"/>
      <c r="O310" s="807"/>
      <c r="P310" s="807"/>
      <c r="Q310" s="807"/>
      <c r="R310" s="807"/>
      <c r="S310" s="807"/>
      <c r="T310" s="807"/>
      <c r="U310" s="807"/>
      <c r="V310" s="807"/>
      <c r="W310" s="807"/>
      <c r="X310" s="807"/>
      <c r="Y310" s="807"/>
      <c r="Z310" s="807"/>
      <c r="AA310" s="807"/>
    </row>
    <row r="311" ht="21.0" customHeight="1">
      <c r="A311" s="807"/>
      <c r="B311" s="807"/>
      <c r="C311" s="807"/>
      <c r="D311" s="807"/>
      <c r="E311" s="807"/>
      <c r="F311" s="807"/>
      <c r="G311" s="807"/>
      <c r="H311" s="807"/>
      <c r="I311" s="807"/>
      <c r="J311" s="807"/>
      <c r="K311" s="807"/>
      <c r="L311" s="807"/>
      <c r="M311" s="807"/>
      <c r="N311" s="807"/>
      <c r="O311" s="807"/>
      <c r="P311" s="807"/>
      <c r="Q311" s="807"/>
      <c r="R311" s="807"/>
      <c r="S311" s="807"/>
      <c r="T311" s="807"/>
      <c r="U311" s="807"/>
      <c r="V311" s="807"/>
      <c r="W311" s="807"/>
      <c r="X311" s="807"/>
      <c r="Y311" s="807"/>
      <c r="Z311" s="807"/>
      <c r="AA311" s="807"/>
    </row>
    <row r="312" ht="21.0" customHeight="1">
      <c r="A312" s="807"/>
      <c r="B312" s="807"/>
      <c r="C312" s="807"/>
      <c r="D312" s="807"/>
      <c r="E312" s="807"/>
      <c r="F312" s="807"/>
      <c r="G312" s="807"/>
      <c r="H312" s="807"/>
      <c r="I312" s="807"/>
      <c r="J312" s="807"/>
      <c r="K312" s="807"/>
      <c r="L312" s="807"/>
      <c r="M312" s="807"/>
      <c r="N312" s="807"/>
      <c r="O312" s="807"/>
      <c r="P312" s="807"/>
      <c r="Q312" s="807"/>
      <c r="R312" s="807"/>
      <c r="S312" s="807"/>
      <c r="T312" s="807"/>
      <c r="U312" s="807"/>
      <c r="V312" s="807"/>
      <c r="W312" s="807"/>
      <c r="X312" s="807"/>
      <c r="Y312" s="807"/>
      <c r="Z312" s="807"/>
      <c r="AA312" s="807"/>
    </row>
    <row r="313" ht="21.0" customHeight="1">
      <c r="A313" s="807"/>
      <c r="B313" s="807"/>
      <c r="C313" s="807"/>
      <c r="D313" s="807"/>
      <c r="E313" s="807"/>
      <c r="F313" s="807"/>
      <c r="G313" s="807"/>
      <c r="H313" s="807"/>
      <c r="I313" s="807"/>
      <c r="J313" s="807"/>
      <c r="K313" s="807"/>
      <c r="L313" s="807"/>
      <c r="M313" s="807"/>
      <c r="N313" s="807"/>
      <c r="O313" s="807"/>
      <c r="P313" s="807"/>
      <c r="Q313" s="807"/>
      <c r="R313" s="807"/>
      <c r="S313" s="807"/>
      <c r="T313" s="807"/>
      <c r="U313" s="807"/>
      <c r="V313" s="807"/>
      <c r="W313" s="807"/>
      <c r="X313" s="807"/>
      <c r="Y313" s="807"/>
      <c r="Z313" s="807"/>
      <c r="AA313" s="807"/>
    </row>
    <row r="314" ht="21.0" customHeight="1">
      <c r="A314" s="807"/>
      <c r="B314" s="807"/>
      <c r="C314" s="807"/>
      <c r="D314" s="807"/>
      <c r="E314" s="807"/>
      <c r="F314" s="807"/>
      <c r="G314" s="807"/>
      <c r="H314" s="807"/>
      <c r="I314" s="807"/>
      <c r="J314" s="807"/>
      <c r="K314" s="807"/>
      <c r="L314" s="807"/>
      <c r="M314" s="807"/>
      <c r="N314" s="807"/>
      <c r="O314" s="807"/>
      <c r="P314" s="807"/>
      <c r="Q314" s="807"/>
      <c r="R314" s="807"/>
      <c r="S314" s="807"/>
      <c r="T314" s="807"/>
      <c r="U314" s="807"/>
      <c r="V314" s="807"/>
      <c r="W314" s="807"/>
      <c r="X314" s="807"/>
      <c r="Y314" s="807"/>
      <c r="Z314" s="807"/>
      <c r="AA314" s="807"/>
    </row>
    <row r="315" ht="21.0" customHeight="1">
      <c r="A315" s="807"/>
      <c r="B315" s="807"/>
      <c r="C315" s="807"/>
      <c r="D315" s="807"/>
      <c r="E315" s="807"/>
      <c r="F315" s="807"/>
      <c r="G315" s="807"/>
      <c r="H315" s="807"/>
      <c r="I315" s="807"/>
      <c r="J315" s="807"/>
      <c r="K315" s="807"/>
      <c r="L315" s="807"/>
      <c r="M315" s="807"/>
      <c r="N315" s="807"/>
      <c r="O315" s="807"/>
      <c r="P315" s="807"/>
      <c r="Q315" s="807"/>
      <c r="R315" s="807"/>
      <c r="S315" s="807"/>
      <c r="T315" s="807"/>
      <c r="U315" s="807"/>
      <c r="V315" s="807"/>
      <c r="W315" s="807"/>
      <c r="X315" s="807"/>
      <c r="Y315" s="807"/>
      <c r="Z315" s="807"/>
      <c r="AA315" s="807"/>
    </row>
    <row r="316" ht="21.0" customHeight="1">
      <c r="A316" s="807"/>
      <c r="B316" s="807"/>
      <c r="C316" s="807"/>
      <c r="D316" s="807"/>
      <c r="E316" s="807"/>
      <c r="F316" s="807"/>
      <c r="G316" s="807"/>
      <c r="H316" s="807"/>
      <c r="I316" s="807"/>
      <c r="J316" s="807"/>
      <c r="K316" s="807"/>
      <c r="L316" s="807"/>
      <c r="M316" s="807"/>
      <c r="N316" s="807"/>
      <c r="O316" s="807"/>
      <c r="P316" s="807"/>
      <c r="Q316" s="807"/>
      <c r="R316" s="807"/>
      <c r="S316" s="807"/>
      <c r="T316" s="807"/>
      <c r="U316" s="807"/>
      <c r="V316" s="807"/>
      <c r="W316" s="807"/>
      <c r="X316" s="807"/>
      <c r="Y316" s="807"/>
      <c r="Z316" s="807"/>
      <c r="AA316" s="807"/>
    </row>
    <row r="317" ht="21.0" customHeight="1">
      <c r="A317" s="807"/>
      <c r="B317" s="807"/>
      <c r="C317" s="807"/>
      <c r="D317" s="807"/>
      <c r="E317" s="807"/>
      <c r="F317" s="807"/>
      <c r="G317" s="807"/>
      <c r="H317" s="807"/>
      <c r="I317" s="807"/>
      <c r="J317" s="807"/>
      <c r="K317" s="807"/>
      <c r="L317" s="807"/>
      <c r="M317" s="807"/>
      <c r="N317" s="807"/>
      <c r="O317" s="807"/>
      <c r="P317" s="807"/>
      <c r="Q317" s="807"/>
      <c r="R317" s="807"/>
      <c r="S317" s="807"/>
      <c r="T317" s="807"/>
      <c r="U317" s="807"/>
      <c r="V317" s="807"/>
      <c r="W317" s="807"/>
      <c r="X317" s="807"/>
      <c r="Y317" s="807"/>
      <c r="Z317" s="807"/>
      <c r="AA317" s="807"/>
    </row>
    <row r="318" ht="21.0" customHeight="1">
      <c r="A318" s="807"/>
      <c r="B318" s="807"/>
      <c r="C318" s="807"/>
      <c r="D318" s="807"/>
      <c r="E318" s="807"/>
      <c r="F318" s="807"/>
      <c r="G318" s="807"/>
      <c r="H318" s="807"/>
      <c r="I318" s="807"/>
      <c r="J318" s="807"/>
      <c r="K318" s="807"/>
      <c r="L318" s="807"/>
      <c r="M318" s="807"/>
      <c r="N318" s="807"/>
      <c r="O318" s="807"/>
      <c r="P318" s="807"/>
      <c r="Q318" s="807"/>
      <c r="R318" s="807"/>
      <c r="S318" s="807"/>
      <c r="T318" s="807"/>
      <c r="U318" s="807"/>
      <c r="V318" s="807"/>
      <c r="W318" s="807"/>
      <c r="X318" s="807"/>
      <c r="Y318" s="807"/>
      <c r="Z318" s="807"/>
      <c r="AA318" s="807"/>
    </row>
    <row r="319" ht="21.0" customHeight="1">
      <c r="A319" s="807"/>
      <c r="B319" s="807"/>
      <c r="C319" s="807"/>
      <c r="D319" s="807"/>
      <c r="E319" s="807"/>
      <c r="F319" s="807"/>
      <c r="G319" s="807"/>
      <c r="H319" s="807"/>
      <c r="I319" s="807"/>
      <c r="J319" s="807"/>
      <c r="K319" s="807"/>
      <c r="L319" s="807"/>
      <c r="M319" s="807"/>
      <c r="N319" s="807"/>
      <c r="O319" s="807"/>
      <c r="P319" s="807"/>
      <c r="Q319" s="807"/>
      <c r="R319" s="807"/>
      <c r="S319" s="807"/>
      <c r="T319" s="807"/>
      <c r="U319" s="807"/>
      <c r="V319" s="807"/>
      <c r="W319" s="807"/>
      <c r="X319" s="807"/>
      <c r="Y319" s="807"/>
      <c r="Z319" s="807"/>
      <c r="AA319" s="807"/>
    </row>
    <row r="320" ht="21.0" customHeight="1">
      <c r="A320" s="807"/>
      <c r="B320" s="807"/>
      <c r="C320" s="807"/>
      <c r="D320" s="807"/>
      <c r="E320" s="807"/>
      <c r="F320" s="807"/>
      <c r="G320" s="807"/>
      <c r="H320" s="807"/>
      <c r="I320" s="807"/>
      <c r="J320" s="807"/>
      <c r="K320" s="807"/>
      <c r="L320" s="807"/>
      <c r="M320" s="807"/>
      <c r="N320" s="807"/>
      <c r="O320" s="807"/>
      <c r="P320" s="807"/>
      <c r="Q320" s="807"/>
      <c r="R320" s="807"/>
      <c r="S320" s="807"/>
      <c r="T320" s="807"/>
      <c r="U320" s="807"/>
      <c r="V320" s="807"/>
      <c r="W320" s="807"/>
      <c r="X320" s="807"/>
      <c r="Y320" s="807"/>
      <c r="Z320" s="807"/>
      <c r="AA320" s="807"/>
    </row>
    <row r="321" ht="21.0" customHeight="1">
      <c r="A321" s="807"/>
      <c r="B321" s="807"/>
      <c r="C321" s="807"/>
      <c r="D321" s="807"/>
      <c r="E321" s="807"/>
      <c r="F321" s="807"/>
      <c r="G321" s="807"/>
      <c r="H321" s="807"/>
      <c r="I321" s="807"/>
      <c r="J321" s="807"/>
      <c r="K321" s="807"/>
      <c r="L321" s="807"/>
      <c r="M321" s="807"/>
      <c r="N321" s="807"/>
      <c r="O321" s="807"/>
      <c r="P321" s="807"/>
      <c r="Q321" s="807"/>
      <c r="R321" s="807"/>
      <c r="S321" s="807"/>
      <c r="T321" s="807"/>
      <c r="U321" s="807"/>
      <c r="V321" s="807"/>
      <c r="W321" s="807"/>
      <c r="X321" s="807"/>
      <c r="Y321" s="807"/>
      <c r="Z321" s="807"/>
      <c r="AA321" s="807"/>
    </row>
    <row r="322" ht="21.0" customHeight="1">
      <c r="A322" s="807"/>
      <c r="B322" s="807"/>
      <c r="C322" s="807"/>
      <c r="D322" s="807"/>
      <c r="E322" s="807"/>
      <c r="F322" s="807"/>
      <c r="G322" s="807"/>
      <c r="H322" s="807"/>
      <c r="I322" s="807"/>
      <c r="J322" s="807"/>
      <c r="K322" s="807"/>
      <c r="L322" s="807"/>
      <c r="M322" s="807"/>
      <c r="N322" s="807"/>
      <c r="O322" s="807"/>
      <c r="P322" s="807"/>
      <c r="Q322" s="807"/>
      <c r="R322" s="807"/>
      <c r="S322" s="807"/>
      <c r="T322" s="807"/>
      <c r="U322" s="807"/>
      <c r="V322" s="807"/>
      <c r="W322" s="807"/>
      <c r="X322" s="807"/>
      <c r="Y322" s="807"/>
      <c r="Z322" s="807"/>
      <c r="AA322" s="807"/>
    </row>
    <row r="323" ht="21.0" customHeight="1">
      <c r="A323" s="807"/>
      <c r="B323" s="807"/>
      <c r="C323" s="807"/>
      <c r="D323" s="807"/>
      <c r="E323" s="807"/>
      <c r="F323" s="807"/>
      <c r="G323" s="807"/>
      <c r="H323" s="807"/>
      <c r="I323" s="807"/>
      <c r="J323" s="807"/>
      <c r="K323" s="807"/>
      <c r="L323" s="807"/>
      <c r="M323" s="807"/>
      <c r="N323" s="807"/>
      <c r="O323" s="807"/>
      <c r="P323" s="807"/>
      <c r="Q323" s="807"/>
      <c r="R323" s="807"/>
      <c r="S323" s="807"/>
      <c r="T323" s="807"/>
      <c r="U323" s="807"/>
      <c r="V323" s="807"/>
      <c r="W323" s="807"/>
      <c r="X323" s="807"/>
      <c r="Y323" s="807"/>
      <c r="Z323" s="807"/>
      <c r="AA323" s="807"/>
    </row>
    <row r="324" ht="21.0" customHeight="1">
      <c r="A324" s="807"/>
      <c r="B324" s="807"/>
      <c r="C324" s="807"/>
      <c r="D324" s="807"/>
      <c r="E324" s="807"/>
      <c r="F324" s="807"/>
      <c r="G324" s="807"/>
      <c r="H324" s="807"/>
      <c r="I324" s="807"/>
      <c r="J324" s="807"/>
      <c r="K324" s="807"/>
      <c r="L324" s="807"/>
      <c r="M324" s="807"/>
      <c r="N324" s="807"/>
      <c r="O324" s="807"/>
      <c r="P324" s="807"/>
      <c r="Q324" s="807"/>
      <c r="R324" s="807"/>
      <c r="S324" s="807"/>
      <c r="T324" s="807"/>
      <c r="U324" s="807"/>
      <c r="V324" s="807"/>
      <c r="W324" s="807"/>
      <c r="X324" s="807"/>
      <c r="Y324" s="807"/>
      <c r="Z324" s="807"/>
      <c r="AA324" s="807"/>
    </row>
    <row r="325" ht="21.0" customHeight="1">
      <c r="A325" s="807"/>
      <c r="B325" s="807"/>
      <c r="C325" s="807"/>
      <c r="D325" s="807"/>
      <c r="E325" s="807"/>
      <c r="F325" s="807"/>
      <c r="G325" s="807"/>
      <c r="H325" s="807"/>
      <c r="I325" s="807"/>
      <c r="J325" s="807"/>
      <c r="K325" s="807"/>
      <c r="L325" s="807"/>
      <c r="M325" s="807"/>
      <c r="N325" s="807"/>
      <c r="O325" s="807"/>
      <c r="P325" s="807"/>
      <c r="Q325" s="807"/>
      <c r="R325" s="807"/>
      <c r="S325" s="807"/>
      <c r="T325" s="807"/>
      <c r="U325" s="807"/>
      <c r="V325" s="807"/>
      <c r="W325" s="807"/>
      <c r="X325" s="807"/>
      <c r="Y325" s="807"/>
      <c r="Z325" s="807"/>
      <c r="AA325" s="807"/>
    </row>
    <row r="326" ht="21.0" customHeight="1">
      <c r="A326" s="807"/>
      <c r="B326" s="807"/>
      <c r="C326" s="807"/>
      <c r="D326" s="807"/>
      <c r="E326" s="807"/>
      <c r="F326" s="807"/>
      <c r="G326" s="807"/>
      <c r="H326" s="807"/>
      <c r="I326" s="807"/>
      <c r="J326" s="807"/>
      <c r="K326" s="807"/>
      <c r="L326" s="807"/>
      <c r="M326" s="807"/>
      <c r="N326" s="807"/>
      <c r="O326" s="807"/>
      <c r="P326" s="807"/>
      <c r="Q326" s="807"/>
      <c r="R326" s="807"/>
      <c r="S326" s="807"/>
      <c r="T326" s="807"/>
      <c r="U326" s="807"/>
      <c r="V326" s="807"/>
      <c r="W326" s="807"/>
      <c r="X326" s="807"/>
      <c r="Y326" s="807"/>
      <c r="Z326" s="807"/>
      <c r="AA326" s="807"/>
    </row>
    <row r="327" ht="21.0" customHeight="1">
      <c r="A327" s="807"/>
      <c r="B327" s="807"/>
      <c r="C327" s="807"/>
      <c r="D327" s="807"/>
      <c r="E327" s="807"/>
      <c r="F327" s="807"/>
      <c r="G327" s="807"/>
      <c r="H327" s="807"/>
      <c r="I327" s="807"/>
      <c r="J327" s="807"/>
      <c r="K327" s="807"/>
      <c r="L327" s="807"/>
      <c r="M327" s="807"/>
      <c r="N327" s="807"/>
      <c r="O327" s="807"/>
      <c r="P327" s="807"/>
      <c r="Q327" s="807"/>
      <c r="R327" s="807"/>
      <c r="S327" s="807"/>
      <c r="T327" s="807"/>
      <c r="U327" s="807"/>
      <c r="V327" s="807"/>
      <c r="W327" s="807"/>
      <c r="X327" s="807"/>
      <c r="Y327" s="807"/>
      <c r="Z327" s="807"/>
      <c r="AA327" s="807"/>
    </row>
    <row r="328" ht="21.0" customHeight="1">
      <c r="A328" s="807"/>
      <c r="B328" s="807"/>
      <c r="C328" s="807"/>
      <c r="D328" s="807"/>
      <c r="E328" s="807"/>
      <c r="F328" s="807"/>
      <c r="G328" s="807"/>
      <c r="H328" s="807"/>
      <c r="I328" s="807"/>
      <c r="J328" s="807"/>
      <c r="K328" s="807"/>
      <c r="L328" s="807"/>
      <c r="M328" s="807"/>
      <c r="N328" s="807"/>
      <c r="O328" s="807"/>
      <c r="P328" s="807"/>
      <c r="Q328" s="807"/>
      <c r="R328" s="807"/>
      <c r="S328" s="807"/>
      <c r="T328" s="807"/>
      <c r="U328" s="807"/>
      <c r="V328" s="807"/>
      <c r="W328" s="807"/>
      <c r="X328" s="807"/>
      <c r="Y328" s="807"/>
      <c r="Z328" s="807"/>
      <c r="AA328" s="807"/>
    </row>
    <row r="329" ht="21.0" customHeight="1">
      <c r="A329" s="807"/>
      <c r="B329" s="807"/>
      <c r="C329" s="807"/>
      <c r="D329" s="807"/>
      <c r="E329" s="807"/>
      <c r="F329" s="807"/>
      <c r="G329" s="807"/>
      <c r="H329" s="807"/>
      <c r="I329" s="807"/>
      <c r="J329" s="807"/>
      <c r="K329" s="807"/>
      <c r="L329" s="807"/>
      <c r="M329" s="807"/>
      <c r="N329" s="807"/>
      <c r="O329" s="807"/>
      <c r="P329" s="807"/>
      <c r="Q329" s="807"/>
      <c r="R329" s="807"/>
      <c r="S329" s="807"/>
      <c r="T329" s="807"/>
      <c r="U329" s="807"/>
      <c r="V329" s="807"/>
      <c r="W329" s="807"/>
      <c r="X329" s="807"/>
      <c r="Y329" s="807"/>
      <c r="Z329" s="807"/>
      <c r="AA329" s="807"/>
    </row>
    <row r="330" ht="21.0" customHeight="1">
      <c r="A330" s="807"/>
      <c r="B330" s="807"/>
      <c r="C330" s="807"/>
      <c r="D330" s="807"/>
      <c r="E330" s="807"/>
      <c r="F330" s="807"/>
      <c r="G330" s="807"/>
      <c r="H330" s="807"/>
      <c r="I330" s="807"/>
      <c r="J330" s="807"/>
      <c r="K330" s="807"/>
      <c r="L330" s="807"/>
      <c r="M330" s="807"/>
      <c r="N330" s="807"/>
      <c r="O330" s="807"/>
      <c r="P330" s="807"/>
      <c r="Q330" s="807"/>
      <c r="R330" s="807"/>
      <c r="S330" s="807"/>
      <c r="T330" s="807"/>
      <c r="U330" s="807"/>
      <c r="V330" s="807"/>
      <c r="W330" s="807"/>
      <c r="X330" s="807"/>
      <c r="Y330" s="807"/>
      <c r="Z330" s="807"/>
      <c r="AA330" s="807"/>
    </row>
    <row r="331" ht="21.0" customHeight="1">
      <c r="A331" s="807"/>
      <c r="B331" s="807"/>
      <c r="C331" s="807"/>
      <c r="D331" s="807"/>
      <c r="E331" s="807"/>
      <c r="F331" s="807"/>
      <c r="G331" s="807"/>
      <c r="H331" s="807"/>
      <c r="I331" s="807"/>
      <c r="J331" s="807"/>
      <c r="K331" s="807"/>
      <c r="L331" s="807"/>
      <c r="M331" s="807"/>
      <c r="N331" s="807"/>
      <c r="O331" s="807"/>
      <c r="P331" s="807"/>
      <c r="Q331" s="807"/>
      <c r="R331" s="807"/>
      <c r="S331" s="807"/>
      <c r="T331" s="807"/>
      <c r="U331" s="807"/>
      <c r="V331" s="807"/>
      <c r="W331" s="807"/>
      <c r="X331" s="807"/>
      <c r="Y331" s="807"/>
      <c r="Z331" s="807"/>
      <c r="AA331" s="807"/>
    </row>
    <row r="332" ht="21.0" customHeight="1">
      <c r="A332" s="807"/>
      <c r="B332" s="807"/>
      <c r="C332" s="807"/>
      <c r="D332" s="807"/>
      <c r="E332" s="807"/>
      <c r="F332" s="807"/>
      <c r="G332" s="807"/>
      <c r="H332" s="807"/>
      <c r="I332" s="807"/>
      <c r="J332" s="807"/>
      <c r="K332" s="807"/>
      <c r="L332" s="807"/>
      <c r="M332" s="807"/>
      <c r="N332" s="807"/>
      <c r="O332" s="807"/>
      <c r="P332" s="807"/>
      <c r="Q332" s="807"/>
      <c r="R332" s="807"/>
      <c r="S332" s="807"/>
      <c r="T332" s="807"/>
      <c r="U332" s="807"/>
      <c r="V332" s="807"/>
      <c r="W332" s="807"/>
      <c r="X332" s="807"/>
      <c r="Y332" s="807"/>
      <c r="Z332" s="807"/>
      <c r="AA332" s="807"/>
    </row>
    <row r="333" ht="21.0" customHeight="1">
      <c r="A333" s="807"/>
      <c r="B333" s="807"/>
      <c r="C333" s="807"/>
      <c r="D333" s="807"/>
      <c r="E333" s="807"/>
      <c r="F333" s="807"/>
      <c r="G333" s="807"/>
      <c r="H333" s="807"/>
      <c r="I333" s="807"/>
      <c r="J333" s="807"/>
      <c r="K333" s="807"/>
      <c r="L333" s="807"/>
      <c r="M333" s="807"/>
      <c r="N333" s="807"/>
      <c r="O333" s="807"/>
      <c r="P333" s="807"/>
      <c r="Q333" s="807"/>
      <c r="R333" s="807"/>
      <c r="S333" s="807"/>
      <c r="T333" s="807"/>
      <c r="U333" s="807"/>
      <c r="V333" s="807"/>
      <c r="W333" s="807"/>
      <c r="X333" s="807"/>
      <c r="Y333" s="807"/>
      <c r="Z333" s="807"/>
      <c r="AA333" s="807"/>
    </row>
    <row r="334" ht="21.0" customHeight="1">
      <c r="A334" s="807"/>
      <c r="B334" s="807"/>
      <c r="C334" s="807"/>
      <c r="D334" s="807"/>
      <c r="E334" s="807"/>
      <c r="F334" s="807"/>
      <c r="G334" s="807"/>
      <c r="H334" s="807"/>
      <c r="I334" s="807"/>
      <c r="J334" s="807"/>
      <c r="K334" s="807"/>
      <c r="L334" s="807"/>
      <c r="M334" s="807"/>
      <c r="N334" s="807"/>
      <c r="O334" s="807"/>
      <c r="P334" s="807"/>
      <c r="Q334" s="807"/>
      <c r="R334" s="807"/>
      <c r="S334" s="807"/>
      <c r="T334" s="807"/>
      <c r="U334" s="807"/>
      <c r="V334" s="807"/>
      <c r="W334" s="807"/>
      <c r="X334" s="807"/>
      <c r="Y334" s="807"/>
      <c r="Z334" s="807"/>
      <c r="AA334" s="807"/>
    </row>
    <row r="335" ht="21.0" customHeight="1">
      <c r="A335" s="807"/>
      <c r="B335" s="807"/>
      <c r="C335" s="807"/>
      <c r="D335" s="807"/>
      <c r="E335" s="807"/>
      <c r="F335" s="807"/>
      <c r="G335" s="807"/>
      <c r="H335" s="807"/>
      <c r="I335" s="807"/>
      <c r="J335" s="807"/>
      <c r="K335" s="807"/>
      <c r="L335" s="807"/>
      <c r="M335" s="807"/>
      <c r="N335" s="807"/>
      <c r="O335" s="807"/>
      <c r="P335" s="807"/>
      <c r="Q335" s="807"/>
      <c r="R335" s="807"/>
      <c r="S335" s="807"/>
      <c r="T335" s="807"/>
      <c r="U335" s="807"/>
      <c r="V335" s="807"/>
      <c r="W335" s="807"/>
      <c r="X335" s="807"/>
      <c r="Y335" s="807"/>
      <c r="Z335" s="807"/>
      <c r="AA335" s="807"/>
    </row>
    <row r="336" ht="21.0" customHeight="1">
      <c r="A336" s="807"/>
      <c r="B336" s="807"/>
      <c r="C336" s="807"/>
      <c r="D336" s="807"/>
      <c r="E336" s="807"/>
      <c r="F336" s="807"/>
      <c r="G336" s="807"/>
      <c r="H336" s="807"/>
      <c r="I336" s="807"/>
      <c r="J336" s="807"/>
      <c r="K336" s="807"/>
      <c r="L336" s="807"/>
      <c r="M336" s="807"/>
      <c r="N336" s="807"/>
      <c r="O336" s="807"/>
      <c r="P336" s="807"/>
      <c r="Q336" s="807"/>
      <c r="R336" s="807"/>
      <c r="S336" s="807"/>
      <c r="T336" s="807"/>
      <c r="U336" s="807"/>
      <c r="V336" s="807"/>
      <c r="W336" s="807"/>
      <c r="X336" s="807"/>
      <c r="Y336" s="807"/>
      <c r="Z336" s="807"/>
      <c r="AA336" s="807"/>
    </row>
    <row r="337" ht="21.0" customHeight="1">
      <c r="A337" s="807"/>
      <c r="B337" s="807"/>
      <c r="C337" s="807"/>
      <c r="D337" s="807"/>
      <c r="E337" s="807"/>
      <c r="F337" s="807"/>
      <c r="G337" s="807"/>
      <c r="H337" s="807"/>
      <c r="I337" s="807"/>
      <c r="J337" s="807"/>
      <c r="K337" s="807"/>
      <c r="L337" s="807"/>
      <c r="M337" s="807"/>
      <c r="N337" s="807"/>
      <c r="O337" s="807"/>
      <c r="P337" s="807"/>
      <c r="Q337" s="807"/>
      <c r="R337" s="807"/>
      <c r="S337" s="807"/>
      <c r="T337" s="807"/>
      <c r="U337" s="807"/>
      <c r="V337" s="807"/>
      <c r="W337" s="807"/>
      <c r="X337" s="807"/>
      <c r="Y337" s="807"/>
      <c r="Z337" s="807"/>
      <c r="AA337" s="807"/>
    </row>
    <row r="338" ht="21.0" customHeight="1">
      <c r="A338" s="807"/>
      <c r="B338" s="807"/>
      <c r="C338" s="807"/>
      <c r="D338" s="807"/>
      <c r="E338" s="807"/>
      <c r="F338" s="807"/>
      <c r="G338" s="807"/>
      <c r="H338" s="807"/>
      <c r="I338" s="807"/>
      <c r="J338" s="807"/>
      <c r="K338" s="807"/>
      <c r="L338" s="807"/>
      <c r="M338" s="807"/>
      <c r="N338" s="807"/>
      <c r="O338" s="807"/>
      <c r="P338" s="807"/>
      <c r="Q338" s="807"/>
      <c r="R338" s="807"/>
      <c r="S338" s="807"/>
      <c r="T338" s="807"/>
      <c r="U338" s="807"/>
      <c r="V338" s="807"/>
      <c r="W338" s="807"/>
      <c r="X338" s="807"/>
      <c r="Y338" s="807"/>
      <c r="Z338" s="807"/>
      <c r="AA338" s="807"/>
    </row>
    <row r="339" ht="21.0" customHeight="1">
      <c r="A339" s="807"/>
      <c r="B339" s="807"/>
      <c r="C339" s="807"/>
      <c r="D339" s="807"/>
      <c r="E339" s="807"/>
      <c r="F339" s="807"/>
      <c r="G339" s="807"/>
      <c r="H339" s="807"/>
      <c r="I339" s="807"/>
      <c r="J339" s="807"/>
      <c r="K339" s="807"/>
      <c r="L339" s="807"/>
      <c r="M339" s="807"/>
      <c r="N339" s="807"/>
      <c r="O339" s="807"/>
      <c r="P339" s="807"/>
      <c r="Q339" s="807"/>
      <c r="R339" s="807"/>
      <c r="S339" s="807"/>
      <c r="T339" s="807"/>
      <c r="U339" s="807"/>
      <c r="V339" s="807"/>
      <c r="W339" s="807"/>
      <c r="X339" s="807"/>
      <c r="Y339" s="807"/>
      <c r="Z339" s="807"/>
      <c r="AA339" s="807"/>
    </row>
    <row r="340" ht="21.0" customHeight="1">
      <c r="A340" s="807"/>
      <c r="B340" s="807"/>
      <c r="C340" s="807"/>
      <c r="D340" s="807"/>
      <c r="E340" s="807"/>
      <c r="F340" s="807"/>
      <c r="G340" s="807"/>
      <c r="H340" s="807"/>
      <c r="I340" s="807"/>
      <c r="J340" s="807"/>
      <c r="K340" s="807"/>
      <c r="L340" s="807"/>
      <c r="M340" s="807"/>
      <c r="N340" s="807"/>
      <c r="O340" s="807"/>
      <c r="P340" s="807"/>
      <c r="Q340" s="807"/>
      <c r="R340" s="807"/>
      <c r="S340" s="807"/>
      <c r="T340" s="807"/>
      <c r="U340" s="807"/>
      <c r="V340" s="807"/>
      <c r="W340" s="807"/>
      <c r="X340" s="807"/>
      <c r="Y340" s="807"/>
      <c r="Z340" s="807"/>
      <c r="AA340" s="807"/>
    </row>
    <row r="341" ht="21.0" customHeight="1">
      <c r="A341" s="807"/>
      <c r="B341" s="807"/>
      <c r="C341" s="807"/>
      <c r="D341" s="807"/>
      <c r="E341" s="807"/>
      <c r="F341" s="807"/>
      <c r="G341" s="807"/>
      <c r="H341" s="807"/>
      <c r="I341" s="807"/>
      <c r="J341" s="807"/>
      <c r="K341" s="807"/>
      <c r="L341" s="807"/>
      <c r="M341" s="807"/>
      <c r="N341" s="807"/>
      <c r="O341" s="807"/>
      <c r="P341" s="807"/>
      <c r="Q341" s="807"/>
      <c r="R341" s="807"/>
      <c r="S341" s="807"/>
      <c r="T341" s="807"/>
      <c r="U341" s="807"/>
      <c r="V341" s="807"/>
      <c r="W341" s="807"/>
      <c r="X341" s="807"/>
      <c r="Y341" s="807"/>
      <c r="Z341" s="807"/>
      <c r="AA341" s="807"/>
    </row>
    <row r="342" ht="21.0" customHeight="1">
      <c r="A342" s="807"/>
      <c r="B342" s="807"/>
      <c r="C342" s="807"/>
      <c r="D342" s="807"/>
      <c r="E342" s="807"/>
      <c r="F342" s="807"/>
      <c r="G342" s="807"/>
      <c r="H342" s="807"/>
      <c r="I342" s="807"/>
      <c r="J342" s="807"/>
      <c r="K342" s="807"/>
      <c r="L342" s="807"/>
      <c r="M342" s="807"/>
      <c r="N342" s="807"/>
      <c r="O342" s="807"/>
      <c r="P342" s="807"/>
      <c r="Q342" s="807"/>
      <c r="R342" s="807"/>
      <c r="S342" s="807"/>
      <c r="T342" s="807"/>
      <c r="U342" s="807"/>
      <c r="V342" s="807"/>
      <c r="W342" s="807"/>
      <c r="X342" s="807"/>
      <c r="Y342" s="807"/>
      <c r="Z342" s="807"/>
      <c r="AA342" s="807"/>
    </row>
    <row r="343" ht="21.0" customHeight="1">
      <c r="A343" s="807"/>
      <c r="B343" s="807"/>
      <c r="C343" s="807"/>
      <c r="D343" s="807"/>
      <c r="E343" s="807"/>
      <c r="F343" s="807"/>
      <c r="G343" s="807"/>
      <c r="H343" s="807"/>
      <c r="I343" s="807"/>
      <c r="J343" s="807"/>
      <c r="K343" s="807"/>
      <c r="L343" s="807"/>
      <c r="M343" s="807"/>
      <c r="N343" s="807"/>
      <c r="O343" s="807"/>
      <c r="P343" s="807"/>
      <c r="Q343" s="807"/>
      <c r="R343" s="807"/>
      <c r="S343" s="807"/>
      <c r="T343" s="807"/>
      <c r="U343" s="807"/>
      <c r="V343" s="807"/>
      <c r="W343" s="807"/>
      <c r="X343" s="807"/>
      <c r="Y343" s="807"/>
      <c r="Z343" s="807"/>
      <c r="AA343" s="807"/>
    </row>
    <row r="344" ht="21.0" customHeight="1">
      <c r="A344" s="807"/>
      <c r="B344" s="807"/>
      <c r="C344" s="807"/>
      <c r="D344" s="807"/>
      <c r="E344" s="807"/>
      <c r="F344" s="807"/>
      <c r="G344" s="807"/>
      <c r="H344" s="807"/>
      <c r="I344" s="807"/>
      <c r="J344" s="807"/>
      <c r="K344" s="807"/>
      <c r="L344" s="807"/>
      <c r="M344" s="807"/>
      <c r="N344" s="807"/>
      <c r="O344" s="807"/>
      <c r="P344" s="807"/>
      <c r="Q344" s="807"/>
      <c r="R344" s="807"/>
      <c r="S344" s="807"/>
      <c r="T344" s="807"/>
      <c r="U344" s="807"/>
      <c r="V344" s="807"/>
      <c r="W344" s="807"/>
      <c r="X344" s="807"/>
      <c r="Y344" s="807"/>
      <c r="Z344" s="807"/>
      <c r="AA344" s="807"/>
    </row>
    <row r="345" ht="21.0" customHeight="1">
      <c r="A345" s="807"/>
      <c r="B345" s="807"/>
      <c r="C345" s="807"/>
      <c r="D345" s="807"/>
      <c r="E345" s="807"/>
      <c r="F345" s="807"/>
      <c r="G345" s="807"/>
      <c r="H345" s="807"/>
      <c r="I345" s="807"/>
      <c r="J345" s="807"/>
      <c r="K345" s="807"/>
      <c r="L345" s="807"/>
      <c r="M345" s="807"/>
      <c r="N345" s="807"/>
      <c r="O345" s="807"/>
      <c r="P345" s="807"/>
      <c r="Q345" s="807"/>
      <c r="R345" s="807"/>
      <c r="S345" s="807"/>
      <c r="T345" s="807"/>
      <c r="U345" s="807"/>
      <c r="V345" s="807"/>
      <c r="W345" s="807"/>
      <c r="X345" s="807"/>
      <c r="Y345" s="807"/>
      <c r="Z345" s="807"/>
      <c r="AA345" s="807"/>
    </row>
    <row r="346" ht="21.0" customHeight="1">
      <c r="A346" s="807"/>
      <c r="B346" s="807"/>
      <c r="C346" s="807"/>
      <c r="D346" s="807"/>
      <c r="E346" s="807"/>
      <c r="F346" s="807"/>
      <c r="G346" s="807"/>
      <c r="H346" s="807"/>
      <c r="I346" s="807"/>
      <c r="J346" s="807"/>
      <c r="K346" s="807"/>
      <c r="L346" s="807"/>
      <c r="M346" s="807"/>
      <c r="N346" s="807"/>
      <c r="O346" s="807"/>
      <c r="P346" s="807"/>
      <c r="Q346" s="807"/>
      <c r="R346" s="807"/>
      <c r="S346" s="807"/>
      <c r="T346" s="807"/>
      <c r="U346" s="807"/>
      <c r="V346" s="807"/>
      <c r="W346" s="807"/>
      <c r="X346" s="807"/>
      <c r="Y346" s="807"/>
      <c r="Z346" s="807"/>
      <c r="AA346" s="807"/>
    </row>
    <row r="347" ht="21.0" customHeight="1">
      <c r="A347" s="807"/>
      <c r="B347" s="807"/>
      <c r="C347" s="807"/>
      <c r="D347" s="807"/>
      <c r="E347" s="807"/>
      <c r="F347" s="807"/>
      <c r="G347" s="807"/>
      <c r="H347" s="807"/>
      <c r="I347" s="807"/>
      <c r="J347" s="807"/>
      <c r="K347" s="807"/>
      <c r="L347" s="807"/>
      <c r="M347" s="807"/>
      <c r="N347" s="807"/>
      <c r="O347" s="807"/>
      <c r="P347" s="807"/>
      <c r="Q347" s="807"/>
      <c r="R347" s="807"/>
      <c r="S347" s="807"/>
      <c r="T347" s="807"/>
      <c r="U347" s="807"/>
      <c r="V347" s="807"/>
      <c r="W347" s="807"/>
      <c r="X347" s="807"/>
      <c r="Y347" s="807"/>
      <c r="Z347" s="807"/>
      <c r="AA347" s="807"/>
    </row>
    <row r="348" ht="21.0" customHeight="1">
      <c r="A348" s="807"/>
      <c r="B348" s="807"/>
      <c r="C348" s="807"/>
      <c r="D348" s="807"/>
      <c r="E348" s="807"/>
      <c r="F348" s="807"/>
      <c r="G348" s="807"/>
      <c r="H348" s="807"/>
      <c r="I348" s="807"/>
      <c r="J348" s="807"/>
      <c r="K348" s="807"/>
      <c r="L348" s="807"/>
      <c r="M348" s="807"/>
      <c r="N348" s="807"/>
      <c r="O348" s="807"/>
      <c r="P348" s="807"/>
      <c r="Q348" s="807"/>
      <c r="R348" s="807"/>
      <c r="S348" s="807"/>
      <c r="T348" s="807"/>
      <c r="U348" s="807"/>
      <c r="V348" s="807"/>
      <c r="W348" s="807"/>
      <c r="X348" s="807"/>
      <c r="Y348" s="807"/>
      <c r="Z348" s="807"/>
      <c r="AA348" s="807"/>
    </row>
    <row r="349" ht="21.0" customHeight="1">
      <c r="A349" s="807"/>
      <c r="B349" s="807"/>
      <c r="C349" s="807"/>
      <c r="D349" s="807"/>
      <c r="E349" s="807"/>
      <c r="F349" s="807"/>
      <c r="G349" s="807"/>
      <c r="H349" s="807"/>
      <c r="I349" s="807"/>
      <c r="J349" s="807"/>
      <c r="K349" s="807"/>
      <c r="L349" s="807"/>
      <c r="M349" s="807"/>
      <c r="N349" s="807"/>
      <c r="O349" s="807"/>
      <c r="P349" s="807"/>
      <c r="Q349" s="807"/>
      <c r="R349" s="807"/>
      <c r="S349" s="807"/>
      <c r="T349" s="807"/>
      <c r="U349" s="807"/>
      <c r="V349" s="807"/>
      <c r="W349" s="807"/>
      <c r="X349" s="807"/>
      <c r="Y349" s="807"/>
      <c r="Z349" s="807"/>
      <c r="AA349" s="807"/>
    </row>
    <row r="350" ht="21.0" customHeight="1">
      <c r="A350" s="807"/>
      <c r="B350" s="807"/>
      <c r="C350" s="807"/>
      <c r="D350" s="807"/>
      <c r="E350" s="807"/>
      <c r="F350" s="807"/>
      <c r="G350" s="807"/>
      <c r="H350" s="807"/>
      <c r="I350" s="807"/>
      <c r="J350" s="807"/>
      <c r="K350" s="807"/>
      <c r="L350" s="807"/>
      <c r="M350" s="807"/>
      <c r="N350" s="807"/>
      <c r="O350" s="807"/>
      <c r="P350" s="807"/>
      <c r="Q350" s="807"/>
      <c r="R350" s="807"/>
      <c r="S350" s="807"/>
      <c r="T350" s="807"/>
      <c r="U350" s="807"/>
      <c r="V350" s="807"/>
      <c r="W350" s="807"/>
      <c r="X350" s="807"/>
      <c r="Y350" s="807"/>
      <c r="Z350" s="807"/>
      <c r="AA350" s="807"/>
    </row>
    <row r="351" ht="21.0" customHeight="1">
      <c r="A351" s="807"/>
      <c r="B351" s="807"/>
      <c r="C351" s="807"/>
      <c r="D351" s="807"/>
      <c r="E351" s="807"/>
      <c r="F351" s="807"/>
      <c r="G351" s="807"/>
      <c r="H351" s="807"/>
      <c r="I351" s="807"/>
      <c r="J351" s="807"/>
      <c r="K351" s="807"/>
      <c r="L351" s="807"/>
      <c r="M351" s="807"/>
      <c r="N351" s="807"/>
      <c r="O351" s="807"/>
      <c r="P351" s="807"/>
      <c r="Q351" s="807"/>
      <c r="R351" s="807"/>
      <c r="S351" s="807"/>
      <c r="T351" s="807"/>
      <c r="U351" s="807"/>
      <c r="V351" s="807"/>
      <c r="W351" s="807"/>
      <c r="X351" s="807"/>
      <c r="Y351" s="807"/>
      <c r="Z351" s="807"/>
      <c r="AA351" s="807"/>
    </row>
    <row r="352" ht="21.0" customHeight="1">
      <c r="A352" s="807"/>
      <c r="B352" s="807"/>
      <c r="C352" s="807"/>
      <c r="D352" s="807"/>
      <c r="E352" s="807"/>
      <c r="F352" s="807"/>
      <c r="G352" s="807"/>
      <c r="H352" s="807"/>
      <c r="I352" s="807"/>
      <c r="J352" s="807"/>
      <c r="K352" s="807"/>
      <c r="L352" s="807"/>
      <c r="M352" s="807"/>
      <c r="N352" s="807"/>
      <c r="O352" s="807"/>
      <c r="P352" s="807"/>
      <c r="Q352" s="807"/>
      <c r="R352" s="807"/>
      <c r="S352" s="807"/>
      <c r="T352" s="807"/>
      <c r="U352" s="807"/>
      <c r="V352" s="807"/>
      <c r="W352" s="807"/>
      <c r="X352" s="807"/>
      <c r="Y352" s="807"/>
      <c r="Z352" s="807"/>
      <c r="AA352" s="807"/>
    </row>
    <row r="353" ht="21.0" customHeight="1">
      <c r="A353" s="807"/>
      <c r="B353" s="807"/>
      <c r="C353" s="807"/>
      <c r="D353" s="807"/>
      <c r="E353" s="807"/>
      <c r="F353" s="807"/>
      <c r="G353" s="807"/>
      <c r="H353" s="807"/>
      <c r="I353" s="807"/>
      <c r="J353" s="807"/>
      <c r="K353" s="807"/>
      <c r="L353" s="807"/>
      <c r="M353" s="807"/>
      <c r="N353" s="807"/>
      <c r="O353" s="807"/>
      <c r="P353" s="807"/>
      <c r="Q353" s="807"/>
      <c r="R353" s="807"/>
      <c r="S353" s="807"/>
      <c r="T353" s="807"/>
      <c r="U353" s="807"/>
      <c r="V353" s="807"/>
      <c r="W353" s="807"/>
      <c r="X353" s="807"/>
      <c r="Y353" s="807"/>
      <c r="Z353" s="807"/>
      <c r="AA353" s="807"/>
    </row>
    <row r="354" ht="21.0" customHeight="1">
      <c r="A354" s="807"/>
      <c r="B354" s="807"/>
      <c r="C354" s="807"/>
      <c r="D354" s="807"/>
      <c r="E354" s="807"/>
      <c r="F354" s="807"/>
      <c r="G354" s="807"/>
      <c r="H354" s="807"/>
      <c r="I354" s="807"/>
      <c r="J354" s="807"/>
      <c r="K354" s="807"/>
      <c r="L354" s="807"/>
      <c r="M354" s="807"/>
      <c r="N354" s="807"/>
      <c r="O354" s="807"/>
      <c r="P354" s="807"/>
      <c r="Q354" s="807"/>
      <c r="R354" s="807"/>
      <c r="S354" s="807"/>
      <c r="T354" s="807"/>
      <c r="U354" s="807"/>
      <c r="V354" s="807"/>
      <c r="W354" s="807"/>
      <c r="X354" s="807"/>
      <c r="Y354" s="807"/>
      <c r="Z354" s="807"/>
      <c r="AA354" s="807"/>
    </row>
    <row r="355" ht="21.0" customHeight="1">
      <c r="A355" s="807"/>
      <c r="B355" s="807"/>
      <c r="C355" s="807"/>
      <c r="D355" s="807"/>
      <c r="E355" s="807"/>
      <c r="F355" s="807"/>
      <c r="G355" s="807"/>
      <c r="H355" s="807"/>
      <c r="I355" s="807"/>
      <c r="J355" s="807"/>
      <c r="K355" s="807"/>
      <c r="L355" s="807"/>
      <c r="M355" s="807"/>
      <c r="N355" s="807"/>
      <c r="O355" s="807"/>
      <c r="P355" s="807"/>
      <c r="Q355" s="807"/>
      <c r="R355" s="807"/>
      <c r="S355" s="807"/>
      <c r="T355" s="807"/>
      <c r="U355" s="807"/>
      <c r="V355" s="807"/>
      <c r="W355" s="807"/>
      <c r="X355" s="807"/>
      <c r="Y355" s="807"/>
      <c r="Z355" s="807"/>
      <c r="AA355" s="807"/>
    </row>
    <row r="356" ht="21.0" customHeight="1">
      <c r="A356" s="807"/>
      <c r="B356" s="807"/>
      <c r="C356" s="807"/>
      <c r="D356" s="807"/>
      <c r="E356" s="807"/>
      <c r="F356" s="807"/>
      <c r="G356" s="807"/>
      <c r="H356" s="807"/>
      <c r="I356" s="807"/>
      <c r="J356" s="807"/>
      <c r="K356" s="807"/>
      <c r="L356" s="807"/>
      <c r="M356" s="807"/>
      <c r="N356" s="807"/>
      <c r="O356" s="807"/>
      <c r="P356" s="807"/>
      <c r="Q356" s="807"/>
      <c r="R356" s="807"/>
      <c r="S356" s="807"/>
      <c r="T356" s="807"/>
      <c r="U356" s="807"/>
      <c r="V356" s="807"/>
      <c r="W356" s="807"/>
      <c r="X356" s="807"/>
      <c r="Y356" s="807"/>
      <c r="Z356" s="807"/>
      <c r="AA356" s="807"/>
    </row>
    <row r="357" ht="21.0" customHeight="1">
      <c r="A357" s="807"/>
      <c r="B357" s="807"/>
      <c r="C357" s="807"/>
      <c r="D357" s="807"/>
      <c r="E357" s="807"/>
      <c r="F357" s="807"/>
      <c r="G357" s="807"/>
      <c r="H357" s="807"/>
      <c r="I357" s="807"/>
      <c r="J357" s="807"/>
      <c r="K357" s="807"/>
      <c r="L357" s="807"/>
      <c r="M357" s="807"/>
      <c r="N357" s="807"/>
      <c r="O357" s="807"/>
      <c r="P357" s="807"/>
      <c r="Q357" s="807"/>
      <c r="R357" s="807"/>
      <c r="S357" s="807"/>
      <c r="T357" s="807"/>
      <c r="U357" s="807"/>
      <c r="V357" s="807"/>
      <c r="W357" s="807"/>
      <c r="X357" s="807"/>
      <c r="Y357" s="807"/>
      <c r="Z357" s="807"/>
      <c r="AA357" s="807"/>
    </row>
    <row r="358" ht="21.0" customHeight="1">
      <c r="A358" s="807"/>
      <c r="B358" s="807"/>
      <c r="C358" s="807"/>
      <c r="D358" s="807"/>
      <c r="E358" s="807"/>
      <c r="F358" s="807"/>
      <c r="G358" s="807"/>
      <c r="H358" s="807"/>
      <c r="I358" s="807"/>
      <c r="J358" s="807"/>
      <c r="K358" s="807"/>
      <c r="L358" s="807"/>
      <c r="M358" s="807"/>
      <c r="N358" s="807"/>
      <c r="O358" s="807"/>
      <c r="P358" s="807"/>
      <c r="Q358" s="807"/>
      <c r="R358" s="807"/>
      <c r="S358" s="807"/>
      <c r="T358" s="807"/>
      <c r="U358" s="807"/>
      <c r="V358" s="807"/>
      <c r="W358" s="807"/>
      <c r="X358" s="807"/>
      <c r="Y358" s="807"/>
      <c r="Z358" s="807"/>
      <c r="AA358" s="807"/>
    </row>
    <row r="359" ht="21.0" customHeight="1">
      <c r="A359" s="807"/>
      <c r="B359" s="807"/>
      <c r="C359" s="807"/>
      <c r="D359" s="807"/>
      <c r="E359" s="807"/>
      <c r="F359" s="807"/>
      <c r="G359" s="807"/>
      <c r="H359" s="807"/>
      <c r="I359" s="807"/>
      <c r="J359" s="807"/>
      <c r="K359" s="807"/>
      <c r="L359" s="807"/>
      <c r="M359" s="807"/>
      <c r="N359" s="807"/>
      <c r="O359" s="807"/>
      <c r="P359" s="807"/>
      <c r="Q359" s="807"/>
      <c r="R359" s="807"/>
      <c r="S359" s="807"/>
      <c r="T359" s="807"/>
      <c r="U359" s="807"/>
      <c r="V359" s="807"/>
      <c r="W359" s="807"/>
      <c r="X359" s="807"/>
      <c r="Y359" s="807"/>
      <c r="Z359" s="807"/>
      <c r="AA359" s="807"/>
    </row>
    <row r="360" ht="21.0" customHeight="1">
      <c r="A360" s="807"/>
      <c r="B360" s="807"/>
      <c r="C360" s="807"/>
      <c r="D360" s="807"/>
      <c r="E360" s="807"/>
      <c r="F360" s="807"/>
      <c r="G360" s="807"/>
      <c r="H360" s="807"/>
      <c r="I360" s="807"/>
      <c r="J360" s="807"/>
      <c r="K360" s="807"/>
      <c r="L360" s="807"/>
      <c r="M360" s="807"/>
      <c r="N360" s="807"/>
      <c r="O360" s="807"/>
      <c r="P360" s="807"/>
      <c r="Q360" s="807"/>
      <c r="R360" s="807"/>
      <c r="S360" s="807"/>
      <c r="T360" s="807"/>
      <c r="U360" s="807"/>
      <c r="V360" s="807"/>
      <c r="W360" s="807"/>
      <c r="X360" s="807"/>
      <c r="Y360" s="807"/>
      <c r="Z360" s="807"/>
      <c r="AA360" s="807"/>
    </row>
    <row r="361" ht="21.0" customHeight="1">
      <c r="A361" s="807"/>
      <c r="B361" s="807"/>
      <c r="C361" s="807"/>
      <c r="D361" s="807"/>
      <c r="E361" s="807"/>
      <c r="F361" s="807"/>
      <c r="G361" s="807"/>
      <c r="H361" s="807"/>
      <c r="I361" s="807"/>
      <c r="J361" s="807"/>
      <c r="K361" s="807"/>
      <c r="L361" s="807"/>
      <c r="M361" s="807"/>
      <c r="N361" s="807"/>
      <c r="O361" s="807"/>
      <c r="P361" s="807"/>
      <c r="Q361" s="807"/>
      <c r="R361" s="807"/>
      <c r="S361" s="807"/>
      <c r="T361" s="807"/>
      <c r="U361" s="807"/>
      <c r="V361" s="807"/>
      <c r="W361" s="807"/>
      <c r="X361" s="807"/>
      <c r="Y361" s="807"/>
      <c r="Z361" s="807"/>
      <c r="AA361" s="807"/>
    </row>
    <row r="362" ht="21.0" customHeight="1">
      <c r="A362" s="807"/>
      <c r="B362" s="807"/>
      <c r="C362" s="807"/>
      <c r="D362" s="807"/>
      <c r="E362" s="807"/>
      <c r="F362" s="807"/>
      <c r="G362" s="807"/>
      <c r="H362" s="807"/>
      <c r="I362" s="807"/>
      <c r="J362" s="807"/>
      <c r="K362" s="807"/>
      <c r="L362" s="807"/>
      <c r="M362" s="807"/>
      <c r="N362" s="807"/>
      <c r="O362" s="807"/>
      <c r="P362" s="807"/>
      <c r="Q362" s="807"/>
      <c r="R362" s="807"/>
      <c r="S362" s="807"/>
      <c r="T362" s="807"/>
      <c r="U362" s="807"/>
      <c r="V362" s="807"/>
      <c r="W362" s="807"/>
      <c r="X362" s="807"/>
      <c r="Y362" s="807"/>
      <c r="Z362" s="807"/>
      <c r="AA362" s="807"/>
    </row>
    <row r="363" ht="21.0" customHeight="1">
      <c r="A363" s="807"/>
      <c r="B363" s="807"/>
      <c r="C363" s="807"/>
      <c r="D363" s="807"/>
      <c r="E363" s="807"/>
      <c r="F363" s="807"/>
      <c r="G363" s="807"/>
      <c r="H363" s="807"/>
      <c r="I363" s="807"/>
      <c r="J363" s="807"/>
      <c r="K363" s="807"/>
      <c r="L363" s="807"/>
      <c r="M363" s="807"/>
      <c r="N363" s="807"/>
      <c r="O363" s="807"/>
      <c r="P363" s="807"/>
      <c r="Q363" s="807"/>
      <c r="R363" s="807"/>
      <c r="S363" s="807"/>
      <c r="T363" s="807"/>
      <c r="U363" s="807"/>
      <c r="V363" s="807"/>
      <c r="W363" s="807"/>
      <c r="X363" s="807"/>
      <c r="Y363" s="807"/>
      <c r="Z363" s="807"/>
      <c r="AA363" s="807"/>
    </row>
    <row r="364" ht="21.0" customHeight="1">
      <c r="A364" s="807"/>
      <c r="B364" s="807"/>
      <c r="C364" s="807"/>
      <c r="D364" s="807"/>
      <c r="E364" s="807"/>
      <c r="F364" s="807"/>
      <c r="G364" s="807"/>
      <c r="H364" s="807"/>
      <c r="I364" s="807"/>
      <c r="J364" s="807"/>
      <c r="K364" s="807"/>
      <c r="L364" s="807"/>
      <c r="M364" s="807"/>
      <c r="N364" s="807"/>
      <c r="O364" s="807"/>
      <c r="P364" s="807"/>
      <c r="Q364" s="807"/>
      <c r="R364" s="807"/>
      <c r="S364" s="807"/>
      <c r="T364" s="807"/>
      <c r="U364" s="807"/>
      <c r="V364" s="807"/>
      <c r="W364" s="807"/>
      <c r="X364" s="807"/>
      <c r="Y364" s="807"/>
      <c r="Z364" s="807"/>
      <c r="AA364" s="807"/>
    </row>
    <row r="365" ht="21.0" customHeight="1">
      <c r="A365" s="807"/>
      <c r="B365" s="807"/>
      <c r="C365" s="807"/>
      <c r="D365" s="807"/>
      <c r="E365" s="807"/>
      <c r="F365" s="807"/>
      <c r="G365" s="807"/>
      <c r="H365" s="807"/>
      <c r="I365" s="807"/>
      <c r="J365" s="807"/>
      <c r="K365" s="807"/>
      <c r="L365" s="807"/>
      <c r="M365" s="807"/>
      <c r="N365" s="807"/>
      <c r="O365" s="807"/>
      <c r="P365" s="807"/>
      <c r="Q365" s="807"/>
      <c r="R365" s="807"/>
      <c r="S365" s="807"/>
      <c r="T365" s="807"/>
      <c r="U365" s="807"/>
      <c r="V365" s="807"/>
      <c r="W365" s="807"/>
      <c r="X365" s="807"/>
      <c r="Y365" s="807"/>
      <c r="Z365" s="807"/>
      <c r="AA365" s="807"/>
    </row>
    <row r="366" ht="21.0" customHeight="1">
      <c r="A366" s="807"/>
      <c r="B366" s="807"/>
      <c r="C366" s="807"/>
      <c r="D366" s="807"/>
      <c r="E366" s="807"/>
      <c r="F366" s="807"/>
      <c r="G366" s="807"/>
      <c r="H366" s="807"/>
      <c r="I366" s="807"/>
      <c r="J366" s="807"/>
      <c r="K366" s="807"/>
      <c r="L366" s="807"/>
      <c r="M366" s="807"/>
      <c r="N366" s="807"/>
      <c r="O366" s="807"/>
      <c r="P366" s="807"/>
      <c r="Q366" s="807"/>
      <c r="R366" s="807"/>
      <c r="S366" s="807"/>
      <c r="T366" s="807"/>
      <c r="U366" s="807"/>
      <c r="V366" s="807"/>
      <c r="W366" s="807"/>
      <c r="X366" s="807"/>
      <c r="Y366" s="807"/>
      <c r="Z366" s="807"/>
      <c r="AA366" s="807"/>
    </row>
    <row r="367" ht="21.0" customHeight="1">
      <c r="A367" s="807"/>
      <c r="B367" s="807"/>
      <c r="C367" s="807"/>
      <c r="D367" s="807"/>
      <c r="E367" s="807"/>
      <c r="F367" s="807"/>
      <c r="G367" s="807"/>
      <c r="H367" s="807"/>
      <c r="I367" s="807"/>
      <c r="J367" s="807"/>
      <c r="K367" s="807"/>
      <c r="L367" s="807"/>
      <c r="M367" s="807"/>
      <c r="N367" s="807"/>
      <c r="O367" s="807"/>
      <c r="P367" s="807"/>
      <c r="Q367" s="807"/>
      <c r="R367" s="807"/>
      <c r="S367" s="807"/>
      <c r="T367" s="807"/>
      <c r="U367" s="807"/>
      <c r="V367" s="807"/>
      <c r="W367" s="807"/>
      <c r="X367" s="807"/>
      <c r="Y367" s="807"/>
      <c r="Z367" s="807"/>
      <c r="AA367" s="807"/>
    </row>
    <row r="368" ht="21.0" customHeight="1">
      <c r="A368" s="807"/>
      <c r="B368" s="807"/>
      <c r="C368" s="807"/>
      <c r="D368" s="807"/>
      <c r="E368" s="807"/>
      <c r="F368" s="807"/>
      <c r="G368" s="807"/>
      <c r="H368" s="807"/>
      <c r="I368" s="807"/>
      <c r="J368" s="807"/>
      <c r="K368" s="807"/>
      <c r="L368" s="807"/>
      <c r="M368" s="807"/>
      <c r="N368" s="807"/>
      <c r="O368" s="807"/>
      <c r="P368" s="807"/>
      <c r="Q368" s="807"/>
      <c r="R368" s="807"/>
      <c r="S368" s="807"/>
      <c r="T368" s="807"/>
      <c r="U368" s="807"/>
      <c r="V368" s="807"/>
      <c r="W368" s="807"/>
      <c r="X368" s="807"/>
      <c r="Y368" s="807"/>
      <c r="Z368" s="807"/>
      <c r="AA368" s="807"/>
    </row>
    <row r="369" ht="21.0" customHeight="1">
      <c r="A369" s="807"/>
      <c r="B369" s="807"/>
      <c r="C369" s="807"/>
      <c r="D369" s="807"/>
      <c r="E369" s="807"/>
      <c r="F369" s="807"/>
      <c r="G369" s="807"/>
      <c r="H369" s="807"/>
      <c r="I369" s="807"/>
      <c r="J369" s="807"/>
      <c r="K369" s="807"/>
      <c r="L369" s="807"/>
      <c r="M369" s="807"/>
      <c r="N369" s="807"/>
      <c r="O369" s="807"/>
      <c r="P369" s="807"/>
      <c r="Q369" s="807"/>
      <c r="R369" s="807"/>
      <c r="S369" s="807"/>
      <c r="T369" s="807"/>
      <c r="U369" s="807"/>
      <c r="V369" s="807"/>
      <c r="W369" s="807"/>
      <c r="X369" s="807"/>
      <c r="Y369" s="807"/>
      <c r="Z369" s="807"/>
      <c r="AA369" s="807"/>
    </row>
    <row r="370" ht="21.0" customHeight="1">
      <c r="A370" s="807"/>
      <c r="B370" s="807"/>
      <c r="C370" s="807"/>
      <c r="D370" s="807"/>
      <c r="E370" s="807"/>
      <c r="F370" s="807"/>
      <c r="G370" s="807"/>
      <c r="H370" s="807"/>
      <c r="I370" s="807"/>
      <c r="J370" s="807"/>
      <c r="K370" s="807"/>
      <c r="L370" s="807"/>
      <c r="M370" s="807"/>
      <c r="N370" s="807"/>
      <c r="O370" s="807"/>
      <c r="P370" s="807"/>
      <c r="Q370" s="807"/>
      <c r="R370" s="807"/>
      <c r="S370" s="807"/>
      <c r="T370" s="807"/>
      <c r="U370" s="807"/>
      <c r="V370" s="807"/>
      <c r="W370" s="807"/>
      <c r="X370" s="807"/>
      <c r="Y370" s="807"/>
      <c r="Z370" s="807"/>
      <c r="AA370" s="807"/>
    </row>
    <row r="371" ht="21.0" customHeight="1">
      <c r="A371" s="807"/>
      <c r="B371" s="807"/>
      <c r="C371" s="807"/>
      <c r="D371" s="807"/>
      <c r="E371" s="807"/>
      <c r="F371" s="807"/>
      <c r="G371" s="807"/>
      <c r="H371" s="807"/>
      <c r="I371" s="807"/>
      <c r="J371" s="807"/>
      <c r="K371" s="807"/>
      <c r="L371" s="807"/>
      <c r="M371" s="807"/>
      <c r="N371" s="807"/>
      <c r="O371" s="807"/>
      <c r="P371" s="807"/>
      <c r="Q371" s="807"/>
      <c r="R371" s="807"/>
      <c r="S371" s="807"/>
      <c r="T371" s="807"/>
      <c r="U371" s="807"/>
      <c r="V371" s="807"/>
      <c r="W371" s="807"/>
      <c r="X371" s="807"/>
      <c r="Y371" s="807"/>
      <c r="Z371" s="807"/>
      <c r="AA371" s="807"/>
    </row>
    <row r="372" ht="21.0" customHeight="1">
      <c r="A372" s="807"/>
      <c r="B372" s="807"/>
      <c r="C372" s="807"/>
      <c r="D372" s="807"/>
      <c r="E372" s="807"/>
      <c r="F372" s="807"/>
      <c r="G372" s="807"/>
      <c r="H372" s="807"/>
      <c r="I372" s="807"/>
      <c r="J372" s="807"/>
      <c r="K372" s="807"/>
      <c r="L372" s="807"/>
      <c r="M372" s="807"/>
      <c r="N372" s="807"/>
      <c r="O372" s="807"/>
      <c r="P372" s="807"/>
      <c r="Q372" s="807"/>
      <c r="R372" s="807"/>
      <c r="S372" s="807"/>
      <c r="T372" s="807"/>
      <c r="U372" s="807"/>
      <c r="V372" s="807"/>
      <c r="W372" s="807"/>
      <c r="X372" s="807"/>
      <c r="Y372" s="807"/>
      <c r="Z372" s="807"/>
      <c r="AA372" s="807"/>
    </row>
    <row r="373" ht="21.0" customHeight="1">
      <c r="A373" s="807"/>
      <c r="B373" s="807"/>
      <c r="C373" s="807"/>
      <c r="D373" s="807"/>
      <c r="E373" s="807"/>
      <c r="F373" s="807"/>
      <c r="G373" s="807"/>
      <c r="H373" s="807"/>
      <c r="I373" s="807"/>
      <c r="J373" s="807"/>
      <c r="K373" s="807"/>
      <c r="L373" s="807"/>
      <c r="M373" s="807"/>
      <c r="N373" s="807"/>
      <c r="O373" s="807"/>
      <c r="P373" s="807"/>
      <c r="Q373" s="807"/>
      <c r="R373" s="807"/>
      <c r="S373" s="807"/>
      <c r="T373" s="807"/>
      <c r="U373" s="807"/>
      <c r="V373" s="807"/>
      <c r="W373" s="807"/>
      <c r="X373" s="807"/>
      <c r="Y373" s="807"/>
      <c r="Z373" s="807"/>
      <c r="AA373" s="807"/>
    </row>
    <row r="374" ht="21.0" customHeight="1">
      <c r="A374" s="807"/>
      <c r="B374" s="807"/>
      <c r="C374" s="807"/>
      <c r="D374" s="807"/>
      <c r="E374" s="807"/>
      <c r="F374" s="807"/>
      <c r="G374" s="807"/>
      <c r="H374" s="807"/>
      <c r="I374" s="807"/>
      <c r="J374" s="807"/>
      <c r="K374" s="807"/>
      <c r="L374" s="807"/>
      <c r="M374" s="807"/>
      <c r="N374" s="807"/>
      <c r="O374" s="807"/>
      <c r="P374" s="807"/>
      <c r="Q374" s="807"/>
      <c r="R374" s="807"/>
      <c r="S374" s="807"/>
      <c r="T374" s="807"/>
      <c r="U374" s="807"/>
      <c r="V374" s="807"/>
      <c r="W374" s="807"/>
      <c r="X374" s="807"/>
      <c r="Y374" s="807"/>
      <c r="Z374" s="807"/>
      <c r="AA374" s="807"/>
    </row>
    <row r="375" ht="21.0" customHeight="1">
      <c r="A375" s="807"/>
      <c r="B375" s="807"/>
      <c r="C375" s="807"/>
      <c r="D375" s="807"/>
      <c r="E375" s="807"/>
      <c r="F375" s="807"/>
      <c r="G375" s="807"/>
      <c r="H375" s="807"/>
      <c r="I375" s="807"/>
      <c r="J375" s="807"/>
      <c r="K375" s="807"/>
      <c r="L375" s="807"/>
      <c r="M375" s="807"/>
      <c r="N375" s="807"/>
      <c r="O375" s="807"/>
      <c r="P375" s="807"/>
      <c r="Q375" s="807"/>
      <c r="R375" s="807"/>
      <c r="S375" s="807"/>
      <c r="T375" s="807"/>
      <c r="U375" s="807"/>
      <c r="V375" s="807"/>
      <c r="W375" s="807"/>
      <c r="X375" s="807"/>
      <c r="Y375" s="807"/>
      <c r="Z375" s="807"/>
      <c r="AA375" s="807"/>
    </row>
    <row r="376" ht="21.0" customHeight="1">
      <c r="A376" s="807"/>
      <c r="B376" s="807"/>
      <c r="C376" s="807"/>
      <c r="D376" s="807"/>
      <c r="E376" s="807"/>
      <c r="F376" s="807"/>
      <c r="G376" s="807"/>
      <c r="H376" s="807"/>
      <c r="I376" s="807"/>
      <c r="J376" s="807"/>
      <c r="K376" s="807"/>
      <c r="L376" s="807"/>
      <c r="M376" s="807"/>
      <c r="N376" s="807"/>
      <c r="O376" s="807"/>
      <c r="P376" s="807"/>
      <c r="Q376" s="807"/>
      <c r="R376" s="807"/>
      <c r="S376" s="807"/>
      <c r="T376" s="807"/>
      <c r="U376" s="807"/>
      <c r="V376" s="807"/>
      <c r="W376" s="807"/>
      <c r="X376" s="807"/>
      <c r="Y376" s="807"/>
      <c r="Z376" s="807"/>
      <c r="AA376" s="807"/>
    </row>
    <row r="377" ht="21.0" customHeight="1">
      <c r="A377" s="807"/>
      <c r="B377" s="807"/>
      <c r="C377" s="807"/>
      <c r="D377" s="807"/>
      <c r="E377" s="807"/>
      <c r="F377" s="807"/>
      <c r="G377" s="807"/>
      <c r="H377" s="807"/>
      <c r="I377" s="807"/>
      <c r="J377" s="807"/>
      <c r="K377" s="807"/>
      <c r="L377" s="807"/>
      <c r="M377" s="807"/>
      <c r="N377" s="807"/>
      <c r="O377" s="807"/>
      <c r="P377" s="807"/>
      <c r="Q377" s="807"/>
      <c r="R377" s="807"/>
      <c r="S377" s="807"/>
      <c r="T377" s="807"/>
      <c r="U377" s="807"/>
      <c r="V377" s="807"/>
      <c r="W377" s="807"/>
      <c r="X377" s="807"/>
      <c r="Y377" s="807"/>
      <c r="Z377" s="807"/>
      <c r="AA377" s="807"/>
    </row>
    <row r="378" ht="21.0" customHeight="1">
      <c r="A378" s="807"/>
      <c r="B378" s="807"/>
      <c r="C378" s="807"/>
      <c r="D378" s="807"/>
      <c r="E378" s="807"/>
      <c r="F378" s="807"/>
      <c r="G378" s="807"/>
      <c r="H378" s="807"/>
      <c r="I378" s="807"/>
      <c r="J378" s="807"/>
      <c r="K378" s="807"/>
      <c r="L378" s="807"/>
      <c r="M378" s="807"/>
      <c r="N378" s="807"/>
      <c r="O378" s="807"/>
      <c r="P378" s="807"/>
      <c r="Q378" s="807"/>
      <c r="R378" s="807"/>
      <c r="S378" s="807"/>
      <c r="T378" s="807"/>
      <c r="U378" s="807"/>
      <c r="V378" s="807"/>
      <c r="W378" s="807"/>
      <c r="X378" s="807"/>
      <c r="Y378" s="807"/>
      <c r="Z378" s="807"/>
      <c r="AA378" s="807"/>
    </row>
    <row r="379" ht="21.0" customHeight="1">
      <c r="A379" s="807"/>
      <c r="B379" s="807"/>
      <c r="C379" s="807"/>
      <c r="D379" s="807"/>
      <c r="E379" s="807"/>
      <c r="F379" s="807"/>
      <c r="G379" s="807"/>
      <c r="H379" s="807"/>
      <c r="I379" s="807"/>
      <c r="J379" s="807"/>
      <c r="K379" s="807"/>
      <c r="L379" s="807"/>
      <c r="M379" s="807"/>
      <c r="N379" s="807"/>
      <c r="O379" s="807"/>
      <c r="P379" s="807"/>
      <c r="Q379" s="807"/>
      <c r="R379" s="807"/>
      <c r="S379" s="807"/>
      <c r="T379" s="807"/>
      <c r="U379" s="807"/>
      <c r="V379" s="807"/>
      <c r="W379" s="807"/>
      <c r="X379" s="807"/>
      <c r="Y379" s="807"/>
      <c r="Z379" s="807"/>
      <c r="AA379" s="807"/>
    </row>
    <row r="380" ht="21.0" customHeight="1">
      <c r="A380" s="807"/>
      <c r="B380" s="807"/>
      <c r="C380" s="807"/>
      <c r="D380" s="807"/>
      <c r="E380" s="807"/>
      <c r="F380" s="807"/>
      <c r="G380" s="807"/>
      <c r="H380" s="807"/>
      <c r="I380" s="807"/>
      <c r="J380" s="807"/>
      <c r="K380" s="807"/>
      <c r="L380" s="807"/>
      <c r="M380" s="807"/>
      <c r="N380" s="807"/>
      <c r="O380" s="807"/>
      <c r="P380" s="807"/>
      <c r="Q380" s="807"/>
      <c r="R380" s="807"/>
      <c r="S380" s="807"/>
      <c r="T380" s="807"/>
      <c r="U380" s="807"/>
      <c r="V380" s="807"/>
      <c r="W380" s="807"/>
      <c r="X380" s="807"/>
      <c r="Y380" s="807"/>
      <c r="Z380" s="807"/>
      <c r="AA380" s="807"/>
    </row>
    <row r="381" ht="21.0" customHeight="1">
      <c r="A381" s="807"/>
      <c r="B381" s="807"/>
      <c r="C381" s="807"/>
      <c r="D381" s="807"/>
      <c r="E381" s="807"/>
      <c r="F381" s="807"/>
      <c r="G381" s="807"/>
      <c r="H381" s="807"/>
      <c r="I381" s="807"/>
      <c r="J381" s="807"/>
      <c r="K381" s="807"/>
      <c r="L381" s="807"/>
      <c r="M381" s="807"/>
      <c r="N381" s="807"/>
      <c r="O381" s="807"/>
      <c r="P381" s="807"/>
      <c r="Q381" s="807"/>
      <c r="R381" s="807"/>
      <c r="S381" s="807"/>
      <c r="T381" s="807"/>
      <c r="U381" s="807"/>
      <c r="V381" s="807"/>
      <c r="W381" s="807"/>
      <c r="X381" s="807"/>
      <c r="Y381" s="807"/>
      <c r="Z381" s="807"/>
      <c r="AA381" s="807"/>
    </row>
    <row r="382" ht="21.0" customHeight="1">
      <c r="A382" s="807"/>
      <c r="B382" s="807"/>
      <c r="C382" s="807"/>
      <c r="D382" s="807"/>
      <c r="E382" s="807"/>
      <c r="F382" s="807"/>
      <c r="G382" s="807"/>
      <c r="H382" s="807"/>
      <c r="I382" s="807"/>
      <c r="J382" s="807"/>
      <c r="K382" s="807"/>
      <c r="L382" s="807"/>
      <c r="M382" s="807"/>
      <c r="N382" s="807"/>
      <c r="O382" s="807"/>
      <c r="P382" s="807"/>
      <c r="Q382" s="807"/>
      <c r="R382" s="807"/>
      <c r="S382" s="807"/>
      <c r="T382" s="807"/>
      <c r="U382" s="807"/>
      <c r="V382" s="807"/>
      <c r="W382" s="807"/>
      <c r="X382" s="807"/>
      <c r="Y382" s="807"/>
      <c r="Z382" s="807"/>
      <c r="AA382" s="807"/>
    </row>
    <row r="383" ht="21.0" customHeight="1">
      <c r="A383" s="807"/>
      <c r="B383" s="807"/>
      <c r="C383" s="807"/>
      <c r="D383" s="807"/>
      <c r="E383" s="807"/>
      <c r="F383" s="807"/>
      <c r="G383" s="807"/>
      <c r="H383" s="807"/>
      <c r="I383" s="807"/>
      <c r="J383" s="807"/>
      <c r="K383" s="807"/>
      <c r="L383" s="807"/>
      <c r="M383" s="807"/>
      <c r="N383" s="807"/>
      <c r="O383" s="807"/>
      <c r="P383" s="807"/>
      <c r="Q383" s="807"/>
      <c r="R383" s="807"/>
      <c r="S383" s="807"/>
      <c r="T383" s="807"/>
      <c r="U383" s="807"/>
      <c r="V383" s="807"/>
      <c r="W383" s="807"/>
      <c r="X383" s="807"/>
      <c r="Y383" s="807"/>
      <c r="Z383" s="807"/>
      <c r="AA383" s="807"/>
    </row>
    <row r="384" ht="21.0" customHeight="1">
      <c r="A384" s="807"/>
      <c r="B384" s="807"/>
      <c r="C384" s="807"/>
      <c r="D384" s="807"/>
      <c r="E384" s="807"/>
      <c r="F384" s="807"/>
      <c r="G384" s="807"/>
      <c r="H384" s="807"/>
      <c r="I384" s="807"/>
      <c r="J384" s="807"/>
      <c r="K384" s="807"/>
      <c r="L384" s="807"/>
      <c r="M384" s="807"/>
      <c r="N384" s="807"/>
      <c r="O384" s="807"/>
      <c r="P384" s="807"/>
      <c r="Q384" s="807"/>
      <c r="R384" s="807"/>
      <c r="S384" s="807"/>
      <c r="T384" s="807"/>
      <c r="U384" s="807"/>
      <c r="V384" s="807"/>
      <c r="W384" s="807"/>
      <c r="X384" s="807"/>
      <c r="Y384" s="807"/>
      <c r="Z384" s="807"/>
      <c r="AA384" s="807"/>
    </row>
    <row r="385" ht="21.0" customHeight="1">
      <c r="A385" s="807"/>
      <c r="B385" s="807"/>
      <c r="C385" s="807"/>
      <c r="D385" s="807"/>
      <c r="E385" s="807"/>
      <c r="F385" s="807"/>
      <c r="G385" s="807"/>
      <c r="H385" s="807"/>
      <c r="I385" s="807"/>
      <c r="J385" s="807"/>
      <c r="K385" s="807"/>
      <c r="L385" s="807"/>
      <c r="M385" s="807"/>
      <c r="N385" s="807"/>
      <c r="O385" s="807"/>
      <c r="P385" s="807"/>
      <c r="Q385" s="807"/>
      <c r="R385" s="807"/>
      <c r="S385" s="807"/>
      <c r="T385" s="807"/>
      <c r="U385" s="807"/>
      <c r="V385" s="807"/>
      <c r="W385" s="807"/>
      <c r="X385" s="807"/>
      <c r="Y385" s="807"/>
      <c r="Z385" s="807"/>
      <c r="AA385" s="807"/>
    </row>
    <row r="386" ht="21.0" customHeight="1">
      <c r="A386" s="807"/>
      <c r="B386" s="807"/>
      <c r="C386" s="807"/>
      <c r="D386" s="807"/>
      <c r="E386" s="807"/>
      <c r="F386" s="807"/>
      <c r="G386" s="807"/>
      <c r="H386" s="807"/>
      <c r="I386" s="807"/>
      <c r="J386" s="807"/>
      <c r="K386" s="807"/>
      <c r="L386" s="807"/>
      <c r="M386" s="807"/>
      <c r="N386" s="807"/>
      <c r="O386" s="807"/>
      <c r="P386" s="807"/>
      <c r="Q386" s="807"/>
      <c r="R386" s="807"/>
      <c r="S386" s="807"/>
      <c r="T386" s="807"/>
      <c r="U386" s="807"/>
      <c r="V386" s="807"/>
      <c r="W386" s="807"/>
      <c r="X386" s="807"/>
      <c r="Y386" s="807"/>
      <c r="Z386" s="807"/>
      <c r="AA386" s="807"/>
    </row>
    <row r="387" ht="21.0" customHeight="1">
      <c r="A387" s="807"/>
      <c r="B387" s="807"/>
      <c r="C387" s="807"/>
      <c r="D387" s="807"/>
      <c r="E387" s="807"/>
      <c r="F387" s="807"/>
      <c r="G387" s="807"/>
      <c r="H387" s="807"/>
      <c r="I387" s="807"/>
      <c r="J387" s="807"/>
      <c r="K387" s="807"/>
      <c r="L387" s="807"/>
      <c r="M387" s="807"/>
      <c r="N387" s="807"/>
      <c r="O387" s="807"/>
      <c r="P387" s="807"/>
      <c r="Q387" s="807"/>
      <c r="R387" s="807"/>
      <c r="S387" s="807"/>
      <c r="T387" s="807"/>
      <c r="U387" s="807"/>
      <c r="V387" s="807"/>
      <c r="W387" s="807"/>
      <c r="X387" s="807"/>
      <c r="Y387" s="807"/>
      <c r="Z387" s="807"/>
      <c r="AA387" s="807"/>
    </row>
    <row r="388" ht="21.0" customHeight="1">
      <c r="A388" s="807"/>
      <c r="B388" s="807"/>
      <c r="C388" s="807"/>
      <c r="D388" s="807"/>
      <c r="E388" s="807"/>
      <c r="F388" s="807"/>
      <c r="G388" s="807"/>
      <c r="H388" s="807"/>
      <c r="I388" s="807"/>
      <c r="J388" s="807"/>
      <c r="K388" s="807"/>
      <c r="L388" s="807"/>
      <c r="M388" s="807"/>
      <c r="N388" s="807"/>
      <c r="O388" s="807"/>
      <c r="P388" s="807"/>
      <c r="Q388" s="807"/>
      <c r="R388" s="807"/>
      <c r="S388" s="807"/>
      <c r="T388" s="807"/>
      <c r="U388" s="807"/>
      <c r="V388" s="807"/>
      <c r="W388" s="807"/>
      <c r="X388" s="807"/>
      <c r="Y388" s="807"/>
      <c r="Z388" s="807"/>
      <c r="AA388" s="807"/>
    </row>
    <row r="389" ht="21.0" customHeight="1">
      <c r="A389" s="807"/>
      <c r="B389" s="807"/>
      <c r="C389" s="807"/>
      <c r="D389" s="807"/>
      <c r="E389" s="807"/>
      <c r="F389" s="807"/>
      <c r="G389" s="807"/>
      <c r="H389" s="807"/>
      <c r="I389" s="807"/>
      <c r="J389" s="807"/>
      <c r="K389" s="807"/>
      <c r="L389" s="807"/>
      <c r="M389" s="807"/>
      <c r="N389" s="807"/>
      <c r="O389" s="807"/>
      <c r="P389" s="807"/>
      <c r="Q389" s="807"/>
      <c r="R389" s="807"/>
      <c r="S389" s="807"/>
      <c r="T389" s="807"/>
      <c r="U389" s="807"/>
      <c r="V389" s="807"/>
      <c r="W389" s="807"/>
      <c r="X389" s="807"/>
      <c r="Y389" s="807"/>
      <c r="Z389" s="807"/>
      <c r="AA389" s="807"/>
    </row>
    <row r="390" ht="21.0" customHeight="1">
      <c r="A390" s="807"/>
      <c r="B390" s="807"/>
      <c r="C390" s="807"/>
      <c r="D390" s="807"/>
      <c r="E390" s="807"/>
      <c r="F390" s="807"/>
      <c r="G390" s="807"/>
      <c r="H390" s="807"/>
      <c r="I390" s="807"/>
      <c r="J390" s="807"/>
      <c r="K390" s="807"/>
      <c r="L390" s="807"/>
      <c r="M390" s="807"/>
      <c r="N390" s="807"/>
      <c r="O390" s="807"/>
      <c r="P390" s="807"/>
      <c r="Q390" s="807"/>
      <c r="R390" s="807"/>
      <c r="S390" s="807"/>
      <c r="T390" s="807"/>
      <c r="U390" s="807"/>
      <c r="V390" s="807"/>
      <c r="W390" s="807"/>
      <c r="X390" s="807"/>
      <c r="Y390" s="807"/>
      <c r="Z390" s="807"/>
      <c r="AA390" s="807"/>
    </row>
    <row r="391" ht="21.0" customHeight="1">
      <c r="A391" s="807"/>
      <c r="B391" s="807"/>
      <c r="C391" s="807"/>
      <c r="D391" s="807"/>
      <c r="E391" s="807"/>
      <c r="F391" s="807"/>
      <c r="G391" s="807"/>
      <c r="H391" s="807"/>
      <c r="I391" s="807"/>
      <c r="J391" s="807"/>
      <c r="K391" s="807"/>
      <c r="L391" s="807"/>
      <c r="M391" s="807"/>
      <c r="N391" s="807"/>
      <c r="O391" s="807"/>
      <c r="P391" s="807"/>
      <c r="Q391" s="807"/>
      <c r="R391" s="807"/>
      <c r="S391" s="807"/>
      <c r="T391" s="807"/>
      <c r="U391" s="807"/>
      <c r="V391" s="807"/>
      <c r="W391" s="807"/>
      <c r="X391" s="807"/>
      <c r="Y391" s="807"/>
      <c r="Z391" s="807"/>
      <c r="AA391" s="807"/>
    </row>
    <row r="392" ht="21.0" customHeight="1">
      <c r="A392" s="807"/>
      <c r="B392" s="807"/>
      <c r="C392" s="807"/>
      <c r="D392" s="807"/>
      <c r="E392" s="807"/>
      <c r="F392" s="807"/>
      <c r="G392" s="807"/>
      <c r="H392" s="807"/>
      <c r="I392" s="807"/>
      <c r="J392" s="807"/>
      <c r="K392" s="807"/>
      <c r="L392" s="807"/>
      <c r="M392" s="807"/>
      <c r="N392" s="807"/>
      <c r="O392" s="807"/>
      <c r="P392" s="807"/>
      <c r="Q392" s="807"/>
      <c r="R392" s="807"/>
      <c r="S392" s="807"/>
      <c r="T392" s="807"/>
      <c r="U392" s="807"/>
      <c r="V392" s="807"/>
      <c r="W392" s="807"/>
      <c r="X392" s="807"/>
      <c r="Y392" s="807"/>
      <c r="Z392" s="807"/>
      <c r="AA392" s="807"/>
    </row>
    <row r="393" ht="21.0" customHeight="1">
      <c r="A393" s="807"/>
      <c r="B393" s="807"/>
      <c r="C393" s="807"/>
      <c r="D393" s="807"/>
      <c r="E393" s="807"/>
      <c r="F393" s="807"/>
      <c r="G393" s="807"/>
      <c r="H393" s="807"/>
      <c r="I393" s="807"/>
      <c r="J393" s="807"/>
      <c r="K393" s="807"/>
      <c r="L393" s="807"/>
      <c r="M393" s="807"/>
      <c r="N393" s="807"/>
      <c r="O393" s="807"/>
      <c r="P393" s="807"/>
      <c r="Q393" s="807"/>
      <c r="R393" s="807"/>
      <c r="S393" s="807"/>
      <c r="T393" s="807"/>
      <c r="U393" s="807"/>
      <c r="V393" s="807"/>
      <c r="W393" s="807"/>
      <c r="X393" s="807"/>
      <c r="Y393" s="807"/>
      <c r="Z393" s="807"/>
      <c r="AA393" s="807"/>
    </row>
    <row r="394" ht="21.0" customHeight="1">
      <c r="A394" s="807"/>
      <c r="B394" s="807"/>
      <c r="C394" s="807"/>
      <c r="D394" s="807"/>
      <c r="E394" s="807"/>
      <c r="F394" s="807"/>
      <c r="G394" s="807"/>
      <c r="H394" s="807"/>
      <c r="I394" s="807"/>
      <c r="J394" s="807"/>
      <c r="K394" s="807"/>
      <c r="L394" s="807"/>
      <c r="M394" s="807"/>
      <c r="N394" s="807"/>
      <c r="O394" s="807"/>
      <c r="P394" s="807"/>
      <c r="Q394" s="807"/>
      <c r="R394" s="807"/>
      <c r="S394" s="807"/>
      <c r="T394" s="807"/>
      <c r="U394" s="807"/>
      <c r="V394" s="807"/>
      <c r="W394" s="807"/>
      <c r="X394" s="807"/>
      <c r="Y394" s="807"/>
      <c r="Z394" s="807"/>
      <c r="AA394" s="807"/>
    </row>
    <row r="395" ht="21.0" customHeight="1">
      <c r="A395" s="807"/>
      <c r="B395" s="807"/>
      <c r="C395" s="807"/>
      <c r="D395" s="807"/>
      <c r="E395" s="807"/>
      <c r="F395" s="807"/>
      <c r="G395" s="807"/>
      <c r="H395" s="807"/>
      <c r="I395" s="807"/>
      <c r="J395" s="807"/>
      <c r="K395" s="807"/>
      <c r="L395" s="807"/>
      <c r="M395" s="807"/>
      <c r="N395" s="807"/>
      <c r="O395" s="807"/>
      <c r="P395" s="807"/>
      <c r="Q395" s="807"/>
      <c r="R395" s="807"/>
      <c r="S395" s="807"/>
      <c r="T395" s="807"/>
      <c r="U395" s="807"/>
      <c r="V395" s="807"/>
      <c r="W395" s="807"/>
      <c r="X395" s="807"/>
      <c r="Y395" s="807"/>
      <c r="Z395" s="807"/>
      <c r="AA395" s="807"/>
    </row>
    <row r="396" ht="21.0" customHeight="1">
      <c r="A396" s="807"/>
      <c r="B396" s="807"/>
      <c r="C396" s="807"/>
      <c r="D396" s="807"/>
      <c r="E396" s="807"/>
      <c r="F396" s="807"/>
      <c r="G396" s="807"/>
      <c r="H396" s="807"/>
      <c r="I396" s="807"/>
      <c r="J396" s="807"/>
      <c r="K396" s="807"/>
      <c r="L396" s="807"/>
      <c r="M396" s="807"/>
      <c r="N396" s="807"/>
      <c r="O396" s="807"/>
      <c r="P396" s="807"/>
      <c r="Q396" s="807"/>
      <c r="R396" s="807"/>
      <c r="S396" s="807"/>
      <c r="T396" s="807"/>
      <c r="U396" s="807"/>
      <c r="V396" s="807"/>
      <c r="W396" s="807"/>
      <c r="X396" s="807"/>
      <c r="Y396" s="807"/>
      <c r="Z396" s="807"/>
      <c r="AA396" s="807"/>
    </row>
    <row r="397" ht="21.0" customHeight="1">
      <c r="A397" s="807"/>
      <c r="B397" s="807"/>
      <c r="C397" s="807"/>
      <c r="D397" s="807"/>
      <c r="E397" s="807"/>
      <c r="F397" s="807"/>
      <c r="G397" s="807"/>
      <c r="H397" s="807"/>
      <c r="I397" s="807"/>
      <c r="J397" s="807"/>
      <c r="K397" s="807"/>
      <c r="L397" s="807"/>
      <c r="M397" s="807"/>
      <c r="N397" s="807"/>
      <c r="O397" s="807"/>
      <c r="P397" s="807"/>
      <c r="Q397" s="807"/>
      <c r="R397" s="807"/>
      <c r="S397" s="807"/>
      <c r="T397" s="807"/>
      <c r="U397" s="807"/>
      <c r="V397" s="807"/>
      <c r="W397" s="807"/>
      <c r="X397" s="807"/>
      <c r="Y397" s="807"/>
      <c r="Z397" s="807"/>
      <c r="AA397" s="807"/>
    </row>
    <row r="398" ht="21.0" customHeight="1">
      <c r="A398" s="807"/>
      <c r="B398" s="807"/>
      <c r="C398" s="807"/>
      <c r="D398" s="807"/>
      <c r="E398" s="807"/>
      <c r="F398" s="807"/>
      <c r="G398" s="807"/>
      <c r="H398" s="807"/>
      <c r="I398" s="807"/>
      <c r="J398" s="807"/>
      <c r="K398" s="807"/>
      <c r="L398" s="807"/>
      <c r="M398" s="807"/>
      <c r="N398" s="807"/>
      <c r="O398" s="807"/>
      <c r="P398" s="807"/>
      <c r="Q398" s="807"/>
      <c r="R398" s="807"/>
      <c r="S398" s="807"/>
      <c r="T398" s="807"/>
      <c r="U398" s="807"/>
      <c r="V398" s="807"/>
      <c r="W398" s="807"/>
      <c r="X398" s="807"/>
      <c r="Y398" s="807"/>
      <c r="Z398" s="807"/>
      <c r="AA398" s="807"/>
    </row>
    <row r="399" ht="21.0" customHeight="1">
      <c r="A399" s="807"/>
      <c r="B399" s="807"/>
      <c r="C399" s="807"/>
      <c r="D399" s="807"/>
      <c r="E399" s="807"/>
      <c r="F399" s="807"/>
      <c r="G399" s="807"/>
      <c r="H399" s="807"/>
      <c r="I399" s="807"/>
      <c r="J399" s="807"/>
      <c r="K399" s="807"/>
      <c r="L399" s="807"/>
      <c r="M399" s="807"/>
      <c r="N399" s="807"/>
      <c r="O399" s="807"/>
      <c r="P399" s="807"/>
      <c r="Q399" s="807"/>
      <c r="R399" s="807"/>
      <c r="S399" s="807"/>
      <c r="T399" s="807"/>
      <c r="U399" s="807"/>
      <c r="V399" s="807"/>
      <c r="W399" s="807"/>
      <c r="X399" s="807"/>
      <c r="Y399" s="807"/>
      <c r="Z399" s="807"/>
      <c r="AA399" s="807"/>
    </row>
    <row r="400" ht="21.0" customHeight="1">
      <c r="A400" s="807"/>
      <c r="B400" s="807"/>
      <c r="C400" s="807"/>
      <c r="D400" s="807"/>
      <c r="E400" s="807"/>
      <c r="F400" s="807"/>
      <c r="G400" s="807"/>
      <c r="H400" s="807"/>
      <c r="I400" s="807"/>
      <c r="J400" s="807"/>
      <c r="K400" s="807"/>
      <c r="L400" s="807"/>
      <c r="M400" s="807"/>
      <c r="N400" s="807"/>
      <c r="O400" s="807"/>
      <c r="P400" s="807"/>
      <c r="Q400" s="807"/>
      <c r="R400" s="807"/>
      <c r="S400" s="807"/>
      <c r="T400" s="807"/>
      <c r="U400" s="807"/>
      <c r="V400" s="807"/>
      <c r="W400" s="807"/>
      <c r="X400" s="807"/>
      <c r="Y400" s="807"/>
      <c r="Z400" s="807"/>
      <c r="AA400" s="807"/>
    </row>
    <row r="401" ht="21.0" customHeight="1">
      <c r="A401" s="807"/>
      <c r="B401" s="807"/>
      <c r="C401" s="807"/>
      <c r="D401" s="807"/>
      <c r="E401" s="807"/>
      <c r="F401" s="807"/>
      <c r="G401" s="807"/>
      <c r="H401" s="807"/>
      <c r="I401" s="807"/>
      <c r="J401" s="807"/>
      <c r="K401" s="807"/>
      <c r="L401" s="807"/>
      <c r="M401" s="807"/>
      <c r="N401" s="807"/>
      <c r="O401" s="807"/>
      <c r="P401" s="807"/>
      <c r="Q401" s="807"/>
      <c r="R401" s="807"/>
      <c r="S401" s="807"/>
      <c r="T401" s="807"/>
      <c r="U401" s="807"/>
      <c r="V401" s="807"/>
      <c r="W401" s="807"/>
      <c r="X401" s="807"/>
      <c r="Y401" s="807"/>
      <c r="Z401" s="807"/>
      <c r="AA401" s="807"/>
    </row>
    <row r="402" ht="21.0" customHeight="1">
      <c r="A402" s="807"/>
      <c r="B402" s="807"/>
      <c r="C402" s="807"/>
      <c r="D402" s="807"/>
      <c r="E402" s="807"/>
      <c r="F402" s="807"/>
      <c r="G402" s="807"/>
      <c r="H402" s="807"/>
      <c r="I402" s="807"/>
      <c r="J402" s="807"/>
      <c r="K402" s="807"/>
      <c r="L402" s="807"/>
      <c r="M402" s="807"/>
      <c r="N402" s="807"/>
      <c r="O402" s="807"/>
      <c r="P402" s="807"/>
      <c r="Q402" s="807"/>
      <c r="R402" s="807"/>
      <c r="S402" s="807"/>
      <c r="T402" s="807"/>
      <c r="U402" s="807"/>
      <c r="V402" s="807"/>
      <c r="W402" s="807"/>
      <c r="X402" s="807"/>
      <c r="Y402" s="807"/>
      <c r="Z402" s="807"/>
      <c r="AA402" s="807"/>
    </row>
    <row r="403" ht="21.0" customHeight="1">
      <c r="A403" s="807"/>
      <c r="B403" s="807"/>
      <c r="C403" s="807"/>
      <c r="D403" s="807"/>
      <c r="E403" s="807"/>
      <c r="F403" s="807"/>
      <c r="G403" s="807"/>
      <c r="H403" s="807"/>
      <c r="I403" s="807"/>
      <c r="J403" s="807"/>
      <c r="K403" s="807"/>
      <c r="L403" s="807"/>
      <c r="M403" s="807"/>
      <c r="N403" s="807"/>
      <c r="O403" s="807"/>
      <c r="P403" s="807"/>
      <c r="Q403" s="807"/>
      <c r="R403" s="807"/>
      <c r="S403" s="807"/>
      <c r="T403" s="807"/>
      <c r="U403" s="807"/>
      <c r="V403" s="807"/>
      <c r="W403" s="807"/>
      <c r="X403" s="807"/>
      <c r="Y403" s="807"/>
      <c r="Z403" s="807"/>
      <c r="AA403" s="807"/>
    </row>
    <row r="404" ht="21.0" customHeight="1">
      <c r="A404" s="807"/>
      <c r="B404" s="807"/>
      <c r="C404" s="807"/>
      <c r="D404" s="807"/>
      <c r="E404" s="807"/>
      <c r="F404" s="807"/>
      <c r="G404" s="807"/>
      <c r="H404" s="807"/>
      <c r="I404" s="807"/>
      <c r="J404" s="807"/>
      <c r="K404" s="807"/>
      <c r="L404" s="807"/>
      <c r="M404" s="807"/>
      <c r="N404" s="807"/>
      <c r="O404" s="807"/>
      <c r="P404" s="807"/>
      <c r="Q404" s="807"/>
      <c r="R404" s="807"/>
      <c r="S404" s="807"/>
      <c r="T404" s="807"/>
      <c r="U404" s="807"/>
      <c r="V404" s="807"/>
      <c r="W404" s="807"/>
      <c r="X404" s="807"/>
      <c r="Y404" s="807"/>
      <c r="Z404" s="807"/>
      <c r="AA404" s="807"/>
    </row>
    <row r="405" ht="21.0" customHeight="1">
      <c r="A405" s="807"/>
      <c r="B405" s="807"/>
      <c r="C405" s="807"/>
      <c r="D405" s="807"/>
      <c r="E405" s="807"/>
      <c r="F405" s="807"/>
      <c r="G405" s="807"/>
      <c r="H405" s="807"/>
      <c r="I405" s="807"/>
      <c r="J405" s="807"/>
      <c r="K405" s="807"/>
      <c r="L405" s="807"/>
      <c r="M405" s="807"/>
      <c r="N405" s="807"/>
      <c r="O405" s="807"/>
      <c r="P405" s="807"/>
      <c r="Q405" s="807"/>
      <c r="R405" s="807"/>
      <c r="S405" s="807"/>
      <c r="T405" s="807"/>
      <c r="U405" s="807"/>
      <c r="V405" s="807"/>
      <c r="W405" s="807"/>
      <c r="X405" s="807"/>
      <c r="Y405" s="807"/>
      <c r="Z405" s="807"/>
      <c r="AA405" s="807"/>
    </row>
    <row r="406" ht="21.0" customHeight="1">
      <c r="A406" s="807"/>
      <c r="B406" s="807"/>
      <c r="C406" s="807"/>
      <c r="D406" s="807"/>
      <c r="E406" s="807"/>
      <c r="F406" s="807"/>
      <c r="G406" s="807"/>
      <c r="H406" s="807"/>
      <c r="I406" s="807"/>
      <c r="J406" s="807"/>
      <c r="K406" s="807"/>
      <c r="L406" s="807"/>
      <c r="M406" s="807"/>
      <c r="N406" s="807"/>
      <c r="O406" s="807"/>
      <c r="P406" s="807"/>
      <c r="Q406" s="807"/>
      <c r="R406" s="807"/>
      <c r="S406" s="807"/>
      <c r="T406" s="807"/>
      <c r="U406" s="807"/>
      <c r="V406" s="807"/>
      <c r="W406" s="807"/>
      <c r="X406" s="807"/>
      <c r="Y406" s="807"/>
      <c r="Z406" s="807"/>
      <c r="AA406" s="807"/>
    </row>
    <row r="407" ht="21.0" customHeight="1">
      <c r="A407" s="807"/>
      <c r="B407" s="807"/>
      <c r="C407" s="807"/>
      <c r="D407" s="807"/>
      <c r="E407" s="807"/>
      <c r="F407" s="807"/>
      <c r="G407" s="807"/>
      <c r="H407" s="807"/>
      <c r="I407" s="807"/>
      <c r="J407" s="807"/>
      <c r="K407" s="807"/>
      <c r="L407" s="807"/>
      <c r="M407" s="807"/>
      <c r="N407" s="807"/>
      <c r="O407" s="807"/>
      <c r="P407" s="807"/>
      <c r="Q407" s="807"/>
      <c r="R407" s="807"/>
      <c r="S407" s="807"/>
      <c r="T407" s="807"/>
      <c r="U407" s="807"/>
      <c r="V407" s="807"/>
      <c r="W407" s="807"/>
      <c r="X407" s="807"/>
      <c r="Y407" s="807"/>
      <c r="Z407" s="807"/>
      <c r="AA407" s="807"/>
    </row>
    <row r="408" ht="21.0" customHeight="1">
      <c r="A408" s="807"/>
      <c r="B408" s="807"/>
      <c r="C408" s="807"/>
      <c r="D408" s="807"/>
      <c r="E408" s="807"/>
      <c r="F408" s="807"/>
      <c r="G408" s="807"/>
      <c r="H408" s="807"/>
      <c r="I408" s="807"/>
      <c r="J408" s="807"/>
      <c r="K408" s="807"/>
      <c r="L408" s="807"/>
      <c r="M408" s="807"/>
      <c r="N408" s="807"/>
      <c r="O408" s="807"/>
      <c r="P408" s="807"/>
      <c r="Q408" s="807"/>
      <c r="R408" s="807"/>
      <c r="S408" s="807"/>
      <c r="T408" s="807"/>
      <c r="U408" s="807"/>
      <c r="V408" s="807"/>
      <c r="W408" s="807"/>
      <c r="X408" s="807"/>
      <c r="Y408" s="807"/>
      <c r="Z408" s="807"/>
      <c r="AA408" s="807"/>
    </row>
    <row r="409" ht="21.0" customHeight="1">
      <c r="A409" s="807"/>
      <c r="B409" s="807"/>
      <c r="C409" s="807"/>
      <c r="D409" s="807"/>
      <c r="E409" s="807"/>
      <c r="F409" s="807"/>
      <c r="G409" s="807"/>
      <c r="H409" s="807"/>
      <c r="I409" s="807"/>
      <c r="J409" s="807"/>
      <c r="K409" s="807"/>
      <c r="L409" s="807"/>
      <c r="M409" s="807"/>
      <c r="N409" s="807"/>
      <c r="O409" s="807"/>
      <c r="P409" s="807"/>
      <c r="Q409" s="807"/>
      <c r="R409" s="807"/>
      <c r="S409" s="807"/>
      <c r="T409" s="807"/>
      <c r="U409" s="807"/>
      <c r="V409" s="807"/>
      <c r="W409" s="807"/>
      <c r="X409" s="807"/>
      <c r="Y409" s="807"/>
      <c r="Z409" s="807"/>
      <c r="AA409" s="807"/>
    </row>
    <row r="410" ht="21.0" customHeight="1">
      <c r="A410" s="807"/>
      <c r="B410" s="807"/>
      <c r="C410" s="807"/>
      <c r="D410" s="807"/>
      <c r="E410" s="807"/>
      <c r="F410" s="807"/>
      <c r="G410" s="807"/>
      <c r="H410" s="807"/>
      <c r="I410" s="807"/>
      <c r="J410" s="807"/>
      <c r="K410" s="807"/>
      <c r="L410" s="807"/>
      <c r="M410" s="807"/>
      <c r="N410" s="807"/>
      <c r="O410" s="807"/>
      <c r="P410" s="807"/>
      <c r="Q410" s="807"/>
      <c r="R410" s="807"/>
      <c r="S410" s="807"/>
      <c r="T410" s="807"/>
      <c r="U410" s="807"/>
      <c r="V410" s="807"/>
      <c r="W410" s="807"/>
      <c r="X410" s="807"/>
      <c r="Y410" s="807"/>
      <c r="Z410" s="807"/>
      <c r="AA410" s="807"/>
    </row>
    <row r="411" ht="21.0" customHeight="1">
      <c r="A411" s="807"/>
      <c r="B411" s="807"/>
      <c r="C411" s="807"/>
      <c r="D411" s="807"/>
      <c r="E411" s="807"/>
      <c r="F411" s="807"/>
      <c r="G411" s="807"/>
      <c r="H411" s="807"/>
      <c r="I411" s="807"/>
      <c r="J411" s="807"/>
      <c r="K411" s="807"/>
      <c r="L411" s="807"/>
      <c r="M411" s="807"/>
      <c r="N411" s="807"/>
      <c r="O411" s="807"/>
      <c r="P411" s="807"/>
      <c r="Q411" s="807"/>
      <c r="R411" s="807"/>
      <c r="S411" s="807"/>
      <c r="T411" s="807"/>
      <c r="U411" s="807"/>
      <c r="V411" s="807"/>
      <c r="W411" s="807"/>
      <c r="X411" s="807"/>
      <c r="Y411" s="807"/>
      <c r="Z411" s="807"/>
      <c r="AA411" s="807"/>
    </row>
    <row r="412" ht="21.0" customHeight="1">
      <c r="A412" s="807"/>
      <c r="B412" s="807"/>
      <c r="C412" s="807"/>
      <c r="D412" s="807"/>
      <c r="E412" s="807"/>
      <c r="F412" s="807"/>
      <c r="G412" s="807"/>
      <c r="H412" s="807"/>
      <c r="I412" s="807"/>
      <c r="J412" s="807"/>
      <c r="K412" s="807"/>
      <c r="L412" s="807"/>
      <c r="M412" s="807"/>
      <c r="N412" s="807"/>
      <c r="O412" s="807"/>
      <c r="P412" s="807"/>
      <c r="Q412" s="807"/>
      <c r="R412" s="807"/>
      <c r="S412" s="807"/>
      <c r="T412" s="807"/>
      <c r="U412" s="807"/>
      <c r="V412" s="807"/>
      <c r="W412" s="807"/>
      <c r="X412" s="807"/>
      <c r="Y412" s="807"/>
      <c r="Z412" s="807"/>
      <c r="AA412" s="807"/>
    </row>
    <row r="413" ht="21.0" customHeight="1">
      <c r="A413" s="807"/>
      <c r="B413" s="807"/>
      <c r="C413" s="807"/>
      <c r="D413" s="807"/>
      <c r="E413" s="807"/>
      <c r="F413" s="807"/>
      <c r="G413" s="807"/>
      <c r="H413" s="807"/>
      <c r="I413" s="807"/>
      <c r="J413" s="807"/>
      <c r="K413" s="807"/>
      <c r="L413" s="807"/>
      <c r="M413" s="807"/>
      <c r="N413" s="807"/>
      <c r="O413" s="807"/>
      <c r="P413" s="807"/>
      <c r="Q413" s="807"/>
      <c r="R413" s="807"/>
      <c r="S413" s="807"/>
      <c r="T413" s="807"/>
      <c r="U413" s="807"/>
      <c r="V413" s="807"/>
      <c r="W413" s="807"/>
      <c r="X413" s="807"/>
      <c r="Y413" s="807"/>
      <c r="Z413" s="807"/>
      <c r="AA413" s="807"/>
    </row>
    <row r="414" ht="21.0" customHeight="1">
      <c r="A414" s="807"/>
      <c r="B414" s="807"/>
      <c r="C414" s="807"/>
      <c r="D414" s="807"/>
      <c r="E414" s="807"/>
      <c r="F414" s="807"/>
      <c r="G414" s="807"/>
      <c r="H414" s="807"/>
      <c r="I414" s="807"/>
      <c r="J414" s="807"/>
      <c r="K414" s="807"/>
      <c r="L414" s="807"/>
      <c r="M414" s="807"/>
      <c r="N414" s="807"/>
      <c r="O414" s="807"/>
      <c r="P414" s="807"/>
      <c r="Q414" s="807"/>
      <c r="R414" s="807"/>
      <c r="S414" s="807"/>
      <c r="T414" s="807"/>
      <c r="U414" s="807"/>
      <c r="V414" s="807"/>
      <c r="W414" s="807"/>
      <c r="X414" s="807"/>
      <c r="Y414" s="807"/>
      <c r="Z414" s="807"/>
      <c r="AA414" s="807"/>
    </row>
    <row r="415" ht="21.0" customHeight="1">
      <c r="A415" s="807"/>
      <c r="B415" s="807"/>
      <c r="C415" s="807"/>
      <c r="D415" s="807"/>
      <c r="E415" s="807"/>
      <c r="F415" s="807"/>
      <c r="G415" s="807"/>
      <c r="H415" s="807"/>
      <c r="I415" s="807"/>
      <c r="J415" s="807"/>
      <c r="K415" s="807"/>
      <c r="L415" s="807"/>
      <c r="M415" s="807"/>
      <c r="N415" s="807"/>
      <c r="O415" s="807"/>
      <c r="P415" s="807"/>
      <c r="Q415" s="807"/>
      <c r="R415" s="807"/>
      <c r="S415" s="807"/>
      <c r="T415" s="807"/>
      <c r="U415" s="807"/>
      <c r="V415" s="807"/>
      <c r="W415" s="807"/>
      <c r="X415" s="807"/>
      <c r="Y415" s="807"/>
      <c r="Z415" s="807"/>
      <c r="AA415" s="807"/>
    </row>
    <row r="416" ht="21.0" customHeight="1">
      <c r="A416" s="807"/>
      <c r="B416" s="807"/>
      <c r="C416" s="807"/>
      <c r="D416" s="807"/>
      <c r="E416" s="807"/>
      <c r="F416" s="807"/>
      <c r="G416" s="807"/>
      <c r="H416" s="807"/>
      <c r="I416" s="807"/>
      <c r="J416" s="807"/>
      <c r="K416" s="807"/>
      <c r="L416" s="807"/>
      <c r="M416" s="807"/>
      <c r="N416" s="807"/>
      <c r="O416" s="807"/>
      <c r="P416" s="807"/>
      <c r="Q416" s="807"/>
      <c r="R416" s="807"/>
      <c r="S416" s="807"/>
      <c r="T416" s="807"/>
      <c r="U416" s="807"/>
      <c r="V416" s="807"/>
      <c r="W416" s="807"/>
      <c r="X416" s="807"/>
      <c r="Y416" s="807"/>
      <c r="Z416" s="807"/>
      <c r="AA416" s="807"/>
    </row>
    <row r="417" ht="21.0" customHeight="1">
      <c r="A417" s="807"/>
      <c r="B417" s="807"/>
      <c r="C417" s="807"/>
      <c r="D417" s="807"/>
      <c r="E417" s="807"/>
      <c r="F417" s="807"/>
      <c r="G417" s="807"/>
      <c r="H417" s="807"/>
      <c r="I417" s="807"/>
      <c r="J417" s="807"/>
      <c r="K417" s="807"/>
      <c r="L417" s="807"/>
      <c r="M417" s="807"/>
      <c r="N417" s="807"/>
      <c r="O417" s="807"/>
      <c r="P417" s="807"/>
      <c r="Q417" s="807"/>
      <c r="R417" s="807"/>
      <c r="S417" s="807"/>
      <c r="T417" s="807"/>
      <c r="U417" s="807"/>
      <c r="V417" s="807"/>
      <c r="W417" s="807"/>
      <c r="X417" s="807"/>
      <c r="Y417" s="807"/>
      <c r="Z417" s="807"/>
      <c r="AA417" s="807"/>
    </row>
    <row r="418" ht="21.0" customHeight="1">
      <c r="A418" s="807"/>
      <c r="B418" s="807"/>
      <c r="C418" s="807"/>
      <c r="D418" s="807"/>
      <c r="E418" s="807"/>
      <c r="F418" s="807"/>
      <c r="G418" s="807"/>
      <c r="H418" s="807"/>
      <c r="I418" s="807"/>
      <c r="J418" s="807"/>
      <c r="K418" s="807"/>
      <c r="L418" s="807"/>
      <c r="M418" s="807"/>
      <c r="N418" s="807"/>
      <c r="O418" s="807"/>
      <c r="P418" s="807"/>
      <c r="Q418" s="807"/>
      <c r="R418" s="807"/>
      <c r="S418" s="807"/>
      <c r="T418" s="807"/>
      <c r="U418" s="807"/>
      <c r="V418" s="807"/>
      <c r="W418" s="807"/>
      <c r="X418" s="807"/>
      <c r="Y418" s="807"/>
      <c r="Z418" s="807"/>
      <c r="AA418" s="807"/>
    </row>
    <row r="419" ht="21.0" customHeight="1">
      <c r="A419" s="807"/>
      <c r="B419" s="807"/>
      <c r="C419" s="807"/>
      <c r="D419" s="807"/>
      <c r="E419" s="807"/>
      <c r="F419" s="807"/>
      <c r="G419" s="807"/>
      <c r="H419" s="807"/>
      <c r="I419" s="807"/>
      <c r="J419" s="807"/>
      <c r="K419" s="807"/>
      <c r="L419" s="807"/>
      <c r="M419" s="807"/>
      <c r="N419" s="807"/>
      <c r="O419" s="807"/>
      <c r="P419" s="807"/>
      <c r="Q419" s="807"/>
      <c r="R419" s="807"/>
      <c r="S419" s="807"/>
      <c r="T419" s="807"/>
      <c r="U419" s="807"/>
      <c r="V419" s="807"/>
      <c r="W419" s="807"/>
      <c r="X419" s="807"/>
      <c r="Y419" s="807"/>
      <c r="Z419" s="807"/>
      <c r="AA419" s="807"/>
    </row>
    <row r="420" ht="21.0" customHeight="1">
      <c r="A420" s="807"/>
      <c r="B420" s="807"/>
      <c r="C420" s="807"/>
      <c r="D420" s="807"/>
      <c r="E420" s="807"/>
      <c r="F420" s="807"/>
      <c r="G420" s="807"/>
      <c r="H420" s="807"/>
      <c r="I420" s="807"/>
      <c r="J420" s="807"/>
      <c r="K420" s="807"/>
      <c r="L420" s="807"/>
      <c r="M420" s="807"/>
      <c r="N420" s="807"/>
      <c r="O420" s="807"/>
      <c r="P420" s="807"/>
      <c r="Q420" s="807"/>
      <c r="R420" s="807"/>
      <c r="S420" s="807"/>
      <c r="T420" s="807"/>
      <c r="U420" s="807"/>
      <c r="V420" s="807"/>
      <c r="W420" s="807"/>
      <c r="X420" s="807"/>
      <c r="Y420" s="807"/>
      <c r="Z420" s="807"/>
      <c r="AA420" s="807"/>
    </row>
    <row r="421" ht="21.0" customHeight="1">
      <c r="A421" s="807"/>
      <c r="B421" s="807"/>
      <c r="C421" s="807"/>
      <c r="D421" s="807"/>
      <c r="E421" s="807"/>
      <c r="F421" s="807"/>
      <c r="G421" s="807"/>
      <c r="H421" s="807"/>
      <c r="I421" s="807"/>
      <c r="J421" s="807"/>
      <c r="K421" s="807"/>
      <c r="L421" s="807"/>
      <c r="M421" s="807"/>
      <c r="N421" s="807"/>
      <c r="O421" s="807"/>
      <c r="P421" s="807"/>
      <c r="Q421" s="807"/>
      <c r="R421" s="807"/>
      <c r="S421" s="807"/>
      <c r="T421" s="807"/>
      <c r="U421" s="807"/>
      <c r="V421" s="807"/>
      <c r="W421" s="807"/>
      <c r="X421" s="807"/>
      <c r="Y421" s="807"/>
      <c r="Z421" s="807"/>
      <c r="AA421" s="807"/>
    </row>
    <row r="422" ht="21.0" customHeight="1">
      <c r="A422" s="807"/>
      <c r="B422" s="807"/>
      <c r="C422" s="807"/>
      <c r="D422" s="807"/>
      <c r="E422" s="807"/>
      <c r="F422" s="807"/>
      <c r="G422" s="807"/>
      <c r="H422" s="807"/>
      <c r="I422" s="807"/>
      <c r="J422" s="807"/>
      <c r="K422" s="807"/>
      <c r="L422" s="807"/>
      <c r="M422" s="807"/>
      <c r="N422" s="807"/>
      <c r="O422" s="807"/>
      <c r="P422" s="807"/>
      <c r="Q422" s="807"/>
      <c r="R422" s="807"/>
      <c r="S422" s="807"/>
      <c r="T422" s="807"/>
      <c r="U422" s="807"/>
      <c r="V422" s="807"/>
      <c r="W422" s="807"/>
      <c r="X422" s="807"/>
      <c r="Y422" s="807"/>
      <c r="Z422" s="807"/>
      <c r="AA422" s="807"/>
    </row>
    <row r="423" ht="21.0" customHeight="1">
      <c r="A423" s="807"/>
      <c r="B423" s="807"/>
      <c r="C423" s="807"/>
      <c r="D423" s="807"/>
      <c r="E423" s="807"/>
      <c r="F423" s="807"/>
      <c r="G423" s="807"/>
      <c r="H423" s="807"/>
      <c r="I423" s="807"/>
      <c r="J423" s="807"/>
      <c r="K423" s="807"/>
      <c r="L423" s="807"/>
      <c r="M423" s="807"/>
      <c r="N423" s="807"/>
      <c r="O423" s="807"/>
      <c r="P423" s="807"/>
      <c r="Q423" s="807"/>
      <c r="R423" s="807"/>
      <c r="S423" s="807"/>
      <c r="T423" s="807"/>
      <c r="U423" s="807"/>
      <c r="V423" s="807"/>
      <c r="W423" s="807"/>
      <c r="X423" s="807"/>
      <c r="Y423" s="807"/>
      <c r="Z423" s="807"/>
      <c r="AA423" s="807"/>
    </row>
    <row r="424" ht="21.0" customHeight="1">
      <c r="A424" s="807"/>
      <c r="B424" s="807"/>
      <c r="C424" s="807"/>
      <c r="D424" s="807"/>
      <c r="E424" s="807"/>
      <c r="F424" s="807"/>
      <c r="G424" s="807"/>
      <c r="H424" s="807"/>
      <c r="I424" s="807"/>
      <c r="J424" s="807"/>
      <c r="K424" s="807"/>
      <c r="L424" s="807"/>
      <c r="M424" s="807"/>
      <c r="N424" s="807"/>
      <c r="O424" s="807"/>
      <c r="P424" s="807"/>
      <c r="Q424" s="807"/>
      <c r="R424" s="807"/>
      <c r="S424" s="807"/>
      <c r="T424" s="807"/>
      <c r="U424" s="807"/>
      <c r="V424" s="807"/>
      <c r="W424" s="807"/>
      <c r="X424" s="807"/>
      <c r="Y424" s="807"/>
      <c r="Z424" s="807"/>
      <c r="AA424" s="807"/>
    </row>
    <row r="425" ht="21.0" customHeight="1">
      <c r="A425" s="807"/>
      <c r="B425" s="807"/>
      <c r="C425" s="807"/>
      <c r="D425" s="807"/>
      <c r="E425" s="807"/>
      <c r="F425" s="807"/>
      <c r="G425" s="807"/>
      <c r="H425" s="807"/>
      <c r="I425" s="807"/>
      <c r="J425" s="807"/>
      <c r="K425" s="807"/>
      <c r="L425" s="807"/>
      <c r="M425" s="807"/>
      <c r="N425" s="807"/>
      <c r="O425" s="807"/>
      <c r="P425" s="807"/>
      <c r="Q425" s="807"/>
      <c r="R425" s="807"/>
      <c r="S425" s="807"/>
      <c r="T425" s="807"/>
      <c r="U425" s="807"/>
      <c r="V425" s="807"/>
      <c r="W425" s="807"/>
      <c r="X425" s="807"/>
      <c r="Y425" s="807"/>
      <c r="Z425" s="807"/>
      <c r="AA425" s="807"/>
    </row>
    <row r="426" ht="21.0" customHeight="1">
      <c r="A426" s="807"/>
      <c r="B426" s="807"/>
      <c r="C426" s="807"/>
      <c r="D426" s="807"/>
      <c r="E426" s="807"/>
      <c r="F426" s="807"/>
      <c r="G426" s="807"/>
      <c r="H426" s="807"/>
      <c r="I426" s="807"/>
      <c r="J426" s="807"/>
      <c r="K426" s="807"/>
      <c r="L426" s="807"/>
      <c r="M426" s="807"/>
      <c r="N426" s="807"/>
      <c r="O426" s="807"/>
      <c r="P426" s="807"/>
      <c r="Q426" s="807"/>
      <c r="R426" s="807"/>
      <c r="S426" s="807"/>
      <c r="T426" s="807"/>
      <c r="U426" s="807"/>
      <c r="V426" s="807"/>
      <c r="W426" s="807"/>
      <c r="X426" s="807"/>
      <c r="Y426" s="807"/>
      <c r="Z426" s="807"/>
      <c r="AA426" s="807"/>
    </row>
    <row r="427" ht="21.0" customHeight="1">
      <c r="A427" s="807"/>
      <c r="B427" s="807"/>
      <c r="C427" s="807"/>
      <c r="D427" s="807"/>
      <c r="E427" s="807"/>
      <c r="F427" s="807"/>
      <c r="G427" s="807"/>
      <c r="H427" s="807"/>
      <c r="I427" s="807"/>
      <c r="J427" s="807"/>
      <c r="K427" s="807"/>
      <c r="L427" s="807"/>
      <c r="M427" s="807"/>
      <c r="N427" s="807"/>
      <c r="O427" s="807"/>
      <c r="P427" s="807"/>
      <c r="Q427" s="807"/>
      <c r="R427" s="807"/>
      <c r="S427" s="807"/>
      <c r="T427" s="807"/>
      <c r="U427" s="807"/>
      <c r="V427" s="807"/>
      <c r="W427" s="807"/>
      <c r="X427" s="807"/>
      <c r="Y427" s="807"/>
      <c r="Z427" s="807"/>
      <c r="AA427" s="807"/>
    </row>
    <row r="428" ht="21.0" customHeight="1">
      <c r="A428" s="807"/>
      <c r="B428" s="807"/>
      <c r="C428" s="807"/>
      <c r="D428" s="807"/>
      <c r="E428" s="807"/>
      <c r="F428" s="807"/>
      <c r="G428" s="807"/>
      <c r="H428" s="807"/>
      <c r="I428" s="807"/>
      <c r="J428" s="807"/>
      <c r="K428" s="807"/>
      <c r="L428" s="807"/>
      <c r="M428" s="807"/>
      <c r="N428" s="807"/>
      <c r="O428" s="807"/>
      <c r="P428" s="807"/>
      <c r="Q428" s="807"/>
      <c r="R428" s="807"/>
      <c r="S428" s="807"/>
      <c r="T428" s="807"/>
      <c r="U428" s="807"/>
      <c r="V428" s="807"/>
      <c r="W428" s="807"/>
      <c r="X428" s="807"/>
      <c r="Y428" s="807"/>
      <c r="Z428" s="807"/>
      <c r="AA428" s="807"/>
    </row>
    <row r="429" ht="21.0" customHeight="1">
      <c r="A429" s="807"/>
      <c r="B429" s="807"/>
      <c r="C429" s="807"/>
      <c r="D429" s="807"/>
      <c r="E429" s="807"/>
      <c r="F429" s="807"/>
      <c r="G429" s="807"/>
      <c r="H429" s="807"/>
      <c r="I429" s="807"/>
      <c r="J429" s="807"/>
      <c r="K429" s="807"/>
      <c r="L429" s="807"/>
      <c r="M429" s="807"/>
      <c r="N429" s="807"/>
      <c r="O429" s="807"/>
      <c r="P429" s="807"/>
      <c r="Q429" s="807"/>
      <c r="R429" s="807"/>
      <c r="S429" s="807"/>
      <c r="T429" s="807"/>
      <c r="U429" s="807"/>
      <c r="V429" s="807"/>
      <c r="W429" s="807"/>
      <c r="X429" s="807"/>
      <c r="Y429" s="807"/>
      <c r="Z429" s="807"/>
      <c r="AA429" s="807"/>
    </row>
    <row r="430" ht="21.0" customHeight="1">
      <c r="A430" s="807"/>
      <c r="B430" s="807"/>
      <c r="C430" s="807"/>
      <c r="D430" s="807"/>
      <c r="E430" s="807"/>
      <c r="F430" s="807"/>
      <c r="G430" s="807"/>
      <c r="H430" s="807"/>
      <c r="I430" s="807"/>
      <c r="J430" s="807"/>
      <c r="K430" s="807"/>
      <c r="L430" s="807"/>
      <c r="M430" s="807"/>
      <c r="N430" s="807"/>
      <c r="O430" s="807"/>
      <c r="P430" s="807"/>
      <c r="Q430" s="807"/>
      <c r="R430" s="807"/>
      <c r="S430" s="807"/>
      <c r="T430" s="807"/>
      <c r="U430" s="807"/>
      <c r="V430" s="807"/>
      <c r="W430" s="807"/>
      <c r="X430" s="807"/>
      <c r="Y430" s="807"/>
      <c r="Z430" s="807"/>
      <c r="AA430" s="807"/>
    </row>
    <row r="431" ht="21.0" customHeight="1">
      <c r="A431" s="807"/>
      <c r="B431" s="807"/>
      <c r="C431" s="807"/>
      <c r="D431" s="807"/>
      <c r="E431" s="807"/>
      <c r="F431" s="807"/>
      <c r="G431" s="807"/>
      <c r="H431" s="807"/>
      <c r="I431" s="807"/>
      <c r="J431" s="807"/>
      <c r="K431" s="807"/>
      <c r="L431" s="807"/>
      <c r="M431" s="807"/>
      <c r="N431" s="807"/>
      <c r="O431" s="807"/>
      <c r="P431" s="807"/>
      <c r="Q431" s="807"/>
      <c r="R431" s="807"/>
      <c r="S431" s="807"/>
      <c r="T431" s="807"/>
      <c r="U431" s="807"/>
      <c r="V431" s="807"/>
      <c r="W431" s="807"/>
      <c r="X431" s="807"/>
      <c r="Y431" s="807"/>
      <c r="Z431" s="807"/>
      <c r="AA431" s="807"/>
    </row>
    <row r="432" ht="21.0" customHeight="1">
      <c r="A432" s="807"/>
      <c r="B432" s="807"/>
      <c r="C432" s="807"/>
      <c r="D432" s="807"/>
      <c r="E432" s="807"/>
      <c r="F432" s="807"/>
      <c r="G432" s="807"/>
      <c r="H432" s="807"/>
      <c r="I432" s="807"/>
      <c r="J432" s="807"/>
      <c r="K432" s="807"/>
      <c r="L432" s="807"/>
      <c r="M432" s="807"/>
      <c r="N432" s="807"/>
      <c r="O432" s="807"/>
      <c r="P432" s="807"/>
      <c r="Q432" s="807"/>
      <c r="R432" s="807"/>
      <c r="S432" s="807"/>
      <c r="T432" s="807"/>
      <c r="U432" s="807"/>
      <c r="V432" s="807"/>
      <c r="W432" s="807"/>
      <c r="X432" s="807"/>
      <c r="Y432" s="807"/>
      <c r="Z432" s="807"/>
      <c r="AA432" s="807"/>
    </row>
    <row r="433" ht="21.0" customHeight="1">
      <c r="A433" s="807"/>
      <c r="B433" s="807"/>
      <c r="C433" s="807"/>
      <c r="D433" s="807"/>
      <c r="E433" s="807"/>
      <c r="F433" s="807"/>
      <c r="G433" s="807"/>
      <c r="H433" s="807"/>
      <c r="I433" s="807"/>
      <c r="J433" s="807"/>
      <c r="K433" s="807"/>
      <c r="L433" s="807"/>
      <c r="M433" s="807"/>
      <c r="N433" s="807"/>
      <c r="O433" s="807"/>
      <c r="P433" s="807"/>
      <c r="Q433" s="807"/>
      <c r="R433" s="807"/>
      <c r="S433" s="807"/>
      <c r="T433" s="807"/>
      <c r="U433" s="807"/>
      <c r="V433" s="807"/>
      <c r="W433" s="807"/>
      <c r="X433" s="807"/>
      <c r="Y433" s="807"/>
      <c r="Z433" s="807"/>
      <c r="AA433" s="807"/>
    </row>
    <row r="434" ht="21.0" customHeight="1">
      <c r="A434" s="807"/>
      <c r="B434" s="807"/>
      <c r="C434" s="807"/>
      <c r="D434" s="807"/>
      <c r="E434" s="807"/>
      <c r="F434" s="807"/>
      <c r="G434" s="807"/>
      <c r="H434" s="807"/>
      <c r="I434" s="807"/>
      <c r="J434" s="807"/>
      <c r="K434" s="807"/>
      <c r="L434" s="807"/>
      <c r="M434" s="807"/>
      <c r="N434" s="807"/>
      <c r="O434" s="807"/>
      <c r="P434" s="807"/>
      <c r="Q434" s="807"/>
      <c r="R434" s="807"/>
      <c r="S434" s="807"/>
      <c r="T434" s="807"/>
      <c r="U434" s="807"/>
      <c r="V434" s="807"/>
      <c r="W434" s="807"/>
      <c r="X434" s="807"/>
      <c r="Y434" s="807"/>
      <c r="Z434" s="807"/>
      <c r="AA434" s="807"/>
    </row>
    <row r="435" ht="21.0" customHeight="1">
      <c r="A435" s="807"/>
      <c r="B435" s="807"/>
      <c r="C435" s="807"/>
      <c r="D435" s="807"/>
      <c r="E435" s="807"/>
      <c r="F435" s="807"/>
      <c r="G435" s="807"/>
      <c r="H435" s="807"/>
      <c r="I435" s="807"/>
      <c r="J435" s="807"/>
      <c r="K435" s="807"/>
      <c r="L435" s="807"/>
      <c r="M435" s="807"/>
      <c r="N435" s="807"/>
      <c r="O435" s="807"/>
      <c r="P435" s="807"/>
      <c r="Q435" s="807"/>
      <c r="R435" s="807"/>
      <c r="S435" s="807"/>
      <c r="T435" s="807"/>
      <c r="U435" s="807"/>
      <c r="V435" s="807"/>
      <c r="W435" s="807"/>
      <c r="X435" s="807"/>
      <c r="Y435" s="807"/>
      <c r="Z435" s="807"/>
      <c r="AA435" s="807"/>
    </row>
    <row r="436" ht="21.0" customHeight="1">
      <c r="A436" s="807"/>
      <c r="B436" s="807"/>
      <c r="C436" s="807"/>
      <c r="D436" s="807"/>
      <c r="E436" s="807"/>
      <c r="F436" s="807"/>
      <c r="G436" s="807"/>
      <c r="H436" s="807"/>
      <c r="I436" s="807"/>
      <c r="J436" s="807"/>
      <c r="K436" s="807"/>
      <c r="L436" s="807"/>
      <c r="M436" s="807"/>
      <c r="N436" s="807"/>
      <c r="O436" s="807"/>
      <c r="P436" s="807"/>
      <c r="Q436" s="807"/>
      <c r="R436" s="807"/>
      <c r="S436" s="807"/>
      <c r="T436" s="807"/>
      <c r="U436" s="807"/>
      <c r="V436" s="807"/>
      <c r="W436" s="807"/>
      <c r="X436" s="807"/>
      <c r="Y436" s="807"/>
      <c r="Z436" s="807"/>
      <c r="AA436" s="807"/>
    </row>
    <row r="437" ht="21.0" customHeight="1">
      <c r="A437" s="807"/>
      <c r="B437" s="807"/>
      <c r="C437" s="807"/>
      <c r="D437" s="807"/>
      <c r="E437" s="807"/>
      <c r="F437" s="807"/>
      <c r="G437" s="807"/>
      <c r="H437" s="807"/>
      <c r="I437" s="807"/>
      <c r="J437" s="807"/>
      <c r="K437" s="807"/>
      <c r="L437" s="807"/>
      <c r="M437" s="807"/>
      <c r="N437" s="807"/>
      <c r="O437" s="807"/>
      <c r="P437" s="807"/>
      <c r="Q437" s="807"/>
      <c r="R437" s="807"/>
      <c r="S437" s="807"/>
      <c r="T437" s="807"/>
      <c r="U437" s="807"/>
      <c r="V437" s="807"/>
      <c r="W437" s="807"/>
      <c r="X437" s="807"/>
      <c r="Y437" s="807"/>
      <c r="Z437" s="807"/>
      <c r="AA437" s="807"/>
    </row>
    <row r="438" ht="21.0" customHeight="1">
      <c r="A438" s="807"/>
      <c r="B438" s="807"/>
      <c r="C438" s="807"/>
      <c r="D438" s="807"/>
      <c r="E438" s="807"/>
      <c r="F438" s="807"/>
      <c r="G438" s="807"/>
      <c r="H438" s="807"/>
      <c r="I438" s="807"/>
      <c r="J438" s="807"/>
      <c r="K438" s="807"/>
      <c r="L438" s="807"/>
      <c r="M438" s="807"/>
      <c r="N438" s="807"/>
      <c r="O438" s="807"/>
      <c r="P438" s="807"/>
      <c r="Q438" s="807"/>
      <c r="R438" s="807"/>
      <c r="S438" s="807"/>
      <c r="T438" s="807"/>
      <c r="U438" s="807"/>
      <c r="V438" s="807"/>
      <c r="W438" s="807"/>
      <c r="X438" s="807"/>
      <c r="Y438" s="807"/>
      <c r="Z438" s="807"/>
      <c r="AA438" s="807"/>
    </row>
    <row r="439" ht="21.0" customHeight="1">
      <c r="A439" s="807"/>
      <c r="B439" s="807"/>
      <c r="C439" s="807"/>
      <c r="D439" s="807"/>
      <c r="E439" s="807"/>
      <c r="F439" s="807"/>
      <c r="G439" s="807"/>
      <c r="H439" s="807"/>
      <c r="I439" s="807"/>
      <c r="J439" s="807"/>
      <c r="K439" s="807"/>
      <c r="L439" s="807"/>
      <c r="M439" s="807"/>
      <c r="N439" s="807"/>
      <c r="O439" s="807"/>
      <c r="P439" s="807"/>
      <c r="Q439" s="807"/>
      <c r="R439" s="807"/>
      <c r="S439" s="807"/>
      <c r="T439" s="807"/>
      <c r="U439" s="807"/>
      <c r="V439" s="807"/>
      <c r="W439" s="807"/>
      <c r="X439" s="807"/>
      <c r="Y439" s="807"/>
      <c r="Z439" s="807"/>
      <c r="AA439" s="807"/>
    </row>
    <row r="440" ht="21.0" customHeight="1">
      <c r="A440" s="807"/>
      <c r="B440" s="807"/>
      <c r="C440" s="807"/>
      <c r="D440" s="807"/>
      <c r="E440" s="807"/>
      <c r="F440" s="807"/>
      <c r="G440" s="807"/>
      <c r="H440" s="807"/>
      <c r="I440" s="807"/>
      <c r="J440" s="807"/>
      <c r="K440" s="807"/>
      <c r="L440" s="807"/>
      <c r="M440" s="807"/>
      <c r="N440" s="807"/>
      <c r="O440" s="807"/>
      <c r="P440" s="807"/>
      <c r="Q440" s="807"/>
      <c r="R440" s="807"/>
      <c r="S440" s="807"/>
      <c r="T440" s="807"/>
      <c r="U440" s="807"/>
      <c r="V440" s="807"/>
      <c r="W440" s="807"/>
      <c r="X440" s="807"/>
      <c r="Y440" s="807"/>
      <c r="Z440" s="807"/>
      <c r="AA440" s="807"/>
    </row>
    <row r="441" ht="21.0" customHeight="1">
      <c r="A441" s="807"/>
      <c r="B441" s="807"/>
      <c r="C441" s="807"/>
      <c r="D441" s="807"/>
      <c r="E441" s="807"/>
      <c r="F441" s="807"/>
      <c r="G441" s="807"/>
      <c r="H441" s="807"/>
      <c r="I441" s="807"/>
      <c r="J441" s="807"/>
      <c r="K441" s="807"/>
      <c r="L441" s="807"/>
      <c r="M441" s="807"/>
      <c r="N441" s="807"/>
      <c r="O441" s="807"/>
      <c r="P441" s="807"/>
      <c r="Q441" s="807"/>
      <c r="R441" s="807"/>
      <c r="S441" s="807"/>
      <c r="T441" s="807"/>
      <c r="U441" s="807"/>
      <c r="V441" s="807"/>
      <c r="W441" s="807"/>
      <c r="X441" s="807"/>
      <c r="Y441" s="807"/>
      <c r="Z441" s="807"/>
      <c r="AA441" s="807"/>
    </row>
    <row r="442" ht="21.0" customHeight="1">
      <c r="A442" s="807"/>
      <c r="B442" s="807"/>
      <c r="C442" s="807"/>
      <c r="D442" s="807"/>
      <c r="E442" s="807"/>
      <c r="F442" s="807"/>
      <c r="G442" s="807"/>
      <c r="H442" s="807"/>
      <c r="I442" s="807"/>
      <c r="J442" s="807"/>
      <c r="K442" s="807"/>
      <c r="L442" s="807"/>
      <c r="M442" s="807"/>
      <c r="N442" s="807"/>
      <c r="O442" s="807"/>
      <c r="P442" s="807"/>
      <c r="Q442" s="807"/>
      <c r="R442" s="807"/>
      <c r="S442" s="807"/>
      <c r="T442" s="807"/>
      <c r="U442" s="807"/>
      <c r="V442" s="807"/>
      <c r="W442" s="807"/>
      <c r="X442" s="807"/>
      <c r="Y442" s="807"/>
      <c r="Z442" s="807"/>
      <c r="AA442" s="807"/>
    </row>
    <row r="443" ht="21.0" customHeight="1">
      <c r="A443" s="807"/>
      <c r="B443" s="807"/>
      <c r="C443" s="807"/>
      <c r="D443" s="807"/>
      <c r="E443" s="807"/>
      <c r="F443" s="807"/>
      <c r="G443" s="807"/>
      <c r="H443" s="807"/>
      <c r="I443" s="807"/>
      <c r="J443" s="807"/>
      <c r="K443" s="807"/>
      <c r="L443" s="807"/>
      <c r="M443" s="807"/>
      <c r="N443" s="807"/>
      <c r="O443" s="807"/>
      <c r="P443" s="807"/>
      <c r="Q443" s="807"/>
      <c r="R443" s="807"/>
      <c r="S443" s="807"/>
      <c r="T443" s="807"/>
      <c r="U443" s="807"/>
      <c r="V443" s="807"/>
      <c r="W443" s="807"/>
      <c r="X443" s="807"/>
      <c r="Y443" s="807"/>
      <c r="Z443" s="807"/>
      <c r="AA443" s="807"/>
    </row>
    <row r="444" ht="21.0" customHeight="1">
      <c r="A444" s="807"/>
      <c r="B444" s="807"/>
      <c r="C444" s="807"/>
      <c r="D444" s="807"/>
      <c r="E444" s="807"/>
      <c r="F444" s="807"/>
      <c r="G444" s="807"/>
      <c r="H444" s="807"/>
      <c r="I444" s="807"/>
      <c r="J444" s="807"/>
      <c r="K444" s="807"/>
      <c r="L444" s="807"/>
      <c r="M444" s="807"/>
      <c r="N444" s="807"/>
      <c r="O444" s="807"/>
      <c r="P444" s="807"/>
      <c r="Q444" s="807"/>
      <c r="R444" s="807"/>
      <c r="S444" s="807"/>
      <c r="T444" s="807"/>
      <c r="U444" s="807"/>
      <c r="V444" s="807"/>
      <c r="W444" s="807"/>
      <c r="X444" s="807"/>
      <c r="Y444" s="807"/>
      <c r="Z444" s="807"/>
      <c r="AA444" s="807"/>
    </row>
    <row r="445" ht="21.0" customHeight="1">
      <c r="A445" s="807"/>
      <c r="B445" s="807"/>
      <c r="C445" s="807"/>
      <c r="D445" s="807"/>
      <c r="E445" s="807"/>
      <c r="F445" s="807"/>
      <c r="G445" s="807"/>
      <c r="H445" s="807"/>
      <c r="I445" s="807"/>
      <c r="J445" s="807"/>
      <c r="K445" s="807"/>
      <c r="L445" s="807"/>
      <c r="M445" s="807"/>
      <c r="N445" s="807"/>
      <c r="O445" s="807"/>
      <c r="P445" s="807"/>
      <c r="Q445" s="807"/>
      <c r="R445" s="807"/>
      <c r="S445" s="807"/>
      <c r="T445" s="807"/>
      <c r="U445" s="807"/>
      <c r="V445" s="807"/>
      <c r="W445" s="807"/>
      <c r="X445" s="807"/>
      <c r="Y445" s="807"/>
      <c r="Z445" s="807"/>
      <c r="AA445" s="807"/>
    </row>
    <row r="446" ht="21.0" customHeight="1">
      <c r="A446" s="807"/>
      <c r="B446" s="807"/>
      <c r="C446" s="807"/>
      <c r="D446" s="807"/>
      <c r="E446" s="807"/>
      <c r="F446" s="807"/>
      <c r="G446" s="807"/>
      <c r="H446" s="807"/>
      <c r="I446" s="807"/>
      <c r="J446" s="807"/>
      <c r="K446" s="807"/>
      <c r="L446" s="807"/>
      <c r="M446" s="807"/>
      <c r="N446" s="807"/>
      <c r="O446" s="807"/>
      <c r="P446" s="807"/>
      <c r="Q446" s="807"/>
      <c r="R446" s="807"/>
      <c r="S446" s="807"/>
      <c r="T446" s="807"/>
      <c r="U446" s="807"/>
      <c r="V446" s="807"/>
      <c r="W446" s="807"/>
      <c r="X446" s="807"/>
      <c r="Y446" s="807"/>
      <c r="Z446" s="807"/>
      <c r="AA446" s="807"/>
    </row>
    <row r="447" ht="21.0" customHeight="1">
      <c r="A447" s="807"/>
      <c r="B447" s="807"/>
      <c r="C447" s="807"/>
      <c r="D447" s="807"/>
      <c r="E447" s="807"/>
      <c r="F447" s="807"/>
      <c r="G447" s="807"/>
      <c r="H447" s="807"/>
      <c r="I447" s="807"/>
      <c r="J447" s="807"/>
      <c r="K447" s="807"/>
      <c r="L447" s="807"/>
      <c r="M447" s="807"/>
      <c r="N447" s="807"/>
      <c r="O447" s="807"/>
      <c r="P447" s="807"/>
      <c r="Q447" s="807"/>
      <c r="R447" s="807"/>
      <c r="S447" s="807"/>
      <c r="T447" s="807"/>
      <c r="U447" s="807"/>
      <c r="V447" s="807"/>
      <c r="W447" s="807"/>
      <c r="X447" s="807"/>
      <c r="Y447" s="807"/>
      <c r="Z447" s="807"/>
      <c r="AA447" s="807"/>
    </row>
    <row r="448" ht="21.0" customHeight="1">
      <c r="A448" s="807"/>
      <c r="B448" s="807"/>
      <c r="C448" s="807"/>
      <c r="D448" s="807"/>
      <c r="E448" s="807"/>
      <c r="F448" s="807"/>
      <c r="G448" s="807"/>
      <c r="H448" s="807"/>
      <c r="I448" s="807"/>
      <c r="J448" s="807"/>
      <c r="K448" s="807"/>
      <c r="L448" s="807"/>
      <c r="M448" s="807"/>
      <c r="N448" s="807"/>
      <c r="O448" s="807"/>
      <c r="P448" s="807"/>
      <c r="Q448" s="807"/>
      <c r="R448" s="807"/>
      <c r="S448" s="807"/>
      <c r="T448" s="807"/>
      <c r="U448" s="807"/>
      <c r="V448" s="807"/>
      <c r="W448" s="807"/>
      <c r="X448" s="807"/>
      <c r="Y448" s="807"/>
      <c r="Z448" s="807"/>
      <c r="AA448" s="807"/>
    </row>
    <row r="449" ht="21.0" customHeight="1">
      <c r="A449" s="807"/>
      <c r="B449" s="807"/>
      <c r="C449" s="807"/>
      <c r="D449" s="807"/>
      <c r="E449" s="807"/>
      <c r="F449" s="807"/>
      <c r="G449" s="807"/>
      <c r="H449" s="807"/>
      <c r="I449" s="807"/>
      <c r="J449" s="807"/>
      <c r="K449" s="807"/>
      <c r="L449" s="807"/>
      <c r="M449" s="807"/>
      <c r="N449" s="807"/>
      <c r="O449" s="807"/>
      <c r="P449" s="807"/>
      <c r="Q449" s="807"/>
      <c r="R449" s="807"/>
      <c r="S449" s="807"/>
      <c r="T449" s="807"/>
      <c r="U449" s="807"/>
      <c r="V449" s="807"/>
      <c r="W449" s="807"/>
      <c r="X449" s="807"/>
      <c r="Y449" s="807"/>
      <c r="Z449" s="807"/>
      <c r="AA449" s="807"/>
    </row>
    <row r="450" ht="21.0" customHeight="1">
      <c r="A450" s="807"/>
      <c r="B450" s="807"/>
      <c r="C450" s="807"/>
      <c r="D450" s="807"/>
      <c r="E450" s="807"/>
      <c r="F450" s="807"/>
      <c r="G450" s="807"/>
      <c r="H450" s="807"/>
      <c r="I450" s="807"/>
      <c r="J450" s="807"/>
      <c r="K450" s="807"/>
      <c r="L450" s="807"/>
      <c r="M450" s="807"/>
      <c r="N450" s="807"/>
      <c r="O450" s="807"/>
      <c r="P450" s="807"/>
      <c r="Q450" s="807"/>
      <c r="R450" s="807"/>
      <c r="S450" s="807"/>
      <c r="T450" s="807"/>
      <c r="U450" s="807"/>
      <c r="V450" s="807"/>
      <c r="W450" s="807"/>
      <c r="X450" s="807"/>
      <c r="Y450" s="807"/>
      <c r="Z450" s="807"/>
      <c r="AA450" s="807"/>
    </row>
    <row r="451" ht="21.0" customHeight="1">
      <c r="A451" s="807"/>
      <c r="B451" s="807"/>
      <c r="C451" s="807"/>
      <c r="D451" s="807"/>
      <c r="E451" s="807"/>
      <c r="F451" s="807"/>
      <c r="G451" s="807"/>
      <c r="H451" s="807"/>
      <c r="I451" s="807"/>
      <c r="J451" s="807"/>
      <c r="K451" s="807"/>
      <c r="L451" s="807"/>
      <c r="M451" s="807"/>
      <c r="N451" s="807"/>
      <c r="O451" s="807"/>
      <c r="P451" s="807"/>
      <c r="Q451" s="807"/>
      <c r="R451" s="807"/>
      <c r="S451" s="807"/>
      <c r="T451" s="807"/>
      <c r="U451" s="807"/>
      <c r="V451" s="807"/>
      <c r="W451" s="807"/>
      <c r="X451" s="807"/>
      <c r="Y451" s="807"/>
      <c r="Z451" s="807"/>
      <c r="AA451" s="807"/>
    </row>
    <row r="452" ht="21.0" customHeight="1">
      <c r="A452" s="807"/>
      <c r="B452" s="807"/>
      <c r="C452" s="807"/>
      <c r="D452" s="807"/>
      <c r="E452" s="807"/>
      <c r="F452" s="807"/>
      <c r="G452" s="807"/>
      <c r="H452" s="807"/>
      <c r="I452" s="807"/>
      <c r="J452" s="807"/>
      <c r="K452" s="807"/>
      <c r="L452" s="807"/>
      <c r="M452" s="807"/>
      <c r="N452" s="807"/>
      <c r="O452" s="807"/>
      <c r="P452" s="807"/>
      <c r="Q452" s="807"/>
      <c r="R452" s="807"/>
      <c r="S452" s="807"/>
      <c r="T452" s="807"/>
      <c r="U452" s="807"/>
      <c r="V452" s="807"/>
      <c r="W452" s="807"/>
      <c r="X452" s="807"/>
      <c r="Y452" s="807"/>
      <c r="Z452" s="807"/>
      <c r="AA452" s="807"/>
    </row>
    <row r="453" ht="21.0" customHeight="1">
      <c r="A453" s="807"/>
      <c r="B453" s="807"/>
      <c r="C453" s="807"/>
      <c r="D453" s="807"/>
      <c r="E453" s="807"/>
      <c r="F453" s="807"/>
      <c r="G453" s="807"/>
      <c r="H453" s="807"/>
      <c r="I453" s="807"/>
      <c r="J453" s="807"/>
      <c r="K453" s="807"/>
      <c r="L453" s="807"/>
      <c r="M453" s="807"/>
      <c r="N453" s="807"/>
      <c r="O453" s="807"/>
      <c r="P453" s="807"/>
      <c r="Q453" s="807"/>
      <c r="R453" s="807"/>
      <c r="S453" s="807"/>
      <c r="T453" s="807"/>
      <c r="U453" s="807"/>
      <c r="V453" s="807"/>
      <c r="W453" s="807"/>
      <c r="X453" s="807"/>
      <c r="Y453" s="807"/>
      <c r="Z453" s="807"/>
      <c r="AA453" s="807"/>
    </row>
    <row r="454" ht="21.0" customHeight="1">
      <c r="A454" s="807"/>
      <c r="B454" s="807"/>
      <c r="C454" s="807"/>
      <c r="D454" s="807"/>
      <c r="E454" s="807"/>
      <c r="F454" s="807"/>
      <c r="G454" s="807"/>
      <c r="H454" s="807"/>
      <c r="I454" s="807"/>
      <c r="J454" s="807"/>
      <c r="K454" s="807"/>
      <c r="L454" s="807"/>
      <c r="M454" s="807"/>
      <c r="N454" s="807"/>
      <c r="O454" s="807"/>
      <c r="P454" s="807"/>
      <c r="Q454" s="807"/>
      <c r="R454" s="807"/>
      <c r="S454" s="807"/>
      <c r="T454" s="807"/>
      <c r="U454" s="807"/>
      <c r="V454" s="807"/>
      <c r="W454" s="807"/>
      <c r="X454" s="807"/>
      <c r="Y454" s="807"/>
      <c r="Z454" s="807"/>
      <c r="AA454" s="807"/>
    </row>
    <row r="455" ht="21.0" customHeight="1">
      <c r="A455" s="807"/>
      <c r="B455" s="807"/>
      <c r="C455" s="807"/>
      <c r="D455" s="807"/>
      <c r="E455" s="807"/>
      <c r="F455" s="807"/>
      <c r="G455" s="807"/>
      <c r="H455" s="807"/>
      <c r="I455" s="807"/>
      <c r="J455" s="807"/>
      <c r="K455" s="807"/>
      <c r="L455" s="807"/>
      <c r="M455" s="807"/>
      <c r="N455" s="807"/>
      <c r="O455" s="807"/>
      <c r="P455" s="807"/>
      <c r="Q455" s="807"/>
      <c r="R455" s="807"/>
      <c r="S455" s="807"/>
      <c r="T455" s="807"/>
      <c r="U455" s="807"/>
      <c r="V455" s="807"/>
      <c r="W455" s="807"/>
      <c r="X455" s="807"/>
      <c r="Y455" s="807"/>
      <c r="Z455" s="807"/>
      <c r="AA455" s="807"/>
    </row>
    <row r="456" ht="21.0" customHeight="1">
      <c r="A456" s="807"/>
      <c r="B456" s="807"/>
      <c r="C456" s="807"/>
      <c r="D456" s="807"/>
      <c r="E456" s="807"/>
      <c r="F456" s="807"/>
      <c r="G456" s="807"/>
      <c r="H456" s="807"/>
      <c r="I456" s="807"/>
      <c r="J456" s="807"/>
      <c r="K456" s="807"/>
      <c r="L456" s="807"/>
      <c r="M456" s="807"/>
      <c r="N456" s="807"/>
      <c r="O456" s="807"/>
      <c r="P456" s="807"/>
      <c r="Q456" s="807"/>
      <c r="R456" s="807"/>
      <c r="S456" s="807"/>
      <c r="T456" s="807"/>
      <c r="U456" s="807"/>
      <c r="V456" s="807"/>
      <c r="W456" s="807"/>
      <c r="X456" s="807"/>
      <c r="Y456" s="807"/>
      <c r="Z456" s="807"/>
      <c r="AA456" s="807"/>
    </row>
    <row r="457" ht="21.0" customHeight="1">
      <c r="A457" s="807"/>
      <c r="B457" s="807"/>
      <c r="C457" s="807"/>
      <c r="D457" s="807"/>
      <c r="E457" s="807"/>
      <c r="F457" s="807"/>
      <c r="G457" s="807"/>
      <c r="H457" s="807"/>
      <c r="I457" s="807"/>
      <c r="J457" s="807"/>
      <c r="K457" s="807"/>
      <c r="L457" s="807"/>
      <c r="M457" s="807"/>
      <c r="N457" s="807"/>
      <c r="O457" s="807"/>
      <c r="P457" s="807"/>
      <c r="Q457" s="807"/>
      <c r="R457" s="807"/>
      <c r="S457" s="807"/>
      <c r="T457" s="807"/>
      <c r="U457" s="807"/>
      <c r="V457" s="807"/>
      <c r="W457" s="807"/>
      <c r="X457" s="807"/>
      <c r="Y457" s="807"/>
      <c r="Z457" s="807"/>
      <c r="AA457" s="807"/>
    </row>
    <row r="458" ht="21.0" customHeight="1">
      <c r="A458" s="807"/>
      <c r="B458" s="807"/>
      <c r="C458" s="807"/>
      <c r="D458" s="807"/>
      <c r="E458" s="807"/>
      <c r="F458" s="807"/>
      <c r="G458" s="807"/>
      <c r="H458" s="807"/>
      <c r="I458" s="807"/>
      <c r="J458" s="807"/>
      <c r="K458" s="807"/>
      <c r="L458" s="807"/>
      <c r="M458" s="807"/>
      <c r="N458" s="807"/>
      <c r="O458" s="807"/>
      <c r="P458" s="807"/>
      <c r="Q458" s="807"/>
      <c r="R458" s="807"/>
      <c r="S458" s="807"/>
      <c r="T458" s="807"/>
      <c r="U458" s="807"/>
      <c r="V458" s="807"/>
      <c r="W458" s="807"/>
      <c r="X458" s="807"/>
      <c r="Y458" s="807"/>
      <c r="Z458" s="807"/>
      <c r="AA458" s="807"/>
    </row>
    <row r="459" ht="21.0" customHeight="1">
      <c r="A459" s="807"/>
      <c r="B459" s="807"/>
      <c r="C459" s="807"/>
      <c r="D459" s="807"/>
      <c r="E459" s="807"/>
      <c r="F459" s="807"/>
      <c r="G459" s="807"/>
      <c r="H459" s="807"/>
      <c r="I459" s="807"/>
      <c r="J459" s="807"/>
      <c r="K459" s="807"/>
      <c r="L459" s="807"/>
      <c r="M459" s="807"/>
      <c r="N459" s="807"/>
      <c r="O459" s="807"/>
      <c r="P459" s="807"/>
      <c r="Q459" s="807"/>
      <c r="R459" s="807"/>
      <c r="S459" s="807"/>
      <c r="T459" s="807"/>
      <c r="U459" s="807"/>
      <c r="V459" s="807"/>
      <c r="W459" s="807"/>
      <c r="X459" s="807"/>
      <c r="Y459" s="807"/>
      <c r="Z459" s="807"/>
      <c r="AA459" s="807"/>
    </row>
    <row r="460" ht="21.0" customHeight="1">
      <c r="A460" s="807"/>
      <c r="B460" s="807"/>
      <c r="C460" s="807"/>
      <c r="D460" s="807"/>
      <c r="E460" s="807"/>
      <c r="F460" s="807"/>
      <c r="G460" s="807"/>
      <c r="H460" s="807"/>
      <c r="I460" s="807"/>
      <c r="J460" s="807"/>
      <c r="K460" s="807"/>
      <c r="L460" s="807"/>
      <c r="M460" s="807"/>
      <c r="N460" s="807"/>
      <c r="O460" s="807"/>
      <c r="P460" s="807"/>
      <c r="Q460" s="807"/>
      <c r="R460" s="807"/>
      <c r="S460" s="807"/>
      <c r="T460" s="807"/>
      <c r="U460" s="807"/>
      <c r="V460" s="807"/>
      <c r="W460" s="807"/>
      <c r="X460" s="807"/>
      <c r="Y460" s="807"/>
      <c r="Z460" s="807"/>
      <c r="AA460" s="807"/>
    </row>
    <row r="461" ht="21.0" customHeight="1">
      <c r="A461" s="807"/>
      <c r="B461" s="807"/>
      <c r="C461" s="807"/>
      <c r="D461" s="807"/>
      <c r="E461" s="807"/>
      <c r="F461" s="807"/>
      <c r="G461" s="807"/>
      <c r="H461" s="807"/>
      <c r="I461" s="807"/>
      <c r="J461" s="807"/>
      <c r="K461" s="807"/>
      <c r="L461" s="807"/>
      <c r="M461" s="807"/>
      <c r="N461" s="807"/>
      <c r="O461" s="807"/>
      <c r="P461" s="807"/>
      <c r="Q461" s="807"/>
      <c r="R461" s="807"/>
      <c r="S461" s="807"/>
      <c r="T461" s="807"/>
      <c r="U461" s="807"/>
      <c r="V461" s="807"/>
      <c r="W461" s="807"/>
      <c r="X461" s="807"/>
      <c r="Y461" s="807"/>
      <c r="Z461" s="807"/>
      <c r="AA461" s="807"/>
    </row>
    <row r="462" ht="21.0" customHeight="1">
      <c r="A462" s="807"/>
      <c r="B462" s="807"/>
      <c r="C462" s="807"/>
      <c r="D462" s="807"/>
      <c r="E462" s="807"/>
      <c r="F462" s="807"/>
      <c r="G462" s="807"/>
      <c r="H462" s="807"/>
      <c r="I462" s="807"/>
      <c r="J462" s="807"/>
      <c r="K462" s="807"/>
      <c r="L462" s="807"/>
      <c r="M462" s="807"/>
      <c r="N462" s="807"/>
      <c r="O462" s="807"/>
      <c r="P462" s="807"/>
      <c r="Q462" s="807"/>
      <c r="R462" s="807"/>
      <c r="S462" s="807"/>
      <c r="T462" s="807"/>
      <c r="U462" s="807"/>
      <c r="V462" s="807"/>
      <c r="W462" s="807"/>
      <c r="X462" s="807"/>
      <c r="Y462" s="807"/>
      <c r="Z462" s="807"/>
      <c r="AA462" s="807"/>
    </row>
    <row r="463" ht="21.0" customHeight="1">
      <c r="A463" s="807"/>
      <c r="B463" s="807"/>
      <c r="C463" s="807"/>
      <c r="D463" s="807"/>
      <c r="E463" s="807"/>
      <c r="F463" s="807"/>
      <c r="G463" s="807"/>
      <c r="H463" s="807"/>
      <c r="I463" s="807"/>
      <c r="J463" s="807"/>
      <c r="K463" s="807"/>
      <c r="L463" s="807"/>
      <c r="M463" s="807"/>
      <c r="N463" s="807"/>
      <c r="O463" s="807"/>
      <c r="P463" s="807"/>
      <c r="Q463" s="807"/>
      <c r="R463" s="807"/>
      <c r="S463" s="807"/>
      <c r="T463" s="807"/>
      <c r="U463" s="807"/>
      <c r="V463" s="807"/>
      <c r="W463" s="807"/>
      <c r="X463" s="807"/>
      <c r="Y463" s="807"/>
      <c r="Z463" s="807"/>
      <c r="AA463" s="807"/>
    </row>
    <row r="464" ht="21.0" customHeight="1">
      <c r="A464" s="807"/>
      <c r="B464" s="807"/>
      <c r="C464" s="807"/>
      <c r="D464" s="807"/>
      <c r="E464" s="807"/>
      <c r="F464" s="807"/>
      <c r="G464" s="807"/>
      <c r="H464" s="807"/>
      <c r="I464" s="807"/>
      <c r="J464" s="807"/>
      <c r="K464" s="807"/>
      <c r="L464" s="807"/>
      <c r="M464" s="807"/>
      <c r="N464" s="807"/>
      <c r="O464" s="807"/>
      <c r="P464" s="807"/>
      <c r="Q464" s="807"/>
      <c r="R464" s="807"/>
      <c r="S464" s="807"/>
      <c r="T464" s="807"/>
      <c r="U464" s="807"/>
      <c r="V464" s="807"/>
      <c r="W464" s="807"/>
      <c r="X464" s="807"/>
      <c r="Y464" s="807"/>
      <c r="Z464" s="807"/>
      <c r="AA464" s="807"/>
    </row>
    <row r="465" ht="21.0" customHeight="1">
      <c r="A465" s="807"/>
      <c r="B465" s="807"/>
      <c r="C465" s="807"/>
      <c r="D465" s="807"/>
      <c r="E465" s="807"/>
      <c r="F465" s="807"/>
      <c r="G465" s="807"/>
      <c r="H465" s="807"/>
      <c r="I465" s="807"/>
      <c r="J465" s="807"/>
      <c r="K465" s="807"/>
      <c r="L465" s="807"/>
      <c r="M465" s="807"/>
      <c r="N465" s="807"/>
      <c r="O465" s="807"/>
      <c r="P465" s="807"/>
      <c r="Q465" s="807"/>
      <c r="R465" s="807"/>
      <c r="S465" s="807"/>
      <c r="T465" s="807"/>
      <c r="U465" s="807"/>
      <c r="V465" s="807"/>
      <c r="W465" s="807"/>
      <c r="X465" s="807"/>
      <c r="Y465" s="807"/>
      <c r="Z465" s="807"/>
      <c r="AA465" s="807"/>
    </row>
    <row r="466" ht="21.0" customHeight="1">
      <c r="A466" s="807"/>
      <c r="B466" s="807"/>
      <c r="C466" s="807"/>
      <c r="D466" s="807"/>
      <c r="E466" s="807"/>
      <c r="F466" s="807"/>
      <c r="G466" s="807"/>
      <c r="H466" s="807"/>
      <c r="I466" s="807"/>
      <c r="J466" s="807"/>
      <c r="K466" s="807"/>
      <c r="L466" s="807"/>
      <c r="M466" s="807"/>
      <c r="N466" s="807"/>
      <c r="O466" s="807"/>
      <c r="P466" s="807"/>
      <c r="Q466" s="807"/>
      <c r="R466" s="807"/>
      <c r="S466" s="807"/>
      <c r="T466" s="807"/>
      <c r="U466" s="807"/>
      <c r="V466" s="807"/>
      <c r="W466" s="807"/>
      <c r="X466" s="807"/>
      <c r="Y466" s="807"/>
      <c r="Z466" s="807"/>
      <c r="AA466" s="807"/>
    </row>
    <row r="467" ht="21.0" customHeight="1">
      <c r="A467" s="807"/>
      <c r="B467" s="807"/>
      <c r="C467" s="807"/>
      <c r="D467" s="807"/>
      <c r="E467" s="807"/>
      <c r="F467" s="807"/>
      <c r="G467" s="807"/>
      <c r="H467" s="807"/>
      <c r="I467" s="807"/>
      <c r="J467" s="807"/>
      <c r="K467" s="807"/>
      <c r="L467" s="807"/>
      <c r="M467" s="807"/>
      <c r="N467" s="807"/>
      <c r="O467" s="807"/>
      <c r="P467" s="807"/>
      <c r="Q467" s="807"/>
      <c r="R467" s="807"/>
      <c r="S467" s="807"/>
      <c r="T467" s="807"/>
      <c r="U467" s="807"/>
      <c r="V467" s="807"/>
      <c r="W467" s="807"/>
      <c r="X467" s="807"/>
      <c r="Y467" s="807"/>
      <c r="Z467" s="807"/>
      <c r="AA467" s="807"/>
    </row>
    <row r="468" ht="21.0" customHeight="1">
      <c r="A468" s="807"/>
      <c r="B468" s="807"/>
      <c r="C468" s="807"/>
      <c r="D468" s="807"/>
      <c r="E468" s="807"/>
      <c r="F468" s="807"/>
      <c r="G468" s="807"/>
      <c r="H468" s="807"/>
      <c r="I468" s="807"/>
      <c r="J468" s="807"/>
      <c r="K468" s="807"/>
      <c r="L468" s="807"/>
      <c r="M468" s="807"/>
      <c r="N468" s="807"/>
      <c r="O468" s="807"/>
      <c r="P468" s="807"/>
      <c r="Q468" s="807"/>
      <c r="R468" s="807"/>
      <c r="S468" s="807"/>
      <c r="T468" s="807"/>
      <c r="U468" s="807"/>
      <c r="V468" s="807"/>
      <c r="W468" s="807"/>
      <c r="X468" s="807"/>
      <c r="Y468" s="807"/>
      <c r="Z468" s="807"/>
      <c r="AA468" s="807"/>
    </row>
    <row r="469" ht="21.0" customHeight="1">
      <c r="A469" s="807"/>
      <c r="B469" s="807"/>
      <c r="C469" s="807"/>
      <c r="D469" s="807"/>
      <c r="E469" s="807"/>
      <c r="F469" s="807"/>
      <c r="G469" s="807"/>
      <c r="H469" s="807"/>
      <c r="I469" s="807"/>
      <c r="J469" s="807"/>
      <c r="K469" s="807"/>
      <c r="L469" s="807"/>
      <c r="M469" s="807"/>
      <c r="N469" s="807"/>
      <c r="O469" s="807"/>
      <c r="P469" s="807"/>
      <c r="Q469" s="807"/>
      <c r="R469" s="807"/>
      <c r="S469" s="807"/>
      <c r="T469" s="807"/>
      <c r="U469" s="807"/>
      <c r="V469" s="807"/>
      <c r="W469" s="807"/>
      <c r="X469" s="807"/>
      <c r="Y469" s="807"/>
      <c r="Z469" s="807"/>
      <c r="AA469" s="807"/>
    </row>
    <row r="470" ht="21.0" customHeight="1">
      <c r="A470" s="807"/>
      <c r="B470" s="807"/>
      <c r="C470" s="807"/>
      <c r="D470" s="807"/>
      <c r="E470" s="807"/>
      <c r="F470" s="807"/>
      <c r="G470" s="807"/>
      <c r="H470" s="807"/>
      <c r="I470" s="807"/>
      <c r="J470" s="807"/>
      <c r="K470" s="807"/>
      <c r="L470" s="807"/>
      <c r="M470" s="807"/>
      <c r="N470" s="807"/>
      <c r="O470" s="807"/>
      <c r="P470" s="807"/>
      <c r="Q470" s="807"/>
      <c r="R470" s="807"/>
      <c r="S470" s="807"/>
      <c r="T470" s="807"/>
      <c r="U470" s="807"/>
      <c r="V470" s="807"/>
      <c r="W470" s="807"/>
      <c r="X470" s="807"/>
      <c r="Y470" s="807"/>
      <c r="Z470" s="807"/>
      <c r="AA470" s="807"/>
    </row>
    <row r="471" ht="21.0" customHeight="1">
      <c r="A471" s="807"/>
      <c r="B471" s="807"/>
      <c r="C471" s="807"/>
      <c r="D471" s="807"/>
      <c r="E471" s="807"/>
      <c r="F471" s="807"/>
      <c r="G471" s="807"/>
      <c r="H471" s="807"/>
      <c r="I471" s="807"/>
      <c r="J471" s="807"/>
      <c r="K471" s="807"/>
      <c r="L471" s="807"/>
      <c r="M471" s="807"/>
      <c r="N471" s="807"/>
      <c r="O471" s="807"/>
      <c r="P471" s="807"/>
      <c r="Q471" s="807"/>
      <c r="R471" s="807"/>
      <c r="S471" s="807"/>
      <c r="T471" s="807"/>
      <c r="U471" s="807"/>
      <c r="V471" s="807"/>
      <c r="W471" s="807"/>
      <c r="X471" s="807"/>
      <c r="Y471" s="807"/>
      <c r="Z471" s="807"/>
      <c r="AA471" s="807"/>
    </row>
    <row r="472" ht="21.0" customHeight="1">
      <c r="A472" s="807"/>
      <c r="B472" s="807"/>
      <c r="C472" s="807"/>
      <c r="D472" s="807"/>
      <c r="E472" s="807"/>
      <c r="F472" s="807"/>
      <c r="G472" s="807"/>
      <c r="H472" s="807"/>
      <c r="I472" s="807"/>
      <c r="J472" s="807"/>
      <c r="K472" s="807"/>
      <c r="L472" s="807"/>
      <c r="M472" s="807"/>
      <c r="N472" s="807"/>
      <c r="O472" s="807"/>
      <c r="P472" s="807"/>
      <c r="Q472" s="807"/>
      <c r="R472" s="807"/>
      <c r="S472" s="807"/>
      <c r="T472" s="807"/>
      <c r="U472" s="807"/>
      <c r="V472" s="807"/>
      <c r="W472" s="807"/>
      <c r="X472" s="807"/>
      <c r="Y472" s="807"/>
      <c r="Z472" s="807"/>
      <c r="AA472" s="807"/>
    </row>
    <row r="473" ht="21.0" customHeight="1">
      <c r="A473" s="807"/>
      <c r="B473" s="807"/>
      <c r="C473" s="807"/>
      <c r="D473" s="807"/>
      <c r="E473" s="807"/>
      <c r="F473" s="807"/>
      <c r="G473" s="807"/>
      <c r="H473" s="807"/>
      <c r="I473" s="807"/>
      <c r="J473" s="807"/>
      <c r="K473" s="807"/>
      <c r="L473" s="807"/>
      <c r="M473" s="807"/>
      <c r="N473" s="807"/>
      <c r="O473" s="807"/>
      <c r="P473" s="807"/>
      <c r="Q473" s="807"/>
      <c r="R473" s="807"/>
      <c r="S473" s="807"/>
      <c r="T473" s="807"/>
      <c r="U473" s="807"/>
      <c r="V473" s="807"/>
      <c r="W473" s="807"/>
      <c r="X473" s="807"/>
      <c r="Y473" s="807"/>
      <c r="Z473" s="807"/>
      <c r="AA473" s="807"/>
    </row>
    <row r="474" ht="21.0" customHeight="1">
      <c r="A474" s="807"/>
      <c r="B474" s="807"/>
      <c r="C474" s="807"/>
      <c r="D474" s="807"/>
      <c r="E474" s="807"/>
      <c r="F474" s="807"/>
      <c r="G474" s="807"/>
      <c r="H474" s="807"/>
      <c r="I474" s="807"/>
      <c r="J474" s="807"/>
      <c r="K474" s="807"/>
      <c r="L474" s="807"/>
      <c r="M474" s="807"/>
      <c r="N474" s="807"/>
      <c r="O474" s="807"/>
      <c r="P474" s="807"/>
      <c r="Q474" s="807"/>
      <c r="R474" s="807"/>
      <c r="S474" s="807"/>
      <c r="T474" s="807"/>
      <c r="U474" s="807"/>
      <c r="V474" s="807"/>
      <c r="W474" s="807"/>
      <c r="X474" s="807"/>
      <c r="Y474" s="807"/>
      <c r="Z474" s="807"/>
      <c r="AA474" s="807"/>
    </row>
    <row r="475" ht="21.0" customHeight="1">
      <c r="A475" s="807"/>
      <c r="B475" s="807"/>
      <c r="C475" s="807"/>
      <c r="D475" s="807"/>
      <c r="E475" s="807"/>
      <c r="F475" s="807"/>
      <c r="G475" s="807"/>
      <c r="H475" s="807"/>
      <c r="I475" s="807"/>
      <c r="J475" s="807"/>
      <c r="K475" s="807"/>
      <c r="L475" s="807"/>
      <c r="M475" s="807"/>
      <c r="N475" s="807"/>
      <c r="O475" s="807"/>
      <c r="P475" s="807"/>
      <c r="Q475" s="807"/>
      <c r="R475" s="807"/>
      <c r="S475" s="807"/>
      <c r="T475" s="807"/>
      <c r="U475" s="807"/>
      <c r="V475" s="807"/>
      <c r="W475" s="807"/>
      <c r="X475" s="807"/>
      <c r="Y475" s="807"/>
      <c r="Z475" s="807"/>
      <c r="AA475" s="807"/>
    </row>
    <row r="476" ht="21.0" customHeight="1">
      <c r="A476" s="807"/>
      <c r="B476" s="807"/>
      <c r="C476" s="807"/>
      <c r="D476" s="807"/>
      <c r="E476" s="807"/>
      <c r="F476" s="807"/>
      <c r="G476" s="807"/>
      <c r="H476" s="807"/>
      <c r="I476" s="807"/>
      <c r="J476" s="807"/>
      <c r="K476" s="807"/>
      <c r="L476" s="807"/>
      <c r="M476" s="807"/>
      <c r="N476" s="807"/>
      <c r="O476" s="807"/>
      <c r="P476" s="807"/>
      <c r="Q476" s="807"/>
      <c r="R476" s="807"/>
      <c r="S476" s="807"/>
      <c r="T476" s="807"/>
      <c r="U476" s="807"/>
      <c r="V476" s="807"/>
      <c r="W476" s="807"/>
      <c r="X476" s="807"/>
      <c r="Y476" s="807"/>
      <c r="Z476" s="807"/>
      <c r="AA476" s="807"/>
    </row>
    <row r="477" ht="21.0" customHeight="1">
      <c r="A477" s="807"/>
      <c r="B477" s="807"/>
      <c r="C477" s="807"/>
      <c r="D477" s="807"/>
      <c r="E477" s="807"/>
      <c r="F477" s="807"/>
      <c r="G477" s="807"/>
      <c r="H477" s="807"/>
      <c r="I477" s="807"/>
      <c r="J477" s="807"/>
      <c r="K477" s="807"/>
      <c r="L477" s="807"/>
      <c r="M477" s="807"/>
      <c r="N477" s="807"/>
      <c r="O477" s="807"/>
      <c r="P477" s="807"/>
      <c r="Q477" s="807"/>
      <c r="R477" s="807"/>
      <c r="S477" s="807"/>
      <c r="T477" s="807"/>
      <c r="U477" s="807"/>
      <c r="V477" s="807"/>
      <c r="W477" s="807"/>
      <c r="X477" s="807"/>
      <c r="Y477" s="807"/>
      <c r="Z477" s="807"/>
      <c r="AA477" s="807"/>
    </row>
    <row r="478" ht="21.0" customHeight="1">
      <c r="A478" s="807"/>
      <c r="B478" s="807"/>
      <c r="C478" s="807"/>
      <c r="D478" s="807"/>
      <c r="E478" s="807"/>
      <c r="F478" s="807"/>
      <c r="G478" s="807"/>
      <c r="H478" s="807"/>
      <c r="I478" s="807"/>
      <c r="J478" s="807"/>
      <c r="K478" s="807"/>
      <c r="L478" s="807"/>
      <c r="M478" s="807"/>
      <c r="N478" s="807"/>
      <c r="O478" s="807"/>
      <c r="P478" s="807"/>
      <c r="Q478" s="807"/>
      <c r="R478" s="807"/>
      <c r="S478" s="807"/>
      <c r="T478" s="807"/>
      <c r="U478" s="807"/>
      <c r="V478" s="807"/>
      <c r="W478" s="807"/>
      <c r="X478" s="807"/>
      <c r="Y478" s="807"/>
      <c r="Z478" s="807"/>
      <c r="AA478" s="807"/>
    </row>
    <row r="479" ht="21.0" customHeight="1">
      <c r="A479" s="807"/>
      <c r="B479" s="807"/>
      <c r="C479" s="807"/>
      <c r="D479" s="807"/>
      <c r="E479" s="807"/>
      <c r="F479" s="807"/>
      <c r="G479" s="807"/>
      <c r="H479" s="807"/>
      <c r="I479" s="807"/>
      <c r="J479" s="807"/>
      <c r="K479" s="807"/>
      <c r="L479" s="807"/>
      <c r="M479" s="807"/>
      <c r="N479" s="807"/>
      <c r="O479" s="807"/>
      <c r="P479" s="807"/>
      <c r="Q479" s="807"/>
      <c r="R479" s="807"/>
      <c r="S479" s="807"/>
      <c r="T479" s="807"/>
      <c r="U479" s="807"/>
      <c r="V479" s="807"/>
      <c r="W479" s="807"/>
      <c r="X479" s="807"/>
      <c r="Y479" s="807"/>
      <c r="Z479" s="807"/>
      <c r="AA479" s="807"/>
    </row>
    <row r="480" ht="21.0" customHeight="1">
      <c r="A480" s="807"/>
      <c r="B480" s="807"/>
      <c r="C480" s="807"/>
      <c r="D480" s="807"/>
      <c r="E480" s="807"/>
      <c r="F480" s="807"/>
      <c r="G480" s="807"/>
      <c r="H480" s="807"/>
      <c r="I480" s="807"/>
      <c r="J480" s="807"/>
      <c r="K480" s="807"/>
      <c r="L480" s="807"/>
      <c r="M480" s="807"/>
      <c r="N480" s="807"/>
      <c r="O480" s="807"/>
      <c r="P480" s="807"/>
      <c r="Q480" s="807"/>
      <c r="R480" s="807"/>
      <c r="S480" s="807"/>
      <c r="T480" s="807"/>
      <c r="U480" s="807"/>
      <c r="V480" s="807"/>
      <c r="W480" s="807"/>
      <c r="X480" s="807"/>
      <c r="Y480" s="807"/>
      <c r="Z480" s="807"/>
      <c r="AA480" s="807"/>
    </row>
    <row r="481" ht="21.0" customHeight="1">
      <c r="A481" s="807"/>
      <c r="B481" s="807"/>
      <c r="C481" s="807"/>
      <c r="D481" s="807"/>
      <c r="E481" s="807"/>
      <c r="F481" s="807"/>
      <c r="G481" s="807"/>
      <c r="H481" s="807"/>
      <c r="I481" s="807"/>
      <c r="J481" s="807"/>
      <c r="K481" s="807"/>
      <c r="L481" s="807"/>
      <c r="M481" s="807"/>
      <c r="N481" s="807"/>
      <c r="O481" s="807"/>
      <c r="P481" s="807"/>
      <c r="Q481" s="807"/>
      <c r="R481" s="807"/>
      <c r="S481" s="807"/>
      <c r="T481" s="807"/>
      <c r="U481" s="807"/>
      <c r="V481" s="807"/>
      <c r="W481" s="807"/>
      <c r="X481" s="807"/>
      <c r="Y481" s="807"/>
      <c r="Z481" s="807"/>
      <c r="AA481" s="807"/>
    </row>
    <row r="482" ht="21.0" customHeight="1">
      <c r="A482" s="807"/>
      <c r="B482" s="807"/>
      <c r="C482" s="807"/>
      <c r="D482" s="807"/>
      <c r="E482" s="807"/>
      <c r="F482" s="807"/>
      <c r="G482" s="807"/>
      <c r="H482" s="807"/>
      <c r="I482" s="807"/>
      <c r="J482" s="807"/>
      <c r="K482" s="807"/>
      <c r="L482" s="807"/>
      <c r="M482" s="807"/>
      <c r="N482" s="807"/>
      <c r="O482" s="807"/>
      <c r="P482" s="807"/>
      <c r="Q482" s="807"/>
      <c r="R482" s="807"/>
      <c r="S482" s="807"/>
      <c r="T482" s="807"/>
      <c r="U482" s="807"/>
      <c r="V482" s="807"/>
      <c r="W482" s="807"/>
      <c r="X482" s="807"/>
      <c r="Y482" s="807"/>
      <c r="Z482" s="807"/>
      <c r="AA482" s="807"/>
    </row>
    <row r="483" ht="21.0" customHeight="1">
      <c r="A483" s="807"/>
      <c r="B483" s="807"/>
      <c r="C483" s="807"/>
      <c r="D483" s="807"/>
      <c r="E483" s="807"/>
      <c r="F483" s="807"/>
      <c r="G483" s="807"/>
      <c r="H483" s="807"/>
      <c r="I483" s="807"/>
      <c r="J483" s="807"/>
      <c r="K483" s="807"/>
      <c r="L483" s="807"/>
      <c r="M483" s="807"/>
      <c r="N483" s="807"/>
      <c r="O483" s="807"/>
      <c r="P483" s="807"/>
      <c r="Q483" s="807"/>
      <c r="R483" s="807"/>
      <c r="S483" s="807"/>
      <c r="T483" s="807"/>
      <c r="U483" s="807"/>
      <c r="V483" s="807"/>
      <c r="W483" s="807"/>
      <c r="X483" s="807"/>
      <c r="Y483" s="807"/>
      <c r="Z483" s="807"/>
      <c r="AA483" s="807"/>
    </row>
    <row r="484" ht="21.0" customHeight="1">
      <c r="A484" s="807"/>
      <c r="B484" s="807"/>
      <c r="C484" s="807"/>
      <c r="D484" s="807"/>
      <c r="E484" s="807"/>
      <c r="F484" s="807"/>
      <c r="G484" s="807"/>
      <c r="H484" s="807"/>
      <c r="I484" s="807"/>
      <c r="J484" s="807"/>
      <c r="K484" s="807"/>
      <c r="L484" s="807"/>
      <c r="M484" s="807"/>
      <c r="N484" s="807"/>
      <c r="O484" s="807"/>
      <c r="P484" s="807"/>
      <c r="Q484" s="807"/>
      <c r="R484" s="807"/>
      <c r="S484" s="807"/>
      <c r="T484" s="807"/>
      <c r="U484" s="807"/>
      <c r="V484" s="807"/>
      <c r="W484" s="807"/>
      <c r="X484" s="807"/>
      <c r="Y484" s="807"/>
      <c r="Z484" s="807"/>
      <c r="AA484" s="807"/>
    </row>
    <row r="485" ht="21.0" customHeight="1">
      <c r="A485" s="807"/>
      <c r="B485" s="807"/>
      <c r="C485" s="807"/>
      <c r="D485" s="807"/>
      <c r="E485" s="807"/>
      <c r="F485" s="807"/>
      <c r="G485" s="807"/>
      <c r="H485" s="807"/>
      <c r="I485" s="807"/>
      <c r="J485" s="807"/>
      <c r="K485" s="807"/>
      <c r="L485" s="807"/>
      <c r="M485" s="807"/>
      <c r="N485" s="807"/>
      <c r="O485" s="807"/>
      <c r="P485" s="807"/>
      <c r="Q485" s="807"/>
      <c r="R485" s="807"/>
      <c r="S485" s="807"/>
      <c r="T485" s="807"/>
      <c r="U485" s="807"/>
      <c r="V485" s="807"/>
      <c r="W485" s="807"/>
      <c r="X485" s="807"/>
      <c r="Y485" s="807"/>
      <c r="Z485" s="807"/>
      <c r="AA485" s="807"/>
    </row>
    <row r="486" ht="21.0" customHeight="1">
      <c r="A486" s="807"/>
      <c r="B486" s="807"/>
      <c r="C486" s="807"/>
      <c r="D486" s="807"/>
      <c r="E486" s="807"/>
      <c r="F486" s="807"/>
      <c r="G486" s="807"/>
      <c r="H486" s="807"/>
      <c r="I486" s="807"/>
      <c r="J486" s="807"/>
      <c r="K486" s="807"/>
      <c r="L486" s="807"/>
      <c r="M486" s="807"/>
      <c r="N486" s="807"/>
      <c r="O486" s="807"/>
      <c r="P486" s="807"/>
      <c r="Q486" s="807"/>
      <c r="R486" s="807"/>
      <c r="S486" s="807"/>
      <c r="T486" s="807"/>
      <c r="U486" s="807"/>
      <c r="V486" s="807"/>
      <c r="W486" s="807"/>
      <c r="X486" s="807"/>
      <c r="Y486" s="807"/>
      <c r="Z486" s="807"/>
      <c r="AA486" s="807"/>
    </row>
    <row r="487" ht="21.0" customHeight="1">
      <c r="A487" s="807"/>
      <c r="B487" s="807"/>
      <c r="C487" s="807"/>
      <c r="D487" s="807"/>
      <c r="E487" s="807"/>
      <c r="F487" s="807"/>
      <c r="G487" s="807"/>
      <c r="H487" s="807"/>
      <c r="I487" s="807"/>
      <c r="J487" s="807"/>
      <c r="K487" s="807"/>
      <c r="L487" s="807"/>
      <c r="M487" s="807"/>
      <c r="N487" s="807"/>
      <c r="O487" s="807"/>
      <c r="P487" s="807"/>
      <c r="Q487" s="807"/>
      <c r="R487" s="807"/>
      <c r="S487" s="807"/>
      <c r="T487" s="807"/>
      <c r="U487" s="807"/>
      <c r="V487" s="807"/>
      <c r="W487" s="807"/>
      <c r="X487" s="807"/>
      <c r="Y487" s="807"/>
      <c r="Z487" s="807"/>
      <c r="AA487" s="807"/>
    </row>
    <row r="488" ht="21.0" customHeight="1">
      <c r="A488" s="807"/>
      <c r="B488" s="807"/>
      <c r="C488" s="807"/>
      <c r="D488" s="807"/>
      <c r="E488" s="807"/>
      <c r="F488" s="807"/>
      <c r="G488" s="807"/>
      <c r="H488" s="807"/>
      <c r="I488" s="807"/>
      <c r="J488" s="807"/>
      <c r="K488" s="807"/>
      <c r="L488" s="807"/>
      <c r="M488" s="807"/>
      <c r="N488" s="807"/>
      <c r="O488" s="807"/>
      <c r="P488" s="807"/>
      <c r="Q488" s="807"/>
      <c r="R488" s="807"/>
      <c r="S488" s="807"/>
      <c r="T488" s="807"/>
      <c r="U488" s="807"/>
      <c r="V488" s="807"/>
      <c r="W488" s="807"/>
      <c r="X488" s="807"/>
      <c r="Y488" s="807"/>
      <c r="Z488" s="807"/>
      <c r="AA488" s="807"/>
    </row>
    <row r="489" ht="21.0" customHeight="1">
      <c r="A489" s="807"/>
      <c r="B489" s="807"/>
      <c r="C489" s="807"/>
      <c r="D489" s="807"/>
      <c r="E489" s="807"/>
      <c r="F489" s="807"/>
      <c r="G489" s="807"/>
      <c r="H489" s="807"/>
      <c r="I489" s="807"/>
      <c r="J489" s="807"/>
      <c r="K489" s="807"/>
      <c r="L489" s="807"/>
      <c r="M489" s="807"/>
      <c r="N489" s="807"/>
      <c r="O489" s="807"/>
      <c r="P489" s="807"/>
      <c r="Q489" s="807"/>
      <c r="R489" s="807"/>
      <c r="S489" s="807"/>
      <c r="T489" s="807"/>
      <c r="U489" s="807"/>
      <c r="V489" s="807"/>
      <c r="W489" s="807"/>
      <c r="X489" s="807"/>
      <c r="Y489" s="807"/>
      <c r="Z489" s="807"/>
      <c r="AA489" s="807"/>
    </row>
    <row r="490" ht="21.0" customHeight="1">
      <c r="A490" s="807"/>
      <c r="B490" s="807"/>
      <c r="C490" s="807"/>
      <c r="D490" s="807"/>
      <c r="E490" s="807"/>
      <c r="F490" s="807"/>
      <c r="G490" s="807"/>
      <c r="H490" s="807"/>
      <c r="I490" s="807"/>
      <c r="J490" s="807"/>
      <c r="K490" s="807"/>
      <c r="L490" s="807"/>
      <c r="M490" s="807"/>
      <c r="N490" s="807"/>
      <c r="O490" s="807"/>
      <c r="P490" s="807"/>
      <c r="Q490" s="807"/>
      <c r="R490" s="807"/>
      <c r="S490" s="807"/>
      <c r="T490" s="807"/>
      <c r="U490" s="807"/>
      <c r="V490" s="807"/>
      <c r="W490" s="807"/>
      <c r="X490" s="807"/>
      <c r="Y490" s="807"/>
      <c r="Z490" s="807"/>
      <c r="AA490" s="807"/>
    </row>
    <row r="491" ht="21.0" customHeight="1">
      <c r="A491" s="807"/>
      <c r="B491" s="807"/>
      <c r="C491" s="807"/>
      <c r="D491" s="807"/>
      <c r="E491" s="807"/>
      <c r="F491" s="807"/>
      <c r="G491" s="807"/>
      <c r="H491" s="807"/>
      <c r="I491" s="807"/>
      <c r="J491" s="807"/>
      <c r="K491" s="807"/>
      <c r="L491" s="807"/>
      <c r="M491" s="807"/>
      <c r="N491" s="807"/>
      <c r="O491" s="807"/>
      <c r="P491" s="807"/>
      <c r="Q491" s="807"/>
      <c r="R491" s="807"/>
      <c r="S491" s="807"/>
      <c r="T491" s="807"/>
      <c r="U491" s="807"/>
      <c r="V491" s="807"/>
      <c r="W491" s="807"/>
      <c r="X491" s="807"/>
      <c r="Y491" s="807"/>
      <c r="Z491" s="807"/>
      <c r="AA491" s="807"/>
    </row>
    <row r="492" ht="21.0" customHeight="1">
      <c r="A492" s="807"/>
      <c r="B492" s="807"/>
      <c r="C492" s="807"/>
      <c r="D492" s="807"/>
      <c r="E492" s="807"/>
      <c r="F492" s="807"/>
      <c r="G492" s="807"/>
      <c r="H492" s="807"/>
      <c r="I492" s="807"/>
      <c r="J492" s="807"/>
      <c r="K492" s="807"/>
      <c r="L492" s="807"/>
      <c r="M492" s="807"/>
      <c r="N492" s="807"/>
      <c r="O492" s="807"/>
      <c r="P492" s="807"/>
      <c r="Q492" s="807"/>
      <c r="R492" s="807"/>
      <c r="S492" s="807"/>
      <c r="T492" s="807"/>
      <c r="U492" s="807"/>
      <c r="V492" s="807"/>
      <c r="W492" s="807"/>
      <c r="X492" s="807"/>
      <c r="Y492" s="807"/>
      <c r="Z492" s="807"/>
      <c r="AA492" s="807"/>
    </row>
    <row r="493" ht="21.0" customHeight="1">
      <c r="A493" s="807"/>
      <c r="B493" s="807"/>
      <c r="C493" s="807"/>
      <c r="D493" s="807"/>
      <c r="E493" s="807"/>
      <c r="F493" s="807"/>
      <c r="G493" s="807"/>
      <c r="H493" s="807"/>
      <c r="I493" s="807"/>
      <c r="J493" s="807"/>
      <c r="K493" s="807"/>
      <c r="L493" s="807"/>
      <c r="M493" s="807"/>
      <c r="N493" s="807"/>
      <c r="O493" s="807"/>
      <c r="P493" s="807"/>
      <c r="Q493" s="807"/>
      <c r="R493" s="807"/>
      <c r="S493" s="807"/>
      <c r="T493" s="807"/>
      <c r="U493" s="807"/>
      <c r="V493" s="807"/>
      <c r="W493" s="807"/>
      <c r="X493" s="807"/>
      <c r="Y493" s="807"/>
      <c r="Z493" s="807"/>
      <c r="AA493" s="807"/>
    </row>
    <row r="494" ht="21.0" customHeight="1">
      <c r="A494" s="807"/>
      <c r="B494" s="807"/>
      <c r="C494" s="807"/>
      <c r="D494" s="807"/>
      <c r="E494" s="807"/>
      <c r="F494" s="807"/>
      <c r="G494" s="807"/>
      <c r="H494" s="807"/>
      <c r="I494" s="807"/>
      <c r="J494" s="807"/>
      <c r="K494" s="807"/>
      <c r="L494" s="807"/>
      <c r="M494" s="807"/>
      <c r="N494" s="807"/>
      <c r="O494" s="807"/>
      <c r="P494" s="807"/>
      <c r="Q494" s="807"/>
      <c r="R494" s="807"/>
      <c r="S494" s="807"/>
      <c r="T494" s="807"/>
      <c r="U494" s="807"/>
      <c r="V494" s="807"/>
      <c r="W494" s="807"/>
      <c r="X494" s="807"/>
      <c r="Y494" s="807"/>
      <c r="Z494" s="807"/>
      <c r="AA494" s="807"/>
    </row>
    <row r="495" ht="21.0" customHeight="1">
      <c r="A495" s="807"/>
      <c r="B495" s="807"/>
      <c r="C495" s="807"/>
      <c r="D495" s="807"/>
      <c r="E495" s="807"/>
      <c r="F495" s="807"/>
      <c r="G495" s="807"/>
      <c r="H495" s="807"/>
      <c r="I495" s="807"/>
      <c r="J495" s="807"/>
      <c r="K495" s="807"/>
      <c r="L495" s="807"/>
      <c r="M495" s="807"/>
      <c r="N495" s="807"/>
      <c r="O495" s="807"/>
      <c r="P495" s="807"/>
      <c r="Q495" s="807"/>
      <c r="R495" s="807"/>
      <c r="S495" s="807"/>
      <c r="T495" s="807"/>
      <c r="U495" s="807"/>
      <c r="V495" s="807"/>
      <c r="W495" s="807"/>
      <c r="X495" s="807"/>
      <c r="Y495" s="807"/>
      <c r="Z495" s="807"/>
      <c r="AA495" s="807"/>
    </row>
    <row r="496" ht="21.0" customHeight="1">
      <c r="A496" s="807"/>
      <c r="B496" s="807"/>
      <c r="C496" s="807"/>
      <c r="D496" s="807"/>
      <c r="E496" s="807"/>
      <c r="F496" s="807"/>
      <c r="G496" s="807"/>
      <c r="H496" s="807"/>
      <c r="I496" s="807"/>
      <c r="J496" s="807"/>
      <c r="K496" s="807"/>
      <c r="L496" s="807"/>
      <c r="M496" s="807"/>
      <c r="N496" s="807"/>
      <c r="O496" s="807"/>
      <c r="P496" s="807"/>
      <c r="Q496" s="807"/>
      <c r="R496" s="807"/>
      <c r="S496" s="807"/>
      <c r="T496" s="807"/>
      <c r="U496" s="807"/>
      <c r="V496" s="807"/>
      <c r="W496" s="807"/>
      <c r="X496" s="807"/>
      <c r="Y496" s="807"/>
      <c r="Z496" s="807"/>
      <c r="AA496" s="807"/>
    </row>
    <row r="497" ht="21.0" customHeight="1">
      <c r="A497" s="807"/>
      <c r="B497" s="807"/>
      <c r="C497" s="807"/>
      <c r="D497" s="807"/>
      <c r="E497" s="807"/>
      <c r="F497" s="807"/>
      <c r="G497" s="807"/>
      <c r="H497" s="807"/>
      <c r="I497" s="807"/>
      <c r="J497" s="807"/>
      <c r="K497" s="807"/>
      <c r="L497" s="807"/>
      <c r="M497" s="807"/>
      <c r="N497" s="807"/>
      <c r="O497" s="807"/>
      <c r="P497" s="807"/>
      <c r="Q497" s="807"/>
      <c r="R497" s="807"/>
      <c r="S497" s="807"/>
      <c r="T497" s="807"/>
      <c r="U497" s="807"/>
      <c r="V497" s="807"/>
      <c r="W497" s="807"/>
      <c r="X497" s="807"/>
      <c r="Y497" s="807"/>
      <c r="Z497" s="807"/>
      <c r="AA497" s="807"/>
    </row>
    <row r="498" ht="21.0" customHeight="1">
      <c r="A498" s="807"/>
      <c r="B498" s="807"/>
      <c r="C498" s="807"/>
      <c r="D498" s="807"/>
      <c r="E498" s="807"/>
      <c r="F498" s="807"/>
      <c r="G498" s="807"/>
      <c r="H498" s="807"/>
      <c r="I498" s="807"/>
      <c r="J498" s="807"/>
      <c r="K498" s="807"/>
      <c r="L498" s="807"/>
      <c r="M498" s="807"/>
      <c r="N498" s="807"/>
      <c r="O498" s="807"/>
      <c r="P498" s="807"/>
      <c r="Q498" s="807"/>
      <c r="R498" s="807"/>
      <c r="S498" s="807"/>
      <c r="T498" s="807"/>
      <c r="U498" s="807"/>
      <c r="V498" s="807"/>
      <c r="W498" s="807"/>
      <c r="X498" s="807"/>
      <c r="Y498" s="807"/>
      <c r="Z498" s="807"/>
      <c r="AA498" s="807"/>
    </row>
    <row r="499" ht="21.0" customHeight="1">
      <c r="A499" s="807"/>
      <c r="B499" s="807"/>
      <c r="C499" s="807"/>
      <c r="D499" s="807"/>
      <c r="E499" s="807"/>
      <c r="F499" s="807"/>
      <c r="G499" s="807"/>
      <c r="H499" s="807"/>
      <c r="I499" s="807"/>
      <c r="J499" s="807"/>
      <c r="K499" s="807"/>
      <c r="L499" s="807"/>
      <c r="M499" s="807"/>
      <c r="N499" s="807"/>
      <c r="O499" s="807"/>
      <c r="P499" s="807"/>
      <c r="Q499" s="807"/>
      <c r="R499" s="807"/>
      <c r="S499" s="807"/>
      <c r="T499" s="807"/>
      <c r="U499" s="807"/>
      <c r="V499" s="807"/>
      <c r="W499" s="807"/>
      <c r="X499" s="807"/>
      <c r="Y499" s="807"/>
      <c r="Z499" s="807"/>
      <c r="AA499" s="807"/>
    </row>
    <row r="500" ht="21.0" customHeight="1">
      <c r="A500" s="807"/>
      <c r="B500" s="807"/>
      <c r="C500" s="807"/>
      <c r="D500" s="807"/>
      <c r="E500" s="807"/>
      <c r="F500" s="807"/>
      <c r="G500" s="807"/>
      <c r="H500" s="807"/>
      <c r="I500" s="807"/>
      <c r="J500" s="807"/>
      <c r="K500" s="807"/>
      <c r="L500" s="807"/>
      <c r="M500" s="807"/>
      <c r="N500" s="807"/>
      <c r="O500" s="807"/>
      <c r="P500" s="807"/>
      <c r="Q500" s="807"/>
      <c r="R500" s="807"/>
      <c r="S500" s="807"/>
      <c r="T500" s="807"/>
      <c r="U500" s="807"/>
      <c r="V500" s="807"/>
      <c r="W500" s="807"/>
      <c r="X500" s="807"/>
      <c r="Y500" s="807"/>
      <c r="Z500" s="807"/>
      <c r="AA500" s="807"/>
    </row>
    <row r="501" ht="21.0" customHeight="1">
      <c r="A501" s="807"/>
      <c r="B501" s="807"/>
      <c r="C501" s="807"/>
      <c r="D501" s="807"/>
      <c r="E501" s="807"/>
      <c r="F501" s="807"/>
      <c r="G501" s="807"/>
      <c r="H501" s="807"/>
      <c r="I501" s="807"/>
      <c r="J501" s="807"/>
      <c r="K501" s="807"/>
      <c r="L501" s="807"/>
      <c r="M501" s="807"/>
      <c r="N501" s="807"/>
      <c r="O501" s="807"/>
      <c r="P501" s="807"/>
      <c r="Q501" s="807"/>
      <c r="R501" s="807"/>
      <c r="S501" s="807"/>
      <c r="T501" s="807"/>
      <c r="U501" s="807"/>
      <c r="V501" s="807"/>
      <c r="W501" s="807"/>
      <c r="X501" s="807"/>
      <c r="Y501" s="807"/>
      <c r="Z501" s="807"/>
      <c r="AA501" s="807"/>
    </row>
    <row r="502" ht="21.0" customHeight="1">
      <c r="A502" s="807"/>
      <c r="B502" s="807"/>
      <c r="C502" s="807"/>
      <c r="D502" s="807"/>
      <c r="E502" s="807"/>
      <c r="F502" s="807"/>
      <c r="G502" s="807"/>
      <c r="H502" s="807"/>
      <c r="I502" s="807"/>
      <c r="J502" s="807"/>
      <c r="K502" s="807"/>
      <c r="L502" s="807"/>
      <c r="M502" s="807"/>
      <c r="N502" s="807"/>
      <c r="O502" s="807"/>
      <c r="P502" s="807"/>
      <c r="Q502" s="807"/>
      <c r="R502" s="807"/>
      <c r="S502" s="807"/>
      <c r="T502" s="807"/>
      <c r="U502" s="807"/>
      <c r="V502" s="807"/>
      <c r="W502" s="807"/>
      <c r="X502" s="807"/>
      <c r="Y502" s="807"/>
      <c r="Z502" s="807"/>
      <c r="AA502" s="807"/>
    </row>
    <row r="503" ht="21.0" customHeight="1">
      <c r="A503" s="807"/>
      <c r="B503" s="807"/>
      <c r="C503" s="807"/>
      <c r="D503" s="807"/>
      <c r="E503" s="807"/>
      <c r="F503" s="807"/>
      <c r="G503" s="807"/>
      <c r="H503" s="807"/>
      <c r="I503" s="807"/>
      <c r="J503" s="807"/>
      <c r="K503" s="807"/>
      <c r="L503" s="807"/>
      <c r="M503" s="807"/>
      <c r="N503" s="807"/>
      <c r="O503" s="807"/>
      <c r="P503" s="807"/>
      <c r="Q503" s="807"/>
      <c r="R503" s="807"/>
      <c r="S503" s="807"/>
      <c r="T503" s="807"/>
      <c r="U503" s="807"/>
      <c r="V503" s="807"/>
      <c r="W503" s="807"/>
      <c r="X503" s="807"/>
      <c r="Y503" s="807"/>
      <c r="Z503" s="807"/>
      <c r="AA503" s="807"/>
    </row>
    <row r="504" ht="21.0" customHeight="1">
      <c r="A504" s="807"/>
      <c r="B504" s="807"/>
      <c r="C504" s="807"/>
      <c r="D504" s="807"/>
      <c r="E504" s="807"/>
      <c r="F504" s="807"/>
      <c r="G504" s="807"/>
      <c r="H504" s="807"/>
      <c r="I504" s="807"/>
      <c r="J504" s="807"/>
      <c r="K504" s="807"/>
      <c r="L504" s="807"/>
      <c r="M504" s="807"/>
      <c r="N504" s="807"/>
      <c r="O504" s="807"/>
      <c r="P504" s="807"/>
      <c r="Q504" s="807"/>
      <c r="R504" s="807"/>
      <c r="S504" s="807"/>
      <c r="T504" s="807"/>
      <c r="U504" s="807"/>
      <c r="V504" s="807"/>
      <c r="W504" s="807"/>
      <c r="X504" s="807"/>
      <c r="Y504" s="807"/>
      <c r="Z504" s="807"/>
      <c r="AA504" s="807"/>
    </row>
    <row r="505" ht="21.0" customHeight="1">
      <c r="A505" s="807"/>
      <c r="B505" s="807"/>
      <c r="C505" s="807"/>
      <c r="D505" s="807"/>
      <c r="E505" s="807"/>
      <c r="F505" s="807"/>
      <c r="G505" s="807"/>
      <c r="H505" s="807"/>
      <c r="I505" s="807"/>
      <c r="J505" s="807"/>
      <c r="K505" s="807"/>
      <c r="L505" s="807"/>
      <c r="M505" s="807"/>
      <c r="N505" s="807"/>
      <c r="O505" s="807"/>
      <c r="P505" s="807"/>
      <c r="Q505" s="807"/>
      <c r="R505" s="807"/>
      <c r="S505" s="807"/>
      <c r="T505" s="807"/>
      <c r="U505" s="807"/>
      <c r="V505" s="807"/>
      <c r="W505" s="807"/>
      <c r="X505" s="807"/>
      <c r="Y505" s="807"/>
      <c r="Z505" s="807"/>
      <c r="AA505" s="807"/>
    </row>
    <row r="506" ht="21.0" customHeight="1">
      <c r="A506" s="807"/>
      <c r="B506" s="807"/>
      <c r="C506" s="807"/>
      <c r="D506" s="807"/>
      <c r="E506" s="807"/>
      <c r="F506" s="807"/>
      <c r="G506" s="807"/>
      <c r="H506" s="807"/>
      <c r="I506" s="807"/>
      <c r="J506" s="807"/>
      <c r="K506" s="807"/>
      <c r="L506" s="807"/>
      <c r="M506" s="807"/>
      <c r="N506" s="807"/>
      <c r="O506" s="807"/>
      <c r="P506" s="807"/>
      <c r="Q506" s="807"/>
      <c r="R506" s="807"/>
      <c r="S506" s="807"/>
      <c r="T506" s="807"/>
      <c r="U506" s="807"/>
      <c r="V506" s="807"/>
      <c r="W506" s="807"/>
      <c r="X506" s="807"/>
      <c r="Y506" s="807"/>
      <c r="Z506" s="807"/>
      <c r="AA506" s="807"/>
    </row>
    <row r="507" ht="21.0" customHeight="1">
      <c r="A507" s="807"/>
      <c r="B507" s="807"/>
      <c r="C507" s="807"/>
      <c r="D507" s="807"/>
      <c r="E507" s="807"/>
      <c r="F507" s="807"/>
      <c r="G507" s="807"/>
      <c r="H507" s="807"/>
      <c r="I507" s="807"/>
      <c r="J507" s="807"/>
      <c r="K507" s="807"/>
      <c r="L507" s="807"/>
      <c r="M507" s="807"/>
      <c r="N507" s="807"/>
      <c r="O507" s="807"/>
      <c r="P507" s="807"/>
      <c r="Q507" s="807"/>
      <c r="R507" s="807"/>
      <c r="S507" s="807"/>
      <c r="T507" s="807"/>
      <c r="U507" s="807"/>
      <c r="V507" s="807"/>
      <c r="W507" s="807"/>
      <c r="X507" s="807"/>
      <c r="Y507" s="807"/>
      <c r="Z507" s="807"/>
      <c r="AA507" s="807"/>
    </row>
    <row r="508" ht="21.0" customHeight="1">
      <c r="A508" s="807"/>
      <c r="B508" s="807"/>
      <c r="C508" s="807"/>
      <c r="D508" s="807"/>
      <c r="E508" s="807"/>
      <c r="F508" s="807"/>
      <c r="G508" s="807"/>
      <c r="H508" s="807"/>
      <c r="I508" s="807"/>
      <c r="J508" s="807"/>
      <c r="K508" s="807"/>
      <c r="L508" s="807"/>
      <c r="M508" s="807"/>
      <c r="N508" s="807"/>
      <c r="O508" s="807"/>
      <c r="P508" s="807"/>
      <c r="Q508" s="807"/>
      <c r="R508" s="807"/>
      <c r="S508" s="807"/>
      <c r="T508" s="807"/>
      <c r="U508" s="807"/>
      <c r="V508" s="807"/>
      <c r="W508" s="807"/>
      <c r="X508" s="807"/>
      <c r="Y508" s="807"/>
      <c r="Z508" s="807"/>
      <c r="AA508" s="807"/>
    </row>
    <row r="509" ht="21.0" customHeight="1">
      <c r="A509" s="807"/>
      <c r="B509" s="807"/>
      <c r="C509" s="807"/>
      <c r="D509" s="807"/>
      <c r="E509" s="807"/>
      <c r="F509" s="807"/>
      <c r="G509" s="807"/>
      <c r="H509" s="807"/>
      <c r="I509" s="807"/>
      <c r="J509" s="807"/>
      <c r="K509" s="807"/>
      <c r="L509" s="807"/>
      <c r="M509" s="807"/>
      <c r="N509" s="807"/>
      <c r="O509" s="807"/>
      <c r="P509" s="807"/>
      <c r="Q509" s="807"/>
      <c r="R509" s="807"/>
      <c r="S509" s="807"/>
      <c r="T509" s="807"/>
      <c r="U509" s="807"/>
      <c r="V509" s="807"/>
      <c r="W509" s="807"/>
      <c r="X509" s="807"/>
      <c r="Y509" s="807"/>
      <c r="Z509" s="807"/>
      <c r="AA509" s="807"/>
    </row>
    <row r="510" ht="21.0" customHeight="1">
      <c r="A510" s="807"/>
      <c r="B510" s="807"/>
      <c r="C510" s="807"/>
      <c r="D510" s="807"/>
      <c r="E510" s="807"/>
      <c r="F510" s="807"/>
      <c r="G510" s="807"/>
      <c r="H510" s="807"/>
      <c r="I510" s="807"/>
      <c r="J510" s="807"/>
      <c r="K510" s="807"/>
      <c r="L510" s="807"/>
      <c r="M510" s="807"/>
      <c r="N510" s="807"/>
      <c r="O510" s="807"/>
      <c r="P510" s="807"/>
      <c r="Q510" s="807"/>
      <c r="R510" s="807"/>
      <c r="S510" s="807"/>
      <c r="T510" s="807"/>
      <c r="U510" s="807"/>
      <c r="V510" s="807"/>
      <c r="W510" s="807"/>
      <c r="X510" s="807"/>
      <c r="Y510" s="807"/>
      <c r="Z510" s="807"/>
      <c r="AA510" s="807"/>
    </row>
    <row r="511" ht="21.0" customHeight="1">
      <c r="A511" s="807"/>
      <c r="B511" s="807"/>
      <c r="C511" s="807"/>
      <c r="D511" s="807"/>
      <c r="E511" s="807"/>
      <c r="F511" s="807"/>
      <c r="G511" s="807"/>
      <c r="H511" s="807"/>
      <c r="I511" s="807"/>
      <c r="J511" s="807"/>
      <c r="K511" s="807"/>
      <c r="L511" s="807"/>
      <c r="M511" s="807"/>
      <c r="N511" s="807"/>
      <c r="O511" s="807"/>
      <c r="P511" s="807"/>
      <c r="Q511" s="807"/>
      <c r="R511" s="807"/>
      <c r="S511" s="807"/>
      <c r="T511" s="807"/>
      <c r="U511" s="807"/>
      <c r="V511" s="807"/>
      <c r="W511" s="807"/>
      <c r="X511" s="807"/>
      <c r="Y511" s="807"/>
      <c r="Z511" s="807"/>
      <c r="AA511" s="807"/>
    </row>
    <row r="512" ht="21.0" customHeight="1">
      <c r="A512" s="807"/>
      <c r="B512" s="807"/>
      <c r="C512" s="807"/>
      <c r="D512" s="807"/>
      <c r="E512" s="807"/>
      <c r="F512" s="807"/>
      <c r="G512" s="807"/>
      <c r="H512" s="807"/>
      <c r="I512" s="807"/>
      <c r="J512" s="807"/>
      <c r="K512" s="807"/>
      <c r="L512" s="807"/>
      <c r="M512" s="807"/>
      <c r="N512" s="807"/>
      <c r="O512" s="807"/>
      <c r="P512" s="807"/>
      <c r="Q512" s="807"/>
      <c r="R512" s="807"/>
      <c r="S512" s="807"/>
      <c r="T512" s="807"/>
      <c r="U512" s="807"/>
      <c r="V512" s="807"/>
      <c r="W512" s="807"/>
      <c r="X512" s="807"/>
      <c r="Y512" s="807"/>
      <c r="Z512" s="807"/>
      <c r="AA512" s="807"/>
    </row>
    <row r="513" ht="21.0" customHeight="1">
      <c r="A513" s="807"/>
      <c r="B513" s="807"/>
      <c r="C513" s="807"/>
      <c r="D513" s="807"/>
      <c r="E513" s="807"/>
      <c r="F513" s="807"/>
      <c r="G513" s="807"/>
      <c r="H513" s="807"/>
      <c r="I513" s="807"/>
      <c r="J513" s="807"/>
      <c r="K513" s="807"/>
      <c r="L513" s="807"/>
      <c r="M513" s="807"/>
      <c r="N513" s="807"/>
      <c r="O513" s="807"/>
      <c r="P513" s="807"/>
      <c r="Q513" s="807"/>
      <c r="R513" s="807"/>
      <c r="S513" s="807"/>
      <c r="T513" s="807"/>
      <c r="U513" s="807"/>
      <c r="V513" s="807"/>
      <c r="W513" s="807"/>
      <c r="X513" s="807"/>
      <c r="Y513" s="807"/>
      <c r="Z513" s="807"/>
      <c r="AA513" s="807"/>
    </row>
    <row r="514" ht="21.0" customHeight="1">
      <c r="A514" s="807"/>
      <c r="B514" s="807"/>
      <c r="C514" s="807"/>
      <c r="D514" s="807"/>
      <c r="E514" s="807"/>
      <c r="F514" s="807"/>
      <c r="G514" s="807"/>
      <c r="H514" s="807"/>
      <c r="I514" s="807"/>
      <c r="J514" s="807"/>
      <c r="K514" s="807"/>
      <c r="L514" s="807"/>
      <c r="M514" s="807"/>
      <c r="N514" s="807"/>
      <c r="O514" s="807"/>
      <c r="P514" s="807"/>
      <c r="Q514" s="807"/>
      <c r="R514" s="807"/>
      <c r="S514" s="807"/>
      <c r="T514" s="807"/>
      <c r="U514" s="807"/>
      <c r="V514" s="807"/>
      <c r="W514" s="807"/>
      <c r="X514" s="807"/>
      <c r="Y514" s="807"/>
      <c r="Z514" s="807"/>
      <c r="AA514" s="807"/>
    </row>
    <row r="515" ht="21.0" customHeight="1">
      <c r="A515" s="807"/>
      <c r="B515" s="807"/>
      <c r="C515" s="807"/>
      <c r="D515" s="807"/>
      <c r="E515" s="807"/>
      <c r="F515" s="807"/>
      <c r="G515" s="807"/>
      <c r="H515" s="807"/>
      <c r="I515" s="807"/>
      <c r="J515" s="807"/>
      <c r="K515" s="807"/>
      <c r="L515" s="807"/>
      <c r="M515" s="807"/>
      <c r="N515" s="807"/>
      <c r="O515" s="807"/>
      <c r="P515" s="807"/>
      <c r="Q515" s="807"/>
      <c r="R515" s="807"/>
      <c r="S515" s="807"/>
      <c r="T515" s="807"/>
      <c r="U515" s="807"/>
      <c r="V515" s="807"/>
      <c r="W515" s="807"/>
      <c r="X515" s="807"/>
      <c r="Y515" s="807"/>
      <c r="Z515" s="807"/>
      <c r="AA515" s="807"/>
    </row>
    <row r="516" ht="21.0" customHeight="1">
      <c r="A516" s="807"/>
      <c r="B516" s="807"/>
      <c r="C516" s="807"/>
      <c r="D516" s="807"/>
      <c r="E516" s="807"/>
      <c r="F516" s="807"/>
      <c r="G516" s="807"/>
      <c r="H516" s="807"/>
      <c r="I516" s="807"/>
      <c r="J516" s="807"/>
      <c r="K516" s="807"/>
      <c r="L516" s="807"/>
      <c r="M516" s="807"/>
      <c r="N516" s="807"/>
      <c r="O516" s="807"/>
      <c r="P516" s="807"/>
      <c r="Q516" s="807"/>
      <c r="R516" s="807"/>
      <c r="S516" s="807"/>
      <c r="T516" s="807"/>
      <c r="U516" s="807"/>
      <c r="V516" s="807"/>
      <c r="W516" s="807"/>
      <c r="X516" s="807"/>
      <c r="Y516" s="807"/>
      <c r="Z516" s="807"/>
      <c r="AA516" s="807"/>
    </row>
    <row r="517" ht="21.0" customHeight="1">
      <c r="A517" s="807"/>
      <c r="B517" s="807"/>
      <c r="C517" s="807"/>
      <c r="D517" s="807"/>
      <c r="E517" s="807"/>
      <c r="F517" s="807"/>
      <c r="G517" s="807"/>
      <c r="H517" s="807"/>
      <c r="I517" s="807"/>
      <c r="J517" s="807"/>
      <c r="K517" s="807"/>
      <c r="L517" s="807"/>
      <c r="M517" s="807"/>
      <c r="N517" s="807"/>
      <c r="O517" s="807"/>
      <c r="P517" s="807"/>
      <c r="Q517" s="807"/>
      <c r="R517" s="807"/>
      <c r="S517" s="807"/>
      <c r="T517" s="807"/>
      <c r="U517" s="807"/>
      <c r="V517" s="807"/>
      <c r="W517" s="807"/>
      <c r="X517" s="807"/>
      <c r="Y517" s="807"/>
      <c r="Z517" s="807"/>
      <c r="AA517" s="807"/>
    </row>
    <row r="518" ht="21.0" customHeight="1">
      <c r="A518" s="807"/>
      <c r="B518" s="807"/>
      <c r="C518" s="807"/>
      <c r="D518" s="807"/>
      <c r="E518" s="807"/>
      <c r="F518" s="807"/>
      <c r="G518" s="807"/>
      <c r="H518" s="807"/>
      <c r="I518" s="807"/>
      <c r="J518" s="807"/>
      <c r="K518" s="807"/>
      <c r="L518" s="807"/>
      <c r="M518" s="807"/>
      <c r="N518" s="807"/>
      <c r="O518" s="807"/>
      <c r="P518" s="807"/>
      <c r="Q518" s="807"/>
      <c r="R518" s="807"/>
      <c r="S518" s="807"/>
      <c r="T518" s="807"/>
      <c r="U518" s="807"/>
      <c r="V518" s="807"/>
      <c r="W518" s="807"/>
      <c r="X518" s="807"/>
      <c r="Y518" s="807"/>
      <c r="Z518" s="807"/>
      <c r="AA518" s="807"/>
    </row>
    <row r="519" ht="21.0" customHeight="1">
      <c r="A519" s="807"/>
      <c r="B519" s="807"/>
      <c r="C519" s="807"/>
      <c r="D519" s="807"/>
      <c r="E519" s="807"/>
      <c r="F519" s="807"/>
      <c r="G519" s="807"/>
      <c r="H519" s="807"/>
      <c r="I519" s="807"/>
      <c r="J519" s="807"/>
      <c r="K519" s="807"/>
      <c r="L519" s="807"/>
      <c r="M519" s="807"/>
      <c r="N519" s="807"/>
      <c r="O519" s="807"/>
      <c r="P519" s="807"/>
      <c r="Q519" s="807"/>
      <c r="R519" s="807"/>
      <c r="S519" s="807"/>
      <c r="T519" s="807"/>
      <c r="U519" s="807"/>
      <c r="V519" s="807"/>
      <c r="W519" s="807"/>
      <c r="X519" s="807"/>
      <c r="Y519" s="807"/>
      <c r="Z519" s="807"/>
      <c r="AA519" s="807"/>
    </row>
    <row r="520" ht="21.0" customHeight="1">
      <c r="A520" s="807"/>
      <c r="B520" s="807"/>
      <c r="C520" s="807"/>
      <c r="D520" s="807"/>
      <c r="E520" s="807"/>
      <c r="F520" s="807"/>
      <c r="G520" s="807"/>
      <c r="H520" s="807"/>
      <c r="I520" s="807"/>
      <c r="J520" s="807"/>
      <c r="K520" s="807"/>
      <c r="L520" s="807"/>
      <c r="M520" s="807"/>
      <c r="N520" s="807"/>
      <c r="O520" s="807"/>
      <c r="P520" s="807"/>
      <c r="Q520" s="807"/>
      <c r="R520" s="807"/>
      <c r="S520" s="807"/>
      <c r="T520" s="807"/>
      <c r="U520" s="807"/>
      <c r="V520" s="807"/>
      <c r="W520" s="807"/>
      <c r="X520" s="807"/>
      <c r="Y520" s="807"/>
      <c r="Z520" s="807"/>
      <c r="AA520" s="807"/>
    </row>
    <row r="521" ht="21.0" customHeight="1">
      <c r="A521" s="807"/>
      <c r="B521" s="807"/>
      <c r="C521" s="807"/>
      <c r="D521" s="807"/>
      <c r="E521" s="807"/>
      <c r="F521" s="807"/>
      <c r="G521" s="807"/>
      <c r="H521" s="807"/>
      <c r="I521" s="807"/>
      <c r="J521" s="807"/>
      <c r="K521" s="807"/>
      <c r="L521" s="807"/>
      <c r="M521" s="807"/>
      <c r="N521" s="807"/>
      <c r="O521" s="807"/>
      <c r="P521" s="807"/>
      <c r="Q521" s="807"/>
      <c r="R521" s="807"/>
      <c r="S521" s="807"/>
      <c r="T521" s="807"/>
      <c r="U521" s="807"/>
      <c r="V521" s="807"/>
      <c r="W521" s="807"/>
      <c r="X521" s="807"/>
      <c r="Y521" s="807"/>
      <c r="Z521" s="807"/>
      <c r="AA521" s="807"/>
    </row>
    <row r="522" ht="21.0" customHeight="1">
      <c r="A522" s="807"/>
      <c r="B522" s="807"/>
      <c r="C522" s="807"/>
      <c r="D522" s="807"/>
      <c r="E522" s="807"/>
      <c r="F522" s="807"/>
      <c r="G522" s="807"/>
      <c r="H522" s="807"/>
      <c r="I522" s="807"/>
      <c r="J522" s="807"/>
      <c r="K522" s="807"/>
      <c r="L522" s="807"/>
      <c r="M522" s="807"/>
      <c r="N522" s="807"/>
      <c r="O522" s="807"/>
      <c r="P522" s="807"/>
      <c r="Q522" s="807"/>
      <c r="R522" s="807"/>
      <c r="S522" s="807"/>
      <c r="T522" s="807"/>
      <c r="U522" s="807"/>
      <c r="V522" s="807"/>
      <c r="W522" s="807"/>
      <c r="X522" s="807"/>
      <c r="Y522" s="807"/>
      <c r="Z522" s="807"/>
      <c r="AA522" s="807"/>
    </row>
    <row r="523" ht="21.0" customHeight="1">
      <c r="A523" s="807"/>
      <c r="B523" s="807"/>
      <c r="C523" s="807"/>
      <c r="D523" s="807"/>
      <c r="E523" s="807"/>
      <c r="F523" s="807"/>
      <c r="G523" s="807"/>
      <c r="H523" s="807"/>
      <c r="I523" s="807"/>
      <c r="J523" s="807"/>
      <c r="K523" s="807"/>
      <c r="L523" s="807"/>
      <c r="M523" s="807"/>
      <c r="N523" s="807"/>
      <c r="O523" s="807"/>
      <c r="P523" s="807"/>
      <c r="Q523" s="807"/>
      <c r="R523" s="807"/>
      <c r="S523" s="807"/>
      <c r="T523" s="807"/>
      <c r="U523" s="807"/>
      <c r="V523" s="807"/>
      <c r="W523" s="807"/>
      <c r="X523" s="807"/>
      <c r="Y523" s="807"/>
      <c r="Z523" s="807"/>
      <c r="AA523" s="807"/>
    </row>
    <row r="524" ht="21.0" customHeight="1">
      <c r="A524" s="807"/>
      <c r="B524" s="807"/>
      <c r="C524" s="807"/>
      <c r="D524" s="807"/>
      <c r="E524" s="807"/>
      <c r="F524" s="807"/>
      <c r="G524" s="807"/>
      <c r="H524" s="807"/>
      <c r="I524" s="807"/>
      <c r="J524" s="807"/>
      <c r="K524" s="807"/>
      <c r="L524" s="807"/>
      <c r="M524" s="807"/>
      <c r="N524" s="807"/>
      <c r="O524" s="807"/>
      <c r="P524" s="807"/>
      <c r="Q524" s="807"/>
      <c r="R524" s="807"/>
      <c r="S524" s="807"/>
      <c r="T524" s="807"/>
      <c r="U524" s="807"/>
      <c r="V524" s="807"/>
      <c r="W524" s="807"/>
      <c r="X524" s="807"/>
      <c r="Y524" s="807"/>
      <c r="Z524" s="807"/>
      <c r="AA524" s="807"/>
    </row>
    <row r="525" ht="21.0" customHeight="1">
      <c r="A525" s="807"/>
      <c r="B525" s="807"/>
      <c r="C525" s="807"/>
      <c r="D525" s="807"/>
      <c r="E525" s="807"/>
      <c r="F525" s="807"/>
      <c r="G525" s="807"/>
      <c r="H525" s="807"/>
      <c r="I525" s="807"/>
      <c r="J525" s="807"/>
      <c r="K525" s="807"/>
      <c r="L525" s="807"/>
      <c r="M525" s="807"/>
      <c r="N525" s="807"/>
      <c r="O525" s="807"/>
      <c r="P525" s="807"/>
      <c r="Q525" s="807"/>
      <c r="R525" s="807"/>
      <c r="S525" s="807"/>
      <c r="T525" s="807"/>
      <c r="U525" s="807"/>
      <c r="V525" s="807"/>
      <c r="W525" s="807"/>
      <c r="X525" s="807"/>
      <c r="Y525" s="807"/>
      <c r="Z525" s="807"/>
      <c r="AA525" s="807"/>
    </row>
    <row r="526" ht="21.0" customHeight="1">
      <c r="A526" s="807"/>
      <c r="B526" s="807"/>
      <c r="C526" s="807"/>
      <c r="D526" s="807"/>
      <c r="E526" s="807"/>
      <c r="F526" s="807"/>
      <c r="G526" s="807"/>
      <c r="H526" s="807"/>
      <c r="I526" s="807"/>
      <c r="J526" s="807"/>
      <c r="K526" s="807"/>
      <c r="L526" s="807"/>
      <c r="M526" s="807"/>
      <c r="N526" s="807"/>
      <c r="O526" s="807"/>
      <c r="P526" s="807"/>
      <c r="Q526" s="807"/>
      <c r="R526" s="807"/>
      <c r="S526" s="807"/>
      <c r="T526" s="807"/>
      <c r="U526" s="807"/>
      <c r="V526" s="807"/>
      <c r="W526" s="807"/>
      <c r="X526" s="807"/>
      <c r="Y526" s="807"/>
      <c r="Z526" s="807"/>
      <c r="AA526" s="807"/>
    </row>
    <row r="527" ht="21.0" customHeight="1">
      <c r="A527" s="807"/>
      <c r="B527" s="807"/>
      <c r="C527" s="807"/>
      <c r="D527" s="807"/>
      <c r="E527" s="807"/>
      <c r="F527" s="807"/>
      <c r="G527" s="807"/>
      <c r="H527" s="807"/>
      <c r="I527" s="807"/>
      <c r="J527" s="807"/>
      <c r="K527" s="807"/>
      <c r="L527" s="807"/>
      <c r="M527" s="807"/>
      <c r="N527" s="807"/>
      <c r="O527" s="807"/>
      <c r="P527" s="807"/>
      <c r="Q527" s="807"/>
      <c r="R527" s="807"/>
      <c r="S527" s="807"/>
      <c r="T527" s="807"/>
      <c r="U527" s="807"/>
      <c r="V527" s="807"/>
      <c r="W527" s="807"/>
      <c r="X527" s="807"/>
      <c r="Y527" s="807"/>
      <c r="Z527" s="807"/>
      <c r="AA527" s="807"/>
    </row>
    <row r="528" ht="21.0" customHeight="1">
      <c r="A528" s="807"/>
      <c r="B528" s="807"/>
      <c r="C528" s="807"/>
      <c r="D528" s="807"/>
      <c r="E528" s="807"/>
      <c r="F528" s="807"/>
      <c r="G528" s="807"/>
      <c r="H528" s="807"/>
      <c r="I528" s="807"/>
      <c r="J528" s="807"/>
      <c r="K528" s="807"/>
      <c r="L528" s="807"/>
      <c r="M528" s="807"/>
      <c r="N528" s="807"/>
      <c r="O528" s="807"/>
      <c r="P528" s="807"/>
      <c r="Q528" s="807"/>
      <c r="R528" s="807"/>
      <c r="S528" s="807"/>
      <c r="T528" s="807"/>
      <c r="U528" s="807"/>
      <c r="V528" s="807"/>
      <c r="W528" s="807"/>
      <c r="X528" s="807"/>
      <c r="Y528" s="807"/>
      <c r="Z528" s="807"/>
      <c r="AA528" s="807"/>
    </row>
    <row r="529" ht="21.0" customHeight="1">
      <c r="A529" s="807"/>
      <c r="B529" s="807"/>
      <c r="C529" s="807"/>
      <c r="D529" s="807"/>
      <c r="E529" s="807"/>
      <c r="F529" s="807"/>
      <c r="G529" s="807"/>
      <c r="H529" s="807"/>
      <c r="I529" s="807"/>
      <c r="J529" s="807"/>
      <c r="K529" s="807"/>
      <c r="L529" s="807"/>
      <c r="M529" s="807"/>
      <c r="N529" s="807"/>
      <c r="O529" s="807"/>
      <c r="P529" s="807"/>
      <c r="Q529" s="807"/>
      <c r="R529" s="807"/>
      <c r="S529" s="807"/>
      <c r="T529" s="807"/>
      <c r="U529" s="807"/>
      <c r="V529" s="807"/>
      <c r="W529" s="807"/>
      <c r="X529" s="807"/>
      <c r="Y529" s="807"/>
      <c r="Z529" s="807"/>
      <c r="AA529" s="807"/>
    </row>
    <row r="530" ht="21.0" customHeight="1">
      <c r="A530" s="807"/>
      <c r="B530" s="807"/>
      <c r="C530" s="807"/>
      <c r="D530" s="807"/>
      <c r="E530" s="807"/>
      <c r="F530" s="807"/>
      <c r="G530" s="807"/>
      <c r="H530" s="807"/>
      <c r="I530" s="807"/>
      <c r="J530" s="807"/>
      <c r="K530" s="807"/>
      <c r="L530" s="807"/>
      <c r="M530" s="807"/>
      <c r="N530" s="807"/>
      <c r="O530" s="807"/>
      <c r="P530" s="807"/>
      <c r="Q530" s="807"/>
      <c r="R530" s="807"/>
      <c r="S530" s="807"/>
      <c r="T530" s="807"/>
      <c r="U530" s="807"/>
      <c r="V530" s="807"/>
      <c r="W530" s="807"/>
      <c r="X530" s="807"/>
      <c r="Y530" s="807"/>
      <c r="Z530" s="807"/>
      <c r="AA530" s="807"/>
    </row>
    <row r="531" ht="21.0" customHeight="1">
      <c r="A531" s="807"/>
      <c r="B531" s="807"/>
      <c r="C531" s="807"/>
      <c r="D531" s="807"/>
      <c r="E531" s="807"/>
      <c r="F531" s="807"/>
      <c r="G531" s="807"/>
      <c r="H531" s="807"/>
      <c r="I531" s="807"/>
      <c r="J531" s="807"/>
      <c r="K531" s="807"/>
      <c r="L531" s="807"/>
      <c r="M531" s="807"/>
      <c r="N531" s="807"/>
      <c r="O531" s="807"/>
      <c r="P531" s="807"/>
      <c r="Q531" s="807"/>
      <c r="R531" s="807"/>
      <c r="S531" s="807"/>
      <c r="T531" s="807"/>
      <c r="U531" s="807"/>
      <c r="V531" s="807"/>
      <c r="W531" s="807"/>
      <c r="X531" s="807"/>
      <c r="Y531" s="807"/>
      <c r="Z531" s="807"/>
      <c r="AA531" s="807"/>
    </row>
    <row r="532" ht="21.0" customHeight="1">
      <c r="A532" s="807"/>
      <c r="B532" s="807"/>
      <c r="C532" s="807"/>
      <c r="D532" s="807"/>
      <c r="E532" s="807"/>
      <c r="F532" s="807"/>
      <c r="G532" s="807"/>
      <c r="H532" s="807"/>
      <c r="I532" s="807"/>
      <c r="J532" s="807"/>
      <c r="K532" s="807"/>
      <c r="L532" s="807"/>
      <c r="M532" s="807"/>
      <c r="N532" s="807"/>
      <c r="O532" s="807"/>
      <c r="P532" s="807"/>
      <c r="Q532" s="807"/>
      <c r="R532" s="807"/>
      <c r="S532" s="807"/>
      <c r="T532" s="807"/>
      <c r="U532" s="807"/>
      <c r="V532" s="807"/>
      <c r="W532" s="807"/>
      <c r="X532" s="807"/>
      <c r="Y532" s="807"/>
      <c r="Z532" s="807"/>
      <c r="AA532" s="807"/>
    </row>
    <row r="533" ht="21.0" customHeight="1">
      <c r="A533" s="807"/>
      <c r="B533" s="807"/>
      <c r="C533" s="807"/>
      <c r="D533" s="807"/>
      <c r="E533" s="807"/>
      <c r="F533" s="807"/>
      <c r="G533" s="807"/>
      <c r="H533" s="807"/>
      <c r="I533" s="807"/>
      <c r="J533" s="807"/>
      <c r="K533" s="807"/>
      <c r="L533" s="807"/>
      <c r="M533" s="807"/>
      <c r="N533" s="807"/>
      <c r="O533" s="807"/>
      <c r="P533" s="807"/>
      <c r="Q533" s="807"/>
      <c r="R533" s="807"/>
      <c r="S533" s="807"/>
      <c r="T533" s="807"/>
      <c r="U533" s="807"/>
      <c r="V533" s="807"/>
      <c r="W533" s="807"/>
      <c r="X533" s="807"/>
      <c r="Y533" s="807"/>
      <c r="Z533" s="807"/>
      <c r="AA533" s="807"/>
    </row>
    <row r="534" ht="21.0" customHeight="1">
      <c r="A534" s="807"/>
      <c r="B534" s="807"/>
      <c r="C534" s="807"/>
      <c r="D534" s="807"/>
      <c r="E534" s="807"/>
      <c r="F534" s="807"/>
      <c r="G534" s="807"/>
      <c r="H534" s="807"/>
      <c r="I534" s="807"/>
      <c r="J534" s="807"/>
      <c r="K534" s="807"/>
      <c r="L534" s="807"/>
      <c r="M534" s="807"/>
      <c r="N534" s="807"/>
      <c r="O534" s="807"/>
      <c r="P534" s="807"/>
      <c r="Q534" s="807"/>
      <c r="R534" s="807"/>
      <c r="S534" s="807"/>
      <c r="T534" s="807"/>
      <c r="U534" s="807"/>
      <c r="V534" s="807"/>
      <c r="W534" s="807"/>
      <c r="X534" s="807"/>
      <c r="Y534" s="807"/>
      <c r="Z534" s="807"/>
      <c r="AA534" s="807"/>
    </row>
    <row r="535" ht="21.0" customHeight="1">
      <c r="A535" s="807"/>
      <c r="B535" s="807"/>
      <c r="C535" s="807"/>
      <c r="D535" s="807"/>
      <c r="E535" s="807"/>
      <c r="F535" s="807"/>
      <c r="G535" s="807"/>
      <c r="H535" s="807"/>
      <c r="I535" s="807"/>
      <c r="J535" s="807"/>
      <c r="K535" s="807"/>
      <c r="L535" s="807"/>
      <c r="M535" s="807"/>
      <c r="N535" s="807"/>
      <c r="O535" s="807"/>
      <c r="P535" s="807"/>
      <c r="Q535" s="807"/>
      <c r="R535" s="807"/>
      <c r="S535" s="807"/>
      <c r="T535" s="807"/>
      <c r="U535" s="807"/>
      <c r="V535" s="807"/>
      <c r="W535" s="807"/>
      <c r="X535" s="807"/>
      <c r="Y535" s="807"/>
      <c r="Z535" s="807"/>
      <c r="AA535" s="807"/>
    </row>
    <row r="536" ht="21.0" customHeight="1">
      <c r="A536" s="807"/>
      <c r="B536" s="807"/>
      <c r="C536" s="807"/>
      <c r="D536" s="807"/>
      <c r="E536" s="807"/>
      <c r="F536" s="807"/>
      <c r="G536" s="807"/>
      <c r="H536" s="807"/>
      <c r="I536" s="807"/>
      <c r="J536" s="807"/>
      <c r="K536" s="807"/>
      <c r="L536" s="807"/>
      <c r="M536" s="807"/>
      <c r="N536" s="807"/>
      <c r="O536" s="807"/>
      <c r="P536" s="807"/>
      <c r="Q536" s="807"/>
      <c r="R536" s="807"/>
      <c r="S536" s="807"/>
      <c r="T536" s="807"/>
      <c r="U536" s="807"/>
      <c r="V536" s="807"/>
      <c r="W536" s="807"/>
      <c r="X536" s="807"/>
      <c r="Y536" s="807"/>
      <c r="Z536" s="807"/>
      <c r="AA536" s="807"/>
    </row>
    <row r="537" ht="21.0" customHeight="1">
      <c r="A537" s="807"/>
      <c r="B537" s="807"/>
      <c r="C537" s="807"/>
      <c r="D537" s="807"/>
      <c r="E537" s="807"/>
      <c r="F537" s="807"/>
      <c r="G537" s="807"/>
      <c r="H537" s="807"/>
      <c r="I537" s="807"/>
      <c r="J537" s="807"/>
      <c r="K537" s="807"/>
      <c r="L537" s="807"/>
      <c r="M537" s="807"/>
      <c r="N537" s="807"/>
      <c r="O537" s="807"/>
      <c r="P537" s="807"/>
      <c r="Q537" s="807"/>
      <c r="R537" s="807"/>
      <c r="S537" s="807"/>
      <c r="T537" s="807"/>
      <c r="U537" s="807"/>
      <c r="V537" s="807"/>
      <c r="W537" s="807"/>
      <c r="X537" s="807"/>
      <c r="Y537" s="807"/>
      <c r="Z537" s="807"/>
      <c r="AA537" s="807"/>
    </row>
    <row r="538" ht="21.0" customHeight="1">
      <c r="A538" s="807"/>
      <c r="B538" s="807"/>
      <c r="C538" s="807"/>
      <c r="D538" s="807"/>
      <c r="E538" s="807"/>
      <c r="F538" s="807"/>
      <c r="G538" s="807"/>
      <c r="H538" s="807"/>
      <c r="I538" s="807"/>
      <c r="J538" s="807"/>
      <c r="K538" s="807"/>
      <c r="L538" s="807"/>
      <c r="M538" s="807"/>
      <c r="N538" s="807"/>
      <c r="O538" s="807"/>
      <c r="P538" s="807"/>
      <c r="Q538" s="807"/>
      <c r="R538" s="807"/>
      <c r="S538" s="807"/>
      <c r="T538" s="807"/>
      <c r="U538" s="807"/>
      <c r="V538" s="807"/>
      <c r="W538" s="807"/>
      <c r="X538" s="807"/>
      <c r="Y538" s="807"/>
      <c r="Z538" s="807"/>
      <c r="AA538" s="807"/>
    </row>
    <row r="539" ht="21.0" customHeight="1">
      <c r="A539" s="807"/>
      <c r="B539" s="807"/>
      <c r="C539" s="807"/>
      <c r="D539" s="807"/>
      <c r="E539" s="807"/>
      <c r="F539" s="807"/>
      <c r="G539" s="807"/>
      <c r="H539" s="807"/>
      <c r="I539" s="807"/>
      <c r="J539" s="807"/>
      <c r="K539" s="807"/>
      <c r="L539" s="807"/>
      <c r="M539" s="807"/>
      <c r="N539" s="807"/>
      <c r="O539" s="807"/>
      <c r="P539" s="807"/>
      <c r="Q539" s="807"/>
      <c r="R539" s="807"/>
      <c r="S539" s="807"/>
      <c r="T539" s="807"/>
      <c r="U539" s="807"/>
      <c r="V539" s="807"/>
      <c r="W539" s="807"/>
      <c r="X539" s="807"/>
      <c r="Y539" s="807"/>
      <c r="Z539" s="807"/>
      <c r="AA539" s="807"/>
    </row>
    <row r="540" ht="21.0" customHeight="1">
      <c r="A540" s="807"/>
      <c r="B540" s="807"/>
      <c r="C540" s="807"/>
      <c r="D540" s="807"/>
      <c r="E540" s="807"/>
      <c r="F540" s="807"/>
      <c r="G540" s="807"/>
      <c r="H540" s="807"/>
      <c r="I540" s="807"/>
      <c r="J540" s="807"/>
      <c r="K540" s="807"/>
      <c r="L540" s="807"/>
      <c r="M540" s="807"/>
      <c r="N540" s="807"/>
      <c r="O540" s="807"/>
      <c r="P540" s="807"/>
      <c r="Q540" s="807"/>
      <c r="R540" s="807"/>
      <c r="S540" s="807"/>
      <c r="T540" s="807"/>
      <c r="U540" s="807"/>
      <c r="V540" s="807"/>
      <c r="W540" s="807"/>
      <c r="X540" s="807"/>
      <c r="Y540" s="807"/>
      <c r="Z540" s="807"/>
      <c r="AA540" s="807"/>
    </row>
    <row r="541" ht="21.0" customHeight="1">
      <c r="A541" s="807"/>
      <c r="B541" s="807"/>
      <c r="C541" s="807"/>
      <c r="D541" s="807"/>
      <c r="E541" s="807"/>
      <c r="F541" s="807"/>
      <c r="G541" s="807"/>
      <c r="H541" s="807"/>
      <c r="I541" s="807"/>
      <c r="J541" s="807"/>
      <c r="K541" s="807"/>
      <c r="L541" s="807"/>
      <c r="M541" s="807"/>
      <c r="N541" s="807"/>
      <c r="O541" s="807"/>
      <c r="P541" s="807"/>
      <c r="Q541" s="807"/>
      <c r="R541" s="807"/>
      <c r="S541" s="807"/>
      <c r="T541" s="807"/>
      <c r="U541" s="807"/>
      <c r="V541" s="807"/>
      <c r="W541" s="807"/>
      <c r="X541" s="807"/>
      <c r="Y541" s="807"/>
      <c r="Z541" s="807"/>
      <c r="AA541" s="807"/>
    </row>
    <row r="542" ht="21.0" customHeight="1">
      <c r="A542" s="807"/>
      <c r="B542" s="807"/>
      <c r="C542" s="807"/>
      <c r="D542" s="807"/>
      <c r="E542" s="807"/>
      <c r="F542" s="807"/>
      <c r="G542" s="807"/>
      <c r="H542" s="807"/>
      <c r="I542" s="807"/>
      <c r="J542" s="807"/>
      <c r="K542" s="807"/>
      <c r="L542" s="807"/>
      <c r="M542" s="807"/>
      <c r="N542" s="807"/>
      <c r="O542" s="807"/>
      <c r="P542" s="807"/>
      <c r="Q542" s="807"/>
      <c r="R542" s="807"/>
      <c r="S542" s="807"/>
      <c r="T542" s="807"/>
      <c r="U542" s="807"/>
      <c r="V542" s="807"/>
      <c r="W542" s="807"/>
      <c r="X542" s="807"/>
      <c r="Y542" s="807"/>
      <c r="Z542" s="807"/>
      <c r="AA542" s="807"/>
    </row>
    <row r="543" ht="21.0" customHeight="1">
      <c r="A543" s="807"/>
      <c r="B543" s="807"/>
      <c r="C543" s="807"/>
      <c r="D543" s="807"/>
      <c r="E543" s="807"/>
      <c r="F543" s="807"/>
      <c r="G543" s="807"/>
      <c r="H543" s="807"/>
      <c r="I543" s="807"/>
      <c r="J543" s="807"/>
      <c r="K543" s="807"/>
      <c r="L543" s="807"/>
      <c r="M543" s="807"/>
      <c r="N543" s="807"/>
      <c r="O543" s="807"/>
      <c r="P543" s="807"/>
      <c r="Q543" s="807"/>
      <c r="R543" s="807"/>
      <c r="S543" s="807"/>
      <c r="T543" s="807"/>
      <c r="U543" s="807"/>
      <c r="V543" s="807"/>
      <c r="W543" s="807"/>
      <c r="X543" s="807"/>
      <c r="Y543" s="807"/>
      <c r="Z543" s="807"/>
      <c r="AA543" s="807"/>
    </row>
    <row r="544" ht="21.0" customHeight="1">
      <c r="A544" s="807"/>
      <c r="B544" s="807"/>
      <c r="C544" s="807"/>
      <c r="D544" s="807"/>
      <c r="E544" s="807"/>
      <c r="F544" s="807"/>
      <c r="G544" s="807"/>
      <c r="H544" s="807"/>
      <c r="I544" s="807"/>
      <c r="J544" s="807"/>
      <c r="K544" s="807"/>
      <c r="L544" s="807"/>
      <c r="M544" s="807"/>
      <c r="N544" s="807"/>
      <c r="O544" s="807"/>
      <c r="P544" s="807"/>
      <c r="Q544" s="807"/>
      <c r="R544" s="807"/>
      <c r="S544" s="807"/>
      <c r="T544" s="807"/>
      <c r="U544" s="807"/>
      <c r="V544" s="807"/>
      <c r="W544" s="807"/>
      <c r="X544" s="807"/>
      <c r="Y544" s="807"/>
      <c r="Z544" s="807"/>
      <c r="AA544" s="807"/>
    </row>
    <row r="545" ht="21.0" customHeight="1">
      <c r="A545" s="807"/>
      <c r="B545" s="807"/>
      <c r="C545" s="807"/>
      <c r="D545" s="807"/>
      <c r="E545" s="807"/>
      <c r="F545" s="807"/>
      <c r="G545" s="807"/>
      <c r="H545" s="807"/>
      <c r="I545" s="807"/>
      <c r="J545" s="807"/>
      <c r="K545" s="807"/>
      <c r="L545" s="807"/>
      <c r="M545" s="807"/>
      <c r="N545" s="807"/>
      <c r="O545" s="807"/>
      <c r="P545" s="807"/>
      <c r="Q545" s="807"/>
      <c r="R545" s="807"/>
      <c r="S545" s="807"/>
      <c r="T545" s="807"/>
      <c r="U545" s="807"/>
      <c r="V545" s="807"/>
      <c r="W545" s="807"/>
      <c r="X545" s="807"/>
      <c r="Y545" s="807"/>
      <c r="Z545" s="807"/>
      <c r="AA545" s="807"/>
    </row>
    <row r="546" ht="21.0" customHeight="1">
      <c r="A546" s="807"/>
      <c r="B546" s="807"/>
      <c r="C546" s="807"/>
      <c r="D546" s="807"/>
      <c r="E546" s="807"/>
      <c r="F546" s="807"/>
      <c r="G546" s="807"/>
      <c r="H546" s="807"/>
      <c r="I546" s="807"/>
      <c r="J546" s="807"/>
      <c r="K546" s="807"/>
      <c r="L546" s="807"/>
      <c r="M546" s="807"/>
      <c r="N546" s="807"/>
      <c r="O546" s="807"/>
      <c r="P546" s="807"/>
      <c r="Q546" s="807"/>
      <c r="R546" s="807"/>
      <c r="S546" s="807"/>
      <c r="T546" s="807"/>
      <c r="U546" s="807"/>
      <c r="V546" s="807"/>
      <c r="W546" s="807"/>
      <c r="X546" s="807"/>
      <c r="Y546" s="807"/>
      <c r="Z546" s="807"/>
      <c r="AA546" s="807"/>
    </row>
    <row r="547" ht="21.0" customHeight="1">
      <c r="A547" s="807"/>
      <c r="B547" s="807"/>
      <c r="C547" s="807"/>
      <c r="D547" s="807"/>
      <c r="E547" s="807"/>
      <c r="F547" s="807"/>
      <c r="G547" s="807"/>
      <c r="H547" s="807"/>
      <c r="I547" s="807"/>
      <c r="J547" s="807"/>
      <c r="K547" s="807"/>
      <c r="L547" s="807"/>
      <c r="M547" s="807"/>
      <c r="N547" s="807"/>
      <c r="O547" s="807"/>
      <c r="P547" s="807"/>
      <c r="Q547" s="807"/>
      <c r="R547" s="807"/>
      <c r="S547" s="807"/>
      <c r="T547" s="807"/>
      <c r="U547" s="807"/>
      <c r="V547" s="807"/>
      <c r="W547" s="807"/>
      <c r="X547" s="807"/>
      <c r="Y547" s="807"/>
      <c r="Z547" s="807"/>
      <c r="AA547" s="807"/>
    </row>
    <row r="548" ht="21.0" customHeight="1">
      <c r="A548" s="807"/>
      <c r="B548" s="807"/>
      <c r="C548" s="807"/>
      <c r="D548" s="807"/>
      <c r="E548" s="807"/>
      <c r="F548" s="807"/>
      <c r="G548" s="807"/>
      <c r="H548" s="807"/>
      <c r="I548" s="807"/>
      <c r="J548" s="807"/>
      <c r="K548" s="807"/>
      <c r="L548" s="807"/>
      <c r="M548" s="807"/>
      <c r="N548" s="807"/>
      <c r="O548" s="807"/>
      <c r="P548" s="807"/>
      <c r="Q548" s="807"/>
      <c r="R548" s="807"/>
      <c r="S548" s="807"/>
      <c r="T548" s="807"/>
      <c r="U548" s="807"/>
      <c r="V548" s="807"/>
      <c r="W548" s="807"/>
      <c r="X548" s="807"/>
      <c r="Y548" s="807"/>
      <c r="Z548" s="807"/>
      <c r="AA548" s="807"/>
    </row>
    <row r="549" ht="21.0" customHeight="1">
      <c r="A549" s="807"/>
      <c r="B549" s="807"/>
      <c r="C549" s="807"/>
      <c r="D549" s="807"/>
      <c r="E549" s="807"/>
      <c r="F549" s="807"/>
      <c r="G549" s="807"/>
      <c r="H549" s="807"/>
      <c r="I549" s="807"/>
      <c r="J549" s="807"/>
      <c r="K549" s="807"/>
      <c r="L549" s="807"/>
      <c r="M549" s="807"/>
      <c r="N549" s="807"/>
      <c r="O549" s="807"/>
      <c r="P549" s="807"/>
      <c r="Q549" s="807"/>
      <c r="R549" s="807"/>
      <c r="S549" s="807"/>
      <c r="T549" s="807"/>
      <c r="U549" s="807"/>
      <c r="V549" s="807"/>
      <c r="W549" s="807"/>
      <c r="X549" s="807"/>
      <c r="Y549" s="807"/>
      <c r="Z549" s="807"/>
      <c r="AA549" s="807"/>
    </row>
    <row r="550" ht="21.0" customHeight="1">
      <c r="A550" s="807"/>
      <c r="B550" s="807"/>
      <c r="C550" s="807"/>
      <c r="D550" s="807"/>
      <c r="E550" s="807"/>
      <c r="F550" s="807"/>
      <c r="G550" s="807"/>
      <c r="H550" s="807"/>
      <c r="I550" s="807"/>
      <c r="J550" s="807"/>
      <c r="K550" s="807"/>
      <c r="L550" s="807"/>
      <c r="M550" s="807"/>
      <c r="N550" s="807"/>
      <c r="O550" s="807"/>
      <c r="P550" s="807"/>
      <c r="Q550" s="807"/>
      <c r="R550" s="807"/>
      <c r="S550" s="807"/>
      <c r="T550" s="807"/>
      <c r="U550" s="807"/>
      <c r="V550" s="807"/>
      <c r="W550" s="807"/>
      <c r="X550" s="807"/>
      <c r="Y550" s="807"/>
      <c r="Z550" s="807"/>
      <c r="AA550" s="807"/>
    </row>
    <row r="551" ht="21.0" customHeight="1">
      <c r="A551" s="807"/>
      <c r="B551" s="807"/>
      <c r="C551" s="807"/>
      <c r="D551" s="807"/>
      <c r="E551" s="807"/>
      <c r="F551" s="807"/>
      <c r="G551" s="807"/>
      <c r="H551" s="807"/>
      <c r="I551" s="807"/>
      <c r="J551" s="807"/>
      <c r="K551" s="807"/>
      <c r="L551" s="807"/>
      <c r="M551" s="807"/>
      <c r="N551" s="807"/>
      <c r="O551" s="807"/>
      <c r="P551" s="807"/>
      <c r="Q551" s="807"/>
      <c r="R551" s="807"/>
      <c r="S551" s="807"/>
      <c r="T551" s="807"/>
      <c r="U551" s="807"/>
      <c r="V551" s="807"/>
      <c r="W551" s="807"/>
      <c r="X551" s="807"/>
      <c r="Y551" s="807"/>
      <c r="Z551" s="807"/>
      <c r="AA551" s="807"/>
    </row>
    <row r="552" ht="21.0" customHeight="1">
      <c r="A552" s="807"/>
      <c r="B552" s="807"/>
      <c r="C552" s="807"/>
      <c r="D552" s="807"/>
      <c r="E552" s="807"/>
      <c r="F552" s="807"/>
      <c r="G552" s="807"/>
      <c r="H552" s="807"/>
      <c r="I552" s="807"/>
      <c r="J552" s="807"/>
      <c r="K552" s="807"/>
      <c r="L552" s="807"/>
      <c r="M552" s="807"/>
      <c r="N552" s="807"/>
      <c r="O552" s="807"/>
      <c r="P552" s="807"/>
      <c r="Q552" s="807"/>
      <c r="R552" s="807"/>
      <c r="S552" s="807"/>
      <c r="T552" s="807"/>
      <c r="U552" s="807"/>
      <c r="V552" s="807"/>
      <c r="W552" s="807"/>
      <c r="X552" s="807"/>
      <c r="Y552" s="807"/>
      <c r="Z552" s="807"/>
      <c r="AA552" s="807"/>
    </row>
    <row r="553" ht="21.0" customHeight="1">
      <c r="A553" s="807"/>
      <c r="B553" s="807"/>
      <c r="C553" s="807"/>
      <c r="D553" s="807"/>
      <c r="E553" s="807"/>
      <c r="F553" s="807"/>
      <c r="G553" s="807"/>
      <c r="H553" s="807"/>
      <c r="I553" s="807"/>
      <c r="J553" s="807"/>
      <c r="K553" s="807"/>
      <c r="L553" s="807"/>
      <c r="M553" s="807"/>
      <c r="N553" s="807"/>
      <c r="O553" s="807"/>
      <c r="P553" s="807"/>
      <c r="Q553" s="807"/>
      <c r="R553" s="807"/>
      <c r="S553" s="807"/>
      <c r="T553" s="807"/>
      <c r="U553" s="807"/>
      <c r="V553" s="807"/>
      <c r="W553" s="807"/>
      <c r="X553" s="807"/>
      <c r="Y553" s="807"/>
      <c r="Z553" s="807"/>
      <c r="AA553" s="807"/>
    </row>
    <row r="554" ht="21.0" customHeight="1">
      <c r="A554" s="807"/>
      <c r="B554" s="807"/>
      <c r="C554" s="807"/>
      <c r="D554" s="807"/>
      <c r="E554" s="807"/>
      <c r="F554" s="807"/>
      <c r="G554" s="807"/>
      <c r="H554" s="807"/>
      <c r="I554" s="807"/>
      <c r="J554" s="807"/>
      <c r="K554" s="807"/>
      <c r="L554" s="807"/>
      <c r="M554" s="807"/>
      <c r="N554" s="807"/>
      <c r="O554" s="807"/>
      <c r="P554" s="807"/>
      <c r="Q554" s="807"/>
      <c r="R554" s="807"/>
      <c r="S554" s="807"/>
      <c r="T554" s="807"/>
      <c r="U554" s="807"/>
      <c r="V554" s="807"/>
      <c r="W554" s="807"/>
      <c r="X554" s="807"/>
      <c r="Y554" s="807"/>
      <c r="Z554" s="807"/>
      <c r="AA554" s="807"/>
    </row>
    <row r="555" ht="21.0" customHeight="1">
      <c r="A555" s="807"/>
      <c r="B555" s="807"/>
      <c r="C555" s="807"/>
      <c r="D555" s="807"/>
      <c r="E555" s="807"/>
      <c r="F555" s="807"/>
      <c r="G555" s="807"/>
      <c r="H555" s="807"/>
      <c r="I555" s="807"/>
      <c r="J555" s="807"/>
      <c r="K555" s="807"/>
      <c r="L555" s="807"/>
      <c r="M555" s="807"/>
      <c r="N555" s="807"/>
      <c r="O555" s="807"/>
      <c r="P555" s="807"/>
      <c r="Q555" s="807"/>
      <c r="R555" s="807"/>
      <c r="S555" s="807"/>
      <c r="T555" s="807"/>
      <c r="U555" s="807"/>
      <c r="V555" s="807"/>
      <c r="W555" s="807"/>
      <c r="X555" s="807"/>
      <c r="Y555" s="807"/>
      <c r="Z555" s="807"/>
      <c r="AA555" s="807"/>
    </row>
    <row r="556" ht="21.0" customHeight="1">
      <c r="A556" s="807"/>
      <c r="B556" s="807"/>
      <c r="C556" s="807"/>
      <c r="D556" s="807"/>
      <c r="E556" s="807"/>
      <c r="F556" s="807"/>
      <c r="G556" s="807"/>
      <c r="H556" s="807"/>
      <c r="I556" s="807"/>
      <c r="J556" s="807"/>
      <c r="K556" s="807"/>
      <c r="L556" s="807"/>
      <c r="M556" s="807"/>
      <c r="N556" s="807"/>
      <c r="O556" s="807"/>
      <c r="P556" s="807"/>
      <c r="Q556" s="807"/>
      <c r="R556" s="807"/>
      <c r="S556" s="807"/>
      <c r="T556" s="807"/>
      <c r="U556" s="807"/>
      <c r="V556" s="807"/>
      <c r="W556" s="807"/>
      <c r="X556" s="807"/>
      <c r="Y556" s="807"/>
      <c r="Z556" s="807"/>
      <c r="AA556" s="807"/>
    </row>
    <row r="557" ht="21.0" customHeight="1">
      <c r="A557" s="807"/>
      <c r="B557" s="807"/>
      <c r="C557" s="807"/>
      <c r="D557" s="807"/>
      <c r="E557" s="807"/>
      <c r="F557" s="807"/>
      <c r="G557" s="807"/>
      <c r="H557" s="807"/>
      <c r="I557" s="807"/>
      <c r="J557" s="807"/>
      <c r="K557" s="807"/>
      <c r="L557" s="807"/>
      <c r="M557" s="807"/>
      <c r="N557" s="807"/>
      <c r="O557" s="807"/>
      <c r="P557" s="807"/>
      <c r="Q557" s="807"/>
      <c r="R557" s="807"/>
      <c r="S557" s="807"/>
      <c r="T557" s="807"/>
      <c r="U557" s="807"/>
      <c r="V557" s="807"/>
      <c r="W557" s="807"/>
      <c r="X557" s="807"/>
      <c r="Y557" s="807"/>
      <c r="Z557" s="807"/>
      <c r="AA557" s="807"/>
    </row>
    <row r="558" ht="21.0" customHeight="1">
      <c r="A558" s="807"/>
      <c r="B558" s="807"/>
      <c r="C558" s="807"/>
      <c r="D558" s="807"/>
      <c r="E558" s="807"/>
      <c r="F558" s="807"/>
      <c r="G558" s="807"/>
      <c r="H558" s="807"/>
      <c r="I558" s="807"/>
      <c r="J558" s="807"/>
      <c r="K558" s="807"/>
      <c r="L558" s="807"/>
      <c r="M558" s="807"/>
      <c r="N558" s="807"/>
      <c r="O558" s="807"/>
      <c r="P558" s="807"/>
      <c r="Q558" s="807"/>
      <c r="R558" s="807"/>
      <c r="S558" s="807"/>
      <c r="T558" s="807"/>
      <c r="U558" s="807"/>
      <c r="V558" s="807"/>
      <c r="W558" s="807"/>
      <c r="X558" s="807"/>
      <c r="Y558" s="807"/>
      <c r="Z558" s="807"/>
      <c r="AA558" s="807"/>
    </row>
    <row r="559" ht="21.0" customHeight="1">
      <c r="A559" s="807"/>
      <c r="B559" s="807"/>
      <c r="C559" s="807"/>
      <c r="D559" s="807"/>
      <c r="E559" s="807"/>
      <c r="F559" s="807"/>
      <c r="G559" s="807"/>
      <c r="H559" s="807"/>
      <c r="I559" s="807"/>
      <c r="J559" s="807"/>
      <c r="K559" s="807"/>
      <c r="L559" s="807"/>
      <c r="M559" s="807"/>
      <c r="N559" s="807"/>
      <c r="O559" s="807"/>
      <c r="P559" s="807"/>
      <c r="Q559" s="807"/>
      <c r="R559" s="807"/>
      <c r="S559" s="807"/>
      <c r="T559" s="807"/>
      <c r="U559" s="807"/>
      <c r="V559" s="807"/>
      <c r="W559" s="807"/>
      <c r="X559" s="807"/>
      <c r="Y559" s="807"/>
      <c r="Z559" s="807"/>
      <c r="AA559" s="807"/>
    </row>
    <row r="560" ht="21.0" customHeight="1">
      <c r="A560" s="807"/>
      <c r="B560" s="807"/>
      <c r="C560" s="807"/>
      <c r="D560" s="807"/>
      <c r="E560" s="807"/>
      <c r="F560" s="807"/>
      <c r="G560" s="807"/>
      <c r="H560" s="807"/>
      <c r="I560" s="807"/>
      <c r="J560" s="807"/>
      <c r="K560" s="807"/>
      <c r="L560" s="807"/>
      <c r="M560" s="807"/>
      <c r="N560" s="807"/>
      <c r="O560" s="807"/>
      <c r="P560" s="807"/>
      <c r="Q560" s="807"/>
      <c r="R560" s="807"/>
      <c r="S560" s="807"/>
      <c r="T560" s="807"/>
      <c r="U560" s="807"/>
      <c r="V560" s="807"/>
      <c r="W560" s="807"/>
      <c r="X560" s="807"/>
      <c r="Y560" s="807"/>
      <c r="Z560" s="807"/>
      <c r="AA560" s="807"/>
    </row>
    <row r="561" ht="21.0" customHeight="1">
      <c r="A561" s="807"/>
      <c r="B561" s="807"/>
      <c r="C561" s="807"/>
      <c r="D561" s="807"/>
      <c r="E561" s="807"/>
      <c r="F561" s="807"/>
      <c r="G561" s="807"/>
      <c r="H561" s="807"/>
      <c r="I561" s="807"/>
      <c r="J561" s="807"/>
      <c r="K561" s="807"/>
      <c r="L561" s="807"/>
      <c r="M561" s="807"/>
      <c r="N561" s="807"/>
      <c r="O561" s="807"/>
      <c r="P561" s="807"/>
      <c r="Q561" s="807"/>
      <c r="R561" s="807"/>
      <c r="S561" s="807"/>
      <c r="T561" s="807"/>
      <c r="U561" s="807"/>
      <c r="V561" s="807"/>
      <c r="W561" s="807"/>
      <c r="X561" s="807"/>
      <c r="Y561" s="807"/>
      <c r="Z561" s="807"/>
      <c r="AA561" s="807"/>
    </row>
    <row r="562" ht="21.0" customHeight="1">
      <c r="A562" s="807"/>
      <c r="B562" s="807"/>
      <c r="C562" s="807"/>
      <c r="D562" s="807"/>
      <c r="E562" s="807"/>
      <c r="F562" s="807"/>
      <c r="G562" s="807"/>
      <c r="H562" s="807"/>
      <c r="I562" s="807"/>
      <c r="J562" s="807"/>
      <c r="K562" s="807"/>
      <c r="L562" s="807"/>
      <c r="M562" s="807"/>
      <c r="N562" s="807"/>
      <c r="O562" s="807"/>
      <c r="P562" s="807"/>
      <c r="Q562" s="807"/>
      <c r="R562" s="807"/>
      <c r="S562" s="807"/>
      <c r="T562" s="807"/>
      <c r="U562" s="807"/>
      <c r="V562" s="807"/>
      <c r="W562" s="807"/>
      <c r="X562" s="807"/>
      <c r="Y562" s="807"/>
      <c r="Z562" s="807"/>
      <c r="AA562" s="807"/>
    </row>
    <row r="563" ht="21.0" customHeight="1">
      <c r="A563" s="807"/>
      <c r="B563" s="807"/>
      <c r="C563" s="807"/>
      <c r="D563" s="807"/>
      <c r="E563" s="807"/>
      <c r="F563" s="807"/>
      <c r="G563" s="807"/>
      <c r="H563" s="807"/>
      <c r="I563" s="807"/>
      <c r="J563" s="807"/>
      <c r="K563" s="807"/>
      <c r="L563" s="807"/>
      <c r="M563" s="807"/>
      <c r="N563" s="807"/>
      <c r="O563" s="807"/>
      <c r="P563" s="807"/>
      <c r="Q563" s="807"/>
      <c r="R563" s="807"/>
      <c r="S563" s="807"/>
      <c r="T563" s="807"/>
      <c r="U563" s="807"/>
      <c r="V563" s="807"/>
      <c r="W563" s="807"/>
      <c r="X563" s="807"/>
      <c r="Y563" s="807"/>
      <c r="Z563" s="807"/>
      <c r="AA563" s="807"/>
    </row>
    <row r="564" ht="21.0" customHeight="1">
      <c r="A564" s="807"/>
      <c r="B564" s="807"/>
      <c r="C564" s="807"/>
      <c r="D564" s="807"/>
      <c r="E564" s="807"/>
      <c r="F564" s="807"/>
      <c r="G564" s="807"/>
      <c r="H564" s="807"/>
      <c r="I564" s="807"/>
      <c r="J564" s="807"/>
      <c r="K564" s="807"/>
      <c r="L564" s="807"/>
      <c r="M564" s="807"/>
      <c r="N564" s="807"/>
      <c r="O564" s="807"/>
      <c r="P564" s="807"/>
      <c r="Q564" s="807"/>
      <c r="R564" s="807"/>
      <c r="S564" s="807"/>
      <c r="T564" s="807"/>
      <c r="U564" s="807"/>
      <c r="V564" s="807"/>
      <c r="W564" s="807"/>
      <c r="X564" s="807"/>
      <c r="Y564" s="807"/>
      <c r="Z564" s="807"/>
      <c r="AA564" s="807"/>
    </row>
    <row r="565" ht="21.0" customHeight="1">
      <c r="A565" s="807"/>
      <c r="B565" s="807"/>
      <c r="C565" s="807"/>
      <c r="D565" s="807"/>
      <c r="E565" s="807"/>
      <c r="F565" s="807"/>
      <c r="G565" s="807"/>
      <c r="H565" s="807"/>
      <c r="I565" s="807"/>
      <c r="J565" s="807"/>
      <c r="K565" s="807"/>
      <c r="L565" s="807"/>
      <c r="M565" s="807"/>
      <c r="N565" s="807"/>
      <c r="O565" s="807"/>
      <c r="P565" s="807"/>
      <c r="Q565" s="807"/>
      <c r="R565" s="807"/>
      <c r="S565" s="807"/>
      <c r="T565" s="807"/>
      <c r="U565" s="807"/>
      <c r="V565" s="807"/>
      <c r="W565" s="807"/>
      <c r="X565" s="807"/>
      <c r="Y565" s="807"/>
      <c r="Z565" s="807"/>
      <c r="AA565" s="807"/>
    </row>
    <row r="566" ht="21.0" customHeight="1">
      <c r="A566" s="807"/>
      <c r="B566" s="807"/>
      <c r="C566" s="807"/>
      <c r="D566" s="807"/>
      <c r="E566" s="807"/>
      <c r="F566" s="807"/>
      <c r="G566" s="807"/>
      <c r="H566" s="807"/>
      <c r="I566" s="807"/>
      <c r="J566" s="807"/>
      <c r="K566" s="807"/>
      <c r="L566" s="807"/>
      <c r="M566" s="807"/>
      <c r="N566" s="807"/>
      <c r="O566" s="807"/>
      <c r="P566" s="807"/>
      <c r="Q566" s="807"/>
      <c r="R566" s="807"/>
      <c r="S566" s="807"/>
      <c r="T566" s="807"/>
      <c r="U566" s="807"/>
      <c r="V566" s="807"/>
      <c r="W566" s="807"/>
      <c r="X566" s="807"/>
      <c r="Y566" s="807"/>
      <c r="Z566" s="807"/>
      <c r="AA566" s="807"/>
    </row>
    <row r="567" ht="21.0" customHeight="1">
      <c r="A567" s="807"/>
      <c r="B567" s="807"/>
      <c r="C567" s="807"/>
      <c r="D567" s="807"/>
      <c r="E567" s="807"/>
      <c r="F567" s="807"/>
      <c r="G567" s="807"/>
      <c r="H567" s="807"/>
      <c r="I567" s="807"/>
      <c r="J567" s="807"/>
      <c r="K567" s="807"/>
      <c r="L567" s="807"/>
      <c r="M567" s="807"/>
      <c r="N567" s="807"/>
      <c r="O567" s="807"/>
      <c r="P567" s="807"/>
      <c r="Q567" s="807"/>
      <c r="R567" s="807"/>
      <c r="S567" s="807"/>
      <c r="T567" s="807"/>
      <c r="U567" s="807"/>
      <c r="V567" s="807"/>
      <c r="W567" s="807"/>
      <c r="X567" s="807"/>
      <c r="Y567" s="807"/>
      <c r="Z567" s="807"/>
      <c r="AA567" s="807"/>
    </row>
    <row r="568" ht="21.0" customHeight="1">
      <c r="A568" s="807"/>
      <c r="B568" s="807"/>
      <c r="C568" s="807"/>
      <c r="D568" s="807"/>
      <c r="E568" s="807"/>
      <c r="F568" s="807"/>
      <c r="G568" s="807"/>
      <c r="H568" s="807"/>
      <c r="I568" s="807"/>
      <c r="J568" s="807"/>
      <c r="K568" s="807"/>
      <c r="L568" s="807"/>
      <c r="M568" s="807"/>
      <c r="N568" s="807"/>
      <c r="O568" s="807"/>
      <c r="P568" s="807"/>
      <c r="Q568" s="807"/>
      <c r="R568" s="807"/>
      <c r="S568" s="807"/>
      <c r="T568" s="807"/>
      <c r="U568" s="807"/>
      <c r="V568" s="807"/>
      <c r="W568" s="807"/>
      <c r="X568" s="807"/>
      <c r="Y568" s="807"/>
      <c r="Z568" s="807"/>
      <c r="AA568" s="807"/>
    </row>
    <row r="569" ht="21.0" customHeight="1">
      <c r="A569" s="807"/>
      <c r="B569" s="807"/>
      <c r="C569" s="807"/>
      <c r="D569" s="807"/>
      <c r="E569" s="807"/>
      <c r="F569" s="807"/>
      <c r="G569" s="807"/>
      <c r="H569" s="807"/>
      <c r="I569" s="807"/>
      <c r="J569" s="807"/>
      <c r="K569" s="807"/>
      <c r="L569" s="807"/>
      <c r="M569" s="807"/>
      <c r="N569" s="807"/>
      <c r="O569" s="807"/>
      <c r="P569" s="807"/>
      <c r="Q569" s="807"/>
      <c r="R569" s="807"/>
      <c r="S569" s="807"/>
      <c r="T569" s="807"/>
      <c r="U569" s="807"/>
      <c r="V569" s="807"/>
      <c r="W569" s="807"/>
      <c r="X569" s="807"/>
      <c r="Y569" s="807"/>
      <c r="Z569" s="807"/>
      <c r="AA569" s="807"/>
    </row>
    <row r="570" ht="21.0" customHeight="1">
      <c r="A570" s="807"/>
      <c r="B570" s="807"/>
      <c r="C570" s="807"/>
      <c r="D570" s="807"/>
      <c r="E570" s="807"/>
      <c r="F570" s="807"/>
      <c r="G570" s="807"/>
      <c r="H570" s="807"/>
      <c r="I570" s="807"/>
      <c r="J570" s="807"/>
      <c r="K570" s="807"/>
      <c r="L570" s="807"/>
      <c r="M570" s="807"/>
      <c r="N570" s="807"/>
      <c r="O570" s="807"/>
      <c r="P570" s="807"/>
      <c r="Q570" s="807"/>
      <c r="R570" s="807"/>
      <c r="S570" s="807"/>
      <c r="T570" s="807"/>
      <c r="U570" s="807"/>
      <c r="V570" s="807"/>
      <c r="W570" s="807"/>
      <c r="X570" s="807"/>
      <c r="Y570" s="807"/>
      <c r="Z570" s="807"/>
      <c r="AA570" s="807"/>
    </row>
    <row r="571" ht="21.0" customHeight="1">
      <c r="A571" s="807"/>
      <c r="B571" s="807"/>
      <c r="C571" s="807"/>
      <c r="D571" s="807"/>
      <c r="E571" s="807"/>
      <c r="F571" s="807"/>
      <c r="G571" s="807"/>
      <c r="H571" s="807"/>
      <c r="I571" s="807"/>
      <c r="J571" s="807"/>
      <c r="K571" s="807"/>
      <c r="L571" s="807"/>
      <c r="M571" s="807"/>
      <c r="N571" s="807"/>
      <c r="O571" s="807"/>
      <c r="P571" s="807"/>
      <c r="Q571" s="807"/>
      <c r="R571" s="807"/>
      <c r="S571" s="807"/>
      <c r="T571" s="807"/>
      <c r="U571" s="807"/>
      <c r="V571" s="807"/>
      <c r="W571" s="807"/>
      <c r="X571" s="807"/>
      <c r="Y571" s="807"/>
      <c r="Z571" s="807"/>
      <c r="AA571" s="807"/>
    </row>
    <row r="572" ht="21.0" customHeight="1">
      <c r="A572" s="807"/>
      <c r="B572" s="807"/>
      <c r="C572" s="807"/>
      <c r="D572" s="807"/>
      <c r="E572" s="807"/>
      <c r="F572" s="807"/>
      <c r="G572" s="807"/>
      <c r="H572" s="807"/>
      <c r="I572" s="807"/>
      <c r="J572" s="807"/>
      <c r="K572" s="807"/>
      <c r="L572" s="807"/>
      <c r="M572" s="807"/>
      <c r="N572" s="807"/>
      <c r="O572" s="807"/>
      <c r="P572" s="807"/>
      <c r="Q572" s="807"/>
      <c r="R572" s="807"/>
      <c r="S572" s="807"/>
      <c r="T572" s="807"/>
      <c r="U572" s="807"/>
      <c r="V572" s="807"/>
      <c r="W572" s="807"/>
      <c r="X572" s="807"/>
      <c r="Y572" s="807"/>
      <c r="Z572" s="807"/>
      <c r="AA572" s="807"/>
    </row>
    <row r="573" ht="21.0" customHeight="1">
      <c r="A573" s="807"/>
      <c r="B573" s="807"/>
      <c r="C573" s="807"/>
      <c r="D573" s="807"/>
      <c r="E573" s="807"/>
      <c r="F573" s="807"/>
      <c r="G573" s="807"/>
      <c r="H573" s="807"/>
      <c r="I573" s="807"/>
      <c r="J573" s="807"/>
      <c r="K573" s="807"/>
      <c r="L573" s="807"/>
      <c r="M573" s="807"/>
      <c r="N573" s="807"/>
      <c r="O573" s="807"/>
      <c r="P573" s="807"/>
      <c r="Q573" s="807"/>
      <c r="R573" s="807"/>
      <c r="S573" s="807"/>
      <c r="T573" s="807"/>
      <c r="U573" s="807"/>
      <c r="V573" s="807"/>
      <c r="W573" s="807"/>
      <c r="X573" s="807"/>
      <c r="Y573" s="807"/>
      <c r="Z573" s="807"/>
      <c r="AA573" s="807"/>
    </row>
    <row r="574" ht="21.0" customHeight="1">
      <c r="A574" s="807"/>
      <c r="B574" s="807"/>
      <c r="C574" s="807"/>
      <c r="D574" s="807"/>
      <c r="E574" s="807"/>
      <c r="F574" s="807"/>
      <c r="G574" s="807"/>
      <c r="H574" s="807"/>
      <c r="I574" s="807"/>
      <c r="J574" s="807"/>
      <c r="K574" s="807"/>
      <c r="L574" s="807"/>
      <c r="M574" s="807"/>
      <c r="N574" s="807"/>
      <c r="O574" s="807"/>
      <c r="P574" s="807"/>
      <c r="Q574" s="807"/>
      <c r="R574" s="807"/>
      <c r="S574" s="807"/>
      <c r="T574" s="807"/>
      <c r="U574" s="807"/>
      <c r="V574" s="807"/>
      <c r="W574" s="807"/>
      <c r="X574" s="807"/>
      <c r="Y574" s="807"/>
      <c r="Z574" s="807"/>
      <c r="AA574" s="807"/>
    </row>
    <row r="575" ht="21.0" customHeight="1">
      <c r="A575" s="807"/>
      <c r="B575" s="807"/>
      <c r="C575" s="807"/>
      <c r="D575" s="807"/>
      <c r="E575" s="807"/>
      <c r="F575" s="807"/>
      <c r="G575" s="807"/>
      <c r="H575" s="807"/>
      <c r="I575" s="807"/>
      <c r="J575" s="807"/>
      <c r="K575" s="807"/>
      <c r="L575" s="807"/>
      <c r="M575" s="807"/>
      <c r="N575" s="807"/>
      <c r="O575" s="807"/>
      <c r="P575" s="807"/>
      <c r="Q575" s="807"/>
      <c r="R575" s="807"/>
      <c r="S575" s="807"/>
      <c r="T575" s="807"/>
      <c r="U575" s="807"/>
      <c r="V575" s="807"/>
      <c r="W575" s="807"/>
      <c r="X575" s="807"/>
      <c r="Y575" s="807"/>
      <c r="Z575" s="807"/>
      <c r="AA575" s="807"/>
    </row>
    <row r="576" ht="21.0" customHeight="1">
      <c r="A576" s="807"/>
      <c r="B576" s="807"/>
      <c r="C576" s="807"/>
      <c r="D576" s="807"/>
      <c r="E576" s="807"/>
      <c r="F576" s="807"/>
      <c r="G576" s="807"/>
      <c r="H576" s="807"/>
      <c r="I576" s="807"/>
      <c r="J576" s="807"/>
      <c r="K576" s="807"/>
      <c r="L576" s="807"/>
      <c r="M576" s="807"/>
      <c r="N576" s="807"/>
      <c r="O576" s="807"/>
      <c r="P576" s="807"/>
      <c r="Q576" s="807"/>
      <c r="R576" s="807"/>
      <c r="S576" s="807"/>
      <c r="T576" s="807"/>
      <c r="U576" s="807"/>
      <c r="V576" s="807"/>
      <c r="W576" s="807"/>
      <c r="X576" s="807"/>
      <c r="Y576" s="807"/>
      <c r="Z576" s="807"/>
      <c r="AA576" s="807"/>
    </row>
    <row r="577" ht="21.0" customHeight="1">
      <c r="A577" s="807"/>
      <c r="B577" s="807"/>
      <c r="C577" s="807"/>
      <c r="D577" s="807"/>
      <c r="E577" s="807"/>
      <c r="F577" s="807"/>
      <c r="G577" s="807"/>
      <c r="H577" s="807"/>
      <c r="I577" s="807"/>
      <c r="J577" s="807"/>
      <c r="K577" s="807"/>
      <c r="L577" s="807"/>
      <c r="M577" s="807"/>
      <c r="N577" s="807"/>
      <c r="O577" s="807"/>
      <c r="P577" s="807"/>
      <c r="Q577" s="807"/>
      <c r="R577" s="807"/>
      <c r="S577" s="807"/>
      <c r="T577" s="807"/>
      <c r="U577" s="807"/>
      <c r="V577" s="807"/>
      <c r="W577" s="807"/>
      <c r="X577" s="807"/>
      <c r="Y577" s="807"/>
      <c r="Z577" s="807"/>
      <c r="AA577" s="807"/>
    </row>
    <row r="578" ht="21.0" customHeight="1">
      <c r="A578" s="807"/>
      <c r="B578" s="807"/>
      <c r="C578" s="807"/>
      <c r="D578" s="807"/>
      <c r="E578" s="807"/>
      <c r="F578" s="807"/>
      <c r="G578" s="807"/>
      <c r="H578" s="807"/>
      <c r="I578" s="807"/>
      <c r="J578" s="807"/>
      <c r="K578" s="807"/>
      <c r="L578" s="807"/>
      <c r="M578" s="807"/>
      <c r="N578" s="807"/>
      <c r="O578" s="807"/>
      <c r="P578" s="807"/>
      <c r="Q578" s="807"/>
      <c r="R578" s="807"/>
      <c r="S578" s="807"/>
      <c r="T578" s="807"/>
      <c r="U578" s="807"/>
      <c r="V578" s="807"/>
      <c r="W578" s="807"/>
      <c r="X578" s="807"/>
      <c r="Y578" s="807"/>
      <c r="Z578" s="807"/>
      <c r="AA578" s="807"/>
    </row>
    <row r="579" ht="21.0" customHeight="1">
      <c r="A579" s="807"/>
      <c r="B579" s="807"/>
      <c r="C579" s="807"/>
      <c r="D579" s="807"/>
      <c r="E579" s="807"/>
      <c r="F579" s="807"/>
      <c r="G579" s="807"/>
      <c r="H579" s="807"/>
      <c r="I579" s="807"/>
      <c r="J579" s="807"/>
      <c r="K579" s="807"/>
      <c r="L579" s="807"/>
      <c r="M579" s="807"/>
      <c r="N579" s="807"/>
      <c r="O579" s="807"/>
      <c r="P579" s="807"/>
      <c r="Q579" s="807"/>
      <c r="R579" s="807"/>
      <c r="S579" s="807"/>
      <c r="T579" s="807"/>
      <c r="U579" s="807"/>
      <c r="V579" s="807"/>
      <c r="W579" s="807"/>
      <c r="X579" s="807"/>
      <c r="Y579" s="807"/>
      <c r="Z579" s="807"/>
      <c r="AA579" s="807"/>
    </row>
    <row r="580" ht="21.0" customHeight="1">
      <c r="A580" s="807"/>
      <c r="B580" s="807"/>
      <c r="C580" s="807"/>
      <c r="D580" s="807"/>
      <c r="E580" s="807"/>
      <c r="F580" s="807"/>
      <c r="G580" s="807"/>
      <c r="H580" s="807"/>
      <c r="I580" s="807"/>
      <c r="J580" s="807"/>
      <c r="K580" s="807"/>
      <c r="L580" s="807"/>
      <c r="M580" s="807"/>
      <c r="N580" s="807"/>
      <c r="O580" s="807"/>
      <c r="P580" s="807"/>
      <c r="Q580" s="807"/>
      <c r="R580" s="807"/>
      <c r="S580" s="807"/>
      <c r="T580" s="807"/>
      <c r="U580" s="807"/>
      <c r="V580" s="807"/>
      <c r="W580" s="807"/>
      <c r="X580" s="807"/>
      <c r="Y580" s="807"/>
      <c r="Z580" s="807"/>
      <c r="AA580" s="807"/>
    </row>
    <row r="581" ht="21.0" customHeight="1">
      <c r="A581" s="807"/>
      <c r="B581" s="807"/>
      <c r="C581" s="807"/>
      <c r="D581" s="807"/>
      <c r="E581" s="807"/>
      <c r="F581" s="807"/>
      <c r="G581" s="807"/>
      <c r="H581" s="807"/>
      <c r="I581" s="807"/>
      <c r="J581" s="807"/>
      <c r="K581" s="807"/>
      <c r="L581" s="807"/>
      <c r="M581" s="807"/>
      <c r="N581" s="807"/>
      <c r="O581" s="807"/>
      <c r="P581" s="807"/>
      <c r="Q581" s="807"/>
      <c r="R581" s="807"/>
      <c r="S581" s="807"/>
      <c r="T581" s="807"/>
      <c r="U581" s="807"/>
      <c r="V581" s="807"/>
      <c r="W581" s="807"/>
      <c r="X581" s="807"/>
      <c r="Y581" s="807"/>
      <c r="Z581" s="807"/>
      <c r="AA581" s="807"/>
    </row>
    <row r="582" ht="21.0" customHeight="1">
      <c r="A582" s="807"/>
      <c r="B582" s="807"/>
      <c r="C582" s="807"/>
      <c r="D582" s="807"/>
      <c r="E582" s="807"/>
      <c r="F582" s="807"/>
      <c r="G582" s="807"/>
      <c r="H582" s="807"/>
      <c r="I582" s="807"/>
      <c r="J582" s="807"/>
      <c r="K582" s="807"/>
      <c r="L582" s="807"/>
      <c r="M582" s="807"/>
      <c r="N582" s="807"/>
      <c r="O582" s="807"/>
      <c r="P582" s="807"/>
      <c r="Q582" s="807"/>
      <c r="R582" s="807"/>
      <c r="S582" s="807"/>
      <c r="T582" s="807"/>
      <c r="U582" s="807"/>
      <c r="V582" s="807"/>
      <c r="W582" s="807"/>
      <c r="X582" s="807"/>
      <c r="Y582" s="807"/>
      <c r="Z582" s="807"/>
      <c r="AA582" s="807"/>
    </row>
    <row r="583" ht="21.0" customHeight="1">
      <c r="A583" s="807"/>
      <c r="B583" s="807"/>
      <c r="C583" s="807"/>
      <c r="D583" s="807"/>
      <c r="E583" s="807"/>
      <c r="F583" s="807"/>
      <c r="G583" s="807"/>
      <c r="H583" s="807"/>
      <c r="I583" s="807"/>
      <c r="J583" s="807"/>
      <c r="K583" s="807"/>
      <c r="L583" s="807"/>
      <c r="M583" s="807"/>
      <c r="N583" s="807"/>
      <c r="O583" s="807"/>
      <c r="P583" s="807"/>
      <c r="Q583" s="807"/>
      <c r="R583" s="807"/>
      <c r="S583" s="807"/>
      <c r="T583" s="807"/>
      <c r="U583" s="807"/>
      <c r="V583" s="807"/>
      <c r="W583" s="807"/>
      <c r="X583" s="807"/>
      <c r="Y583" s="807"/>
      <c r="Z583" s="807"/>
      <c r="AA583" s="807"/>
    </row>
    <row r="584" ht="21.0" customHeight="1">
      <c r="A584" s="807"/>
      <c r="B584" s="807"/>
      <c r="C584" s="807"/>
      <c r="D584" s="807"/>
      <c r="E584" s="807"/>
      <c r="F584" s="807"/>
      <c r="G584" s="807"/>
      <c r="H584" s="807"/>
      <c r="I584" s="807"/>
      <c r="J584" s="807"/>
      <c r="K584" s="807"/>
      <c r="L584" s="807"/>
      <c r="M584" s="807"/>
      <c r="N584" s="807"/>
      <c r="O584" s="807"/>
      <c r="P584" s="807"/>
      <c r="Q584" s="807"/>
      <c r="R584" s="807"/>
      <c r="S584" s="807"/>
      <c r="T584" s="807"/>
      <c r="U584" s="807"/>
      <c r="V584" s="807"/>
      <c r="W584" s="807"/>
      <c r="X584" s="807"/>
      <c r="Y584" s="807"/>
      <c r="Z584" s="807"/>
      <c r="AA584" s="807"/>
    </row>
    <row r="585" ht="21.0" customHeight="1">
      <c r="A585" s="807"/>
      <c r="B585" s="807"/>
      <c r="C585" s="807"/>
      <c r="D585" s="807"/>
      <c r="E585" s="807"/>
      <c r="F585" s="807"/>
      <c r="G585" s="807"/>
      <c r="H585" s="807"/>
      <c r="I585" s="807"/>
      <c r="J585" s="807"/>
      <c r="K585" s="807"/>
      <c r="L585" s="807"/>
      <c r="M585" s="807"/>
      <c r="N585" s="807"/>
      <c r="O585" s="807"/>
      <c r="P585" s="807"/>
      <c r="Q585" s="807"/>
      <c r="R585" s="807"/>
      <c r="S585" s="807"/>
      <c r="T585" s="807"/>
      <c r="U585" s="807"/>
      <c r="V585" s="807"/>
      <c r="W585" s="807"/>
      <c r="X585" s="807"/>
      <c r="Y585" s="807"/>
      <c r="Z585" s="807"/>
      <c r="AA585" s="807"/>
    </row>
    <row r="586" ht="21.0" customHeight="1">
      <c r="A586" s="807"/>
      <c r="B586" s="807"/>
      <c r="C586" s="807"/>
      <c r="D586" s="807"/>
      <c r="E586" s="807"/>
      <c r="F586" s="807"/>
      <c r="G586" s="807"/>
      <c r="H586" s="807"/>
      <c r="I586" s="807"/>
      <c r="J586" s="807"/>
      <c r="K586" s="807"/>
      <c r="L586" s="807"/>
      <c r="M586" s="807"/>
      <c r="N586" s="807"/>
      <c r="O586" s="807"/>
      <c r="P586" s="807"/>
      <c r="Q586" s="807"/>
      <c r="R586" s="807"/>
      <c r="S586" s="807"/>
      <c r="T586" s="807"/>
      <c r="U586" s="807"/>
      <c r="V586" s="807"/>
      <c r="W586" s="807"/>
      <c r="X586" s="807"/>
      <c r="Y586" s="807"/>
      <c r="Z586" s="807"/>
      <c r="AA586" s="807"/>
    </row>
    <row r="587" ht="21.0" customHeight="1">
      <c r="A587" s="807"/>
      <c r="B587" s="807"/>
      <c r="C587" s="807"/>
      <c r="D587" s="807"/>
      <c r="E587" s="807"/>
      <c r="F587" s="807"/>
      <c r="G587" s="807"/>
      <c r="H587" s="807"/>
      <c r="I587" s="807"/>
      <c r="J587" s="807"/>
      <c r="K587" s="807"/>
      <c r="L587" s="807"/>
      <c r="M587" s="807"/>
      <c r="N587" s="807"/>
      <c r="O587" s="807"/>
      <c r="P587" s="807"/>
      <c r="Q587" s="807"/>
      <c r="R587" s="807"/>
      <c r="S587" s="807"/>
      <c r="T587" s="807"/>
      <c r="U587" s="807"/>
      <c r="V587" s="807"/>
      <c r="W587" s="807"/>
      <c r="X587" s="807"/>
      <c r="Y587" s="807"/>
      <c r="Z587" s="807"/>
      <c r="AA587" s="807"/>
    </row>
    <row r="588" ht="21.0" customHeight="1">
      <c r="A588" s="807"/>
      <c r="B588" s="807"/>
      <c r="C588" s="807"/>
      <c r="D588" s="807"/>
      <c r="E588" s="807"/>
      <c r="F588" s="807"/>
      <c r="G588" s="807"/>
      <c r="H588" s="807"/>
      <c r="I588" s="807"/>
      <c r="J588" s="807"/>
      <c r="K588" s="807"/>
      <c r="L588" s="807"/>
      <c r="M588" s="807"/>
      <c r="N588" s="807"/>
      <c r="O588" s="807"/>
      <c r="P588" s="807"/>
      <c r="Q588" s="807"/>
      <c r="R588" s="807"/>
      <c r="S588" s="807"/>
      <c r="T588" s="807"/>
      <c r="U588" s="807"/>
      <c r="V588" s="807"/>
      <c r="W588" s="807"/>
      <c r="X588" s="807"/>
      <c r="Y588" s="807"/>
      <c r="Z588" s="807"/>
      <c r="AA588" s="807"/>
    </row>
    <row r="589" ht="21.0" customHeight="1">
      <c r="A589" s="807"/>
      <c r="B589" s="807"/>
      <c r="C589" s="807"/>
      <c r="D589" s="807"/>
      <c r="E589" s="807"/>
      <c r="F589" s="807"/>
      <c r="G589" s="807"/>
      <c r="H589" s="807"/>
      <c r="I589" s="807"/>
      <c r="J589" s="807"/>
      <c r="K589" s="807"/>
      <c r="L589" s="807"/>
      <c r="M589" s="807"/>
      <c r="N589" s="807"/>
      <c r="O589" s="807"/>
      <c r="P589" s="807"/>
      <c r="Q589" s="807"/>
      <c r="R589" s="807"/>
      <c r="S589" s="807"/>
      <c r="T589" s="807"/>
      <c r="U589" s="807"/>
      <c r="V589" s="807"/>
      <c r="W589" s="807"/>
      <c r="X589" s="807"/>
      <c r="Y589" s="807"/>
      <c r="Z589" s="807"/>
      <c r="AA589" s="807"/>
    </row>
    <row r="590" ht="21.0" customHeight="1">
      <c r="A590" s="807"/>
      <c r="B590" s="807"/>
      <c r="C590" s="807"/>
      <c r="D590" s="807"/>
      <c r="E590" s="807"/>
      <c r="F590" s="807"/>
      <c r="G590" s="807"/>
      <c r="H590" s="807"/>
      <c r="I590" s="807"/>
      <c r="J590" s="807"/>
      <c r="K590" s="807"/>
      <c r="L590" s="807"/>
      <c r="M590" s="807"/>
      <c r="N590" s="807"/>
      <c r="O590" s="807"/>
      <c r="P590" s="807"/>
      <c r="Q590" s="807"/>
      <c r="R590" s="807"/>
      <c r="S590" s="807"/>
      <c r="T590" s="807"/>
      <c r="U590" s="807"/>
      <c r="V590" s="807"/>
      <c r="W590" s="807"/>
      <c r="X590" s="807"/>
      <c r="Y590" s="807"/>
      <c r="Z590" s="807"/>
      <c r="AA590" s="807"/>
    </row>
    <row r="591" ht="21.0" customHeight="1">
      <c r="A591" s="807"/>
      <c r="B591" s="807"/>
      <c r="C591" s="807"/>
      <c r="D591" s="807"/>
      <c r="E591" s="807"/>
      <c r="F591" s="807"/>
      <c r="G591" s="807"/>
      <c r="H591" s="807"/>
      <c r="I591" s="807"/>
      <c r="J591" s="807"/>
      <c r="K591" s="807"/>
      <c r="L591" s="807"/>
      <c r="M591" s="807"/>
      <c r="N591" s="807"/>
      <c r="O591" s="807"/>
      <c r="P591" s="807"/>
      <c r="Q591" s="807"/>
      <c r="R591" s="807"/>
      <c r="S591" s="807"/>
      <c r="T591" s="807"/>
      <c r="U591" s="807"/>
      <c r="V591" s="807"/>
      <c r="W591" s="807"/>
      <c r="X591" s="807"/>
      <c r="Y591" s="807"/>
      <c r="Z591" s="807"/>
      <c r="AA591" s="807"/>
    </row>
    <row r="592" ht="21.0" customHeight="1">
      <c r="A592" s="807"/>
      <c r="B592" s="807"/>
      <c r="C592" s="807"/>
      <c r="D592" s="807"/>
      <c r="E592" s="807"/>
      <c r="F592" s="807"/>
      <c r="G592" s="807"/>
      <c r="H592" s="807"/>
      <c r="I592" s="807"/>
      <c r="J592" s="807"/>
      <c r="K592" s="807"/>
      <c r="L592" s="807"/>
      <c r="M592" s="807"/>
      <c r="N592" s="807"/>
      <c r="O592" s="807"/>
      <c r="P592" s="807"/>
      <c r="Q592" s="807"/>
      <c r="R592" s="807"/>
      <c r="S592" s="807"/>
      <c r="T592" s="807"/>
      <c r="U592" s="807"/>
      <c r="V592" s="807"/>
      <c r="W592" s="807"/>
      <c r="X592" s="807"/>
      <c r="Y592" s="807"/>
      <c r="Z592" s="807"/>
      <c r="AA592" s="807"/>
    </row>
    <row r="593" ht="21.0" customHeight="1">
      <c r="A593" s="807"/>
      <c r="B593" s="807"/>
      <c r="C593" s="807"/>
      <c r="D593" s="807"/>
      <c r="E593" s="807"/>
      <c r="F593" s="807"/>
      <c r="G593" s="807"/>
      <c r="H593" s="807"/>
      <c r="I593" s="807"/>
      <c r="J593" s="807"/>
      <c r="K593" s="807"/>
      <c r="L593" s="807"/>
      <c r="M593" s="807"/>
      <c r="N593" s="807"/>
      <c r="O593" s="807"/>
      <c r="P593" s="807"/>
      <c r="Q593" s="807"/>
      <c r="R593" s="807"/>
      <c r="S593" s="807"/>
      <c r="T593" s="807"/>
      <c r="U593" s="807"/>
      <c r="V593" s="807"/>
      <c r="W593" s="807"/>
      <c r="X593" s="807"/>
      <c r="Y593" s="807"/>
      <c r="Z593" s="807"/>
      <c r="AA593" s="807"/>
    </row>
    <row r="594" ht="21.0" customHeight="1">
      <c r="A594" s="807"/>
      <c r="B594" s="807"/>
      <c r="C594" s="807"/>
      <c r="D594" s="807"/>
      <c r="E594" s="807"/>
      <c r="F594" s="807"/>
      <c r="G594" s="807"/>
      <c r="H594" s="807"/>
      <c r="I594" s="807"/>
      <c r="J594" s="807"/>
      <c r="K594" s="807"/>
      <c r="L594" s="807"/>
      <c r="M594" s="807"/>
      <c r="N594" s="807"/>
      <c r="O594" s="807"/>
      <c r="P594" s="807"/>
      <c r="Q594" s="807"/>
      <c r="R594" s="807"/>
      <c r="S594" s="807"/>
      <c r="T594" s="807"/>
      <c r="U594" s="807"/>
      <c r="V594" s="807"/>
      <c r="W594" s="807"/>
      <c r="X594" s="807"/>
      <c r="Y594" s="807"/>
      <c r="Z594" s="807"/>
      <c r="AA594" s="807"/>
    </row>
    <row r="595" ht="21.0" customHeight="1">
      <c r="A595" s="807"/>
      <c r="B595" s="807"/>
      <c r="C595" s="807"/>
      <c r="D595" s="807"/>
      <c r="E595" s="807"/>
      <c r="F595" s="807"/>
      <c r="G595" s="807"/>
      <c r="H595" s="807"/>
      <c r="I595" s="807"/>
      <c r="J595" s="807"/>
      <c r="K595" s="807"/>
      <c r="L595" s="807"/>
      <c r="M595" s="807"/>
      <c r="N595" s="807"/>
      <c r="O595" s="807"/>
      <c r="P595" s="807"/>
      <c r="Q595" s="807"/>
      <c r="R595" s="807"/>
      <c r="S595" s="807"/>
      <c r="T595" s="807"/>
      <c r="U595" s="807"/>
      <c r="V595" s="807"/>
      <c r="W595" s="807"/>
      <c r="X595" s="807"/>
      <c r="Y595" s="807"/>
      <c r="Z595" s="807"/>
      <c r="AA595" s="807"/>
    </row>
    <row r="596" ht="21.0" customHeight="1">
      <c r="A596" s="807"/>
      <c r="B596" s="807"/>
      <c r="C596" s="807"/>
      <c r="D596" s="807"/>
      <c r="E596" s="807"/>
      <c r="F596" s="807"/>
      <c r="G596" s="807"/>
      <c r="H596" s="807"/>
      <c r="I596" s="807"/>
      <c r="J596" s="807"/>
      <c r="K596" s="807"/>
      <c r="L596" s="807"/>
      <c r="M596" s="807"/>
      <c r="N596" s="807"/>
      <c r="O596" s="807"/>
      <c r="P596" s="807"/>
      <c r="Q596" s="807"/>
      <c r="R596" s="807"/>
      <c r="S596" s="807"/>
      <c r="T596" s="807"/>
      <c r="U596" s="807"/>
      <c r="V596" s="807"/>
      <c r="W596" s="807"/>
      <c r="X596" s="807"/>
      <c r="Y596" s="807"/>
      <c r="Z596" s="807"/>
      <c r="AA596" s="807"/>
    </row>
    <row r="597" ht="21.0" customHeight="1">
      <c r="A597" s="807"/>
      <c r="B597" s="807"/>
      <c r="C597" s="807"/>
      <c r="D597" s="807"/>
      <c r="E597" s="807"/>
      <c r="F597" s="807"/>
      <c r="G597" s="807"/>
      <c r="H597" s="807"/>
      <c r="I597" s="807"/>
      <c r="J597" s="807"/>
      <c r="K597" s="807"/>
      <c r="L597" s="807"/>
      <c r="M597" s="807"/>
      <c r="N597" s="807"/>
      <c r="O597" s="807"/>
      <c r="P597" s="807"/>
      <c r="Q597" s="807"/>
      <c r="R597" s="807"/>
      <c r="S597" s="807"/>
      <c r="T597" s="807"/>
      <c r="U597" s="807"/>
      <c r="V597" s="807"/>
      <c r="W597" s="807"/>
      <c r="X597" s="807"/>
      <c r="Y597" s="807"/>
      <c r="Z597" s="807"/>
      <c r="AA597" s="807"/>
    </row>
    <row r="598" ht="21.0" customHeight="1">
      <c r="A598" s="807"/>
      <c r="B598" s="807"/>
      <c r="C598" s="807"/>
      <c r="D598" s="807"/>
      <c r="E598" s="807"/>
      <c r="F598" s="807"/>
      <c r="G598" s="807"/>
      <c r="H598" s="807"/>
      <c r="I598" s="807"/>
      <c r="J598" s="807"/>
      <c r="K598" s="807"/>
      <c r="L598" s="807"/>
      <c r="M598" s="807"/>
      <c r="N598" s="807"/>
      <c r="O598" s="807"/>
      <c r="P598" s="807"/>
      <c r="Q598" s="807"/>
      <c r="R598" s="807"/>
      <c r="S598" s="807"/>
      <c r="T598" s="807"/>
      <c r="U598" s="807"/>
      <c r="V598" s="807"/>
      <c r="W598" s="807"/>
      <c r="X598" s="807"/>
      <c r="Y598" s="807"/>
      <c r="Z598" s="807"/>
      <c r="AA598" s="807"/>
    </row>
    <row r="599" ht="21.0" customHeight="1">
      <c r="A599" s="807"/>
      <c r="B599" s="807"/>
      <c r="C599" s="807"/>
      <c r="D599" s="807"/>
      <c r="E599" s="807"/>
      <c r="F599" s="807"/>
      <c r="G599" s="807"/>
      <c r="H599" s="807"/>
      <c r="I599" s="807"/>
      <c r="J599" s="807"/>
      <c r="K599" s="807"/>
      <c r="L599" s="807"/>
      <c r="M599" s="807"/>
      <c r="N599" s="807"/>
      <c r="O599" s="807"/>
      <c r="P599" s="807"/>
      <c r="Q599" s="807"/>
      <c r="R599" s="807"/>
      <c r="S599" s="807"/>
      <c r="T599" s="807"/>
      <c r="U599" s="807"/>
      <c r="V599" s="807"/>
      <c r="W599" s="807"/>
      <c r="X599" s="807"/>
      <c r="Y599" s="807"/>
      <c r="Z599" s="807"/>
      <c r="AA599" s="807"/>
    </row>
    <row r="600" ht="21.0" customHeight="1">
      <c r="A600" s="807"/>
      <c r="B600" s="807"/>
      <c r="C600" s="807"/>
      <c r="D600" s="807"/>
      <c r="E600" s="807"/>
      <c r="F600" s="807"/>
      <c r="G600" s="807"/>
      <c r="H600" s="807"/>
      <c r="I600" s="807"/>
      <c r="J600" s="807"/>
      <c r="K600" s="807"/>
      <c r="L600" s="807"/>
      <c r="M600" s="807"/>
      <c r="N600" s="807"/>
      <c r="O600" s="807"/>
      <c r="P600" s="807"/>
      <c r="Q600" s="807"/>
      <c r="R600" s="807"/>
      <c r="S600" s="807"/>
      <c r="T600" s="807"/>
      <c r="U600" s="807"/>
      <c r="V600" s="807"/>
      <c r="W600" s="807"/>
      <c r="X600" s="807"/>
      <c r="Y600" s="807"/>
      <c r="Z600" s="807"/>
      <c r="AA600" s="807"/>
    </row>
    <row r="601" ht="21.0" customHeight="1">
      <c r="A601" s="807"/>
      <c r="B601" s="807"/>
      <c r="C601" s="807"/>
      <c r="D601" s="807"/>
      <c r="E601" s="807"/>
      <c r="F601" s="807"/>
      <c r="G601" s="807"/>
      <c r="H601" s="807"/>
      <c r="I601" s="807"/>
      <c r="J601" s="807"/>
      <c r="K601" s="807"/>
      <c r="L601" s="807"/>
      <c r="M601" s="807"/>
      <c r="N601" s="807"/>
      <c r="O601" s="807"/>
      <c r="P601" s="807"/>
      <c r="Q601" s="807"/>
      <c r="R601" s="807"/>
      <c r="S601" s="807"/>
      <c r="T601" s="807"/>
      <c r="U601" s="807"/>
      <c r="V601" s="807"/>
      <c r="W601" s="807"/>
      <c r="X601" s="807"/>
      <c r="Y601" s="807"/>
      <c r="Z601" s="807"/>
      <c r="AA601" s="807"/>
    </row>
    <row r="602" ht="21.0" customHeight="1">
      <c r="A602" s="807"/>
      <c r="B602" s="807"/>
      <c r="C602" s="807"/>
      <c r="D602" s="807"/>
      <c r="E602" s="807"/>
      <c r="F602" s="807"/>
      <c r="G602" s="807"/>
      <c r="H602" s="807"/>
      <c r="I602" s="807"/>
      <c r="J602" s="807"/>
      <c r="K602" s="807"/>
      <c r="L602" s="807"/>
      <c r="M602" s="807"/>
      <c r="N602" s="807"/>
      <c r="O602" s="807"/>
      <c r="P602" s="807"/>
      <c r="Q602" s="807"/>
      <c r="R602" s="807"/>
      <c r="S602" s="807"/>
      <c r="T602" s="807"/>
      <c r="U602" s="807"/>
      <c r="V602" s="807"/>
      <c r="W602" s="807"/>
      <c r="X602" s="807"/>
      <c r="Y602" s="807"/>
      <c r="Z602" s="807"/>
      <c r="AA602" s="807"/>
    </row>
    <row r="603" ht="21.0" customHeight="1">
      <c r="A603" s="807"/>
      <c r="B603" s="807"/>
      <c r="C603" s="807"/>
      <c r="D603" s="807"/>
      <c r="E603" s="807"/>
      <c r="F603" s="807"/>
      <c r="G603" s="807"/>
      <c r="H603" s="807"/>
      <c r="I603" s="807"/>
      <c r="J603" s="807"/>
      <c r="K603" s="807"/>
      <c r="L603" s="807"/>
      <c r="M603" s="807"/>
      <c r="N603" s="807"/>
      <c r="O603" s="807"/>
      <c r="P603" s="807"/>
      <c r="Q603" s="807"/>
      <c r="R603" s="807"/>
      <c r="S603" s="807"/>
      <c r="T603" s="807"/>
      <c r="U603" s="807"/>
      <c r="V603" s="807"/>
      <c r="W603" s="807"/>
      <c r="X603" s="807"/>
      <c r="Y603" s="807"/>
      <c r="Z603" s="807"/>
      <c r="AA603" s="807"/>
    </row>
    <row r="604" ht="21.0" customHeight="1">
      <c r="A604" s="807"/>
      <c r="B604" s="807"/>
      <c r="C604" s="807"/>
      <c r="D604" s="807"/>
      <c r="E604" s="807"/>
      <c r="F604" s="807"/>
      <c r="G604" s="807"/>
      <c r="H604" s="807"/>
      <c r="I604" s="807"/>
      <c r="J604" s="807"/>
      <c r="K604" s="807"/>
      <c r="L604" s="807"/>
      <c r="M604" s="807"/>
      <c r="N604" s="807"/>
      <c r="O604" s="807"/>
      <c r="P604" s="807"/>
      <c r="Q604" s="807"/>
      <c r="R604" s="807"/>
      <c r="S604" s="807"/>
      <c r="T604" s="807"/>
      <c r="U604" s="807"/>
      <c r="V604" s="807"/>
      <c r="W604" s="807"/>
      <c r="X604" s="807"/>
      <c r="Y604" s="807"/>
      <c r="Z604" s="807"/>
      <c r="AA604" s="807"/>
    </row>
    <row r="605" ht="21.0" customHeight="1">
      <c r="A605" s="807"/>
      <c r="B605" s="807"/>
      <c r="C605" s="807"/>
      <c r="D605" s="807"/>
      <c r="E605" s="807"/>
      <c r="F605" s="807"/>
      <c r="G605" s="807"/>
      <c r="H605" s="807"/>
      <c r="I605" s="807"/>
      <c r="J605" s="807"/>
      <c r="K605" s="807"/>
      <c r="L605" s="807"/>
      <c r="M605" s="807"/>
      <c r="N605" s="807"/>
      <c r="O605" s="807"/>
      <c r="P605" s="807"/>
      <c r="Q605" s="807"/>
      <c r="R605" s="807"/>
      <c r="S605" s="807"/>
      <c r="T605" s="807"/>
      <c r="U605" s="807"/>
      <c r="V605" s="807"/>
      <c r="W605" s="807"/>
      <c r="X605" s="807"/>
      <c r="Y605" s="807"/>
      <c r="Z605" s="807"/>
      <c r="AA605" s="807"/>
    </row>
    <row r="606" ht="21.0" customHeight="1">
      <c r="A606" s="807"/>
      <c r="B606" s="807"/>
      <c r="C606" s="807"/>
      <c r="D606" s="807"/>
      <c r="E606" s="807"/>
      <c r="F606" s="807"/>
      <c r="G606" s="807"/>
      <c r="H606" s="807"/>
      <c r="I606" s="807"/>
      <c r="J606" s="807"/>
      <c r="K606" s="807"/>
      <c r="L606" s="807"/>
      <c r="M606" s="807"/>
      <c r="N606" s="807"/>
      <c r="O606" s="807"/>
      <c r="P606" s="807"/>
      <c r="Q606" s="807"/>
      <c r="R606" s="807"/>
      <c r="S606" s="807"/>
      <c r="T606" s="807"/>
      <c r="U606" s="807"/>
      <c r="V606" s="807"/>
      <c r="W606" s="807"/>
      <c r="X606" s="807"/>
      <c r="Y606" s="807"/>
      <c r="Z606" s="807"/>
      <c r="AA606" s="807"/>
    </row>
    <row r="607" ht="21.0" customHeight="1">
      <c r="A607" s="807"/>
      <c r="B607" s="807"/>
      <c r="C607" s="807"/>
      <c r="D607" s="807"/>
      <c r="E607" s="807"/>
      <c r="F607" s="807"/>
      <c r="G607" s="807"/>
      <c r="H607" s="807"/>
      <c r="I607" s="807"/>
      <c r="J607" s="807"/>
      <c r="K607" s="807"/>
      <c r="L607" s="807"/>
      <c r="M607" s="807"/>
      <c r="N607" s="807"/>
      <c r="O607" s="807"/>
      <c r="P607" s="807"/>
      <c r="Q607" s="807"/>
      <c r="R607" s="807"/>
      <c r="S607" s="807"/>
      <c r="T607" s="807"/>
      <c r="U607" s="807"/>
      <c r="V607" s="807"/>
      <c r="W607" s="807"/>
      <c r="X607" s="807"/>
      <c r="Y607" s="807"/>
      <c r="Z607" s="807"/>
      <c r="AA607" s="807"/>
    </row>
    <row r="608" ht="21.0" customHeight="1">
      <c r="A608" s="807"/>
      <c r="B608" s="807"/>
      <c r="C608" s="807"/>
      <c r="D608" s="807"/>
      <c r="E608" s="807"/>
      <c r="F608" s="807"/>
      <c r="G608" s="807"/>
      <c r="H608" s="807"/>
      <c r="I608" s="807"/>
      <c r="J608" s="807"/>
      <c r="K608" s="807"/>
      <c r="L608" s="807"/>
      <c r="M608" s="807"/>
      <c r="N608" s="807"/>
      <c r="O608" s="807"/>
      <c r="P608" s="807"/>
      <c r="Q608" s="807"/>
      <c r="R608" s="807"/>
      <c r="S608" s="807"/>
      <c r="T608" s="807"/>
      <c r="U608" s="807"/>
      <c r="V608" s="807"/>
      <c r="W608" s="807"/>
      <c r="X608" s="807"/>
      <c r="Y608" s="807"/>
      <c r="Z608" s="807"/>
      <c r="AA608" s="807"/>
    </row>
    <row r="609" ht="21.0" customHeight="1">
      <c r="A609" s="807"/>
      <c r="B609" s="807"/>
      <c r="C609" s="807"/>
      <c r="D609" s="807"/>
      <c r="E609" s="807"/>
      <c r="F609" s="807"/>
      <c r="G609" s="807"/>
      <c r="H609" s="807"/>
      <c r="I609" s="807"/>
      <c r="J609" s="807"/>
      <c r="K609" s="807"/>
      <c r="L609" s="807"/>
      <c r="M609" s="807"/>
      <c r="N609" s="807"/>
      <c r="O609" s="807"/>
      <c r="P609" s="807"/>
      <c r="Q609" s="807"/>
      <c r="R609" s="807"/>
      <c r="S609" s="807"/>
      <c r="T609" s="807"/>
      <c r="U609" s="807"/>
      <c r="V609" s="807"/>
      <c r="W609" s="807"/>
      <c r="X609" s="807"/>
      <c r="Y609" s="807"/>
      <c r="Z609" s="807"/>
      <c r="AA609" s="807"/>
    </row>
    <row r="610" ht="21.0" customHeight="1">
      <c r="A610" s="807"/>
      <c r="B610" s="807"/>
      <c r="C610" s="807"/>
      <c r="D610" s="807"/>
      <c r="E610" s="807"/>
      <c r="F610" s="807"/>
      <c r="G610" s="807"/>
      <c r="H610" s="807"/>
      <c r="I610" s="807"/>
      <c r="J610" s="807"/>
      <c r="K610" s="807"/>
      <c r="L610" s="807"/>
      <c r="M610" s="807"/>
      <c r="N610" s="807"/>
      <c r="O610" s="807"/>
      <c r="P610" s="807"/>
      <c r="Q610" s="807"/>
      <c r="R610" s="807"/>
      <c r="S610" s="807"/>
      <c r="T610" s="807"/>
      <c r="U610" s="807"/>
      <c r="V610" s="807"/>
      <c r="W610" s="807"/>
      <c r="X610" s="807"/>
      <c r="Y610" s="807"/>
      <c r="Z610" s="807"/>
      <c r="AA610" s="807"/>
    </row>
    <row r="611" ht="21.0" customHeight="1">
      <c r="A611" s="807"/>
      <c r="B611" s="807"/>
      <c r="C611" s="807"/>
      <c r="D611" s="807"/>
      <c r="E611" s="807"/>
      <c r="F611" s="807"/>
      <c r="G611" s="807"/>
      <c r="H611" s="807"/>
      <c r="I611" s="807"/>
      <c r="J611" s="807"/>
      <c r="K611" s="807"/>
      <c r="L611" s="807"/>
      <c r="M611" s="807"/>
      <c r="N611" s="807"/>
      <c r="O611" s="807"/>
      <c r="P611" s="807"/>
      <c r="Q611" s="807"/>
      <c r="R611" s="807"/>
      <c r="S611" s="807"/>
      <c r="T611" s="807"/>
      <c r="U611" s="807"/>
      <c r="V611" s="807"/>
      <c r="W611" s="807"/>
      <c r="X611" s="807"/>
      <c r="Y611" s="807"/>
      <c r="Z611" s="807"/>
      <c r="AA611" s="807"/>
    </row>
    <row r="612" ht="21.0" customHeight="1">
      <c r="A612" s="807"/>
      <c r="B612" s="807"/>
      <c r="C612" s="807"/>
      <c r="D612" s="807"/>
      <c r="E612" s="807"/>
      <c r="F612" s="807"/>
      <c r="G612" s="807"/>
      <c r="H612" s="807"/>
      <c r="I612" s="807"/>
      <c r="J612" s="807"/>
      <c r="K612" s="807"/>
      <c r="L612" s="807"/>
      <c r="M612" s="807"/>
      <c r="N612" s="807"/>
      <c r="O612" s="807"/>
      <c r="P612" s="807"/>
      <c r="Q612" s="807"/>
      <c r="R612" s="807"/>
      <c r="S612" s="807"/>
      <c r="T612" s="807"/>
      <c r="U612" s="807"/>
      <c r="V612" s="807"/>
      <c r="W612" s="807"/>
      <c r="X612" s="807"/>
      <c r="Y612" s="807"/>
      <c r="Z612" s="807"/>
      <c r="AA612" s="807"/>
    </row>
    <row r="613" ht="21.0" customHeight="1">
      <c r="A613" s="807"/>
      <c r="B613" s="807"/>
      <c r="C613" s="807"/>
      <c r="D613" s="807"/>
      <c r="E613" s="807"/>
      <c r="F613" s="807"/>
      <c r="G613" s="807"/>
      <c r="H613" s="807"/>
      <c r="I613" s="807"/>
      <c r="J613" s="807"/>
      <c r="K613" s="807"/>
      <c r="L613" s="807"/>
      <c r="M613" s="807"/>
      <c r="N613" s="807"/>
      <c r="O613" s="807"/>
      <c r="P613" s="807"/>
      <c r="Q613" s="807"/>
      <c r="R613" s="807"/>
      <c r="S613" s="807"/>
      <c r="T613" s="807"/>
      <c r="U613" s="807"/>
      <c r="V613" s="807"/>
      <c r="W613" s="807"/>
      <c r="X613" s="807"/>
      <c r="Y613" s="807"/>
      <c r="Z613" s="807"/>
      <c r="AA613" s="807"/>
    </row>
    <row r="614" ht="21.0" customHeight="1">
      <c r="A614" s="807"/>
      <c r="B614" s="807"/>
      <c r="C614" s="807"/>
      <c r="D614" s="807"/>
      <c r="E614" s="807"/>
      <c r="F614" s="807"/>
      <c r="G614" s="807"/>
      <c r="H614" s="807"/>
      <c r="I614" s="807"/>
      <c r="J614" s="807"/>
      <c r="K614" s="807"/>
      <c r="L614" s="807"/>
      <c r="M614" s="807"/>
      <c r="N614" s="807"/>
      <c r="O614" s="807"/>
      <c r="P614" s="807"/>
      <c r="Q614" s="807"/>
      <c r="R614" s="807"/>
      <c r="S614" s="807"/>
      <c r="T614" s="807"/>
      <c r="U614" s="807"/>
      <c r="V614" s="807"/>
      <c r="W614" s="807"/>
      <c r="X614" s="807"/>
      <c r="Y614" s="807"/>
      <c r="Z614" s="807"/>
      <c r="AA614" s="807"/>
    </row>
    <row r="615" ht="21.0" customHeight="1">
      <c r="A615" s="807"/>
      <c r="B615" s="807"/>
      <c r="C615" s="807"/>
      <c r="D615" s="807"/>
      <c r="E615" s="807"/>
      <c r="F615" s="807"/>
      <c r="G615" s="807"/>
      <c r="H615" s="807"/>
      <c r="I615" s="807"/>
      <c r="J615" s="807"/>
      <c r="K615" s="807"/>
      <c r="L615" s="807"/>
      <c r="M615" s="807"/>
      <c r="N615" s="807"/>
      <c r="O615" s="807"/>
      <c r="P615" s="807"/>
      <c r="Q615" s="807"/>
      <c r="R615" s="807"/>
      <c r="S615" s="807"/>
      <c r="T615" s="807"/>
      <c r="U615" s="807"/>
      <c r="V615" s="807"/>
      <c r="W615" s="807"/>
      <c r="X615" s="807"/>
      <c r="Y615" s="807"/>
      <c r="Z615" s="807"/>
      <c r="AA615" s="807"/>
    </row>
    <row r="616" ht="21.0" customHeight="1">
      <c r="A616" s="807"/>
      <c r="B616" s="807"/>
      <c r="C616" s="807"/>
      <c r="D616" s="807"/>
      <c r="E616" s="807"/>
      <c r="F616" s="807"/>
      <c r="G616" s="807"/>
      <c r="H616" s="807"/>
      <c r="I616" s="807"/>
      <c r="J616" s="807"/>
      <c r="K616" s="807"/>
      <c r="L616" s="807"/>
      <c r="M616" s="807"/>
      <c r="N616" s="807"/>
      <c r="O616" s="807"/>
      <c r="P616" s="807"/>
      <c r="Q616" s="807"/>
      <c r="R616" s="807"/>
      <c r="S616" s="807"/>
      <c r="T616" s="807"/>
      <c r="U616" s="807"/>
      <c r="V616" s="807"/>
      <c r="W616" s="807"/>
      <c r="X616" s="807"/>
      <c r="Y616" s="807"/>
      <c r="Z616" s="807"/>
      <c r="AA616" s="807"/>
    </row>
    <row r="617" ht="21.0" customHeight="1">
      <c r="A617" s="807"/>
      <c r="B617" s="807"/>
      <c r="C617" s="807"/>
      <c r="D617" s="807"/>
      <c r="E617" s="807"/>
      <c r="F617" s="807"/>
      <c r="G617" s="807"/>
      <c r="H617" s="807"/>
      <c r="I617" s="807"/>
      <c r="J617" s="807"/>
      <c r="K617" s="807"/>
      <c r="L617" s="807"/>
      <c r="M617" s="807"/>
      <c r="N617" s="807"/>
      <c r="O617" s="807"/>
      <c r="P617" s="807"/>
      <c r="Q617" s="807"/>
      <c r="R617" s="807"/>
      <c r="S617" s="807"/>
      <c r="T617" s="807"/>
      <c r="U617" s="807"/>
      <c r="V617" s="807"/>
      <c r="W617" s="807"/>
      <c r="X617" s="807"/>
      <c r="Y617" s="807"/>
      <c r="Z617" s="807"/>
      <c r="AA617" s="807"/>
    </row>
    <row r="618" ht="21.0" customHeight="1">
      <c r="A618" s="807"/>
      <c r="B618" s="807"/>
      <c r="C618" s="807"/>
      <c r="D618" s="807"/>
      <c r="E618" s="807"/>
      <c r="F618" s="807"/>
      <c r="G618" s="807"/>
      <c r="H618" s="807"/>
      <c r="I618" s="807"/>
      <c r="J618" s="807"/>
      <c r="K618" s="807"/>
      <c r="L618" s="807"/>
      <c r="M618" s="807"/>
      <c r="N618" s="807"/>
      <c r="O618" s="807"/>
      <c r="P618" s="807"/>
      <c r="Q618" s="807"/>
      <c r="R618" s="807"/>
      <c r="S618" s="807"/>
      <c r="T618" s="807"/>
      <c r="U618" s="807"/>
      <c r="V618" s="807"/>
      <c r="W618" s="807"/>
      <c r="X618" s="807"/>
      <c r="Y618" s="807"/>
      <c r="Z618" s="807"/>
      <c r="AA618" s="807"/>
    </row>
    <row r="619" ht="21.0" customHeight="1">
      <c r="A619" s="807"/>
      <c r="B619" s="807"/>
      <c r="C619" s="807"/>
      <c r="D619" s="807"/>
      <c r="E619" s="807"/>
      <c r="F619" s="807"/>
      <c r="G619" s="807"/>
      <c r="H619" s="807"/>
      <c r="I619" s="807"/>
      <c r="J619" s="807"/>
      <c r="K619" s="807"/>
      <c r="L619" s="807"/>
      <c r="M619" s="807"/>
      <c r="N619" s="807"/>
      <c r="O619" s="807"/>
      <c r="P619" s="807"/>
      <c r="Q619" s="807"/>
      <c r="R619" s="807"/>
      <c r="S619" s="807"/>
      <c r="T619" s="807"/>
      <c r="U619" s="807"/>
      <c r="V619" s="807"/>
      <c r="W619" s="807"/>
      <c r="X619" s="807"/>
      <c r="Y619" s="807"/>
      <c r="Z619" s="807"/>
      <c r="AA619" s="807"/>
    </row>
    <row r="620" ht="21.0" customHeight="1">
      <c r="A620" s="807"/>
      <c r="B620" s="807"/>
      <c r="C620" s="807"/>
      <c r="D620" s="807"/>
      <c r="E620" s="807"/>
      <c r="F620" s="807"/>
      <c r="G620" s="807"/>
      <c r="H620" s="807"/>
      <c r="I620" s="807"/>
      <c r="J620" s="807"/>
      <c r="K620" s="807"/>
      <c r="L620" s="807"/>
      <c r="M620" s="807"/>
      <c r="N620" s="807"/>
      <c r="O620" s="807"/>
      <c r="P620" s="807"/>
      <c r="Q620" s="807"/>
      <c r="R620" s="807"/>
      <c r="S620" s="807"/>
      <c r="T620" s="807"/>
      <c r="U620" s="807"/>
      <c r="V620" s="807"/>
      <c r="W620" s="807"/>
      <c r="X620" s="807"/>
      <c r="Y620" s="807"/>
      <c r="Z620" s="807"/>
      <c r="AA620" s="807"/>
    </row>
    <row r="621" ht="21.0" customHeight="1">
      <c r="A621" s="807"/>
      <c r="B621" s="807"/>
      <c r="C621" s="807"/>
      <c r="D621" s="807"/>
      <c r="E621" s="807"/>
      <c r="F621" s="807"/>
      <c r="G621" s="807"/>
      <c r="H621" s="807"/>
      <c r="I621" s="807"/>
      <c r="J621" s="807"/>
      <c r="K621" s="807"/>
      <c r="L621" s="807"/>
      <c r="M621" s="807"/>
      <c r="N621" s="807"/>
      <c r="O621" s="807"/>
      <c r="P621" s="807"/>
      <c r="Q621" s="807"/>
      <c r="R621" s="807"/>
      <c r="S621" s="807"/>
      <c r="T621" s="807"/>
      <c r="U621" s="807"/>
      <c r="V621" s="807"/>
      <c r="W621" s="807"/>
      <c r="X621" s="807"/>
      <c r="Y621" s="807"/>
      <c r="Z621" s="807"/>
      <c r="AA621" s="807"/>
    </row>
    <row r="622" ht="21.0" customHeight="1">
      <c r="A622" s="807"/>
      <c r="B622" s="807"/>
      <c r="C622" s="807"/>
      <c r="D622" s="807"/>
      <c r="E622" s="807"/>
      <c r="F622" s="807"/>
      <c r="G622" s="807"/>
      <c r="H622" s="807"/>
      <c r="I622" s="807"/>
      <c r="J622" s="807"/>
      <c r="K622" s="807"/>
      <c r="L622" s="807"/>
      <c r="M622" s="807"/>
      <c r="N622" s="807"/>
      <c r="O622" s="807"/>
      <c r="P622" s="807"/>
      <c r="Q622" s="807"/>
      <c r="R622" s="807"/>
      <c r="S622" s="807"/>
      <c r="T622" s="807"/>
      <c r="U622" s="807"/>
      <c r="V622" s="807"/>
      <c r="W622" s="807"/>
      <c r="X622" s="807"/>
      <c r="Y622" s="807"/>
      <c r="Z622" s="807"/>
      <c r="AA622" s="807"/>
    </row>
    <row r="623" ht="21.0" customHeight="1">
      <c r="A623" s="807"/>
      <c r="B623" s="807"/>
      <c r="C623" s="807"/>
      <c r="D623" s="807"/>
      <c r="E623" s="807"/>
      <c r="F623" s="807"/>
      <c r="G623" s="807"/>
      <c r="H623" s="807"/>
      <c r="I623" s="807"/>
      <c r="J623" s="807"/>
      <c r="K623" s="807"/>
      <c r="L623" s="807"/>
      <c r="M623" s="807"/>
      <c r="N623" s="807"/>
      <c r="O623" s="807"/>
      <c r="P623" s="807"/>
      <c r="Q623" s="807"/>
      <c r="R623" s="807"/>
      <c r="S623" s="807"/>
      <c r="T623" s="807"/>
      <c r="U623" s="807"/>
      <c r="V623" s="807"/>
      <c r="W623" s="807"/>
      <c r="X623" s="807"/>
      <c r="Y623" s="807"/>
      <c r="Z623" s="807"/>
      <c r="AA623" s="807"/>
    </row>
    <row r="624" ht="21.0" customHeight="1">
      <c r="A624" s="807"/>
      <c r="B624" s="807"/>
      <c r="C624" s="807"/>
      <c r="D624" s="807"/>
      <c r="E624" s="807"/>
      <c r="F624" s="807"/>
      <c r="G624" s="807"/>
      <c r="H624" s="807"/>
      <c r="I624" s="807"/>
      <c r="J624" s="807"/>
      <c r="K624" s="807"/>
      <c r="L624" s="807"/>
      <c r="M624" s="807"/>
      <c r="N624" s="807"/>
      <c r="O624" s="807"/>
      <c r="P624" s="807"/>
      <c r="Q624" s="807"/>
      <c r="R624" s="807"/>
      <c r="S624" s="807"/>
      <c r="T624" s="807"/>
      <c r="U624" s="807"/>
      <c r="V624" s="807"/>
      <c r="W624" s="807"/>
      <c r="X624" s="807"/>
      <c r="Y624" s="807"/>
      <c r="Z624" s="807"/>
      <c r="AA624" s="807"/>
    </row>
    <row r="625" ht="21.0" customHeight="1">
      <c r="A625" s="807"/>
      <c r="B625" s="807"/>
      <c r="C625" s="807"/>
      <c r="D625" s="807"/>
      <c r="E625" s="807"/>
      <c r="F625" s="807"/>
      <c r="G625" s="807"/>
      <c r="H625" s="807"/>
      <c r="I625" s="807"/>
      <c r="J625" s="807"/>
      <c r="K625" s="807"/>
      <c r="L625" s="807"/>
      <c r="M625" s="807"/>
      <c r="N625" s="807"/>
      <c r="O625" s="807"/>
      <c r="P625" s="807"/>
      <c r="Q625" s="807"/>
      <c r="R625" s="807"/>
      <c r="S625" s="807"/>
      <c r="T625" s="807"/>
      <c r="U625" s="807"/>
      <c r="V625" s="807"/>
      <c r="W625" s="807"/>
      <c r="X625" s="807"/>
      <c r="Y625" s="807"/>
      <c r="Z625" s="807"/>
      <c r="AA625" s="807"/>
    </row>
    <row r="626" ht="21.0" customHeight="1">
      <c r="A626" s="807"/>
      <c r="B626" s="807"/>
      <c r="C626" s="807"/>
      <c r="D626" s="807"/>
      <c r="E626" s="807"/>
      <c r="F626" s="807"/>
      <c r="G626" s="807"/>
      <c r="H626" s="807"/>
      <c r="I626" s="807"/>
      <c r="J626" s="807"/>
      <c r="K626" s="807"/>
      <c r="L626" s="807"/>
      <c r="M626" s="807"/>
      <c r="N626" s="807"/>
      <c r="O626" s="807"/>
      <c r="P626" s="807"/>
      <c r="Q626" s="807"/>
      <c r="R626" s="807"/>
      <c r="S626" s="807"/>
      <c r="T626" s="807"/>
      <c r="U626" s="807"/>
      <c r="V626" s="807"/>
      <c r="W626" s="807"/>
      <c r="X626" s="807"/>
      <c r="Y626" s="807"/>
      <c r="Z626" s="807"/>
      <c r="AA626" s="807"/>
    </row>
    <row r="627" ht="21.0" customHeight="1">
      <c r="A627" s="807"/>
      <c r="B627" s="807"/>
      <c r="C627" s="807"/>
      <c r="D627" s="807"/>
      <c r="E627" s="807"/>
      <c r="F627" s="807"/>
      <c r="G627" s="807"/>
      <c r="H627" s="807"/>
      <c r="I627" s="807"/>
      <c r="J627" s="807"/>
      <c r="K627" s="807"/>
      <c r="L627" s="807"/>
      <c r="M627" s="807"/>
      <c r="N627" s="807"/>
      <c r="O627" s="807"/>
      <c r="P627" s="807"/>
      <c r="Q627" s="807"/>
      <c r="R627" s="807"/>
      <c r="S627" s="807"/>
      <c r="T627" s="807"/>
      <c r="U627" s="807"/>
      <c r="V627" s="807"/>
      <c r="W627" s="807"/>
      <c r="X627" s="807"/>
      <c r="Y627" s="807"/>
      <c r="Z627" s="807"/>
      <c r="AA627" s="807"/>
    </row>
    <row r="628" ht="21.0" customHeight="1">
      <c r="A628" s="807"/>
      <c r="B628" s="807"/>
      <c r="C628" s="807"/>
      <c r="D628" s="807"/>
      <c r="E628" s="807"/>
      <c r="F628" s="807"/>
      <c r="G628" s="807"/>
      <c r="H628" s="807"/>
      <c r="I628" s="807"/>
      <c r="J628" s="807"/>
      <c r="K628" s="807"/>
      <c r="L628" s="807"/>
      <c r="M628" s="807"/>
      <c r="N628" s="807"/>
      <c r="O628" s="807"/>
      <c r="P628" s="807"/>
      <c r="Q628" s="807"/>
      <c r="R628" s="807"/>
      <c r="S628" s="807"/>
      <c r="T628" s="807"/>
      <c r="U628" s="807"/>
      <c r="V628" s="807"/>
      <c r="W628" s="807"/>
      <c r="X628" s="807"/>
      <c r="Y628" s="807"/>
      <c r="Z628" s="807"/>
      <c r="AA628" s="807"/>
    </row>
    <row r="629" ht="21.0" customHeight="1">
      <c r="A629" s="807"/>
      <c r="B629" s="807"/>
      <c r="C629" s="807"/>
      <c r="D629" s="807"/>
      <c r="E629" s="807"/>
      <c r="F629" s="807"/>
      <c r="G629" s="807"/>
      <c r="H629" s="807"/>
      <c r="I629" s="807"/>
      <c r="J629" s="807"/>
      <c r="K629" s="807"/>
      <c r="L629" s="807"/>
      <c r="M629" s="807"/>
      <c r="N629" s="807"/>
      <c r="O629" s="807"/>
      <c r="P629" s="807"/>
      <c r="Q629" s="807"/>
      <c r="R629" s="807"/>
      <c r="S629" s="807"/>
      <c r="T629" s="807"/>
      <c r="U629" s="807"/>
      <c r="V629" s="807"/>
      <c r="W629" s="807"/>
      <c r="X629" s="807"/>
      <c r="Y629" s="807"/>
      <c r="Z629" s="807"/>
      <c r="AA629" s="807"/>
    </row>
    <row r="630" ht="21.0" customHeight="1">
      <c r="A630" s="807"/>
      <c r="B630" s="807"/>
      <c r="C630" s="807"/>
      <c r="D630" s="807"/>
      <c r="E630" s="807"/>
      <c r="F630" s="807"/>
      <c r="G630" s="807"/>
      <c r="H630" s="807"/>
      <c r="I630" s="807"/>
      <c r="J630" s="807"/>
      <c r="K630" s="807"/>
      <c r="L630" s="807"/>
      <c r="M630" s="807"/>
      <c r="N630" s="807"/>
      <c r="O630" s="807"/>
      <c r="P630" s="807"/>
      <c r="Q630" s="807"/>
      <c r="R630" s="807"/>
      <c r="S630" s="807"/>
      <c r="T630" s="807"/>
      <c r="U630" s="807"/>
      <c r="V630" s="807"/>
      <c r="W630" s="807"/>
      <c r="X630" s="807"/>
      <c r="Y630" s="807"/>
      <c r="Z630" s="807"/>
      <c r="AA630" s="807"/>
    </row>
    <row r="631" ht="21.0" customHeight="1">
      <c r="A631" s="807"/>
      <c r="B631" s="807"/>
      <c r="C631" s="807"/>
      <c r="D631" s="807"/>
      <c r="E631" s="807"/>
      <c r="F631" s="807"/>
      <c r="G631" s="807"/>
      <c r="H631" s="807"/>
      <c r="I631" s="807"/>
      <c r="J631" s="807"/>
      <c r="K631" s="807"/>
      <c r="L631" s="807"/>
      <c r="M631" s="807"/>
      <c r="N631" s="807"/>
      <c r="O631" s="807"/>
      <c r="P631" s="807"/>
      <c r="Q631" s="807"/>
      <c r="R631" s="807"/>
      <c r="S631" s="807"/>
      <c r="T631" s="807"/>
      <c r="U631" s="807"/>
      <c r="V631" s="807"/>
      <c r="W631" s="807"/>
      <c r="X631" s="807"/>
      <c r="Y631" s="807"/>
      <c r="Z631" s="807"/>
      <c r="AA631" s="807"/>
    </row>
    <row r="632" ht="21.0" customHeight="1">
      <c r="A632" s="807"/>
      <c r="B632" s="807"/>
      <c r="C632" s="807"/>
      <c r="D632" s="807"/>
      <c r="E632" s="807"/>
      <c r="F632" s="807"/>
      <c r="G632" s="807"/>
      <c r="H632" s="807"/>
      <c r="I632" s="807"/>
      <c r="J632" s="807"/>
      <c r="K632" s="807"/>
      <c r="L632" s="807"/>
      <c r="M632" s="807"/>
      <c r="N632" s="807"/>
      <c r="O632" s="807"/>
      <c r="P632" s="807"/>
      <c r="Q632" s="807"/>
      <c r="R632" s="807"/>
      <c r="S632" s="807"/>
      <c r="T632" s="807"/>
      <c r="U632" s="807"/>
      <c r="V632" s="807"/>
      <c r="W632" s="807"/>
      <c r="X632" s="807"/>
      <c r="Y632" s="807"/>
      <c r="Z632" s="807"/>
      <c r="AA632" s="807"/>
    </row>
    <row r="633" ht="21.0" customHeight="1">
      <c r="A633" s="807"/>
      <c r="B633" s="807"/>
      <c r="C633" s="807"/>
      <c r="D633" s="807"/>
      <c r="E633" s="807"/>
      <c r="F633" s="807"/>
      <c r="G633" s="807"/>
      <c r="H633" s="807"/>
      <c r="I633" s="807"/>
      <c r="J633" s="807"/>
      <c r="K633" s="807"/>
      <c r="L633" s="807"/>
      <c r="M633" s="807"/>
      <c r="N633" s="807"/>
      <c r="O633" s="807"/>
      <c r="P633" s="807"/>
      <c r="Q633" s="807"/>
      <c r="R633" s="807"/>
      <c r="S633" s="807"/>
      <c r="T633" s="807"/>
      <c r="U633" s="807"/>
      <c r="V633" s="807"/>
      <c r="W633" s="807"/>
      <c r="X633" s="807"/>
      <c r="Y633" s="807"/>
      <c r="Z633" s="807"/>
      <c r="AA633" s="807"/>
    </row>
    <row r="634" ht="21.0" customHeight="1">
      <c r="A634" s="807"/>
      <c r="B634" s="807"/>
      <c r="C634" s="807"/>
      <c r="D634" s="807"/>
      <c r="E634" s="807"/>
      <c r="F634" s="807"/>
      <c r="G634" s="807"/>
      <c r="H634" s="807"/>
      <c r="I634" s="807"/>
      <c r="J634" s="807"/>
      <c r="K634" s="807"/>
      <c r="L634" s="807"/>
      <c r="M634" s="807"/>
      <c r="N634" s="807"/>
      <c r="O634" s="807"/>
      <c r="P634" s="807"/>
      <c r="Q634" s="807"/>
      <c r="R634" s="807"/>
      <c r="S634" s="807"/>
      <c r="T634" s="807"/>
      <c r="U634" s="807"/>
      <c r="V634" s="807"/>
      <c r="W634" s="807"/>
      <c r="X634" s="807"/>
      <c r="Y634" s="807"/>
      <c r="Z634" s="807"/>
      <c r="AA634" s="807"/>
    </row>
    <row r="635" ht="21.0" customHeight="1">
      <c r="A635" s="807"/>
      <c r="B635" s="807"/>
      <c r="C635" s="807"/>
      <c r="D635" s="807"/>
      <c r="E635" s="807"/>
      <c r="F635" s="807"/>
      <c r="G635" s="807"/>
      <c r="H635" s="807"/>
      <c r="I635" s="807"/>
      <c r="J635" s="807"/>
      <c r="K635" s="807"/>
      <c r="L635" s="807"/>
      <c r="M635" s="807"/>
      <c r="N635" s="807"/>
      <c r="O635" s="807"/>
      <c r="P635" s="807"/>
      <c r="Q635" s="807"/>
      <c r="R635" s="807"/>
      <c r="S635" s="807"/>
      <c r="T635" s="807"/>
      <c r="U635" s="807"/>
      <c r="V635" s="807"/>
      <c r="W635" s="807"/>
      <c r="X635" s="807"/>
      <c r="Y635" s="807"/>
      <c r="Z635" s="807"/>
      <c r="AA635" s="807"/>
    </row>
    <row r="636" ht="21.0" customHeight="1">
      <c r="A636" s="807"/>
      <c r="B636" s="807"/>
      <c r="C636" s="807"/>
      <c r="D636" s="807"/>
      <c r="E636" s="807"/>
      <c r="F636" s="807"/>
      <c r="G636" s="807"/>
      <c r="H636" s="807"/>
      <c r="I636" s="807"/>
      <c r="J636" s="807"/>
      <c r="K636" s="807"/>
      <c r="L636" s="807"/>
      <c r="M636" s="807"/>
      <c r="N636" s="807"/>
      <c r="O636" s="807"/>
      <c r="P636" s="807"/>
      <c r="Q636" s="807"/>
      <c r="R636" s="807"/>
      <c r="S636" s="807"/>
      <c r="T636" s="807"/>
      <c r="U636" s="807"/>
      <c r="V636" s="807"/>
      <c r="W636" s="807"/>
      <c r="X636" s="807"/>
      <c r="Y636" s="807"/>
      <c r="Z636" s="807"/>
      <c r="AA636" s="807"/>
    </row>
    <row r="637" ht="21.0" customHeight="1">
      <c r="A637" s="807"/>
      <c r="B637" s="807"/>
      <c r="C637" s="807"/>
      <c r="D637" s="807"/>
      <c r="E637" s="807"/>
      <c r="F637" s="807"/>
      <c r="G637" s="807"/>
      <c r="H637" s="807"/>
      <c r="I637" s="807"/>
      <c r="J637" s="807"/>
      <c r="K637" s="807"/>
      <c r="L637" s="807"/>
      <c r="M637" s="807"/>
      <c r="N637" s="807"/>
      <c r="O637" s="807"/>
      <c r="P637" s="807"/>
      <c r="Q637" s="807"/>
      <c r="R637" s="807"/>
      <c r="S637" s="807"/>
      <c r="T637" s="807"/>
      <c r="U637" s="807"/>
      <c r="V637" s="807"/>
      <c r="W637" s="807"/>
      <c r="X637" s="807"/>
      <c r="Y637" s="807"/>
      <c r="Z637" s="807"/>
      <c r="AA637" s="807"/>
    </row>
    <row r="638" ht="21.0" customHeight="1">
      <c r="A638" s="807"/>
      <c r="B638" s="807"/>
      <c r="C638" s="807"/>
      <c r="D638" s="807"/>
      <c r="E638" s="807"/>
      <c r="F638" s="807"/>
      <c r="G638" s="807"/>
      <c r="H638" s="807"/>
      <c r="I638" s="807"/>
      <c r="J638" s="807"/>
      <c r="K638" s="807"/>
      <c r="L638" s="807"/>
      <c r="M638" s="807"/>
      <c r="N638" s="807"/>
      <c r="O638" s="807"/>
      <c r="P638" s="807"/>
      <c r="Q638" s="807"/>
      <c r="R638" s="807"/>
      <c r="S638" s="807"/>
      <c r="T638" s="807"/>
      <c r="U638" s="807"/>
      <c r="V638" s="807"/>
      <c r="W638" s="807"/>
      <c r="X638" s="807"/>
      <c r="Y638" s="807"/>
      <c r="Z638" s="807"/>
      <c r="AA638" s="807"/>
    </row>
    <row r="639" ht="21.0" customHeight="1">
      <c r="A639" s="807"/>
      <c r="B639" s="807"/>
      <c r="C639" s="807"/>
      <c r="D639" s="807"/>
      <c r="E639" s="807"/>
      <c r="F639" s="807"/>
      <c r="G639" s="807"/>
      <c r="H639" s="807"/>
      <c r="I639" s="807"/>
      <c r="J639" s="807"/>
      <c r="K639" s="807"/>
      <c r="L639" s="807"/>
      <c r="M639" s="807"/>
      <c r="N639" s="807"/>
      <c r="O639" s="807"/>
      <c r="P639" s="807"/>
      <c r="Q639" s="807"/>
      <c r="R639" s="807"/>
      <c r="S639" s="807"/>
      <c r="T639" s="807"/>
      <c r="U639" s="807"/>
      <c r="V639" s="807"/>
      <c r="W639" s="807"/>
      <c r="X639" s="807"/>
      <c r="Y639" s="807"/>
      <c r="Z639" s="807"/>
      <c r="AA639" s="807"/>
    </row>
    <row r="640" ht="21.0" customHeight="1">
      <c r="A640" s="807"/>
      <c r="B640" s="807"/>
      <c r="C640" s="807"/>
      <c r="D640" s="807"/>
      <c r="E640" s="807"/>
      <c r="F640" s="807"/>
      <c r="G640" s="807"/>
      <c r="H640" s="807"/>
      <c r="I640" s="807"/>
      <c r="J640" s="807"/>
      <c r="K640" s="807"/>
      <c r="L640" s="807"/>
      <c r="M640" s="807"/>
      <c r="N640" s="807"/>
      <c r="O640" s="807"/>
      <c r="P640" s="807"/>
      <c r="Q640" s="807"/>
      <c r="R640" s="807"/>
      <c r="S640" s="807"/>
      <c r="T640" s="807"/>
      <c r="U640" s="807"/>
      <c r="V640" s="807"/>
      <c r="W640" s="807"/>
      <c r="X640" s="807"/>
      <c r="Y640" s="807"/>
      <c r="Z640" s="807"/>
      <c r="AA640" s="807"/>
    </row>
    <row r="641" ht="21.0" customHeight="1">
      <c r="A641" s="807"/>
      <c r="B641" s="807"/>
      <c r="C641" s="807"/>
      <c r="D641" s="807"/>
      <c r="E641" s="807"/>
      <c r="F641" s="807"/>
      <c r="G641" s="807"/>
      <c r="H641" s="807"/>
      <c r="I641" s="807"/>
      <c r="J641" s="807"/>
      <c r="K641" s="807"/>
      <c r="L641" s="807"/>
      <c r="M641" s="807"/>
      <c r="N641" s="807"/>
      <c r="O641" s="807"/>
      <c r="P641" s="807"/>
      <c r="Q641" s="807"/>
      <c r="R641" s="807"/>
      <c r="S641" s="807"/>
      <c r="T641" s="807"/>
      <c r="U641" s="807"/>
      <c r="V641" s="807"/>
      <c r="W641" s="807"/>
      <c r="X641" s="807"/>
      <c r="Y641" s="807"/>
      <c r="Z641" s="807"/>
      <c r="AA641" s="807"/>
    </row>
    <row r="642" ht="21.0" customHeight="1">
      <c r="A642" s="807"/>
      <c r="B642" s="807"/>
      <c r="C642" s="807"/>
      <c r="D642" s="807"/>
      <c r="E642" s="807"/>
      <c r="F642" s="807"/>
      <c r="G642" s="807"/>
      <c r="H642" s="807"/>
      <c r="I642" s="807"/>
      <c r="J642" s="807"/>
      <c r="K642" s="807"/>
      <c r="L642" s="807"/>
      <c r="M642" s="807"/>
      <c r="N642" s="807"/>
      <c r="O642" s="807"/>
      <c r="P642" s="807"/>
      <c r="Q642" s="807"/>
      <c r="R642" s="807"/>
      <c r="S642" s="807"/>
      <c r="T642" s="807"/>
      <c r="U642" s="807"/>
      <c r="V642" s="807"/>
      <c r="W642" s="807"/>
      <c r="X642" s="807"/>
      <c r="Y642" s="807"/>
      <c r="Z642" s="807"/>
      <c r="AA642" s="807"/>
    </row>
    <row r="643" ht="21.0" customHeight="1">
      <c r="A643" s="807"/>
      <c r="B643" s="807"/>
      <c r="C643" s="807"/>
      <c r="D643" s="807"/>
      <c r="E643" s="807"/>
      <c r="F643" s="807"/>
      <c r="G643" s="807"/>
      <c r="H643" s="807"/>
      <c r="I643" s="807"/>
      <c r="J643" s="807"/>
      <c r="K643" s="807"/>
      <c r="L643" s="807"/>
      <c r="M643" s="807"/>
      <c r="N643" s="807"/>
      <c r="O643" s="807"/>
      <c r="P643" s="807"/>
      <c r="Q643" s="807"/>
      <c r="R643" s="807"/>
      <c r="S643" s="807"/>
      <c r="T643" s="807"/>
      <c r="U643" s="807"/>
      <c r="V643" s="807"/>
      <c r="W643" s="807"/>
      <c r="X643" s="807"/>
      <c r="Y643" s="807"/>
      <c r="Z643" s="807"/>
      <c r="AA643" s="807"/>
    </row>
    <row r="644" ht="21.0" customHeight="1">
      <c r="A644" s="807"/>
      <c r="B644" s="807"/>
      <c r="C644" s="807"/>
      <c r="D644" s="807"/>
      <c r="E644" s="807"/>
      <c r="F644" s="807"/>
      <c r="G644" s="807"/>
      <c r="H644" s="807"/>
      <c r="I644" s="807"/>
      <c r="J644" s="807"/>
      <c r="K644" s="807"/>
      <c r="L644" s="807"/>
      <c r="M644" s="807"/>
      <c r="N644" s="807"/>
      <c r="O644" s="807"/>
      <c r="P644" s="807"/>
      <c r="Q644" s="807"/>
      <c r="R644" s="807"/>
      <c r="S644" s="807"/>
      <c r="T644" s="807"/>
      <c r="U644" s="807"/>
      <c r="V644" s="807"/>
      <c r="W644" s="807"/>
      <c r="X644" s="807"/>
      <c r="Y644" s="807"/>
      <c r="Z644" s="807"/>
      <c r="AA644" s="807"/>
    </row>
    <row r="645" ht="21.0" customHeight="1">
      <c r="A645" s="807"/>
      <c r="B645" s="807"/>
      <c r="C645" s="807"/>
      <c r="D645" s="807"/>
      <c r="E645" s="807"/>
      <c r="F645" s="807"/>
      <c r="G645" s="807"/>
      <c r="H645" s="807"/>
      <c r="I645" s="807"/>
      <c r="J645" s="807"/>
      <c r="K645" s="807"/>
      <c r="L645" s="807"/>
      <c r="M645" s="807"/>
      <c r="N645" s="807"/>
      <c r="O645" s="807"/>
      <c r="P645" s="807"/>
      <c r="Q645" s="807"/>
      <c r="R645" s="807"/>
      <c r="S645" s="807"/>
      <c r="T645" s="807"/>
      <c r="U645" s="807"/>
      <c r="V645" s="807"/>
      <c r="W645" s="807"/>
      <c r="X645" s="807"/>
      <c r="Y645" s="807"/>
      <c r="Z645" s="807"/>
      <c r="AA645" s="807"/>
    </row>
    <row r="646" ht="21.0" customHeight="1">
      <c r="A646" s="807"/>
      <c r="B646" s="807"/>
      <c r="C646" s="807"/>
      <c r="D646" s="807"/>
      <c r="E646" s="807"/>
      <c r="F646" s="807"/>
      <c r="G646" s="807"/>
      <c r="H646" s="807"/>
      <c r="I646" s="807"/>
      <c r="J646" s="807"/>
      <c r="K646" s="807"/>
      <c r="L646" s="807"/>
      <c r="M646" s="807"/>
      <c r="N646" s="807"/>
      <c r="O646" s="807"/>
      <c r="P646" s="807"/>
      <c r="Q646" s="807"/>
      <c r="R646" s="807"/>
      <c r="S646" s="807"/>
      <c r="T646" s="807"/>
      <c r="U646" s="807"/>
      <c r="V646" s="807"/>
      <c r="W646" s="807"/>
      <c r="X646" s="807"/>
      <c r="Y646" s="807"/>
      <c r="Z646" s="807"/>
      <c r="AA646" s="807"/>
    </row>
    <row r="647" ht="21.0" customHeight="1">
      <c r="A647" s="807"/>
      <c r="B647" s="807"/>
      <c r="C647" s="807"/>
      <c r="D647" s="807"/>
      <c r="E647" s="807"/>
      <c r="F647" s="807"/>
      <c r="G647" s="807"/>
      <c r="H647" s="807"/>
      <c r="I647" s="807"/>
      <c r="J647" s="807"/>
      <c r="K647" s="807"/>
      <c r="L647" s="807"/>
      <c r="M647" s="807"/>
      <c r="N647" s="807"/>
      <c r="O647" s="807"/>
      <c r="P647" s="807"/>
      <c r="Q647" s="807"/>
      <c r="R647" s="807"/>
      <c r="S647" s="807"/>
      <c r="T647" s="807"/>
      <c r="U647" s="807"/>
      <c r="V647" s="807"/>
      <c r="W647" s="807"/>
      <c r="X647" s="807"/>
      <c r="Y647" s="807"/>
      <c r="Z647" s="807"/>
      <c r="AA647" s="807"/>
    </row>
    <row r="648" ht="21.0" customHeight="1">
      <c r="A648" s="807"/>
      <c r="B648" s="807"/>
      <c r="C648" s="807"/>
      <c r="D648" s="807"/>
      <c r="E648" s="807"/>
      <c r="F648" s="807"/>
      <c r="G648" s="807"/>
      <c r="H648" s="807"/>
      <c r="I648" s="807"/>
      <c r="J648" s="807"/>
      <c r="K648" s="807"/>
      <c r="L648" s="807"/>
      <c r="M648" s="807"/>
      <c r="N648" s="807"/>
      <c r="O648" s="807"/>
      <c r="P648" s="807"/>
      <c r="Q648" s="807"/>
      <c r="R648" s="807"/>
      <c r="S648" s="807"/>
      <c r="T648" s="807"/>
      <c r="U648" s="807"/>
      <c r="V648" s="807"/>
      <c r="W648" s="807"/>
      <c r="X648" s="807"/>
      <c r="Y648" s="807"/>
      <c r="Z648" s="807"/>
      <c r="AA648" s="807"/>
    </row>
    <row r="649" ht="21.0" customHeight="1">
      <c r="A649" s="807"/>
      <c r="B649" s="807"/>
      <c r="C649" s="807"/>
      <c r="D649" s="807"/>
      <c r="E649" s="807"/>
      <c r="F649" s="807"/>
      <c r="G649" s="807"/>
      <c r="H649" s="807"/>
      <c r="I649" s="807"/>
      <c r="J649" s="807"/>
      <c r="K649" s="807"/>
      <c r="L649" s="807"/>
      <c r="M649" s="807"/>
      <c r="N649" s="807"/>
      <c r="O649" s="807"/>
      <c r="P649" s="807"/>
      <c r="Q649" s="807"/>
      <c r="R649" s="807"/>
      <c r="S649" s="807"/>
      <c r="T649" s="807"/>
      <c r="U649" s="807"/>
      <c r="V649" s="807"/>
      <c r="W649" s="807"/>
      <c r="X649" s="807"/>
      <c r="Y649" s="807"/>
      <c r="Z649" s="807"/>
      <c r="AA649" s="807"/>
    </row>
    <row r="650" ht="21.0" customHeight="1">
      <c r="A650" s="807"/>
      <c r="B650" s="807"/>
      <c r="C650" s="807"/>
      <c r="D650" s="807"/>
      <c r="E650" s="807"/>
      <c r="F650" s="807"/>
      <c r="G650" s="807"/>
      <c r="H650" s="807"/>
      <c r="I650" s="807"/>
      <c r="J650" s="807"/>
      <c r="K650" s="807"/>
      <c r="L650" s="807"/>
      <c r="M650" s="807"/>
      <c r="N650" s="807"/>
      <c r="O650" s="807"/>
      <c r="P650" s="807"/>
      <c r="Q650" s="807"/>
      <c r="R650" s="807"/>
      <c r="S650" s="807"/>
      <c r="T650" s="807"/>
      <c r="U650" s="807"/>
      <c r="V650" s="807"/>
      <c r="W650" s="807"/>
      <c r="X650" s="807"/>
      <c r="Y650" s="807"/>
      <c r="Z650" s="807"/>
      <c r="AA650" s="807"/>
    </row>
    <row r="651" ht="21.0" customHeight="1">
      <c r="A651" s="807"/>
      <c r="B651" s="807"/>
      <c r="C651" s="807"/>
      <c r="D651" s="807"/>
      <c r="E651" s="807"/>
      <c r="F651" s="807"/>
      <c r="G651" s="807"/>
      <c r="H651" s="807"/>
      <c r="I651" s="807"/>
      <c r="J651" s="807"/>
      <c r="K651" s="807"/>
      <c r="L651" s="807"/>
      <c r="M651" s="807"/>
      <c r="N651" s="807"/>
      <c r="O651" s="807"/>
      <c r="P651" s="807"/>
      <c r="Q651" s="807"/>
      <c r="R651" s="807"/>
      <c r="S651" s="807"/>
      <c r="T651" s="807"/>
      <c r="U651" s="807"/>
      <c r="V651" s="807"/>
      <c r="W651" s="807"/>
      <c r="X651" s="807"/>
      <c r="Y651" s="807"/>
      <c r="Z651" s="807"/>
      <c r="AA651" s="807"/>
    </row>
    <row r="652" ht="21.0" customHeight="1">
      <c r="A652" s="807"/>
      <c r="B652" s="807"/>
      <c r="C652" s="807"/>
      <c r="D652" s="807"/>
      <c r="E652" s="807"/>
      <c r="F652" s="807"/>
      <c r="G652" s="807"/>
      <c r="H652" s="807"/>
      <c r="I652" s="807"/>
      <c r="J652" s="807"/>
      <c r="K652" s="807"/>
      <c r="L652" s="807"/>
      <c r="M652" s="807"/>
      <c r="N652" s="807"/>
      <c r="O652" s="807"/>
      <c r="P652" s="807"/>
      <c r="Q652" s="807"/>
      <c r="R652" s="807"/>
      <c r="S652" s="807"/>
      <c r="T652" s="807"/>
      <c r="U652" s="807"/>
      <c r="V652" s="807"/>
      <c r="W652" s="807"/>
      <c r="X652" s="807"/>
      <c r="Y652" s="807"/>
      <c r="Z652" s="807"/>
      <c r="AA652" s="807"/>
    </row>
    <row r="653" ht="21.0" customHeight="1">
      <c r="A653" s="807"/>
      <c r="B653" s="807"/>
      <c r="C653" s="807"/>
      <c r="D653" s="807"/>
      <c r="E653" s="807"/>
      <c r="F653" s="807"/>
      <c r="G653" s="807"/>
      <c r="H653" s="807"/>
      <c r="I653" s="807"/>
      <c r="J653" s="807"/>
      <c r="K653" s="807"/>
      <c r="L653" s="807"/>
      <c r="M653" s="807"/>
      <c r="N653" s="807"/>
      <c r="O653" s="807"/>
      <c r="P653" s="807"/>
      <c r="Q653" s="807"/>
      <c r="R653" s="807"/>
      <c r="S653" s="807"/>
      <c r="T653" s="807"/>
      <c r="U653" s="807"/>
      <c r="V653" s="807"/>
      <c r="W653" s="807"/>
      <c r="X653" s="807"/>
      <c r="Y653" s="807"/>
      <c r="Z653" s="807"/>
      <c r="AA653" s="807"/>
    </row>
    <row r="654" ht="21.0" customHeight="1">
      <c r="A654" s="807"/>
      <c r="B654" s="807"/>
      <c r="C654" s="807"/>
      <c r="D654" s="807"/>
      <c r="E654" s="807"/>
      <c r="F654" s="807"/>
      <c r="G654" s="807"/>
      <c r="H654" s="807"/>
      <c r="I654" s="807"/>
      <c r="J654" s="807"/>
      <c r="K654" s="807"/>
      <c r="L654" s="807"/>
      <c r="M654" s="807"/>
      <c r="N654" s="807"/>
      <c r="O654" s="807"/>
      <c r="P654" s="807"/>
      <c r="Q654" s="807"/>
      <c r="R654" s="807"/>
      <c r="S654" s="807"/>
      <c r="T654" s="807"/>
      <c r="U654" s="807"/>
      <c r="V654" s="807"/>
      <c r="W654" s="807"/>
      <c r="X654" s="807"/>
      <c r="Y654" s="807"/>
      <c r="Z654" s="807"/>
      <c r="AA654" s="807"/>
    </row>
    <row r="655" ht="21.0" customHeight="1">
      <c r="A655" s="807"/>
      <c r="B655" s="807"/>
      <c r="C655" s="807"/>
      <c r="D655" s="807"/>
      <c r="E655" s="807"/>
      <c r="F655" s="807"/>
      <c r="G655" s="807"/>
      <c r="H655" s="807"/>
      <c r="I655" s="807"/>
      <c r="J655" s="807"/>
      <c r="K655" s="807"/>
      <c r="L655" s="807"/>
      <c r="M655" s="807"/>
      <c r="N655" s="807"/>
      <c r="O655" s="807"/>
      <c r="P655" s="807"/>
      <c r="Q655" s="807"/>
      <c r="R655" s="807"/>
      <c r="S655" s="807"/>
      <c r="T655" s="807"/>
      <c r="U655" s="807"/>
      <c r="V655" s="807"/>
      <c r="W655" s="807"/>
      <c r="X655" s="807"/>
      <c r="Y655" s="807"/>
      <c r="Z655" s="807"/>
      <c r="AA655" s="807"/>
    </row>
    <row r="656" ht="21.0" customHeight="1">
      <c r="A656" s="807"/>
      <c r="B656" s="807"/>
      <c r="C656" s="807"/>
      <c r="D656" s="807"/>
      <c r="E656" s="807"/>
      <c r="F656" s="807"/>
      <c r="G656" s="807"/>
      <c r="H656" s="807"/>
      <c r="I656" s="807"/>
      <c r="J656" s="807"/>
      <c r="K656" s="807"/>
      <c r="L656" s="807"/>
      <c r="M656" s="807"/>
      <c r="N656" s="807"/>
      <c r="O656" s="807"/>
      <c r="P656" s="807"/>
      <c r="Q656" s="807"/>
      <c r="R656" s="807"/>
      <c r="S656" s="807"/>
      <c r="T656" s="807"/>
      <c r="U656" s="807"/>
      <c r="V656" s="807"/>
      <c r="W656" s="807"/>
      <c r="X656" s="807"/>
      <c r="Y656" s="807"/>
      <c r="Z656" s="807"/>
      <c r="AA656" s="807"/>
    </row>
    <row r="657" ht="21.0" customHeight="1">
      <c r="A657" s="807"/>
      <c r="B657" s="807"/>
      <c r="C657" s="807"/>
      <c r="D657" s="807"/>
      <c r="E657" s="807"/>
      <c r="F657" s="807"/>
      <c r="G657" s="807"/>
      <c r="H657" s="807"/>
      <c r="I657" s="807"/>
      <c r="J657" s="807"/>
      <c r="K657" s="807"/>
      <c r="L657" s="807"/>
      <c r="M657" s="807"/>
      <c r="N657" s="807"/>
      <c r="O657" s="807"/>
      <c r="P657" s="807"/>
      <c r="Q657" s="807"/>
      <c r="R657" s="807"/>
      <c r="S657" s="807"/>
      <c r="T657" s="807"/>
      <c r="U657" s="807"/>
      <c r="V657" s="807"/>
      <c r="W657" s="807"/>
      <c r="X657" s="807"/>
      <c r="Y657" s="807"/>
      <c r="Z657" s="807"/>
      <c r="AA657" s="807"/>
    </row>
    <row r="658" ht="21.0" customHeight="1">
      <c r="A658" s="807"/>
      <c r="B658" s="807"/>
      <c r="C658" s="807"/>
      <c r="D658" s="807"/>
      <c r="E658" s="807"/>
      <c r="F658" s="807"/>
      <c r="G658" s="807"/>
      <c r="H658" s="807"/>
      <c r="I658" s="807"/>
      <c r="J658" s="807"/>
      <c r="K658" s="807"/>
      <c r="L658" s="807"/>
      <c r="M658" s="807"/>
      <c r="N658" s="807"/>
      <c r="O658" s="807"/>
      <c r="P658" s="807"/>
      <c r="Q658" s="807"/>
      <c r="R658" s="807"/>
      <c r="S658" s="807"/>
      <c r="T658" s="807"/>
      <c r="U658" s="807"/>
      <c r="V658" s="807"/>
      <c r="W658" s="807"/>
      <c r="X658" s="807"/>
      <c r="Y658" s="807"/>
      <c r="Z658" s="807"/>
      <c r="AA658" s="807"/>
    </row>
    <row r="659" ht="21.0" customHeight="1">
      <c r="A659" s="807"/>
      <c r="B659" s="807"/>
      <c r="C659" s="807"/>
      <c r="D659" s="807"/>
      <c r="E659" s="807"/>
      <c r="F659" s="807"/>
      <c r="G659" s="807"/>
      <c r="H659" s="807"/>
      <c r="I659" s="807"/>
      <c r="J659" s="807"/>
      <c r="K659" s="807"/>
      <c r="L659" s="807"/>
      <c r="M659" s="807"/>
      <c r="N659" s="807"/>
      <c r="O659" s="807"/>
      <c r="P659" s="807"/>
      <c r="Q659" s="807"/>
      <c r="R659" s="807"/>
      <c r="S659" s="807"/>
      <c r="T659" s="807"/>
      <c r="U659" s="807"/>
      <c r="V659" s="807"/>
      <c r="W659" s="807"/>
      <c r="X659" s="807"/>
      <c r="Y659" s="807"/>
      <c r="Z659" s="807"/>
      <c r="AA659" s="807"/>
    </row>
    <row r="660" ht="21.0" customHeight="1">
      <c r="A660" s="807"/>
      <c r="B660" s="807"/>
      <c r="C660" s="807"/>
      <c r="D660" s="807"/>
      <c r="E660" s="807"/>
      <c r="F660" s="807"/>
      <c r="G660" s="807"/>
      <c r="H660" s="807"/>
      <c r="I660" s="807"/>
      <c r="J660" s="807"/>
      <c r="K660" s="807"/>
      <c r="L660" s="807"/>
      <c r="M660" s="807"/>
      <c r="N660" s="807"/>
      <c r="O660" s="807"/>
      <c r="P660" s="807"/>
      <c r="Q660" s="807"/>
      <c r="R660" s="807"/>
      <c r="S660" s="807"/>
      <c r="T660" s="807"/>
      <c r="U660" s="807"/>
      <c r="V660" s="807"/>
      <c r="W660" s="807"/>
      <c r="X660" s="807"/>
      <c r="Y660" s="807"/>
      <c r="Z660" s="807"/>
      <c r="AA660" s="807"/>
    </row>
    <row r="661" ht="21.0" customHeight="1">
      <c r="A661" s="807"/>
      <c r="B661" s="807"/>
      <c r="C661" s="807"/>
      <c r="D661" s="807"/>
      <c r="E661" s="807"/>
      <c r="F661" s="807"/>
      <c r="G661" s="807"/>
      <c r="H661" s="807"/>
      <c r="I661" s="807"/>
      <c r="J661" s="807"/>
      <c r="K661" s="807"/>
      <c r="L661" s="807"/>
      <c r="M661" s="807"/>
      <c r="N661" s="807"/>
      <c r="O661" s="807"/>
      <c r="P661" s="807"/>
      <c r="Q661" s="807"/>
      <c r="R661" s="807"/>
      <c r="S661" s="807"/>
      <c r="T661" s="807"/>
      <c r="U661" s="807"/>
      <c r="V661" s="807"/>
      <c r="W661" s="807"/>
      <c r="X661" s="807"/>
      <c r="Y661" s="807"/>
      <c r="Z661" s="807"/>
      <c r="AA661" s="807"/>
    </row>
    <row r="662" ht="21.0" customHeight="1">
      <c r="A662" s="807"/>
      <c r="B662" s="807"/>
      <c r="C662" s="807"/>
      <c r="D662" s="807"/>
      <c r="E662" s="807"/>
      <c r="F662" s="807"/>
      <c r="G662" s="807"/>
      <c r="H662" s="807"/>
      <c r="I662" s="807"/>
      <c r="J662" s="807"/>
      <c r="K662" s="807"/>
      <c r="L662" s="807"/>
      <c r="M662" s="807"/>
      <c r="N662" s="807"/>
      <c r="O662" s="807"/>
      <c r="P662" s="807"/>
      <c r="Q662" s="807"/>
      <c r="R662" s="807"/>
      <c r="S662" s="807"/>
      <c r="T662" s="807"/>
      <c r="U662" s="807"/>
      <c r="V662" s="807"/>
      <c r="W662" s="807"/>
      <c r="X662" s="807"/>
      <c r="Y662" s="807"/>
      <c r="Z662" s="807"/>
      <c r="AA662" s="807"/>
    </row>
    <row r="663" ht="21.0" customHeight="1">
      <c r="A663" s="807"/>
      <c r="B663" s="807"/>
      <c r="C663" s="807"/>
      <c r="D663" s="807"/>
      <c r="E663" s="807"/>
      <c r="F663" s="807"/>
      <c r="G663" s="807"/>
      <c r="H663" s="807"/>
      <c r="I663" s="807"/>
      <c r="J663" s="807"/>
      <c r="K663" s="807"/>
      <c r="L663" s="807"/>
      <c r="M663" s="807"/>
      <c r="N663" s="807"/>
      <c r="O663" s="807"/>
      <c r="P663" s="807"/>
      <c r="Q663" s="807"/>
      <c r="R663" s="807"/>
      <c r="S663" s="807"/>
      <c r="T663" s="807"/>
      <c r="U663" s="807"/>
      <c r="V663" s="807"/>
      <c r="W663" s="807"/>
      <c r="X663" s="807"/>
      <c r="Y663" s="807"/>
      <c r="Z663" s="807"/>
      <c r="AA663" s="807"/>
    </row>
    <row r="664" ht="21.0" customHeight="1">
      <c r="A664" s="807"/>
      <c r="B664" s="807"/>
      <c r="C664" s="807"/>
      <c r="D664" s="807"/>
      <c r="E664" s="807"/>
      <c r="F664" s="807"/>
      <c r="G664" s="807"/>
      <c r="H664" s="807"/>
      <c r="I664" s="807"/>
      <c r="J664" s="807"/>
      <c r="K664" s="807"/>
      <c r="L664" s="807"/>
      <c r="M664" s="807"/>
      <c r="N664" s="807"/>
      <c r="O664" s="807"/>
      <c r="P664" s="807"/>
      <c r="Q664" s="807"/>
      <c r="R664" s="807"/>
      <c r="S664" s="807"/>
      <c r="T664" s="807"/>
      <c r="U664" s="807"/>
      <c r="V664" s="807"/>
      <c r="W664" s="807"/>
      <c r="X664" s="807"/>
      <c r="Y664" s="807"/>
      <c r="Z664" s="807"/>
      <c r="AA664" s="807"/>
    </row>
    <row r="665" ht="21.0" customHeight="1">
      <c r="A665" s="807"/>
      <c r="B665" s="807"/>
      <c r="C665" s="807"/>
      <c r="D665" s="807"/>
      <c r="E665" s="807"/>
      <c r="F665" s="807"/>
      <c r="G665" s="807"/>
      <c r="H665" s="807"/>
      <c r="I665" s="807"/>
      <c r="J665" s="807"/>
      <c r="K665" s="807"/>
      <c r="L665" s="807"/>
      <c r="M665" s="807"/>
      <c r="N665" s="807"/>
      <c r="O665" s="807"/>
      <c r="P665" s="807"/>
      <c r="Q665" s="807"/>
      <c r="R665" s="807"/>
      <c r="S665" s="807"/>
      <c r="T665" s="807"/>
      <c r="U665" s="807"/>
      <c r="V665" s="807"/>
      <c r="W665" s="807"/>
      <c r="X665" s="807"/>
      <c r="Y665" s="807"/>
      <c r="Z665" s="807"/>
      <c r="AA665" s="807"/>
    </row>
    <row r="666" ht="21.0" customHeight="1">
      <c r="A666" s="807"/>
      <c r="B666" s="807"/>
      <c r="C666" s="807"/>
      <c r="D666" s="807"/>
      <c r="E666" s="807"/>
      <c r="F666" s="807"/>
      <c r="G666" s="807"/>
      <c r="H666" s="807"/>
      <c r="I666" s="807"/>
      <c r="J666" s="807"/>
      <c r="K666" s="807"/>
      <c r="L666" s="807"/>
      <c r="M666" s="807"/>
      <c r="N666" s="807"/>
      <c r="O666" s="807"/>
      <c r="P666" s="807"/>
      <c r="Q666" s="807"/>
      <c r="R666" s="807"/>
      <c r="S666" s="807"/>
      <c r="T666" s="807"/>
      <c r="U666" s="807"/>
      <c r="V666" s="807"/>
      <c r="W666" s="807"/>
      <c r="X666" s="807"/>
      <c r="Y666" s="807"/>
      <c r="Z666" s="807"/>
      <c r="AA666" s="807"/>
    </row>
    <row r="667" ht="21.0" customHeight="1">
      <c r="A667" s="807"/>
      <c r="B667" s="807"/>
      <c r="C667" s="807"/>
      <c r="D667" s="807"/>
      <c r="E667" s="807"/>
      <c r="F667" s="807"/>
      <c r="G667" s="807"/>
      <c r="H667" s="807"/>
      <c r="I667" s="807"/>
      <c r="J667" s="807"/>
      <c r="K667" s="807"/>
      <c r="L667" s="807"/>
      <c r="M667" s="807"/>
      <c r="N667" s="807"/>
      <c r="O667" s="807"/>
      <c r="P667" s="807"/>
      <c r="Q667" s="807"/>
      <c r="R667" s="807"/>
      <c r="S667" s="807"/>
      <c r="T667" s="807"/>
      <c r="U667" s="807"/>
      <c r="V667" s="807"/>
      <c r="W667" s="807"/>
      <c r="X667" s="807"/>
      <c r="Y667" s="807"/>
      <c r="Z667" s="807"/>
      <c r="AA667" s="807"/>
    </row>
    <row r="668" ht="21.0" customHeight="1">
      <c r="A668" s="807"/>
      <c r="B668" s="807"/>
      <c r="C668" s="807"/>
      <c r="D668" s="807"/>
      <c r="E668" s="807"/>
      <c r="F668" s="807"/>
      <c r="G668" s="807"/>
      <c r="H668" s="807"/>
      <c r="I668" s="807"/>
      <c r="J668" s="807"/>
      <c r="K668" s="807"/>
      <c r="L668" s="807"/>
      <c r="M668" s="807"/>
      <c r="N668" s="807"/>
      <c r="O668" s="807"/>
      <c r="P668" s="807"/>
      <c r="Q668" s="807"/>
      <c r="R668" s="807"/>
      <c r="S668" s="807"/>
      <c r="T668" s="807"/>
      <c r="U668" s="807"/>
      <c r="V668" s="807"/>
      <c r="W668" s="807"/>
      <c r="X668" s="807"/>
      <c r="Y668" s="807"/>
      <c r="Z668" s="807"/>
      <c r="AA668" s="807"/>
    </row>
    <row r="669" ht="21.0" customHeight="1">
      <c r="A669" s="807"/>
      <c r="B669" s="807"/>
      <c r="C669" s="807"/>
      <c r="D669" s="807"/>
      <c r="E669" s="807"/>
      <c r="F669" s="807"/>
      <c r="G669" s="807"/>
      <c r="H669" s="807"/>
      <c r="I669" s="807"/>
      <c r="J669" s="807"/>
      <c r="K669" s="807"/>
      <c r="L669" s="807"/>
      <c r="M669" s="807"/>
      <c r="N669" s="807"/>
      <c r="O669" s="807"/>
      <c r="P669" s="807"/>
      <c r="Q669" s="807"/>
      <c r="R669" s="807"/>
      <c r="S669" s="807"/>
      <c r="T669" s="807"/>
      <c r="U669" s="807"/>
      <c r="V669" s="807"/>
      <c r="W669" s="807"/>
      <c r="X669" s="807"/>
      <c r="Y669" s="807"/>
      <c r="Z669" s="807"/>
      <c r="AA669" s="807"/>
    </row>
    <row r="670" ht="21.0" customHeight="1">
      <c r="A670" s="807"/>
      <c r="B670" s="807"/>
      <c r="C670" s="807"/>
      <c r="D670" s="807"/>
      <c r="E670" s="807"/>
      <c r="F670" s="807"/>
      <c r="G670" s="807"/>
      <c r="H670" s="807"/>
      <c r="I670" s="807"/>
      <c r="J670" s="807"/>
      <c r="K670" s="807"/>
      <c r="L670" s="807"/>
      <c r="M670" s="807"/>
      <c r="N670" s="807"/>
      <c r="O670" s="807"/>
      <c r="P670" s="807"/>
      <c r="Q670" s="807"/>
      <c r="R670" s="807"/>
      <c r="S670" s="807"/>
      <c r="T670" s="807"/>
      <c r="U670" s="807"/>
      <c r="V670" s="807"/>
      <c r="W670" s="807"/>
      <c r="X670" s="807"/>
      <c r="Y670" s="807"/>
      <c r="Z670" s="807"/>
      <c r="AA670" s="807"/>
    </row>
    <row r="671" ht="21.0" customHeight="1">
      <c r="A671" s="807"/>
      <c r="B671" s="807"/>
      <c r="C671" s="807"/>
      <c r="D671" s="807"/>
      <c r="E671" s="807"/>
      <c r="F671" s="807"/>
      <c r="G671" s="807"/>
      <c r="H671" s="807"/>
      <c r="I671" s="807"/>
      <c r="J671" s="807"/>
      <c r="K671" s="807"/>
      <c r="L671" s="807"/>
      <c r="M671" s="807"/>
      <c r="N671" s="807"/>
      <c r="O671" s="807"/>
      <c r="P671" s="807"/>
      <c r="Q671" s="807"/>
      <c r="R671" s="807"/>
      <c r="S671" s="807"/>
      <c r="T671" s="807"/>
      <c r="U671" s="807"/>
      <c r="V671" s="807"/>
      <c r="W671" s="807"/>
      <c r="X671" s="807"/>
      <c r="Y671" s="807"/>
      <c r="Z671" s="807"/>
      <c r="AA671" s="807"/>
    </row>
    <row r="672" ht="21.0" customHeight="1">
      <c r="A672" s="807"/>
      <c r="B672" s="807"/>
      <c r="C672" s="807"/>
      <c r="D672" s="807"/>
      <c r="E672" s="807"/>
      <c r="F672" s="807"/>
      <c r="G672" s="807"/>
      <c r="H672" s="807"/>
      <c r="I672" s="807"/>
      <c r="J672" s="807"/>
      <c r="K672" s="807"/>
      <c r="L672" s="807"/>
      <c r="M672" s="807"/>
      <c r="N672" s="807"/>
      <c r="O672" s="807"/>
      <c r="P672" s="807"/>
      <c r="Q672" s="807"/>
      <c r="R672" s="807"/>
      <c r="S672" s="807"/>
      <c r="T672" s="807"/>
      <c r="U672" s="807"/>
      <c r="V672" s="807"/>
      <c r="W672" s="807"/>
      <c r="X672" s="807"/>
      <c r="Y672" s="807"/>
      <c r="Z672" s="807"/>
      <c r="AA672" s="807"/>
    </row>
    <row r="673" ht="21.0" customHeight="1">
      <c r="A673" s="807"/>
      <c r="B673" s="807"/>
      <c r="C673" s="807"/>
      <c r="D673" s="807"/>
      <c r="E673" s="807"/>
      <c r="F673" s="807"/>
      <c r="G673" s="807"/>
      <c r="H673" s="807"/>
      <c r="I673" s="807"/>
      <c r="J673" s="807"/>
      <c r="K673" s="807"/>
      <c r="L673" s="807"/>
      <c r="M673" s="807"/>
      <c r="N673" s="807"/>
      <c r="O673" s="807"/>
      <c r="P673" s="807"/>
      <c r="Q673" s="807"/>
      <c r="R673" s="807"/>
      <c r="S673" s="807"/>
      <c r="T673" s="807"/>
      <c r="U673" s="807"/>
      <c r="V673" s="807"/>
      <c r="W673" s="807"/>
      <c r="X673" s="807"/>
      <c r="Y673" s="807"/>
      <c r="Z673" s="807"/>
      <c r="AA673" s="807"/>
    </row>
    <row r="674" ht="21.0" customHeight="1">
      <c r="A674" s="807"/>
      <c r="B674" s="807"/>
      <c r="C674" s="807"/>
      <c r="D674" s="807"/>
      <c r="E674" s="807"/>
      <c r="F674" s="807"/>
      <c r="G674" s="807"/>
      <c r="H674" s="807"/>
      <c r="I674" s="807"/>
      <c r="J674" s="807"/>
      <c r="K674" s="807"/>
      <c r="L674" s="807"/>
      <c r="M674" s="807"/>
      <c r="N674" s="807"/>
      <c r="O674" s="807"/>
      <c r="P674" s="807"/>
      <c r="Q674" s="807"/>
      <c r="R674" s="807"/>
      <c r="S674" s="807"/>
      <c r="T674" s="807"/>
      <c r="U674" s="807"/>
      <c r="V674" s="807"/>
      <c r="W674" s="807"/>
      <c r="X674" s="807"/>
      <c r="Y674" s="807"/>
      <c r="Z674" s="807"/>
      <c r="AA674" s="807"/>
    </row>
    <row r="675" ht="21.0" customHeight="1">
      <c r="A675" s="807"/>
      <c r="B675" s="807"/>
      <c r="C675" s="807"/>
      <c r="D675" s="807"/>
      <c r="E675" s="807"/>
      <c r="F675" s="807"/>
      <c r="G675" s="807"/>
      <c r="H675" s="807"/>
      <c r="I675" s="807"/>
      <c r="J675" s="807"/>
      <c r="K675" s="807"/>
      <c r="L675" s="807"/>
      <c r="M675" s="807"/>
      <c r="N675" s="807"/>
      <c r="O675" s="807"/>
      <c r="P675" s="807"/>
      <c r="Q675" s="807"/>
      <c r="R675" s="807"/>
      <c r="S675" s="807"/>
      <c r="T675" s="807"/>
      <c r="U675" s="807"/>
      <c r="V675" s="807"/>
      <c r="W675" s="807"/>
      <c r="X675" s="807"/>
      <c r="Y675" s="807"/>
      <c r="Z675" s="807"/>
      <c r="AA675" s="807"/>
    </row>
    <row r="676" ht="21.0" customHeight="1">
      <c r="A676" s="807"/>
      <c r="B676" s="807"/>
      <c r="C676" s="807"/>
      <c r="D676" s="807"/>
      <c r="E676" s="807"/>
      <c r="F676" s="807"/>
      <c r="G676" s="807"/>
      <c r="H676" s="807"/>
      <c r="I676" s="807"/>
      <c r="J676" s="807"/>
      <c r="K676" s="807"/>
      <c r="L676" s="807"/>
      <c r="M676" s="807"/>
      <c r="N676" s="807"/>
      <c r="O676" s="807"/>
      <c r="P676" s="807"/>
      <c r="Q676" s="807"/>
      <c r="R676" s="807"/>
      <c r="S676" s="807"/>
      <c r="T676" s="807"/>
      <c r="U676" s="807"/>
      <c r="V676" s="807"/>
      <c r="W676" s="807"/>
      <c r="X676" s="807"/>
      <c r="Y676" s="807"/>
      <c r="Z676" s="807"/>
      <c r="AA676" s="807"/>
    </row>
    <row r="677" ht="21.0" customHeight="1">
      <c r="A677" s="807"/>
      <c r="B677" s="807"/>
      <c r="C677" s="807"/>
      <c r="D677" s="807"/>
      <c r="E677" s="807"/>
      <c r="F677" s="807"/>
      <c r="G677" s="807"/>
      <c r="H677" s="807"/>
      <c r="I677" s="807"/>
      <c r="J677" s="807"/>
      <c r="K677" s="807"/>
      <c r="L677" s="807"/>
      <c r="M677" s="807"/>
      <c r="N677" s="807"/>
      <c r="O677" s="807"/>
      <c r="P677" s="807"/>
      <c r="Q677" s="807"/>
      <c r="R677" s="807"/>
      <c r="S677" s="807"/>
      <c r="T677" s="807"/>
      <c r="U677" s="807"/>
      <c r="V677" s="807"/>
      <c r="W677" s="807"/>
      <c r="X677" s="807"/>
      <c r="Y677" s="807"/>
      <c r="Z677" s="807"/>
      <c r="AA677" s="807"/>
    </row>
    <row r="678" ht="21.0" customHeight="1">
      <c r="A678" s="807"/>
      <c r="B678" s="807"/>
      <c r="C678" s="807"/>
      <c r="D678" s="807"/>
      <c r="E678" s="807"/>
      <c r="F678" s="807"/>
      <c r="G678" s="807"/>
      <c r="H678" s="807"/>
      <c r="I678" s="807"/>
      <c r="J678" s="807"/>
      <c r="K678" s="807"/>
      <c r="L678" s="807"/>
      <c r="M678" s="807"/>
      <c r="N678" s="807"/>
      <c r="O678" s="807"/>
      <c r="P678" s="807"/>
      <c r="Q678" s="807"/>
      <c r="R678" s="807"/>
      <c r="S678" s="807"/>
      <c r="T678" s="807"/>
      <c r="U678" s="807"/>
      <c r="V678" s="807"/>
      <c r="W678" s="807"/>
      <c r="X678" s="807"/>
      <c r="Y678" s="807"/>
      <c r="Z678" s="807"/>
      <c r="AA678" s="807"/>
    </row>
    <row r="679" ht="21.0" customHeight="1">
      <c r="A679" s="807"/>
      <c r="B679" s="807"/>
      <c r="C679" s="807"/>
      <c r="D679" s="807"/>
      <c r="E679" s="807"/>
      <c r="F679" s="807"/>
      <c r="G679" s="807"/>
      <c r="H679" s="807"/>
      <c r="I679" s="807"/>
      <c r="J679" s="807"/>
      <c r="K679" s="807"/>
      <c r="L679" s="807"/>
      <c r="M679" s="807"/>
      <c r="N679" s="807"/>
      <c r="O679" s="807"/>
      <c r="P679" s="807"/>
      <c r="Q679" s="807"/>
      <c r="R679" s="807"/>
      <c r="S679" s="807"/>
      <c r="T679" s="807"/>
      <c r="U679" s="807"/>
      <c r="V679" s="807"/>
      <c r="W679" s="807"/>
      <c r="X679" s="807"/>
      <c r="Y679" s="807"/>
      <c r="Z679" s="807"/>
      <c r="AA679" s="807"/>
    </row>
    <row r="680" ht="21.0" customHeight="1">
      <c r="A680" s="807"/>
      <c r="B680" s="807"/>
      <c r="C680" s="807"/>
      <c r="D680" s="807"/>
      <c r="E680" s="807"/>
      <c r="F680" s="807"/>
      <c r="G680" s="807"/>
      <c r="H680" s="807"/>
      <c r="I680" s="807"/>
      <c r="J680" s="807"/>
      <c r="K680" s="807"/>
      <c r="L680" s="807"/>
      <c r="M680" s="807"/>
      <c r="N680" s="807"/>
      <c r="O680" s="807"/>
      <c r="P680" s="807"/>
      <c r="Q680" s="807"/>
      <c r="R680" s="807"/>
      <c r="S680" s="807"/>
      <c r="T680" s="807"/>
      <c r="U680" s="807"/>
      <c r="V680" s="807"/>
      <c r="W680" s="807"/>
      <c r="X680" s="807"/>
      <c r="Y680" s="807"/>
      <c r="Z680" s="807"/>
      <c r="AA680" s="807"/>
    </row>
    <row r="681" ht="21.0" customHeight="1">
      <c r="A681" s="807"/>
      <c r="B681" s="807"/>
      <c r="C681" s="807"/>
      <c r="D681" s="807"/>
      <c r="E681" s="807"/>
      <c r="F681" s="807"/>
      <c r="G681" s="807"/>
      <c r="H681" s="807"/>
      <c r="I681" s="807"/>
      <c r="J681" s="807"/>
      <c r="K681" s="807"/>
      <c r="L681" s="807"/>
      <c r="M681" s="807"/>
      <c r="N681" s="807"/>
      <c r="O681" s="807"/>
      <c r="P681" s="807"/>
      <c r="Q681" s="807"/>
      <c r="R681" s="807"/>
      <c r="S681" s="807"/>
      <c r="T681" s="807"/>
      <c r="U681" s="807"/>
      <c r="V681" s="807"/>
      <c r="W681" s="807"/>
      <c r="X681" s="807"/>
      <c r="Y681" s="807"/>
      <c r="Z681" s="807"/>
      <c r="AA681" s="807"/>
    </row>
    <row r="682" ht="21.0" customHeight="1">
      <c r="A682" s="807"/>
      <c r="B682" s="807"/>
      <c r="C682" s="807"/>
      <c r="D682" s="807"/>
      <c r="E682" s="807"/>
      <c r="F682" s="807"/>
      <c r="G682" s="807"/>
      <c r="H682" s="807"/>
      <c r="I682" s="807"/>
      <c r="J682" s="807"/>
      <c r="K682" s="807"/>
      <c r="L682" s="807"/>
      <c r="M682" s="807"/>
      <c r="N682" s="807"/>
      <c r="O682" s="807"/>
      <c r="P682" s="807"/>
      <c r="Q682" s="807"/>
      <c r="R682" s="807"/>
      <c r="S682" s="807"/>
      <c r="T682" s="807"/>
      <c r="U682" s="807"/>
      <c r="V682" s="807"/>
      <c r="W682" s="807"/>
      <c r="X682" s="807"/>
      <c r="Y682" s="807"/>
      <c r="Z682" s="807"/>
      <c r="AA682" s="807"/>
    </row>
    <row r="683" ht="21.0" customHeight="1">
      <c r="A683" s="807"/>
      <c r="B683" s="807"/>
      <c r="C683" s="807"/>
      <c r="D683" s="807"/>
      <c r="E683" s="807"/>
      <c r="F683" s="807"/>
      <c r="G683" s="807"/>
      <c r="H683" s="807"/>
      <c r="I683" s="807"/>
      <c r="J683" s="807"/>
      <c r="K683" s="807"/>
      <c r="L683" s="807"/>
      <c r="M683" s="807"/>
      <c r="N683" s="807"/>
      <c r="O683" s="807"/>
      <c r="P683" s="807"/>
      <c r="Q683" s="807"/>
      <c r="R683" s="807"/>
      <c r="S683" s="807"/>
      <c r="T683" s="807"/>
      <c r="U683" s="807"/>
      <c r="V683" s="807"/>
      <c r="W683" s="807"/>
      <c r="X683" s="807"/>
      <c r="Y683" s="807"/>
      <c r="Z683" s="807"/>
      <c r="AA683" s="807"/>
    </row>
    <row r="684" ht="21.0" customHeight="1">
      <c r="A684" s="807"/>
      <c r="B684" s="807"/>
      <c r="C684" s="807"/>
      <c r="D684" s="807"/>
      <c r="E684" s="807"/>
      <c r="F684" s="807"/>
      <c r="G684" s="807"/>
      <c r="H684" s="807"/>
      <c r="I684" s="807"/>
      <c r="J684" s="807"/>
      <c r="K684" s="807"/>
      <c r="L684" s="807"/>
      <c r="M684" s="807"/>
      <c r="N684" s="807"/>
      <c r="O684" s="807"/>
      <c r="P684" s="807"/>
      <c r="Q684" s="807"/>
      <c r="R684" s="807"/>
      <c r="S684" s="807"/>
      <c r="T684" s="807"/>
      <c r="U684" s="807"/>
      <c r="V684" s="807"/>
      <c r="W684" s="807"/>
      <c r="X684" s="807"/>
      <c r="Y684" s="807"/>
      <c r="Z684" s="807"/>
      <c r="AA684" s="807"/>
    </row>
    <row r="685" ht="21.0" customHeight="1">
      <c r="A685" s="807"/>
      <c r="B685" s="807"/>
      <c r="C685" s="807"/>
      <c r="D685" s="807"/>
      <c r="E685" s="807"/>
      <c r="F685" s="807"/>
      <c r="G685" s="807"/>
      <c r="H685" s="807"/>
      <c r="I685" s="807"/>
      <c r="J685" s="807"/>
      <c r="K685" s="807"/>
      <c r="L685" s="807"/>
      <c r="M685" s="807"/>
      <c r="N685" s="807"/>
      <c r="O685" s="807"/>
      <c r="P685" s="807"/>
      <c r="Q685" s="807"/>
      <c r="R685" s="807"/>
      <c r="S685" s="807"/>
      <c r="T685" s="807"/>
      <c r="U685" s="807"/>
      <c r="V685" s="807"/>
      <c r="W685" s="807"/>
      <c r="X685" s="807"/>
      <c r="Y685" s="807"/>
      <c r="Z685" s="807"/>
      <c r="AA685" s="807"/>
    </row>
    <row r="686" ht="21.0" customHeight="1">
      <c r="A686" s="807"/>
      <c r="B686" s="807"/>
      <c r="C686" s="807"/>
      <c r="D686" s="807"/>
      <c r="E686" s="807"/>
      <c r="F686" s="807"/>
      <c r="G686" s="807"/>
      <c r="H686" s="807"/>
      <c r="I686" s="807"/>
      <c r="J686" s="807"/>
      <c r="K686" s="807"/>
      <c r="L686" s="807"/>
      <c r="M686" s="807"/>
      <c r="N686" s="807"/>
      <c r="O686" s="807"/>
      <c r="P686" s="807"/>
      <c r="Q686" s="807"/>
      <c r="R686" s="807"/>
      <c r="S686" s="807"/>
      <c r="T686" s="807"/>
      <c r="U686" s="807"/>
      <c r="V686" s="807"/>
      <c r="W686" s="807"/>
      <c r="X686" s="807"/>
      <c r="Y686" s="807"/>
      <c r="Z686" s="807"/>
      <c r="AA686" s="807"/>
    </row>
    <row r="687" ht="21.0" customHeight="1">
      <c r="A687" s="807"/>
      <c r="B687" s="807"/>
      <c r="C687" s="807"/>
      <c r="D687" s="807"/>
      <c r="E687" s="807"/>
      <c r="F687" s="807"/>
      <c r="G687" s="807"/>
      <c r="H687" s="807"/>
      <c r="I687" s="807"/>
      <c r="J687" s="807"/>
      <c r="K687" s="807"/>
      <c r="L687" s="807"/>
      <c r="M687" s="807"/>
      <c r="N687" s="807"/>
      <c r="O687" s="807"/>
      <c r="P687" s="807"/>
      <c r="Q687" s="807"/>
      <c r="R687" s="807"/>
      <c r="S687" s="807"/>
      <c r="T687" s="807"/>
      <c r="U687" s="807"/>
      <c r="V687" s="807"/>
      <c r="W687" s="807"/>
      <c r="X687" s="807"/>
      <c r="Y687" s="807"/>
      <c r="Z687" s="807"/>
      <c r="AA687" s="807"/>
    </row>
    <row r="688" ht="21.0" customHeight="1">
      <c r="A688" s="807"/>
      <c r="B688" s="807"/>
      <c r="C688" s="807"/>
      <c r="D688" s="807"/>
      <c r="E688" s="807"/>
      <c r="F688" s="807"/>
      <c r="G688" s="807"/>
      <c r="H688" s="807"/>
      <c r="I688" s="807"/>
      <c r="J688" s="807"/>
      <c r="K688" s="807"/>
      <c r="L688" s="807"/>
      <c r="M688" s="807"/>
      <c r="N688" s="807"/>
      <c r="O688" s="807"/>
      <c r="P688" s="807"/>
      <c r="Q688" s="807"/>
      <c r="R688" s="807"/>
      <c r="S688" s="807"/>
      <c r="T688" s="807"/>
      <c r="U688" s="807"/>
      <c r="V688" s="807"/>
      <c r="W688" s="807"/>
      <c r="X688" s="807"/>
      <c r="Y688" s="807"/>
      <c r="Z688" s="807"/>
      <c r="AA688" s="807"/>
    </row>
    <row r="689" ht="21.0" customHeight="1">
      <c r="A689" s="807"/>
      <c r="B689" s="807"/>
      <c r="C689" s="807"/>
      <c r="D689" s="807"/>
      <c r="E689" s="807"/>
      <c r="F689" s="807"/>
      <c r="G689" s="807"/>
      <c r="H689" s="807"/>
      <c r="I689" s="807"/>
      <c r="J689" s="807"/>
      <c r="K689" s="807"/>
      <c r="L689" s="807"/>
      <c r="M689" s="807"/>
      <c r="N689" s="807"/>
      <c r="O689" s="807"/>
      <c r="P689" s="807"/>
      <c r="Q689" s="807"/>
      <c r="R689" s="807"/>
      <c r="S689" s="807"/>
      <c r="T689" s="807"/>
      <c r="U689" s="807"/>
      <c r="V689" s="807"/>
      <c r="W689" s="807"/>
      <c r="X689" s="807"/>
      <c r="Y689" s="807"/>
      <c r="Z689" s="807"/>
      <c r="AA689" s="807"/>
    </row>
    <row r="690" ht="21.0" customHeight="1">
      <c r="A690" s="807"/>
      <c r="B690" s="807"/>
      <c r="C690" s="807"/>
      <c r="D690" s="807"/>
      <c r="E690" s="807"/>
      <c r="F690" s="807"/>
      <c r="G690" s="807"/>
      <c r="H690" s="807"/>
      <c r="I690" s="807"/>
      <c r="J690" s="807"/>
      <c r="K690" s="807"/>
      <c r="L690" s="807"/>
      <c r="M690" s="807"/>
      <c r="N690" s="807"/>
      <c r="O690" s="807"/>
      <c r="P690" s="807"/>
      <c r="Q690" s="807"/>
      <c r="R690" s="807"/>
      <c r="S690" s="807"/>
      <c r="T690" s="807"/>
      <c r="U690" s="807"/>
      <c r="V690" s="807"/>
      <c r="W690" s="807"/>
      <c r="X690" s="807"/>
      <c r="Y690" s="807"/>
      <c r="Z690" s="807"/>
      <c r="AA690" s="807"/>
    </row>
    <row r="691" ht="21.0" customHeight="1">
      <c r="A691" s="807"/>
      <c r="B691" s="807"/>
      <c r="C691" s="807"/>
      <c r="D691" s="807"/>
      <c r="E691" s="807"/>
      <c r="F691" s="807"/>
      <c r="G691" s="807"/>
      <c r="H691" s="807"/>
      <c r="I691" s="807"/>
      <c r="J691" s="807"/>
      <c r="K691" s="807"/>
      <c r="L691" s="807"/>
      <c r="M691" s="807"/>
      <c r="N691" s="807"/>
      <c r="O691" s="807"/>
      <c r="P691" s="807"/>
      <c r="Q691" s="807"/>
      <c r="R691" s="807"/>
      <c r="S691" s="807"/>
      <c r="T691" s="807"/>
      <c r="U691" s="807"/>
      <c r="V691" s="807"/>
      <c r="W691" s="807"/>
      <c r="X691" s="807"/>
      <c r="Y691" s="807"/>
      <c r="Z691" s="807"/>
      <c r="AA691" s="807"/>
    </row>
    <row r="692" ht="21.0" customHeight="1">
      <c r="A692" s="807"/>
      <c r="B692" s="807"/>
      <c r="C692" s="807"/>
      <c r="D692" s="807"/>
      <c r="E692" s="807"/>
      <c r="F692" s="807"/>
      <c r="G692" s="807"/>
      <c r="H692" s="807"/>
      <c r="I692" s="807"/>
      <c r="J692" s="807"/>
      <c r="K692" s="807"/>
      <c r="L692" s="807"/>
      <c r="M692" s="807"/>
      <c r="N692" s="807"/>
      <c r="O692" s="807"/>
      <c r="P692" s="807"/>
      <c r="Q692" s="807"/>
      <c r="R692" s="807"/>
      <c r="S692" s="807"/>
      <c r="T692" s="807"/>
      <c r="U692" s="807"/>
      <c r="V692" s="807"/>
      <c r="W692" s="807"/>
      <c r="X692" s="807"/>
      <c r="Y692" s="807"/>
      <c r="Z692" s="807"/>
      <c r="AA692" s="807"/>
    </row>
    <row r="693" ht="21.0" customHeight="1">
      <c r="A693" s="807"/>
      <c r="B693" s="807"/>
      <c r="C693" s="807"/>
      <c r="D693" s="807"/>
      <c r="E693" s="807"/>
      <c r="F693" s="807"/>
      <c r="G693" s="807"/>
      <c r="H693" s="807"/>
      <c r="I693" s="807"/>
      <c r="J693" s="807"/>
      <c r="K693" s="807"/>
      <c r="L693" s="807"/>
      <c r="M693" s="807"/>
      <c r="N693" s="807"/>
      <c r="O693" s="807"/>
      <c r="P693" s="807"/>
      <c r="Q693" s="807"/>
      <c r="R693" s="807"/>
      <c r="S693" s="807"/>
      <c r="T693" s="807"/>
      <c r="U693" s="807"/>
      <c r="V693" s="807"/>
      <c r="W693" s="807"/>
      <c r="X693" s="807"/>
      <c r="Y693" s="807"/>
      <c r="Z693" s="807"/>
      <c r="AA693" s="807"/>
    </row>
    <row r="694" ht="21.0" customHeight="1">
      <c r="A694" s="807"/>
      <c r="B694" s="807"/>
      <c r="C694" s="807"/>
      <c r="D694" s="807"/>
      <c r="E694" s="807"/>
      <c r="F694" s="807"/>
      <c r="G694" s="807"/>
      <c r="H694" s="807"/>
      <c r="I694" s="807"/>
      <c r="J694" s="807"/>
      <c r="K694" s="807"/>
      <c r="L694" s="807"/>
      <c r="M694" s="807"/>
      <c r="N694" s="807"/>
      <c r="O694" s="807"/>
      <c r="P694" s="807"/>
      <c r="Q694" s="807"/>
      <c r="R694" s="807"/>
      <c r="S694" s="807"/>
      <c r="T694" s="807"/>
      <c r="U694" s="807"/>
      <c r="V694" s="807"/>
      <c r="W694" s="807"/>
      <c r="X694" s="807"/>
      <c r="Y694" s="807"/>
      <c r="Z694" s="807"/>
      <c r="AA694" s="807"/>
    </row>
    <row r="695" ht="21.0" customHeight="1">
      <c r="A695" s="807"/>
      <c r="B695" s="807"/>
      <c r="C695" s="807"/>
      <c r="D695" s="807"/>
      <c r="E695" s="807"/>
      <c r="F695" s="807"/>
      <c r="G695" s="807"/>
      <c r="H695" s="807"/>
      <c r="I695" s="807"/>
      <c r="J695" s="807"/>
      <c r="K695" s="807"/>
      <c r="L695" s="807"/>
      <c r="M695" s="807"/>
      <c r="N695" s="807"/>
      <c r="O695" s="807"/>
      <c r="P695" s="807"/>
      <c r="Q695" s="807"/>
      <c r="R695" s="807"/>
      <c r="S695" s="807"/>
      <c r="T695" s="807"/>
      <c r="U695" s="807"/>
      <c r="V695" s="807"/>
      <c r="W695" s="807"/>
      <c r="X695" s="807"/>
      <c r="Y695" s="807"/>
      <c r="Z695" s="807"/>
      <c r="AA695" s="807"/>
    </row>
    <row r="696" ht="21.0" customHeight="1">
      <c r="A696" s="807"/>
      <c r="B696" s="807"/>
      <c r="C696" s="807"/>
      <c r="D696" s="807"/>
      <c r="E696" s="807"/>
      <c r="F696" s="807"/>
      <c r="G696" s="807"/>
      <c r="H696" s="807"/>
      <c r="I696" s="807"/>
      <c r="J696" s="807"/>
      <c r="K696" s="807"/>
      <c r="L696" s="807"/>
      <c r="M696" s="807"/>
      <c r="N696" s="807"/>
      <c r="O696" s="807"/>
      <c r="P696" s="807"/>
      <c r="Q696" s="807"/>
      <c r="R696" s="807"/>
      <c r="S696" s="807"/>
      <c r="T696" s="807"/>
      <c r="U696" s="807"/>
      <c r="V696" s="807"/>
      <c r="W696" s="807"/>
      <c r="X696" s="807"/>
      <c r="Y696" s="807"/>
      <c r="Z696" s="807"/>
      <c r="AA696" s="807"/>
    </row>
    <row r="697" ht="21.0" customHeight="1">
      <c r="A697" s="807"/>
      <c r="B697" s="807"/>
      <c r="C697" s="807"/>
      <c r="D697" s="807"/>
      <c r="E697" s="807"/>
      <c r="F697" s="807"/>
      <c r="G697" s="807"/>
      <c r="H697" s="807"/>
      <c r="I697" s="807"/>
      <c r="J697" s="807"/>
      <c r="K697" s="807"/>
      <c r="L697" s="807"/>
      <c r="M697" s="807"/>
      <c r="N697" s="807"/>
      <c r="O697" s="807"/>
      <c r="P697" s="807"/>
      <c r="Q697" s="807"/>
      <c r="R697" s="807"/>
      <c r="S697" s="807"/>
      <c r="T697" s="807"/>
      <c r="U697" s="807"/>
      <c r="V697" s="807"/>
      <c r="W697" s="807"/>
      <c r="X697" s="807"/>
      <c r="Y697" s="807"/>
      <c r="Z697" s="807"/>
      <c r="AA697" s="807"/>
    </row>
    <row r="698" ht="21.0" customHeight="1">
      <c r="A698" s="807"/>
      <c r="B698" s="807"/>
      <c r="C698" s="807"/>
      <c r="D698" s="807"/>
      <c r="E698" s="807"/>
      <c r="F698" s="807"/>
      <c r="G698" s="807"/>
      <c r="H698" s="807"/>
      <c r="I698" s="807"/>
      <c r="J698" s="807"/>
      <c r="K698" s="807"/>
      <c r="L698" s="807"/>
      <c r="M698" s="807"/>
      <c r="N698" s="807"/>
      <c r="O698" s="807"/>
      <c r="P698" s="807"/>
      <c r="Q698" s="807"/>
      <c r="R698" s="807"/>
      <c r="S698" s="807"/>
      <c r="T698" s="807"/>
      <c r="U698" s="807"/>
      <c r="V698" s="807"/>
      <c r="W698" s="807"/>
      <c r="X698" s="807"/>
      <c r="Y698" s="807"/>
      <c r="Z698" s="807"/>
      <c r="AA698" s="807"/>
    </row>
    <row r="699" ht="21.0" customHeight="1">
      <c r="A699" s="807"/>
      <c r="B699" s="807"/>
      <c r="C699" s="807"/>
      <c r="D699" s="807"/>
      <c r="E699" s="807"/>
      <c r="F699" s="807"/>
      <c r="G699" s="807"/>
      <c r="H699" s="807"/>
      <c r="I699" s="807"/>
      <c r="J699" s="807"/>
      <c r="K699" s="807"/>
      <c r="L699" s="807"/>
      <c r="M699" s="807"/>
      <c r="N699" s="807"/>
      <c r="O699" s="807"/>
      <c r="P699" s="807"/>
      <c r="Q699" s="807"/>
      <c r="R699" s="807"/>
      <c r="S699" s="807"/>
      <c r="T699" s="807"/>
      <c r="U699" s="807"/>
      <c r="V699" s="807"/>
      <c r="W699" s="807"/>
      <c r="X699" s="807"/>
      <c r="Y699" s="807"/>
      <c r="Z699" s="807"/>
      <c r="AA699" s="807"/>
    </row>
    <row r="700" ht="21.0" customHeight="1">
      <c r="A700" s="807"/>
      <c r="B700" s="807"/>
      <c r="C700" s="807"/>
      <c r="D700" s="807"/>
      <c r="E700" s="807"/>
      <c r="F700" s="807"/>
      <c r="G700" s="807"/>
      <c r="H700" s="807"/>
      <c r="I700" s="807"/>
      <c r="J700" s="807"/>
      <c r="K700" s="807"/>
      <c r="L700" s="807"/>
      <c r="M700" s="807"/>
      <c r="N700" s="807"/>
      <c r="O700" s="807"/>
      <c r="P700" s="807"/>
      <c r="Q700" s="807"/>
      <c r="R700" s="807"/>
      <c r="S700" s="807"/>
      <c r="T700" s="807"/>
      <c r="U700" s="807"/>
      <c r="V700" s="807"/>
      <c r="W700" s="807"/>
      <c r="X700" s="807"/>
      <c r="Y700" s="807"/>
      <c r="Z700" s="807"/>
      <c r="AA700" s="807"/>
    </row>
    <row r="701" ht="21.0" customHeight="1">
      <c r="A701" s="807"/>
      <c r="B701" s="807"/>
      <c r="C701" s="807"/>
      <c r="D701" s="807"/>
      <c r="E701" s="807"/>
      <c r="F701" s="807"/>
      <c r="G701" s="807"/>
      <c r="H701" s="807"/>
      <c r="I701" s="807"/>
      <c r="J701" s="807"/>
      <c r="K701" s="807"/>
      <c r="L701" s="807"/>
      <c r="M701" s="807"/>
      <c r="N701" s="807"/>
      <c r="O701" s="807"/>
      <c r="P701" s="807"/>
      <c r="Q701" s="807"/>
      <c r="R701" s="807"/>
      <c r="S701" s="807"/>
      <c r="T701" s="807"/>
      <c r="U701" s="807"/>
      <c r="V701" s="807"/>
      <c r="W701" s="807"/>
      <c r="X701" s="807"/>
      <c r="Y701" s="807"/>
      <c r="Z701" s="807"/>
      <c r="AA701" s="807"/>
    </row>
    <row r="702" ht="21.0" customHeight="1">
      <c r="A702" s="807"/>
      <c r="B702" s="807"/>
      <c r="C702" s="807"/>
      <c r="D702" s="807"/>
      <c r="E702" s="807"/>
      <c r="F702" s="807"/>
      <c r="G702" s="807"/>
      <c r="H702" s="807"/>
      <c r="I702" s="807"/>
      <c r="J702" s="807"/>
      <c r="K702" s="807"/>
      <c r="L702" s="807"/>
      <c r="M702" s="807"/>
      <c r="N702" s="807"/>
      <c r="O702" s="807"/>
      <c r="P702" s="807"/>
      <c r="Q702" s="807"/>
      <c r="R702" s="807"/>
      <c r="S702" s="807"/>
      <c r="T702" s="807"/>
      <c r="U702" s="807"/>
      <c r="V702" s="807"/>
      <c r="W702" s="807"/>
      <c r="X702" s="807"/>
      <c r="Y702" s="807"/>
      <c r="Z702" s="807"/>
      <c r="AA702" s="807"/>
    </row>
    <row r="703" ht="21.0" customHeight="1">
      <c r="A703" s="807"/>
      <c r="B703" s="807"/>
      <c r="C703" s="807"/>
      <c r="D703" s="807"/>
      <c r="E703" s="807"/>
      <c r="F703" s="807"/>
      <c r="G703" s="807"/>
      <c r="H703" s="807"/>
      <c r="I703" s="807"/>
      <c r="J703" s="807"/>
      <c r="K703" s="807"/>
      <c r="L703" s="807"/>
      <c r="M703" s="807"/>
      <c r="N703" s="807"/>
      <c r="O703" s="807"/>
      <c r="P703" s="807"/>
      <c r="Q703" s="807"/>
      <c r="R703" s="807"/>
      <c r="S703" s="807"/>
      <c r="T703" s="807"/>
      <c r="U703" s="807"/>
      <c r="V703" s="807"/>
      <c r="W703" s="807"/>
      <c r="X703" s="807"/>
      <c r="Y703" s="807"/>
      <c r="Z703" s="807"/>
      <c r="AA703" s="807"/>
    </row>
    <row r="704" ht="21.0" customHeight="1">
      <c r="A704" s="807"/>
      <c r="B704" s="807"/>
      <c r="C704" s="807"/>
      <c r="D704" s="807"/>
      <c r="E704" s="807"/>
      <c r="F704" s="807"/>
      <c r="G704" s="807"/>
      <c r="H704" s="807"/>
      <c r="I704" s="807"/>
      <c r="J704" s="807"/>
      <c r="K704" s="807"/>
      <c r="L704" s="807"/>
      <c r="M704" s="807"/>
      <c r="N704" s="807"/>
      <c r="O704" s="807"/>
      <c r="P704" s="807"/>
      <c r="Q704" s="807"/>
      <c r="R704" s="807"/>
      <c r="S704" s="807"/>
      <c r="T704" s="807"/>
      <c r="U704" s="807"/>
      <c r="V704" s="807"/>
      <c r="W704" s="807"/>
      <c r="X704" s="807"/>
      <c r="Y704" s="807"/>
      <c r="Z704" s="807"/>
      <c r="AA704" s="807"/>
    </row>
    <row r="705" ht="21.0" customHeight="1">
      <c r="A705" s="807"/>
      <c r="B705" s="807"/>
      <c r="C705" s="807"/>
      <c r="D705" s="807"/>
      <c r="E705" s="807"/>
      <c r="F705" s="807"/>
      <c r="G705" s="807"/>
      <c r="H705" s="807"/>
      <c r="I705" s="807"/>
      <c r="J705" s="807"/>
      <c r="K705" s="807"/>
      <c r="L705" s="807"/>
      <c r="M705" s="807"/>
      <c r="N705" s="807"/>
      <c r="O705" s="807"/>
      <c r="P705" s="807"/>
      <c r="Q705" s="807"/>
      <c r="R705" s="807"/>
      <c r="S705" s="807"/>
      <c r="T705" s="807"/>
      <c r="U705" s="807"/>
      <c r="V705" s="807"/>
      <c r="W705" s="807"/>
      <c r="X705" s="807"/>
      <c r="Y705" s="807"/>
      <c r="Z705" s="807"/>
      <c r="AA705" s="807"/>
    </row>
    <row r="706" ht="21.0" customHeight="1">
      <c r="A706" s="807"/>
      <c r="B706" s="807"/>
      <c r="C706" s="807"/>
      <c r="D706" s="807"/>
      <c r="E706" s="807"/>
      <c r="F706" s="807"/>
      <c r="G706" s="807"/>
      <c r="H706" s="807"/>
      <c r="I706" s="807"/>
      <c r="J706" s="807"/>
      <c r="K706" s="807"/>
      <c r="L706" s="807"/>
      <c r="M706" s="807"/>
      <c r="N706" s="807"/>
      <c r="O706" s="807"/>
      <c r="P706" s="807"/>
      <c r="Q706" s="807"/>
      <c r="R706" s="807"/>
      <c r="S706" s="807"/>
      <c r="T706" s="807"/>
      <c r="U706" s="807"/>
      <c r="V706" s="807"/>
      <c r="W706" s="807"/>
      <c r="X706" s="807"/>
      <c r="Y706" s="807"/>
      <c r="Z706" s="807"/>
      <c r="AA706" s="807"/>
    </row>
    <row r="707" ht="21.0" customHeight="1">
      <c r="A707" s="807"/>
      <c r="B707" s="807"/>
      <c r="C707" s="807"/>
      <c r="D707" s="807"/>
      <c r="E707" s="807"/>
      <c r="F707" s="807"/>
      <c r="G707" s="807"/>
      <c r="H707" s="807"/>
      <c r="I707" s="807"/>
      <c r="J707" s="807"/>
      <c r="K707" s="807"/>
      <c r="L707" s="807"/>
      <c r="M707" s="807"/>
      <c r="N707" s="807"/>
      <c r="O707" s="807"/>
      <c r="P707" s="807"/>
      <c r="Q707" s="807"/>
      <c r="R707" s="807"/>
      <c r="S707" s="807"/>
      <c r="T707" s="807"/>
      <c r="U707" s="807"/>
      <c r="V707" s="807"/>
      <c r="W707" s="807"/>
      <c r="X707" s="807"/>
      <c r="Y707" s="807"/>
      <c r="Z707" s="807"/>
      <c r="AA707" s="807"/>
    </row>
    <row r="708" ht="21.0" customHeight="1">
      <c r="A708" s="807"/>
      <c r="B708" s="807"/>
      <c r="C708" s="807"/>
      <c r="D708" s="807"/>
      <c r="E708" s="807"/>
      <c r="F708" s="807"/>
      <c r="G708" s="807"/>
      <c r="H708" s="807"/>
      <c r="I708" s="807"/>
      <c r="J708" s="807"/>
      <c r="K708" s="807"/>
      <c r="L708" s="807"/>
      <c r="M708" s="807"/>
      <c r="N708" s="807"/>
      <c r="O708" s="807"/>
      <c r="P708" s="807"/>
      <c r="Q708" s="807"/>
      <c r="R708" s="807"/>
      <c r="S708" s="807"/>
      <c r="T708" s="807"/>
      <c r="U708" s="807"/>
      <c r="V708" s="807"/>
      <c r="W708" s="807"/>
      <c r="X708" s="807"/>
      <c r="Y708" s="807"/>
      <c r="Z708" s="807"/>
      <c r="AA708" s="807"/>
    </row>
    <row r="709" ht="21.0" customHeight="1">
      <c r="A709" s="807"/>
      <c r="B709" s="807"/>
      <c r="C709" s="807"/>
      <c r="D709" s="807"/>
      <c r="E709" s="807"/>
      <c r="F709" s="807"/>
      <c r="G709" s="807"/>
      <c r="H709" s="807"/>
      <c r="I709" s="807"/>
      <c r="J709" s="807"/>
      <c r="K709" s="807"/>
      <c r="L709" s="807"/>
      <c r="M709" s="807"/>
      <c r="N709" s="807"/>
      <c r="O709" s="807"/>
      <c r="P709" s="807"/>
      <c r="Q709" s="807"/>
      <c r="R709" s="807"/>
      <c r="S709" s="807"/>
      <c r="T709" s="807"/>
      <c r="U709" s="807"/>
      <c r="V709" s="807"/>
      <c r="W709" s="807"/>
      <c r="X709" s="807"/>
      <c r="Y709" s="807"/>
      <c r="Z709" s="807"/>
      <c r="AA709" s="807"/>
    </row>
    <row r="710" ht="21.0" customHeight="1">
      <c r="A710" s="807"/>
      <c r="B710" s="807"/>
      <c r="C710" s="807"/>
      <c r="D710" s="807"/>
      <c r="E710" s="807"/>
      <c r="F710" s="807"/>
      <c r="G710" s="807"/>
      <c r="H710" s="807"/>
      <c r="I710" s="807"/>
      <c r="J710" s="807"/>
      <c r="K710" s="807"/>
      <c r="L710" s="807"/>
      <c r="M710" s="807"/>
      <c r="N710" s="807"/>
      <c r="O710" s="807"/>
      <c r="P710" s="807"/>
      <c r="Q710" s="807"/>
      <c r="R710" s="807"/>
      <c r="S710" s="807"/>
      <c r="T710" s="807"/>
      <c r="U710" s="807"/>
      <c r="V710" s="807"/>
      <c r="W710" s="807"/>
      <c r="X710" s="807"/>
      <c r="Y710" s="807"/>
      <c r="Z710" s="807"/>
      <c r="AA710" s="807"/>
    </row>
    <row r="711" ht="21.0" customHeight="1">
      <c r="A711" s="807"/>
      <c r="B711" s="807"/>
      <c r="C711" s="807"/>
      <c r="D711" s="807"/>
      <c r="E711" s="807"/>
      <c r="F711" s="807"/>
      <c r="G711" s="807"/>
      <c r="H711" s="807"/>
      <c r="I711" s="807"/>
      <c r="J711" s="807"/>
      <c r="K711" s="807"/>
      <c r="L711" s="807"/>
      <c r="M711" s="807"/>
      <c r="N711" s="807"/>
      <c r="O711" s="807"/>
      <c r="P711" s="807"/>
      <c r="Q711" s="807"/>
      <c r="R711" s="807"/>
      <c r="S711" s="807"/>
      <c r="T711" s="807"/>
      <c r="U711" s="807"/>
      <c r="V711" s="807"/>
      <c r="W711" s="807"/>
      <c r="X711" s="807"/>
      <c r="Y711" s="807"/>
      <c r="Z711" s="807"/>
      <c r="AA711" s="807"/>
    </row>
    <row r="712" ht="21.0" customHeight="1">
      <c r="A712" s="807"/>
      <c r="B712" s="807"/>
      <c r="C712" s="807"/>
      <c r="D712" s="807"/>
      <c r="E712" s="807"/>
      <c r="F712" s="807"/>
      <c r="G712" s="807"/>
      <c r="H712" s="807"/>
      <c r="I712" s="807"/>
      <c r="J712" s="807"/>
      <c r="K712" s="807"/>
      <c r="L712" s="807"/>
      <c r="M712" s="807"/>
      <c r="N712" s="807"/>
      <c r="O712" s="807"/>
      <c r="P712" s="807"/>
      <c r="Q712" s="807"/>
      <c r="R712" s="807"/>
      <c r="S712" s="807"/>
      <c r="T712" s="807"/>
      <c r="U712" s="807"/>
      <c r="V712" s="807"/>
      <c r="W712" s="807"/>
      <c r="X712" s="807"/>
      <c r="Y712" s="807"/>
      <c r="Z712" s="807"/>
      <c r="AA712" s="807"/>
    </row>
    <row r="713" ht="21.0" customHeight="1">
      <c r="A713" s="807"/>
      <c r="B713" s="807"/>
      <c r="C713" s="807"/>
      <c r="D713" s="807"/>
      <c r="E713" s="807"/>
      <c r="F713" s="807"/>
      <c r="G713" s="807"/>
      <c r="H713" s="807"/>
      <c r="I713" s="807"/>
      <c r="J713" s="807"/>
      <c r="K713" s="807"/>
      <c r="L713" s="807"/>
      <c r="M713" s="807"/>
      <c r="N713" s="807"/>
      <c r="O713" s="807"/>
      <c r="P713" s="807"/>
      <c r="Q713" s="807"/>
      <c r="R713" s="807"/>
      <c r="S713" s="807"/>
      <c r="T713" s="807"/>
      <c r="U713" s="807"/>
      <c r="V713" s="807"/>
      <c r="W713" s="807"/>
      <c r="X713" s="807"/>
      <c r="Y713" s="807"/>
      <c r="Z713" s="807"/>
      <c r="AA713" s="807"/>
    </row>
    <row r="714" ht="21.0" customHeight="1">
      <c r="A714" s="807"/>
      <c r="B714" s="807"/>
      <c r="C714" s="807"/>
      <c r="D714" s="807"/>
      <c r="E714" s="807"/>
      <c r="F714" s="807"/>
      <c r="G714" s="807"/>
      <c r="H714" s="807"/>
      <c r="I714" s="807"/>
      <c r="J714" s="807"/>
      <c r="K714" s="807"/>
      <c r="L714" s="807"/>
      <c r="M714" s="807"/>
      <c r="N714" s="807"/>
      <c r="O714" s="807"/>
      <c r="P714" s="807"/>
      <c r="Q714" s="807"/>
      <c r="R714" s="807"/>
      <c r="S714" s="807"/>
      <c r="T714" s="807"/>
      <c r="U714" s="807"/>
      <c r="V714" s="807"/>
      <c r="W714" s="807"/>
      <c r="X714" s="807"/>
      <c r="Y714" s="807"/>
      <c r="Z714" s="807"/>
      <c r="AA714" s="807"/>
    </row>
    <row r="715" ht="21.0" customHeight="1">
      <c r="A715" s="807"/>
      <c r="B715" s="807"/>
      <c r="C715" s="807"/>
      <c r="D715" s="807"/>
      <c r="E715" s="807"/>
      <c r="F715" s="807"/>
      <c r="G715" s="807"/>
      <c r="H715" s="807"/>
      <c r="I715" s="807"/>
      <c r="J715" s="807"/>
      <c r="K715" s="807"/>
      <c r="L715" s="807"/>
      <c r="M715" s="807"/>
      <c r="N715" s="807"/>
      <c r="O715" s="807"/>
      <c r="P715" s="807"/>
      <c r="Q715" s="807"/>
      <c r="R715" s="807"/>
      <c r="S715" s="807"/>
      <c r="T715" s="807"/>
      <c r="U715" s="807"/>
      <c r="V715" s="807"/>
      <c r="W715" s="807"/>
      <c r="X715" s="807"/>
      <c r="Y715" s="807"/>
      <c r="Z715" s="807"/>
      <c r="AA715" s="807"/>
    </row>
    <row r="716" ht="21.0" customHeight="1">
      <c r="A716" s="807"/>
      <c r="B716" s="807"/>
      <c r="C716" s="807"/>
      <c r="D716" s="807"/>
      <c r="E716" s="807"/>
      <c r="F716" s="807"/>
      <c r="G716" s="807"/>
      <c r="H716" s="807"/>
      <c r="I716" s="807"/>
      <c r="J716" s="807"/>
      <c r="K716" s="807"/>
      <c r="L716" s="807"/>
      <c r="M716" s="807"/>
      <c r="N716" s="807"/>
      <c r="O716" s="807"/>
      <c r="P716" s="807"/>
      <c r="Q716" s="807"/>
      <c r="R716" s="807"/>
      <c r="S716" s="807"/>
      <c r="T716" s="807"/>
      <c r="U716" s="807"/>
      <c r="V716" s="807"/>
      <c r="W716" s="807"/>
      <c r="X716" s="807"/>
      <c r="Y716" s="807"/>
      <c r="Z716" s="807"/>
      <c r="AA716" s="807"/>
    </row>
    <row r="717" ht="21.0" customHeight="1">
      <c r="A717" s="807"/>
      <c r="B717" s="807"/>
      <c r="C717" s="807"/>
      <c r="D717" s="807"/>
      <c r="E717" s="807"/>
      <c r="F717" s="807"/>
      <c r="G717" s="807"/>
      <c r="H717" s="807"/>
      <c r="I717" s="807"/>
      <c r="J717" s="807"/>
      <c r="K717" s="807"/>
      <c r="L717" s="807"/>
      <c r="M717" s="807"/>
      <c r="N717" s="807"/>
      <c r="O717" s="807"/>
      <c r="P717" s="807"/>
      <c r="Q717" s="807"/>
      <c r="R717" s="807"/>
      <c r="S717" s="807"/>
      <c r="T717" s="807"/>
      <c r="U717" s="807"/>
      <c r="V717" s="807"/>
      <c r="W717" s="807"/>
      <c r="X717" s="807"/>
      <c r="Y717" s="807"/>
      <c r="Z717" s="807"/>
      <c r="AA717" s="807"/>
    </row>
    <row r="718" ht="21.0" customHeight="1">
      <c r="A718" s="807"/>
      <c r="B718" s="807"/>
      <c r="C718" s="807"/>
      <c r="D718" s="807"/>
      <c r="E718" s="807"/>
      <c r="F718" s="807"/>
      <c r="G718" s="807"/>
      <c r="H718" s="807"/>
      <c r="I718" s="807"/>
      <c r="J718" s="807"/>
      <c r="K718" s="807"/>
      <c r="L718" s="807"/>
      <c r="M718" s="807"/>
      <c r="N718" s="807"/>
      <c r="O718" s="807"/>
      <c r="P718" s="807"/>
      <c r="Q718" s="807"/>
      <c r="R718" s="807"/>
      <c r="S718" s="807"/>
      <c r="T718" s="807"/>
      <c r="U718" s="807"/>
      <c r="V718" s="807"/>
      <c r="W718" s="807"/>
      <c r="X718" s="807"/>
      <c r="Y718" s="807"/>
      <c r="Z718" s="807"/>
      <c r="AA718" s="807"/>
    </row>
    <row r="719" ht="21.0" customHeight="1">
      <c r="A719" s="807"/>
      <c r="B719" s="807"/>
      <c r="C719" s="807"/>
      <c r="D719" s="807"/>
      <c r="E719" s="807"/>
      <c r="F719" s="807"/>
      <c r="G719" s="807"/>
      <c r="H719" s="807"/>
      <c r="I719" s="807"/>
      <c r="J719" s="807"/>
      <c r="K719" s="807"/>
      <c r="L719" s="807"/>
      <c r="M719" s="807"/>
      <c r="N719" s="807"/>
      <c r="O719" s="807"/>
      <c r="P719" s="807"/>
      <c r="Q719" s="807"/>
      <c r="R719" s="807"/>
      <c r="S719" s="807"/>
      <c r="T719" s="807"/>
      <c r="U719" s="807"/>
      <c r="V719" s="807"/>
      <c r="W719" s="807"/>
      <c r="X719" s="807"/>
      <c r="Y719" s="807"/>
      <c r="Z719" s="807"/>
      <c r="AA719" s="807"/>
    </row>
    <row r="720" ht="21.0" customHeight="1">
      <c r="A720" s="807"/>
      <c r="B720" s="807"/>
      <c r="C720" s="807"/>
      <c r="D720" s="807"/>
      <c r="E720" s="807"/>
      <c r="F720" s="807"/>
      <c r="G720" s="807"/>
      <c r="H720" s="807"/>
      <c r="I720" s="807"/>
      <c r="J720" s="807"/>
      <c r="K720" s="807"/>
      <c r="L720" s="807"/>
      <c r="M720" s="807"/>
      <c r="N720" s="807"/>
      <c r="O720" s="807"/>
      <c r="P720" s="807"/>
      <c r="Q720" s="807"/>
      <c r="R720" s="807"/>
      <c r="S720" s="807"/>
      <c r="T720" s="807"/>
      <c r="U720" s="807"/>
      <c r="V720" s="807"/>
      <c r="W720" s="807"/>
      <c r="X720" s="807"/>
      <c r="Y720" s="807"/>
      <c r="Z720" s="807"/>
      <c r="AA720" s="807"/>
    </row>
    <row r="721" ht="21.0" customHeight="1">
      <c r="A721" s="807"/>
      <c r="B721" s="807"/>
      <c r="C721" s="807"/>
      <c r="D721" s="807"/>
      <c r="E721" s="807"/>
      <c r="F721" s="807"/>
      <c r="G721" s="807"/>
      <c r="H721" s="807"/>
      <c r="I721" s="807"/>
      <c r="J721" s="807"/>
      <c r="K721" s="807"/>
      <c r="L721" s="807"/>
      <c r="M721" s="807"/>
      <c r="N721" s="807"/>
      <c r="O721" s="807"/>
      <c r="P721" s="807"/>
      <c r="Q721" s="807"/>
      <c r="R721" s="807"/>
      <c r="S721" s="807"/>
      <c r="T721" s="807"/>
      <c r="U721" s="807"/>
      <c r="V721" s="807"/>
      <c r="W721" s="807"/>
      <c r="X721" s="807"/>
      <c r="Y721" s="807"/>
      <c r="Z721" s="807"/>
      <c r="AA721" s="807"/>
    </row>
    <row r="722" ht="21.0" customHeight="1">
      <c r="A722" s="807"/>
      <c r="B722" s="807"/>
      <c r="C722" s="807"/>
      <c r="D722" s="807"/>
      <c r="E722" s="807"/>
      <c r="F722" s="807"/>
      <c r="G722" s="807"/>
      <c r="H722" s="807"/>
      <c r="I722" s="807"/>
      <c r="J722" s="807"/>
      <c r="K722" s="807"/>
      <c r="L722" s="807"/>
      <c r="M722" s="807"/>
      <c r="N722" s="807"/>
      <c r="O722" s="807"/>
      <c r="P722" s="807"/>
      <c r="Q722" s="807"/>
      <c r="R722" s="807"/>
      <c r="S722" s="807"/>
      <c r="T722" s="807"/>
      <c r="U722" s="807"/>
      <c r="V722" s="807"/>
      <c r="W722" s="807"/>
      <c r="X722" s="807"/>
      <c r="Y722" s="807"/>
      <c r="Z722" s="807"/>
      <c r="AA722" s="807"/>
    </row>
    <row r="723" ht="21.0" customHeight="1">
      <c r="A723" s="807"/>
      <c r="B723" s="807"/>
      <c r="C723" s="807"/>
      <c r="D723" s="807"/>
      <c r="E723" s="807"/>
      <c r="F723" s="807"/>
      <c r="G723" s="807"/>
      <c r="H723" s="807"/>
      <c r="I723" s="807"/>
      <c r="J723" s="807"/>
      <c r="K723" s="807"/>
      <c r="L723" s="807"/>
      <c r="M723" s="807"/>
      <c r="N723" s="807"/>
      <c r="O723" s="807"/>
      <c r="P723" s="807"/>
      <c r="Q723" s="807"/>
      <c r="R723" s="807"/>
      <c r="S723" s="807"/>
      <c r="T723" s="807"/>
      <c r="U723" s="807"/>
      <c r="V723" s="807"/>
      <c r="W723" s="807"/>
      <c r="X723" s="807"/>
      <c r="Y723" s="807"/>
      <c r="Z723" s="807"/>
      <c r="AA723" s="807"/>
    </row>
    <row r="724" ht="21.0" customHeight="1">
      <c r="A724" s="807"/>
      <c r="B724" s="807"/>
      <c r="C724" s="807"/>
      <c r="D724" s="807"/>
      <c r="E724" s="807"/>
      <c r="F724" s="807"/>
      <c r="G724" s="807"/>
      <c r="H724" s="807"/>
      <c r="I724" s="807"/>
      <c r="J724" s="807"/>
      <c r="K724" s="807"/>
      <c r="L724" s="807"/>
      <c r="M724" s="807"/>
      <c r="N724" s="807"/>
      <c r="O724" s="807"/>
      <c r="P724" s="807"/>
      <c r="Q724" s="807"/>
      <c r="R724" s="807"/>
      <c r="S724" s="807"/>
      <c r="T724" s="807"/>
      <c r="U724" s="807"/>
      <c r="V724" s="807"/>
      <c r="W724" s="807"/>
      <c r="X724" s="807"/>
      <c r="Y724" s="807"/>
      <c r="Z724" s="807"/>
      <c r="AA724" s="807"/>
    </row>
    <row r="725" ht="21.0" customHeight="1">
      <c r="A725" s="807"/>
      <c r="B725" s="807"/>
      <c r="C725" s="807"/>
      <c r="D725" s="807"/>
      <c r="E725" s="807"/>
      <c r="F725" s="807"/>
      <c r="G725" s="807"/>
      <c r="H725" s="807"/>
      <c r="I725" s="807"/>
      <c r="J725" s="807"/>
      <c r="K725" s="807"/>
      <c r="L725" s="807"/>
      <c r="M725" s="807"/>
      <c r="N725" s="807"/>
      <c r="O725" s="807"/>
      <c r="P725" s="807"/>
      <c r="Q725" s="807"/>
      <c r="R725" s="807"/>
      <c r="S725" s="807"/>
      <c r="T725" s="807"/>
      <c r="U725" s="807"/>
      <c r="V725" s="807"/>
      <c r="W725" s="807"/>
      <c r="X725" s="807"/>
      <c r="Y725" s="807"/>
      <c r="Z725" s="807"/>
      <c r="AA725" s="807"/>
    </row>
    <row r="726" ht="21.0" customHeight="1">
      <c r="A726" s="807"/>
      <c r="B726" s="807"/>
      <c r="C726" s="807"/>
      <c r="D726" s="807"/>
      <c r="E726" s="807"/>
      <c r="F726" s="807"/>
      <c r="G726" s="807"/>
      <c r="H726" s="807"/>
      <c r="I726" s="807"/>
      <c r="J726" s="807"/>
      <c r="K726" s="807"/>
      <c r="L726" s="807"/>
      <c r="M726" s="807"/>
      <c r="N726" s="807"/>
      <c r="O726" s="807"/>
      <c r="P726" s="807"/>
      <c r="Q726" s="807"/>
      <c r="R726" s="807"/>
      <c r="S726" s="807"/>
      <c r="T726" s="807"/>
      <c r="U726" s="807"/>
      <c r="V726" s="807"/>
      <c r="W726" s="807"/>
      <c r="X726" s="807"/>
      <c r="Y726" s="807"/>
      <c r="Z726" s="807"/>
      <c r="AA726" s="807"/>
    </row>
    <row r="727" ht="21.0" customHeight="1">
      <c r="A727" s="807"/>
      <c r="B727" s="807"/>
      <c r="C727" s="807"/>
      <c r="D727" s="807"/>
      <c r="E727" s="807"/>
      <c r="F727" s="807"/>
      <c r="G727" s="807"/>
      <c r="H727" s="807"/>
      <c r="I727" s="807"/>
      <c r="J727" s="807"/>
      <c r="K727" s="807"/>
      <c r="L727" s="807"/>
      <c r="M727" s="807"/>
      <c r="N727" s="807"/>
      <c r="O727" s="807"/>
      <c r="P727" s="807"/>
      <c r="Q727" s="807"/>
      <c r="R727" s="807"/>
      <c r="S727" s="807"/>
      <c r="T727" s="807"/>
      <c r="U727" s="807"/>
      <c r="V727" s="807"/>
      <c r="W727" s="807"/>
      <c r="X727" s="807"/>
      <c r="Y727" s="807"/>
      <c r="Z727" s="807"/>
      <c r="AA727" s="807"/>
    </row>
    <row r="728" ht="21.0" customHeight="1">
      <c r="A728" s="807"/>
      <c r="B728" s="807"/>
      <c r="C728" s="807"/>
      <c r="D728" s="807"/>
      <c r="E728" s="807"/>
      <c r="F728" s="807"/>
      <c r="G728" s="807"/>
      <c r="H728" s="807"/>
      <c r="I728" s="807"/>
      <c r="J728" s="807"/>
      <c r="K728" s="807"/>
      <c r="L728" s="807"/>
      <c r="M728" s="807"/>
      <c r="N728" s="807"/>
      <c r="O728" s="807"/>
      <c r="P728" s="807"/>
      <c r="Q728" s="807"/>
      <c r="R728" s="807"/>
      <c r="S728" s="807"/>
      <c r="T728" s="807"/>
      <c r="U728" s="807"/>
      <c r="V728" s="807"/>
      <c r="W728" s="807"/>
      <c r="X728" s="807"/>
      <c r="Y728" s="807"/>
      <c r="Z728" s="807"/>
      <c r="AA728" s="807"/>
    </row>
    <row r="729" ht="21.0" customHeight="1">
      <c r="A729" s="807"/>
      <c r="B729" s="807"/>
      <c r="C729" s="807"/>
      <c r="D729" s="807"/>
      <c r="E729" s="807"/>
      <c r="F729" s="807"/>
      <c r="G729" s="807"/>
      <c r="H729" s="807"/>
      <c r="I729" s="807"/>
      <c r="J729" s="807"/>
      <c r="K729" s="807"/>
      <c r="L729" s="807"/>
      <c r="M729" s="807"/>
      <c r="N729" s="807"/>
      <c r="O729" s="807"/>
      <c r="P729" s="807"/>
      <c r="Q729" s="807"/>
      <c r="R729" s="807"/>
      <c r="S729" s="807"/>
      <c r="T729" s="807"/>
      <c r="U729" s="807"/>
      <c r="V729" s="807"/>
      <c r="W729" s="807"/>
      <c r="X729" s="807"/>
      <c r="Y729" s="807"/>
      <c r="Z729" s="807"/>
      <c r="AA729" s="807"/>
    </row>
    <row r="730" ht="21.0" customHeight="1">
      <c r="A730" s="807"/>
      <c r="B730" s="807"/>
      <c r="C730" s="807"/>
      <c r="D730" s="807"/>
      <c r="E730" s="807"/>
      <c r="F730" s="807"/>
      <c r="G730" s="807"/>
      <c r="H730" s="807"/>
      <c r="I730" s="807"/>
      <c r="J730" s="807"/>
      <c r="K730" s="807"/>
      <c r="L730" s="807"/>
      <c r="M730" s="807"/>
      <c r="N730" s="807"/>
      <c r="O730" s="807"/>
      <c r="P730" s="807"/>
      <c r="Q730" s="807"/>
      <c r="R730" s="807"/>
      <c r="S730" s="807"/>
      <c r="T730" s="807"/>
      <c r="U730" s="807"/>
      <c r="V730" s="807"/>
      <c r="W730" s="807"/>
      <c r="X730" s="807"/>
      <c r="Y730" s="807"/>
      <c r="Z730" s="807"/>
      <c r="AA730" s="807"/>
    </row>
    <row r="731" ht="21.0" customHeight="1">
      <c r="A731" s="807"/>
      <c r="B731" s="807"/>
      <c r="C731" s="807"/>
      <c r="D731" s="807"/>
      <c r="E731" s="807"/>
      <c r="F731" s="807"/>
      <c r="G731" s="807"/>
      <c r="H731" s="807"/>
      <c r="I731" s="807"/>
      <c r="J731" s="807"/>
      <c r="K731" s="807"/>
      <c r="L731" s="807"/>
      <c r="M731" s="807"/>
      <c r="N731" s="807"/>
      <c r="O731" s="807"/>
      <c r="P731" s="807"/>
      <c r="Q731" s="807"/>
      <c r="R731" s="807"/>
      <c r="S731" s="807"/>
      <c r="T731" s="807"/>
      <c r="U731" s="807"/>
      <c r="V731" s="807"/>
      <c r="W731" s="807"/>
      <c r="X731" s="807"/>
      <c r="Y731" s="807"/>
      <c r="Z731" s="807"/>
      <c r="AA731" s="807"/>
    </row>
    <row r="732" ht="21.0" customHeight="1">
      <c r="A732" s="807"/>
      <c r="B732" s="807"/>
      <c r="C732" s="807"/>
      <c r="D732" s="807"/>
      <c r="E732" s="807"/>
      <c r="F732" s="807"/>
      <c r="G732" s="807"/>
      <c r="H732" s="807"/>
      <c r="I732" s="807"/>
      <c r="J732" s="807"/>
      <c r="K732" s="807"/>
      <c r="L732" s="807"/>
      <c r="M732" s="807"/>
      <c r="N732" s="807"/>
      <c r="O732" s="807"/>
      <c r="P732" s="807"/>
      <c r="Q732" s="807"/>
      <c r="R732" s="807"/>
      <c r="S732" s="807"/>
      <c r="T732" s="807"/>
      <c r="U732" s="807"/>
      <c r="V732" s="807"/>
      <c r="W732" s="807"/>
      <c r="X732" s="807"/>
      <c r="Y732" s="807"/>
      <c r="Z732" s="807"/>
      <c r="AA732" s="807"/>
    </row>
    <row r="733" ht="21.0" customHeight="1">
      <c r="A733" s="807"/>
      <c r="B733" s="807"/>
      <c r="C733" s="807"/>
      <c r="D733" s="807"/>
      <c r="E733" s="807"/>
      <c r="F733" s="807"/>
      <c r="G733" s="807"/>
      <c r="H733" s="807"/>
      <c r="I733" s="807"/>
      <c r="J733" s="807"/>
      <c r="K733" s="807"/>
      <c r="L733" s="807"/>
      <c r="M733" s="807"/>
      <c r="N733" s="807"/>
      <c r="O733" s="807"/>
      <c r="P733" s="807"/>
      <c r="Q733" s="807"/>
      <c r="R733" s="807"/>
      <c r="S733" s="807"/>
      <c r="T733" s="807"/>
      <c r="U733" s="807"/>
      <c r="V733" s="807"/>
      <c r="W733" s="807"/>
      <c r="X733" s="807"/>
      <c r="Y733" s="807"/>
      <c r="Z733" s="807"/>
      <c r="AA733" s="807"/>
    </row>
    <row r="734" ht="21.0" customHeight="1">
      <c r="A734" s="807"/>
      <c r="B734" s="807"/>
      <c r="C734" s="807"/>
      <c r="D734" s="807"/>
      <c r="E734" s="807"/>
      <c r="F734" s="807"/>
      <c r="G734" s="807"/>
      <c r="H734" s="807"/>
      <c r="I734" s="807"/>
      <c r="J734" s="807"/>
      <c r="K734" s="807"/>
      <c r="L734" s="807"/>
      <c r="M734" s="807"/>
      <c r="N734" s="807"/>
      <c r="O734" s="807"/>
      <c r="P734" s="807"/>
      <c r="Q734" s="807"/>
      <c r="R734" s="807"/>
      <c r="S734" s="807"/>
      <c r="T734" s="807"/>
      <c r="U734" s="807"/>
      <c r="V734" s="807"/>
      <c r="W734" s="807"/>
      <c r="X734" s="807"/>
      <c r="Y734" s="807"/>
      <c r="Z734" s="807"/>
      <c r="AA734" s="807"/>
    </row>
    <row r="735" ht="21.0" customHeight="1">
      <c r="A735" s="807"/>
      <c r="B735" s="807"/>
      <c r="C735" s="807"/>
      <c r="D735" s="807"/>
      <c r="E735" s="807"/>
      <c r="F735" s="807"/>
      <c r="G735" s="807"/>
      <c r="H735" s="807"/>
      <c r="I735" s="807"/>
      <c r="J735" s="807"/>
      <c r="K735" s="807"/>
      <c r="L735" s="807"/>
      <c r="M735" s="807"/>
      <c r="N735" s="807"/>
      <c r="O735" s="807"/>
      <c r="P735" s="807"/>
      <c r="Q735" s="807"/>
      <c r="R735" s="807"/>
      <c r="S735" s="807"/>
      <c r="T735" s="807"/>
      <c r="U735" s="807"/>
      <c r="V735" s="807"/>
      <c r="W735" s="807"/>
      <c r="X735" s="807"/>
      <c r="Y735" s="807"/>
      <c r="Z735" s="807"/>
      <c r="AA735" s="807"/>
    </row>
    <row r="736" ht="21.0" customHeight="1">
      <c r="A736" s="807"/>
      <c r="B736" s="807"/>
      <c r="C736" s="807"/>
      <c r="D736" s="807"/>
      <c r="E736" s="807"/>
      <c r="F736" s="807"/>
      <c r="G736" s="807"/>
      <c r="H736" s="807"/>
      <c r="I736" s="807"/>
      <c r="J736" s="807"/>
      <c r="K736" s="807"/>
      <c r="L736" s="807"/>
      <c r="M736" s="807"/>
      <c r="N736" s="807"/>
      <c r="O736" s="807"/>
      <c r="P736" s="807"/>
      <c r="Q736" s="807"/>
      <c r="R736" s="807"/>
      <c r="S736" s="807"/>
      <c r="T736" s="807"/>
      <c r="U736" s="807"/>
      <c r="V736" s="807"/>
      <c r="W736" s="807"/>
      <c r="X736" s="807"/>
      <c r="Y736" s="807"/>
      <c r="Z736" s="807"/>
      <c r="AA736" s="807"/>
    </row>
    <row r="737" ht="21.0" customHeight="1">
      <c r="A737" s="807"/>
      <c r="B737" s="807"/>
      <c r="C737" s="807"/>
      <c r="D737" s="807"/>
      <c r="E737" s="807"/>
      <c r="F737" s="807"/>
      <c r="G737" s="807"/>
      <c r="H737" s="807"/>
      <c r="I737" s="807"/>
      <c r="J737" s="807"/>
      <c r="K737" s="807"/>
      <c r="L737" s="807"/>
      <c r="M737" s="807"/>
      <c r="N737" s="807"/>
      <c r="O737" s="807"/>
      <c r="P737" s="807"/>
      <c r="Q737" s="807"/>
      <c r="R737" s="807"/>
      <c r="S737" s="807"/>
      <c r="T737" s="807"/>
      <c r="U737" s="807"/>
      <c r="V737" s="807"/>
      <c r="W737" s="807"/>
      <c r="X737" s="807"/>
      <c r="Y737" s="807"/>
      <c r="Z737" s="807"/>
      <c r="AA737" s="807"/>
    </row>
    <row r="738" ht="21.0" customHeight="1">
      <c r="A738" s="807"/>
      <c r="B738" s="807"/>
      <c r="C738" s="807"/>
      <c r="D738" s="807"/>
      <c r="E738" s="807"/>
      <c r="F738" s="807"/>
      <c r="G738" s="807"/>
      <c r="H738" s="807"/>
      <c r="I738" s="807"/>
      <c r="J738" s="807"/>
      <c r="K738" s="807"/>
      <c r="L738" s="807"/>
      <c r="M738" s="807"/>
      <c r="N738" s="807"/>
      <c r="O738" s="807"/>
      <c r="P738" s="807"/>
      <c r="Q738" s="807"/>
      <c r="R738" s="807"/>
      <c r="S738" s="807"/>
      <c r="T738" s="807"/>
      <c r="U738" s="807"/>
      <c r="V738" s="807"/>
      <c r="W738" s="807"/>
      <c r="X738" s="807"/>
      <c r="Y738" s="807"/>
      <c r="Z738" s="807"/>
      <c r="AA738" s="807"/>
    </row>
    <row r="739" ht="21.0" customHeight="1">
      <c r="A739" s="807"/>
      <c r="B739" s="807"/>
      <c r="C739" s="807"/>
      <c r="D739" s="807"/>
      <c r="E739" s="807"/>
      <c r="F739" s="807"/>
      <c r="G739" s="807"/>
      <c r="H739" s="807"/>
      <c r="I739" s="807"/>
      <c r="J739" s="807"/>
      <c r="K739" s="807"/>
      <c r="L739" s="807"/>
      <c r="M739" s="807"/>
      <c r="N739" s="807"/>
      <c r="O739" s="807"/>
      <c r="P739" s="807"/>
      <c r="Q739" s="807"/>
      <c r="R739" s="807"/>
      <c r="S739" s="807"/>
      <c r="T739" s="807"/>
      <c r="U739" s="807"/>
      <c r="V739" s="807"/>
      <c r="W739" s="807"/>
      <c r="X739" s="807"/>
      <c r="Y739" s="807"/>
      <c r="Z739" s="807"/>
      <c r="AA739" s="807"/>
    </row>
    <row r="740" ht="21.0" customHeight="1">
      <c r="A740" s="807"/>
      <c r="B740" s="807"/>
      <c r="C740" s="807"/>
      <c r="D740" s="807"/>
      <c r="E740" s="807"/>
      <c r="F740" s="807"/>
      <c r="G740" s="807"/>
      <c r="H740" s="807"/>
      <c r="I740" s="807"/>
      <c r="J740" s="807"/>
      <c r="K740" s="807"/>
      <c r="L740" s="807"/>
      <c r="M740" s="807"/>
      <c r="N740" s="807"/>
      <c r="O740" s="807"/>
      <c r="P740" s="807"/>
      <c r="Q740" s="807"/>
      <c r="R740" s="807"/>
      <c r="S740" s="807"/>
      <c r="T740" s="807"/>
      <c r="U740" s="807"/>
      <c r="V740" s="807"/>
      <c r="W740" s="807"/>
      <c r="X740" s="807"/>
      <c r="Y740" s="807"/>
      <c r="Z740" s="807"/>
      <c r="AA740" s="807"/>
    </row>
    <row r="741" ht="21.0" customHeight="1">
      <c r="A741" s="807"/>
      <c r="B741" s="807"/>
      <c r="C741" s="807"/>
      <c r="D741" s="807"/>
      <c r="E741" s="807"/>
      <c r="F741" s="807"/>
      <c r="G741" s="807"/>
      <c r="H741" s="807"/>
      <c r="I741" s="807"/>
      <c r="J741" s="807"/>
      <c r="K741" s="807"/>
      <c r="L741" s="807"/>
      <c r="M741" s="807"/>
      <c r="N741" s="807"/>
      <c r="O741" s="807"/>
      <c r="P741" s="807"/>
      <c r="Q741" s="807"/>
      <c r="R741" s="807"/>
      <c r="S741" s="807"/>
      <c r="T741" s="807"/>
      <c r="U741" s="807"/>
      <c r="V741" s="807"/>
      <c r="W741" s="807"/>
      <c r="X741" s="807"/>
      <c r="Y741" s="807"/>
      <c r="Z741" s="807"/>
      <c r="AA741" s="807"/>
    </row>
    <row r="742" ht="21.0" customHeight="1">
      <c r="A742" s="807"/>
      <c r="B742" s="807"/>
      <c r="C742" s="807"/>
      <c r="D742" s="807"/>
      <c r="E742" s="807"/>
      <c r="F742" s="807"/>
      <c r="G742" s="807"/>
      <c r="H742" s="807"/>
      <c r="I742" s="807"/>
      <c r="J742" s="807"/>
      <c r="K742" s="807"/>
      <c r="L742" s="807"/>
      <c r="M742" s="807"/>
      <c r="N742" s="807"/>
      <c r="O742" s="807"/>
      <c r="P742" s="807"/>
      <c r="Q742" s="807"/>
      <c r="R742" s="807"/>
      <c r="S742" s="807"/>
      <c r="T742" s="807"/>
      <c r="U742" s="807"/>
      <c r="V742" s="807"/>
      <c r="W742" s="807"/>
      <c r="X742" s="807"/>
      <c r="Y742" s="807"/>
      <c r="Z742" s="807"/>
      <c r="AA742" s="807"/>
    </row>
    <row r="743" ht="21.0" customHeight="1">
      <c r="A743" s="807"/>
      <c r="B743" s="807"/>
      <c r="C743" s="807"/>
      <c r="D743" s="807"/>
      <c r="E743" s="807"/>
      <c r="F743" s="807"/>
      <c r="G743" s="807"/>
      <c r="H743" s="807"/>
      <c r="I743" s="807"/>
      <c r="J743" s="807"/>
      <c r="K743" s="807"/>
      <c r="L743" s="807"/>
      <c r="M743" s="807"/>
      <c r="N743" s="807"/>
      <c r="O743" s="807"/>
      <c r="P743" s="807"/>
      <c r="Q743" s="807"/>
      <c r="R743" s="807"/>
      <c r="S743" s="807"/>
      <c r="T743" s="807"/>
      <c r="U743" s="807"/>
      <c r="V743" s="807"/>
      <c r="W743" s="807"/>
      <c r="X743" s="807"/>
      <c r="Y743" s="807"/>
      <c r="Z743" s="807"/>
      <c r="AA743" s="807"/>
    </row>
    <row r="744" ht="21.0" customHeight="1">
      <c r="A744" s="807"/>
      <c r="B744" s="807"/>
      <c r="C744" s="807"/>
      <c r="D744" s="807"/>
      <c r="E744" s="807"/>
      <c r="F744" s="807"/>
      <c r="G744" s="807"/>
      <c r="H744" s="807"/>
      <c r="I744" s="807"/>
      <c r="J744" s="807"/>
      <c r="K744" s="807"/>
      <c r="L744" s="807"/>
      <c r="M744" s="807"/>
      <c r="N744" s="807"/>
      <c r="O744" s="807"/>
      <c r="P744" s="807"/>
      <c r="Q744" s="807"/>
      <c r="R744" s="807"/>
      <c r="S744" s="807"/>
      <c r="T744" s="807"/>
      <c r="U744" s="807"/>
      <c r="V744" s="807"/>
      <c r="W744" s="807"/>
      <c r="X744" s="807"/>
      <c r="Y744" s="807"/>
      <c r="Z744" s="807"/>
      <c r="AA744" s="807"/>
    </row>
    <row r="745" ht="21.0" customHeight="1">
      <c r="A745" s="807"/>
      <c r="B745" s="807"/>
      <c r="C745" s="807"/>
      <c r="D745" s="807"/>
      <c r="E745" s="807"/>
      <c r="F745" s="807"/>
      <c r="G745" s="807"/>
      <c r="H745" s="807"/>
      <c r="I745" s="807"/>
      <c r="J745" s="807"/>
      <c r="K745" s="807"/>
      <c r="L745" s="807"/>
      <c r="M745" s="807"/>
      <c r="N745" s="807"/>
      <c r="O745" s="807"/>
      <c r="P745" s="807"/>
      <c r="Q745" s="807"/>
      <c r="R745" s="807"/>
      <c r="S745" s="807"/>
      <c r="T745" s="807"/>
      <c r="U745" s="807"/>
      <c r="V745" s="807"/>
      <c r="W745" s="807"/>
      <c r="X745" s="807"/>
      <c r="Y745" s="807"/>
      <c r="Z745" s="807"/>
      <c r="AA745" s="807"/>
    </row>
    <row r="746" ht="21.0" customHeight="1">
      <c r="A746" s="807"/>
      <c r="B746" s="807"/>
      <c r="C746" s="807"/>
      <c r="D746" s="807"/>
      <c r="E746" s="807"/>
      <c r="F746" s="807"/>
      <c r="G746" s="807"/>
      <c r="H746" s="807"/>
      <c r="I746" s="807"/>
      <c r="J746" s="807"/>
      <c r="K746" s="807"/>
      <c r="L746" s="807"/>
      <c r="M746" s="807"/>
      <c r="N746" s="807"/>
      <c r="O746" s="807"/>
      <c r="P746" s="807"/>
      <c r="Q746" s="807"/>
      <c r="R746" s="807"/>
      <c r="S746" s="807"/>
      <c r="T746" s="807"/>
      <c r="U746" s="807"/>
      <c r="V746" s="807"/>
      <c r="W746" s="807"/>
      <c r="X746" s="807"/>
      <c r="Y746" s="807"/>
      <c r="Z746" s="807"/>
      <c r="AA746" s="807"/>
    </row>
    <row r="747" ht="21.0" customHeight="1">
      <c r="A747" s="807"/>
      <c r="B747" s="807"/>
      <c r="C747" s="807"/>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c r="AA747" s="807"/>
    </row>
    <row r="748" ht="21.0" customHeight="1">
      <c r="A748" s="807"/>
      <c r="B748" s="807"/>
      <c r="C748" s="807"/>
      <c r="D748" s="807"/>
      <c r="E748" s="807"/>
      <c r="F748" s="807"/>
      <c r="G748" s="807"/>
      <c r="H748" s="807"/>
      <c r="I748" s="807"/>
      <c r="J748" s="807"/>
      <c r="K748" s="807"/>
      <c r="L748" s="807"/>
      <c r="M748" s="807"/>
      <c r="N748" s="807"/>
      <c r="O748" s="807"/>
      <c r="P748" s="807"/>
      <c r="Q748" s="807"/>
      <c r="R748" s="807"/>
      <c r="S748" s="807"/>
      <c r="T748" s="807"/>
      <c r="U748" s="807"/>
      <c r="V748" s="807"/>
      <c r="W748" s="807"/>
      <c r="X748" s="807"/>
      <c r="Y748" s="807"/>
      <c r="Z748" s="807"/>
      <c r="AA748" s="807"/>
    </row>
    <row r="749" ht="21.0" customHeight="1">
      <c r="A749" s="807"/>
      <c r="B749" s="807"/>
      <c r="C749" s="807"/>
      <c r="D749" s="807"/>
      <c r="E749" s="807"/>
      <c r="F749" s="807"/>
      <c r="G749" s="807"/>
      <c r="H749" s="807"/>
      <c r="I749" s="807"/>
      <c r="J749" s="807"/>
      <c r="K749" s="807"/>
      <c r="L749" s="807"/>
      <c r="M749" s="807"/>
      <c r="N749" s="807"/>
      <c r="O749" s="807"/>
      <c r="P749" s="807"/>
      <c r="Q749" s="807"/>
      <c r="R749" s="807"/>
      <c r="S749" s="807"/>
      <c r="T749" s="807"/>
      <c r="U749" s="807"/>
      <c r="V749" s="807"/>
      <c r="W749" s="807"/>
      <c r="X749" s="807"/>
      <c r="Y749" s="807"/>
      <c r="Z749" s="807"/>
      <c r="AA749" s="807"/>
    </row>
    <row r="750" ht="21.0" customHeight="1">
      <c r="A750" s="807"/>
      <c r="B750" s="807"/>
      <c r="C750" s="807"/>
      <c r="D750" s="807"/>
      <c r="E750" s="807"/>
      <c r="F750" s="807"/>
      <c r="G750" s="807"/>
      <c r="H750" s="807"/>
      <c r="I750" s="807"/>
      <c r="J750" s="807"/>
      <c r="K750" s="807"/>
      <c r="L750" s="807"/>
      <c r="M750" s="807"/>
      <c r="N750" s="807"/>
      <c r="O750" s="807"/>
      <c r="P750" s="807"/>
      <c r="Q750" s="807"/>
      <c r="R750" s="807"/>
      <c r="S750" s="807"/>
      <c r="T750" s="807"/>
      <c r="U750" s="807"/>
      <c r="V750" s="807"/>
      <c r="W750" s="807"/>
      <c r="X750" s="807"/>
      <c r="Y750" s="807"/>
      <c r="Z750" s="807"/>
      <c r="AA750" s="807"/>
    </row>
    <row r="751" ht="21.0" customHeight="1">
      <c r="A751" s="807"/>
      <c r="B751" s="807"/>
      <c r="C751" s="807"/>
      <c r="D751" s="807"/>
      <c r="E751" s="807"/>
      <c r="F751" s="807"/>
      <c r="G751" s="807"/>
      <c r="H751" s="807"/>
      <c r="I751" s="807"/>
      <c r="J751" s="807"/>
      <c r="K751" s="807"/>
      <c r="L751" s="807"/>
      <c r="M751" s="807"/>
      <c r="N751" s="807"/>
      <c r="O751" s="807"/>
      <c r="P751" s="807"/>
      <c r="Q751" s="807"/>
      <c r="R751" s="807"/>
      <c r="S751" s="807"/>
      <c r="T751" s="807"/>
      <c r="U751" s="807"/>
      <c r="V751" s="807"/>
      <c r="W751" s="807"/>
      <c r="X751" s="807"/>
      <c r="Y751" s="807"/>
      <c r="Z751" s="807"/>
      <c r="AA751" s="807"/>
    </row>
    <row r="752" ht="21.0" customHeight="1">
      <c r="A752" s="807"/>
      <c r="B752" s="807"/>
      <c r="C752" s="807"/>
      <c r="D752" s="807"/>
      <c r="E752" s="807"/>
      <c r="F752" s="807"/>
      <c r="G752" s="807"/>
      <c r="H752" s="807"/>
      <c r="I752" s="807"/>
      <c r="J752" s="807"/>
      <c r="K752" s="807"/>
      <c r="L752" s="807"/>
      <c r="M752" s="807"/>
      <c r="N752" s="807"/>
      <c r="O752" s="807"/>
      <c r="P752" s="807"/>
      <c r="Q752" s="807"/>
      <c r="R752" s="807"/>
      <c r="S752" s="807"/>
      <c r="T752" s="807"/>
      <c r="U752" s="807"/>
      <c r="V752" s="807"/>
      <c r="W752" s="807"/>
      <c r="X752" s="807"/>
      <c r="Y752" s="807"/>
      <c r="Z752" s="807"/>
      <c r="AA752" s="807"/>
    </row>
    <row r="753" ht="21.0" customHeight="1">
      <c r="A753" s="807"/>
      <c r="B753" s="807"/>
      <c r="C753" s="807"/>
      <c r="D753" s="807"/>
      <c r="E753" s="807"/>
      <c r="F753" s="807"/>
      <c r="G753" s="807"/>
      <c r="H753" s="807"/>
      <c r="I753" s="807"/>
      <c r="J753" s="807"/>
      <c r="K753" s="807"/>
      <c r="L753" s="807"/>
      <c r="M753" s="807"/>
      <c r="N753" s="807"/>
      <c r="O753" s="807"/>
      <c r="P753" s="807"/>
      <c r="Q753" s="807"/>
      <c r="R753" s="807"/>
      <c r="S753" s="807"/>
      <c r="T753" s="807"/>
      <c r="U753" s="807"/>
      <c r="V753" s="807"/>
      <c r="W753" s="807"/>
      <c r="X753" s="807"/>
      <c r="Y753" s="807"/>
      <c r="Z753" s="807"/>
      <c r="AA753" s="807"/>
    </row>
    <row r="754" ht="21.0" customHeight="1">
      <c r="A754" s="807"/>
      <c r="B754" s="807"/>
      <c r="C754" s="807"/>
      <c r="D754" s="807"/>
      <c r="E754" s="807"/>
      <c r="F754" s="807"/>
      <c r="G754" s="807"/>
      <c r="H754" s="807"/>
      <c r="I754" s="807"/>
      <c r="J754" s="807"/>
      <c r="K754" s="807"/>
      <c r="L754" s="807"/>
      <c r="M754" s="807"/>
      <c r="N754" s="807"/>
      <c r="O754" s="807"/>
      <c r="P754" s="807"/>
      <c r="Q754" s="807"/>
      <c r="R754" s="807"/>
      <c r="S754" s="807"/>
      <c r="T754" s="807"/>
      <c r="U754" s="807"/>
      <c r="V754" s="807"/>
      <c r="W754" s="807"/>
      <c r="X754" s="807"/>
      <c r="Y754" s="807"/>
      <c r="Z754" s="807"/>
      <c r="AA754" s="807"/>
    </row>
    <row r="755" ht="21.0" customHeight="1">
      <c r="A755" s="807"/>
      <c r="B755" s="807"/>
      <c r="C755" s="807"/>
      <c r="D755" s="807"/>
      <c r="E755" s="807"/>
      <c r="F755" s="807"/>
      <c r="G755" s="807"/>
      <c r="H755" s="807"/>
      <c r="I755" s="807"/>
      <c r="J755" s="807"/>
      <c r="K755" s="807"/>
      <c r="L755" s="807"/>
      <c r="M755" s="807"/>
      <c r="N755" s="807"/>
      <c r="O755" s="807"/>
      <c r="P755" s="807"/>
      <c r="Q755" s="807"/>
      <c r="R755" s="807"/>
      <c r="S755" s="807"/>
      <c r="T755" s="807"/>
      <c r="U755" s="807"/>
      <c r="V755" s="807"/>
      <c r="W755" s="807"/>
      <c r="X755" s="807"/>
      <c r="Y755" s="807"/>
      <c r="Z755" s="807"/>
      <c r="AA755" s="807"/>
    </row>
    <row r="756" ht="21.0" customHeight="1">
      <c r="A756" s="807"/>
      <c r="B756" s="807"/>
      <c r="C756" s="807"/>
      <c r="D756" s="807"/>
      <c r="E756" s="807"/>
      <c r="F756" s="807"/>
      <c r="G756" s="807"/>
      <c r="H756" s="807"/>
      <c r="I756" s="807"/>
      <c r="J756" s="807"/>
      <c r="K756" s="807"/>
      <c r="L756" s="807"/>
      <c r="M756" s="807"/>
      <c r="N756" s="807"/>
      <c r="O756" s="807"/>
      <c r="P756" s="807"/>
      <c r="Q756" s="807"/>
      <c r="R756" s="807"/>
      <c r="S756" s="807"/>
      <c r="T756" s="807"/>
      <c r="U756" s="807"/>
      <c r="V756" s="807"/>
      <c r="W756" s="807"/>
      <c r="X756" s="807"/>
      <c r="Y756" s="807"/>
      <c r="Z756" s="807"/>
      <c r="AA756" s="807"/>
    </row>
    <row r="757" ht="21.0" customHeight="1">
      <c r="A757" s="807"/>
      <c r="B757" s="807"/>
      <c r="C757" s="807"/>
      <c r="D757" s="807"/>
      <c r="E757" s="807"/>
      <c r="F757" s="807"/>
      <c r="G757" s="807"/>
      <c r="H757" s="807"/>
      <c r="I757" s="807"/>
      <c r="J757" s="807"/>
      <c r="K757" s="807"/>
      <c r="L757" s="807"/>
      <c r="M757" s="807"/>
      <c r="N757" s="807"/>
      <c r="O757" s="807"/>
      <c r="P757" s="807"/>
      <c r="Q757" s="807"/>
      <c r="R757" s="807"/>
      <c r="S757" s="807"/>
      <c r="T757" s="807"/>
      <c r="U757" s="807"/>
      <c r="V757" s="807"/>
      <c r="W757" s="807"/>
      <c r="X757" s="807"/>
      <c r="Y757" s="807"/>
      <c r="Z757" s="807"/>
      <c r="AA757" s="807"/>
    </row>
    <row r="758" ht="21.0" customHeight="1">
      <c r="A758" s="807"/>
      <c r="B758" s="807"/>
      <c r="C758" s="807"/>
      <c r="D758" s="807"/>
      <c r="E758" s="807"/>
      <c r="F758" s="807"/>
      <c r="G758" s="807"/>
      <c r="H758" s="807"/>
      <c r="I758" s="807"/>
      <c r="J758" s="807"/>
      <c r="K758" s="807"/>
      <c r="L758" s="807"/>
      <c r="M758" s="807"/>
      <c r="N758" s="807"/>
      <c r="O758" s="807"/>
      <c r="P758" s="807"/>
      <c r="Q758" s="807"/>
      <c r="R758" s="807"/>
      <c r="S758" s="807"/>
      <c r="T758" s="807"/>
      <c r="U758" s="807"/>
      <c r="V758" s="807"/>
      <c r="W758" s="807"/>
      <c r="X758" s="807"/>
      <c r="Y758" s="807"/>
      <c r="Z758" s="807"/>
      <c r="AA758" s="807"/>
    </row>
    <row r="759" ht="21.0" customHeight="1">
      <c r="A759" s="807"/>
      <c r="B759" s="807"/>
      <c r="C759" s="807"/>
      <c r="D759" s="807"/>
      <c r="E759" s="807"/>
      <c r="F759" s="807"/>
      <c r="G759" s="807"/>
      <c r="H759" s="807"/>
      <c r="I759" s="807"/>
      <c r="J759" s="807"/>
      <c r="K759" s="807"/>
      <c r="L759" s="807"/>
      <c r="M759" s="807"/>
      <c r="N759" s="807"/>
      <c r="O759" s="807"/>
      <c r="P759" s="807"/>
      <c r="Q759" s="807"/>
      <c r="R759" s="807"/>
      <c r="S759" s="807"/>
      <c r="T759" s="807"/>
      <c r="U759" s="807"/>
      <c r="V759" s="807"/>
      <c r="W759" s="807"/>
      <c r="X759" s="807"/>
      <c r="Y759" s="807"/>
      <c r="Z759" s="807"/>
      <c r="AA759" s="807"/>
    </row>
    <row r="760" ht="21.0" customHeight="1">
      <c r="A760" s="807"/>
      <c r="B760" s="807"/>
      <c r="C760" s="807"/>
      <c r="D760" s="807"/>
      <c r="E760" s="807"/>
      <c r="F760" s="807"/>
      <c r="G760" s="807"/>
      <c r="H760" s="807"/>
      <c r="I760" s="807"/>
      <c r="J760" s="807"/>
      <c r="K760" s="807"/>
      <c r="L760" s="807"/>
      <c r="M760" s="807"/>
      <c r="N760" s="807"/>
      <c r="O760" s="807"/>
      <c r="P760" s="807"/>
      <c r="Q760" s="807"/>
      <c r="R760" s="807"/>
      <c r="S760" s="807"/>
      <c r="T760" s="807"/>
      <c r="U760" s="807"/>
      <c r="V760" s="807"/>
      <c r="W760" s="807"/>
      <c r="X760" s="807"/>
      <c r="Y760" s="807"/>
      <c r="Z760" s="807"/>
      <c r="AA760" s="807"/>
    </row>
    <row r="761" ht="21.0" customHeight="1">
      <c r="A761" s="807"/>
      <c r="B761" s="807"/>
      <c r="C761" s="807"/>
      <c r="D761" s="807"/>
      <c r="E761" s="807"/>
      <c r="F761" s="807"/>
      <c r="G761" s="807"/>
      <c r="H761" s="807"/>
      <c r="I761" s="807"/>
      <c r="J761" s="807"/>
      <c r="K761" s="807"/>
      <c r="L761" s="807"/>
      <c r="M761" s="807"/>
      <c r="N761" s="807"/>
      <c r="O761" s="807"/>
      <c r="P761" s="807"/>
      <c r="Q761" s="807"/>
      <c r="R761" s="807"/>
      <c r="S761" s="807"/>
      <c r="T761" s="807"/>
      <c r="U761" s="807"/>
      <c r="V761" s="807"/>
      <c r="W761" s="807"/>
      <c r="X761" s="807"/>
      <c r="Y761" s="807"/>
      <c r="Z761" s="807"/>
      <c r="AA761" s="807"/>
    </row>
    <row r="762" ht="21.0" customHeight="1">
      <c r="A762" s="807"/>
      <c r="B762" s="807"/>
      <c r="C762" s="807"/>
      <c r="D762" s="807"/>
      <c r="E762" s="807"/>
      <c r="F762" s="807"/>
      <c r="G762" s="807"/>
      <c r="H762" s="807"/>
      <c r="I762" s="807"/>
      <c r="J762" s="807"/>
      <c r="K762" s="807"/>
      <c r="L762" s="807"/>
      <c r="M762" s="807"/>
      <c r="N762" s="807"/>
      <c r="O762" s="807"/>
      <c r="P762" s="807"/>
      <c r="Q762" s="807"/>
      <c r="R762" s="807"/>
      <c r="S762" s="807"/>
      <c r="T762" s="807"/>
      <c r="U762" s="807"/>
      <c r="V762" s="807"/>
      <c r="W762" s="807"/>
      <c r="X762" s="807"/>
      <c r="Y762" s="807"/>
      <c r="Z762" s="807"/>
      <c r="AA762" s="807"/>
    </row>
    <row r="763" ht="21.0" customHeight="1">
      <c r="A763" s="807"/>
      <c r="B763" s="807"/>
      <c r="C763" s="807"/>
      <c r="D763" s="807"/>
      <c r="E763" s="807"/>
      <c r="F763" s="807"/>
      <c r="G763" s="807"/>
      <c r="H763" s="807"/>
      <c r="I763" s="807"/>
      <c r="J763" s="807"/>
      <c r="K763" s="807"/>
      <c r="L763" s="807"/>
      <c r="M763" s="807"/>
      <c r="N763" s="807"/>
      <c r="O763" s="807"/>
      <c r="P763" s="807"/>
      <c r="Q763" s="807"/>
      <c r="R763" s="807"/>
      <c r="S763" s="807"/>
      <c r="T763" s="807"/>
      <c r="U763" s="807"/>
      <c r="V763" s="807"/>
      <c r="W763" s="807"/>
      <c r="X763" s="807"/>
      <c r="Y763" s="807"/>
      <c r="Z763" s="807"/>
      <c r="AA763" s="807"/>
    </row>
    <row r="764" ht="21.0" customHeight="1">
      <c r="A764" s="807"/>
      <c r="B764" s="807"/>
      <c r="C764" s="807"/>
      <c r="D764" s="807"/>
      <c r="E764" s="807"/>
      <c r="F764" s="807"/>
      <c r="G764" s="807"/>
      <c r="H764" s="807"/>
      <c r="I764" s="807"/>
      <c r="J764" s="807"/>
      <c r="K764" s="807"/>
      <c r="L764" s="807"/>
      <c r="M764" s="807"/>
      <c r="N764" s="807"/>
      <c r="O764" s="807"/>
      <c r="P764" s="807"/>
      <c r="Q764" s="807"/>
      <c r="R764" s="807"/>
      <c r="S764" s="807"/>
      <c r="T764" s="807"/>
      <c r="U764" s="807"/>
      <c r="V764" s="807"/>
      <c r="W764" s="807"/>
      <c r="X764" s="807"/>
      <c r="Y764" s="807"/>
      <c r="Z764" s="807"/>
      <c r="AA764" s="807"/>
    </row>
    <row r="765" ht="21.0" customHeight="1">
      <c r="A765" s="807"/>
      <c r="B765" s="807"/>
      <c r="C765" s="807"/>
      <c r="D765" s="807"/>
      <c r="E765" s="807"/>
      <c r="F765" s="807"/>
      <c r="G765" s="807"/>
      <c r="H765" s="807"/>
      <c r="I765" s="807"/>
      <c r="J765" s="807"/>
      <c r="K765" s="807"/>
      <c r="L765" s="807"/>
      <c r="M765" s="807"/>
      <c r="N765" s="807"/>
      <c r="O765" s="807"/>
      <c r="P765" s="807"/>
      <c r="Q765" s="807"/>
      <c r="R765" s="807"/>
      <c r="S765" s="807"/>
      <c r="T765" s="807"/>
      <c r="U765" s="807"/>
      <c r="V765" s="807"/>
      <c r="W765" s="807"/>
      <c r="X765" s="807"/>
      <c r="Y765" s="807"/>
      <c r="Z765" s="807"/>
      <c r="AA765" s="807"/>
    </row>
    <row r="766" ht="21.0" customHeight="1">
      <c r="A766" s="807"/>
      <c r="B766" s="807"/>
      <c r="C766" s="807"/>
      <c r="D766" s="807"/>
      <c r="E766" s="807"/>
      <c r="F766" s="807"/>
      <c r="G766" s="807"/>
      <c r="H766" s="807"/>
      <c r="I766" s="807"/>
      <c r="J766" s="807"/>
      <c r="K766" s="807"/>
      <c r="L766" s="807"/>
      <c r="M766" s="807"/>
      <c r="N766" s="807"/>
      <c r="O766" s="807"/>
      <c r="P766" s="807"/>
      <c r="Q766" s="807"/>
      <c r="R766" s="807"/>
      <c r="S766" s="807"/>
      <c r="T766" s="807"/>
      <c r="U766" s="807"/>
      <c r="V766" s="807"/>
      <c r="W766" s="807"/>
      <c r="X766" s="807"/>
      <c r="Y766" s="807"/>
      <c r="Z766" s="807"/>
      <c r="AA766" s="807"/>
    </row>
    <row r="767" ht="21.0" customHeight="1">
      <c r="A767" s="807"/>
      <c r="B767" s="807"/>
      <c r="C767" s="807"/>
      <c r="D767" s="807"/>
      <c r="E767" s="807"/>
      <c r="F767" s="807"/>
      <c r="G767" s="807"/>
      <c r="H767" s="807"/>
      <c r="I767" s="807"/>
      <c r="J767" s="807"/>
      <c r="K767" s="807"/>
      <c r="L767" s="807"/>
      <c r="M767" s="807"/>
      <c r="N767" s="807"/>
      <c r="O767" s="807"/>
      <c r="P767" s="807"/>
      <c r="Q767" s="807"/>
      <c r="R767" s="807"/>
      <c r="S767" s="807"/>
      <c r="T767" s="807"/>
      <c r="U767" s="807"/>
      <c r="V767" s="807"/>
      <c r="W767" s="807"/>
      <c r="X767" s="807"/>
      <c r="Y767" s="807"/>
      <c r="Z767" s="807"/>
      <c r="AA767" s="807"/>
    </row>
    <row r="768" ht="21.0" customHeight="1">
      <c r="A768" s="807"/>
      <c r="B768" s="807"/>
      <c r="C768" s="807"/>
      <c r="D768" s="807"/>
      <c r="E768" s="807"/>
      <c r="F768" s="807"/>
      <c r="G768" s="807"/>
      <c r="H768" s="807"/>
      <c r="I768" s="807"/>
      <c r="J768" s="807"/>
      <c r="K768" s="807"/>
      <c r="L768" s="807"/>
      <c r="M768" s="807"/>
      <c r="N768" s="807"/>
      <c r="O768" s="807"/>
      <c r="P768" s="807"/>
      <c r="Q768" s="807"/>
      <c r="R768" s="807"/>
      <c r="S768" s="807"/>
      <c r="T768" s="807"/>
      <c r="U768" s="807"/>
      <c r="V768" s="807"/>
      <c r="W768" s="807"/>
      <c r="X768" s="807"/>
      <c r="Y768" s="807"/>
      <c r="Z768" s="807"/>
      <c r="AA768" s="807"/>
    </row>
    <row r="769" ht="21.0" customHeight="1">
      <c r="A769" s="807"/>
      <c r="B769" s="807"/>
      <c r="C769" s="807"/>
      <c r="D769" s="807"/>
      <c r="E769" s="807"/>
      <c r="F769" s="807"/>
      <c r="G769" s="807"/>
      <c r="H769" s="807"/>
      <c r="I769" s="807"/>
      <c r="J769" s="807"/>
      <c r="K769" s="807"/>
      <c r="L769" s="807"/>
      <c r="M769" s="807"/>
      <c r="N769" s="807"/>
      <c r="O769" s="807"/>
      <c r="P769" s="807"/>
      <c r="Q769" s="807"/>
      <c r="R769" s="807"/>
      <c r="S769" s="807"/>
      <c r="T769" s="807"/>
      <c r="U769" s="807"/>
      <c r="V769" s="807"/>
      <c r="W769" s="807"/>
      <c r="X769" s="807"/>
      <c r="Y769" s="807"/>
      <c r="Z769" s="807"/>
      <c r="AA769" s="807"/>
    </row>
    <row r="770" ht="21.0" customHeight="1">
      <c r="A770" s="807"/>
      <c r="B770" s="807"/>
      <c r="C770" s="807"/>
      <c r="D770" s="807"/>
      <c r="E770" s="807"/>
      <c r="F770" s="807"/>
      <c r="G770" s="807"/>
      <c r="H770" s="807"/>
      <c r="I770" s="807"/>
      <c r="J770" s="807"/>
      <c r="K770" s="807"/>
      <c r="L770" s="807"/>
      <c r="M770" s="807"/>
      <c r="N770" s="807"/>
      <c r="O770" s="807"/>
      <c r="P770" s="807"/>
      <c r="Q770" s="807"/>
      <c r="R770" s="807"/>
      <c r="S770" s="807"/>
      <c r="T770" s="807"/>
      <c r="U770" s="807"/>
      <c r="V770" s="807"/>
      <c r="W770" s="807"/>
      <c r="X770" s="807"/>
      <c r="Y770" s="807"/>
      <c r="Z770" s="807"/>
      <c r="AA770" s="807"/>
    </row>
    <row r="771" ht="21.0" customHeight="1">
      <c r="A771" s="807"/>
      <c r="B771" s="807"/>
      <c r="C771" s="807"/>
      <c r="D771" s="807"/>
      <c r="E771" s="807"/>
      <c r="F771" s="807"/>
      <c r="G771" s="807"/>
      <c r="H771" s="807"/>
      <c r="I771" s="807"/>
      <c r="J771" s="807"/>
      <c r="K771" s="807"/>
      <c r="L771" s="807"/>
      <c r="M771" s="807"/>
      <c r="N771" s="807"/>
      <c r="O771" s="807"/>
      <c r="P771" s="807"/>
      <c r="Q771" s="807"/>
      <c r="R771" s="807"/>
      <c r="S771" s="807"/>
      <c r="T771" s="807"/>
      <c r="U771" s="807"/>
      <c r="V771" s="807"/>
      <c r="W771" s="807"/>
      <c r="X771" s="807"/>
      <c r="Y771" s="807"/>
      <c r="Z771" s="807"/>
      <c r="AA771" s="807"/>
    </row>
    <row r="772" ht="21.0" customHeight="1">
      <c r="A772" s="807"/>
      <c r="B772" s="807"/>
      <c r="C772" s="807"/>
      <c r="D772" s="807"/>
      <c r="E772" s="807"/>
      <c r="F772" s="807"/>
      <c r="G772" s="807"/>
      <c r="H772" s="807"/>
      <c r="I772" s="807"/>
      <c r="J772" s="807"/>
      <c r="K772" s="807"/>
      <c r="L772" s="807"/>
      <c r="M772" s="807"/>
      <c r="N772" s="807"/>
      <c r="O772" s="807"/>
      <c r="P772" s="807"/>
      <c r="Q772" s="807"/>
      <c r="R772" s="807"/>
      <c r="S772" s="807"/>
      <c r="T772" s="807"/>
      <c r="U772" s="807"/>
      <c r="V772" s="807"/>
      <c r="W772" s="807"/>
      <c r="X772" s="807"/>
      <c r="Y772" s="807"/>
      <c r="Z772" s="807"/>
      <c r="AA772" s="807"/>
    </row>
    <row r="773" ht="21.0" customHeight="1">
      <c r="A773" s="807"/>
      <c r="B773" s="807"/>
      <c r="C773" s="807"/>
      <c r="D773" s="807"/>
      <c r="E773" s="807"/>
      <c r="F773" s="807"/>
      <c r="G773" s="807"/>
      <c r="H773" s="807"/>
      <c r="I773" s="807"/>
      <c r="J773" s="807"/>
      <c r="K773" s="807"/>
      <c r="L773" s="807"/>
      <c r="M773" s="807"/>
      <c r="N773" s="807"/>
      <c r="O773" s="807"/>
      <c r="P773" s="807"/>
      <c r="Q773" s="807"/>
      <c r="R773" s="807"/>
      <c r="S773" s="807"/>
      <c r="T773" s="807"/>
      <c r="U773" s="807"/>
      <c r="V773" s="807"/>
      <c r="W773" s="807"/>
      <c r="X773" s="807"/>
      <c r="Y773" s="807"/>
      <c r="Z773" s="807"/>
      <c r="AA773" s="807"/>
    </row>
    <row r="774" ht="21.0" customHeight="1">
      <c r="A774" s="807"/>
      <c r="B774" s="807"/>
      <c r="C774" s="807"/>
      <c r="D774" s="807"/>
      <c r="E774" s="807"/>
      <c r="F774" s="807"/>
      <c r="G774" s="807"/>
      <c r="H774" s="807"/>
      <c r="I774" s="807"/>
      <c r="J774" s="807"/>
      <c r="K774" s="807"/>
      <c r="L774" s="807"/>
      <c r="M774" s="807"/>
      <c r="N774" s="807"/>
      <c r="O774" s="807"/>
      <c r="P774" s="807"/>
      <c r="Q774" s="807"/>
      <c r="R774" s="807"/>
      <c r="S774" s="807"/>
      <c r="T774" s="807"/>
      <c r="U774" s="807"/>
      <c r="V774" s="807"/>
      <c r="W774" s="807"/>
      <c r="X774" s="807"/>
      <c r="Y774" s="807"/>
      <c r="Z774" s="807"/>
      <c r="AA774" s="807"/>
    </row>
    <row r="775" ht="21.0" customHeight="1">
      <c r="A775" s="807"/>
      <c r="B775" s="807"/>
      <c r="C775" s="807"/>
      <c r="D775" s="807"/>
      <c r="E775" s="807"/>
      <c r="F775" s="807"/>
      <c r="G775" s="807"/>
      <c r="H775" s="807"/>
      <c r="I775" s="807"/>
      <c r="J775" s="807"/>
      <c r="K775" s="807"/>
      <c r="L775" s="807"/>
      <c r="M775" s="807"/>
      <c r="N775" s="807"/>
      <c r="O775" s="807"/>
      <c r="P775" s="807"/>
      <c r="Q775" s="807"/>
      <c r="R775" s="807"/>
      <c r="S775" s="807"/>
      <c r="T775" s="807"/>
      <c r="U775" s="807"/>
      <c r="V775" s="807"/>
      <c r="W775" s="807"/>
      <c r="X775" s="807"/>
      <c r="Y775" s="807"/>
      <c r="Z775" s="807"/>
      <c r="AA775" s="807"/>
    </row>
    <row r="776" ht="21.0" customHeight="1">
      <c r="A776" s="807"/>
      <c r="B776" s="807"/>
      <c r="C776" s="807"/>
      <c r="D776" s="807"/>
      <c r="E776" s="807"/>
      <c r="F776" s="807"/>
      <c r="G776" s="807"/>
      <c r="H776" s="807"/>
      <c r="I776" s="807"/>
      <c r="J776" s="807"/>
      <c r="K776" s="807"/>
      <c r="L776" s="807"/>
      <c r="M776" s="807"/>
      <c r="N776" s="807"/>
      <c r="O776" s="807"/>
      <c r="P776" s="807"/>
      <c r="Q776" s="807"/>
      <c r="R776" s="807"/>
      <c r="S776" s="807"/>
      <c r="T776" s="807"/>
      <c r="U776" s="807"/>
      <c r="V776" s="807"/>
      <c r="W776" s="807"/>
      <c r="X776" s="807"/>
      <c r="Y776" s="807"/>
      <c r="Z776" s="807"/>
      <c r="AA776" s="807"/>
    </row>
    <row r="777" ht="21.0" customHeight="1">
      <c r="A777" s="807"/>
      <c r="B777" s="807"/>
      <c r="C777" s="807"/>
      <c r="D777" s="807"/>
      <c r="E777" s="807"/>
      <c r="F777" s="807"/>
      <c r="G777" s="807"/>
      <c r="H777" s="807"/>
      <c r="I777" s="807"/>
      <c r="J777" s="807"/>
      <c r="K777" s="807"/>
      <c r="L777" s="807"/>
      <c r="M777" s="807"/>
      <c r="N777" s="807"/>
      <c r="O777" s="807"/>
      <c r="P777" s="807"/>
      <c r="Q777" s="807"/>
      <c r="R777" s="807"/>
      <c r="S777" s="807"/>
      <c r="T777" s="807"/>
      <c r="U777" s="807"/>
      <c r="V777" s="807"/>
      <c r="W777" s="807"/>
      <c r="X777" s="807"/>
      <c r="Y777" s="807"/>
      <c r="Z777" s="807"/>
      <c r="AA777" s="807"/>
    </row>
    <row r="778" ht="21.0" customHeight="1">
      <c r="A778" s="807"/>
      <c r="B778" s="807"/>
      <c r="C778" s="807"/>
      <c r="D778" s="807"/>
      <c r="E778" s="807"/>
      <c r="F778" s="807"/>
      <c r="G778" s="807"/>
      <c r="H778" s="807"/>
      <c r="I778" s="807"/>
      <c r="J778" s="807"/>
      <c r="K778" s="807"/>
      <c r="L778" s="807"/>
      <c r="M778" s="807"/>
      <c r="N778" s="807"/>
      <c r="O778" s="807"/>
      <c r="P778" s="807"/>
      <c r="Q778" s="807"/>
      <c r="R778" s="807"/>
      <c r="S778" s="807"/>
      <c r="T778" s="807"/>
      <c r="U778" s="807"/>
      <c r="V778" s="807"/>
      <c r="W778" s="807"/>
      <c r="X778" s="807"/>
      <c r="Y778" s="807"/>
      <c r="Z778" s="807"/>
      <c r="AA778" s="807"/>
    </row>
    <row r="779" ht="21.0" customHeight="1">
      <c r="A779" s="807"/>
      <c r="B779" s="807"/>
      <c r="C779" s="807"/>
      <c r="D779" s="807"/>
      <c r="E779" s="807"/>
      <c r="F779" s="807"/>
      <c r="G779" s="807"/>
      <c r="H779" s="807"/>
      <c r="I779" s="807"/>
      <c r="J779" s="807"/>
      <c r="K779" s="807"/>
      <c r="L779" s="807"/>
      <c r="M779" s="807"/>
      <c r="N779" s="807"/>
      <c r="O779" s="807"/>
      <c r="P779" s="807"/>
      <c r="Q779" s="807"/>
      <c r="R779" s="807"/>
      <c r="S779" s="807"/>
      <c r="T779" s="807"/>
      <c r="U779" s="807"/>
      <c r="V779" s="807"/>
      <c r="W779" s="807"/>
      <c r="X779" s="807"/>
      <c r="Y779" s="807"/>
      <c r="Z779" s="807"/>
      <c r="AA779" s="807"/>
    </row>
    <row r="780" ht="21.0" customHeight="1">
      <c r="A780" s="807"/>
      <c r="B780" s="807"/>
      <c r="C780" s="807"/>
      <c r="D780" s="807"/>
      <c r="E780" s="807"/>
      <c r="F780" s="807"/>
      <c r="G780" s="807"/>
      <c r="H780" s="807"/>
      <c r="I780" s="807"/>
      <c r="J780" s="807"/>
      <c r="K780" s="807"/>
      <c r="L780" s="807"/>
      <c r="M780" s="807"/>
      <c r="N780" s="807"/>
      <c r="O780" s="807"/>
      <c r="P780" s="807"/>
      <c r="Q780" s="807"/>
      <c r="R780" s="807"/>
      <c r="S780" s="807"/>
      <c r="T780" s="807"/>
      <c r="U780" s="807"/>
      <c r="V780" s="807"/>
      <c r="W780" s="807"/>
      <c r="X780" s="807"/>
      <c r="Y780" s="807"/>
      <c r="Z780" s="807"/>
      <c r="AA780" s="807"/>
    </row>
    <row r="781" ht="21.0" customHeight="1">
      <c r="A781" s="807"/>
      <c r="B781" s="807"/>
      <c r="C781" s="807"/>
      <c r="D781" s="807"/>
      <c r="E781" s="807"/>
      <c r="F781" s="807"/>
      <c r="G781" s="807"/>
      <c r="H781" s="807"/>
      <c r="I781" s="807"/>
      <c r="J781" s="807"/>
      <c r="K781" s="807"/>
      <c r="L781" s="807"/>
      <c r="M781" s="807"/>
      <c r="N781" s="807"/>
      <c r="O781" s="807"/>
      <c r="P781" s="807"/>
      <c r="Q781" s="807"/>
      <c r="R781" s="807"/>
      <c r="S781" s="807"/>
      <c r="T781" s="807"/>
      <c r="U781" s="807"/>
      <c r="V781" s="807"/>
      <c r="W781" s="807"/>
      <c r="X781" s="807"/>
      <c r="Y781" s="807"/>
      <c r="Z781" s="807"/>
      <c r="AA781" s="807"/>
    </row>
    <row r="782" ht="21.0" customHeight="1">
      <c r="A782" s="807"/>
      <c r="B782" s="807"/>
      <c r="C782" s="807"/>
      <c r="D782" s="807"/>
      <c r="E782" s="807"/>
      <c r="F782" s="807"/>
      <c r="G782" s="807"/>
      <c r="H782" s="807"/>
      <c r="I782" s="807"/>
      <c r="J782" s="807"/>
      <c r="K782" s="807"/>
      <c r="L782" s="807"/>
      <c r="M782" s="807"/>
      <c r="N782" s="807"/>
      <c r="O782" s="807"/>
      <c r="P782" s="807"/>
      <c r="Q782" s="807"/>
      <c r="R782" s="807"/>
      <c r="S782" s="807"/>
      <c r="T782" s="807"/>
      <c r="U782" s="807"/>
      <c r="V782" s="807"/>
      <c r="W782" s="807"/>
      <c r="X782" s="807"/>
      <c r="Y782" s="807"/>
      <c r="Z782" s="807"/>
      <c r="AA782" s="807"/>
    </row>
    <row r="783" ht="21.0" customHeight="1">
      <c r="A783" s="807"/>
      <c r="B783" s="807"/>
      <c r="C783" s="807"/>
      <c r="D783" s="807"/>
      <c r="E783" s="807"/>
      <c r="F783" s="807"/>
      <c r="G783" s="807"/>
      <c r="H783" s="807"/>
      <c r="I783" s="807"/>
      <c r="J783" s="807"/>
      <c r="K783" s="807"/>
      <c r="L783" s="807"/>
      <c r="M783" s="807"/>
      <c r="N783" s="807"/>
      <c r="O783" s="807"/>
      <c r="P783" s="807"/>
      <c r="Q783" s="807"/>
      <c r="R783" s="807"/>
      <c r="S783" s="807"/>
      <c r="T783" s="807"/>
      <c r="U783" s="807"/>
      <c r="V783" s="807"/>
      <c r="W783" s="807"/>
      <c r="X783" s="807"/>
      <c r="Y783" s="807"/>
      <c r="Z783" s="807"/>
      <c r="AA783" s="807"/>
    </row>
    <row r="784" ht="21.0" customHeight="1">
      <c r="A784" s="807"/>
      <c r="B784" s="807"/>
      <c r="C784" s="807"/>
      <c r="D784" s="807"/>
      <c r="E784" s="807"/>
      <c r="F784" s="807"/>
      <c r="G784" s="807"/>
      <c r="H784" s="807"/>
      <c r="I784" s="807"/>
      <c r="J784" s="807"/>
      <c r="K784" s="807"/>
      <c r="L784" s="807"/>
      <c r="M784" s="807"/>
      <c r="N784" s="807"/>
      <c r="O784" s="807"/>
      <c r="P784" s="807"/>
      <c r="Q784" s="807"/>
      <c r="R784" s="807"/>
      <c r="S784" s="807"/>
      <c r="T784" s="807"/>
      <c r="U784" s="807"/>
      <c r="V784" s="807"/>
      <c r="W784" s="807"/>
      <c r="X784" s="807"/>
      <c r="Y784" s="807"/>
      <c r="Z784" s="807"/>
      <c r="AA784" s="807"/>
    </row>
    <row r="785" ht="21.0" customHeight="1">
      <c r="A785" s="807"/>
      <c r="B785" s="807"/>
      <c r="C785" s="807"/>
      <c r="D785" s="807"/>
      <c r="E785" s="807"/>
      <c r="F785" s="807"/>
      <c r="G785" s="807"/>
      <c r="H785" s="807"/>
      <c r="I785" s="807"/>
      <c r="J785" s="807"/>
      <c r="K785" s="807"/>
      <c r="L785" s="807"/>
      <c r="M785" s="807"/>
      <c r="N785" s="807"/>
      <c r="O785" s="807"/>
      <c r="P785" s="807"/>
      <c r="Q785" s="807"/>
      <c r="R785" s="807"/>
      <c r="S785" s="807"/>
      <c r="T785" s="807"/>
      <c r="U785" s="807"/>
      <c r="V785" s="807"/>
      <c r="W785" s="807"/>
      <c r="X785" s="807"/>
      <c r="Y785" s="807"/>
      <c r="Z785" s="807"/>
      <c r="AA785" s="807"/>
    </row>
    <row r="786" ht="21.0" customHeight="1">
      <c r="A786" s="807"/>
      <c r="B786" s="807"/>
      <c r="C786" s="807"/>
      <c r="D786" s="807"/>
      <c r="E786" s="807"/>
      <c r="F786" s="807"/>
      <c r="G786" s="807"/>
      <c r="H786" s="807"/>
      <c r="I786" s="807"/>
      <c r="J786" s="807"/>
      <c r="K786" s="807"/>
      <c r="L786" s="807"/>
      <c r="M786" s="807"/>
      <c r="N786" s="807"/>
      <c r="O786" s="807"/>
      <c r="P786" s="807"/>
      <c r="Q786" s="807"/>
      <c r="R786" s="807"/>
      <c r="S786" s="807"/>
      <c r="T786" s="807"/>
      <c r="U786" s="807"/>
      <c r="V786" s="807"/>
      <c r="W786" s="807"/>
      <c r="X786" s="807"/>
      <c r="Y786" s="807"/>
      <c r="Z786" s="807"/>
      <c r="AA786" s="807"/>
    </row>
    <row r="787" ht="21.0" customHeight="1">
      <c r="A787" s="807"/>
      <c r="B787" s="807"/>
      <c r="C787" s="807"/>
      <c r="D787" s="807"/>
      <c r="E787" s="807"/>
      <c r="F787" s="807"/>
      <c r="G787" s="807"/>
      <c r="H787" s="807"/>
      <c r="I787" s="807"/>
      <c r="J787" s="807"/>
      <c r="K787" s="807"/>
      <c r="L787" s="807"/>
      <c r="M787" s="807"/>
      <c r="N787" s="807"/>
      <c r="O787" s="807"/>
      <c r="P787" s="807"/>
      <c r="Q787" s="807"/>
      <c r="R787" s="807"/>
      <c r="S787" s="807"/>
      <c r="T787" s="807"/>
      <c r="U787" s="807"/>
      <c r="V787" s="807"/>
      <c r="W787" s="807"/>
      <c r="X787" s="807"/>
      <c r="Y787" s="807"/>
      <c r="Z787" s="807"/>
      <c r="AA787" s="807"/>
    </row>
    <row r="788" ht="21.0" customHeight="1">
      <c r="A788" s="807"/>
      <c r="B788" s="807"/>
      <c r="C788" s="807"/>
      <c r="D788" s="807"/>
      <c r="E788" s="807"/>
      <c r="F788" s="807"/>
      <c r="G788" s="807"/>
      <c r="H788" s="807"/>
      <c r="I788" s="807"/>
      <c r="J788" s="807"/>
      <c r="K788" s="807"/>
      <c r="L788" s="807"/>
      <c r="M788" s="807"/>
      <c r="N788" s="807"/>
      <c r="O788" s="807"/>
      <c r="P788" s="807"/>
      <c r="Q788" s="807"/>
      <c r="R788" s="807"/>
      <c r="S788" s="807"/>
      <c r="T788" s="807"/>
      <c r="U788" s="807"/>
      <c r="V788" s="807"/>
      <c r="W788" s="807"/>
      <c r="X788" s="807"/>
      <c r="Y788" s="807"/>
      <c r="Z788" s="807"/>
      <c r="AA788" s="807"/>
    </row>
    <row r="789" ht="21.0" customHeight="1">
      <c r="A789" s="807"/>
      <c r="B789" s="807"/>
      <c r="C789" s="807"/>
      <c r="D789" s="807"/>
      <c r="E789" s="807"/>
      <c r="F789" s="807"/>
      <c r="G789" s="807"/>
      <c r="H789" s="807"/>
      <c r="I789" s="807"/>
      <c r="J789" s="807"/>
      <c r="K789" s="807"/>
      <c r="L789" s="807"/>
      <c r="M789" s="807"/>
      <c r="N789" s="807"/>
      <c r="O789" s="807"/>
      <c r="P789" s="807"/>
      <c r="Q789" s="807"/>
      <c r="R789" s="807"/>
      <c r="S789" s="807"/>
      <c r="T789" s="807"/>
      <c r="U789" s="807"/>
      <c r="V789" s="807"/>
      <c r="W789" s="807"/>
      <c r="X789" s="807"/>
      <c r="Y789" s="807"/>
      <c r="Z789" s="807"/>
      <c r="AA789" s="807"/>
    </row>
    <row r="790" ht="21.0" customHeight="1">
      <c r="A790" s="807"/>
      <c r="B790" s="807"/>
      <c r="C790" s="807"/>
      <c r="D790" s="807"/>
      <c r="E790" s="807"/>
      <c r="F790" s="807"/>
      <c r="G790" s="807"/>
      <c r="H790" s="807"/>
      <c r="I790" s="807"/>
      <c r="J790" s="807"/>
      <c r="K790" s="807"/>
      <c r="L790" s="807"/>
      <c r="M790" s="807"/>
      <c r="N790" s="807"/>
      <c r="O790" s="807"/>
      <c r="P790" s="807"/>
      <c r="Q790" s="807"/>
      <c r="R790" s="807"/>
      <c r="S790" s="807"/>
      <c r="T790" s="807"/>
      <c r="U790" s="807"/>
      <c r="V790" s="807"/>
      <c r="W790" s="807"/>
      <c r="X790" s="807"/>
      <c r="Y790" s="807"/>
      <c r="Z790" s="807"/>
      <c r="AA790" s="807"/>
    </row>
    <row r="791" ht="21.0" customHeight="1">
      <c r="A791" s="807"/>
      <c r="B791" s="807"/>
      <c r="C791" s="807"/>
      <c r="D791" s="807"/>
      <c r="E791" s="807"/>
      <c r="F791" s="807"/>
      <c r="G791" s="807"/>
      <c r="H791" s="807"/>
      <c r="I791" s="807"/>
      <c r="J791" s="807"/>
      <c r="K791" s="807"/>
      <c r="L791" s="807"/>
      <c r="M791" s="807"/>
      <c r="N791" s="807"/>
      <c r="O791" s="807"/>
      <c r="P791" s="807"/>
      <c r="Q791" s="807"/>
      <c r="R791" s="807"/>
      <c r="S791" s="807"/>
      <c r="T791" s="807"/>
      <c r="U791" s="807"/>
      <c r="V791" s="807"/>
      <c r="W791" s="807"/>
      <c r="X791" s="807"/>
      <c r="Y791" s="807"/>
      <c r="Z791" s="807"/>
      <c r="AA791" s="807"/>
    </row>
    <row r="792" ht="21.0" customHeight="1">
      <c r="A792" s="807"/>
      <c r="B792" s="807"/>
      <c r="C792" s="807"/>
      <c r="D792" s="807"/>
      <c r="E792" s="807"/>
      <c r="F792" s="807"/>
      <c r="G792" s="807"/>
      <c r="H792" s="807"/>
      <c r="I792" s="807"/>
      <c r="J792" s="807"/>
      <c r="K792" s="807"/>
      <c r="L792" s="807"/>
      <c r="M792" s="807"/>
      <c r="N792" s="807"/>
      <c r="O792" s="807"/>
      <c r="P792" s="807"/>
      <c r="Q792" s="807"/>
      <c r="R792" s="807"/>
      <c r="S792" s="807"/>
      <c r="T792" s="807"/>
      <c r="U792" s="807"/>
      <c r="V792" s="807"/>
      <c r="W792" s="807"/>
      <c r="X792" s="807"/>
      <c r="Y792" s="807"/>
      <c r="Z792" s="807"/>
      <c r="AA792" s="807"/>
    </row>
    <row r="793" ht="21.0" customHeight="1">
      <c r="A793" s="807"/>
      <c r="B793" s="807"/>
      <c r="C793" s="807"/>
      <c r="D793" s="807"/>
      <c r="E793" s="807"/>
      <c r="F793" s="807"/>
      <c r="G793" s="807"/>
      <c r="H793" s="807"/>
      <c r="I793" s="807"/>
      <c r="J793" s="807"/>
      <c r="K793" s="807"/>
      <c r="L793" s="807"/>
      <c r="M793" s="807"/>
      <c r="N793" s="807"/>
      <c r="O793" s="807"/>
      <c r="P793" s="807"/>
      <c r="Q793" s="807"/>
      <c r="R793" s="807"/>
      <c r="S793" s="807"/>
      <c r="T793" s="807"/>
      <c r="U793" s="807"/>
      <c r="V793" s="807"/>
      <c r="W793" s="807"/>
      <c r="X793" s="807"/>
      <c r="Y793" s="807"/>
      <c r="Z793" s="807"/>
      <c r="AA793" s="807"/>
    </row>
    <row r="794" ht="21.0" customHeight="1">
      <c r="A794" s="807"/>
      <c r="B794" s="807"/>
      <c r="C794" s="807"/>
      <c r="D794" s="807"/>
      <c r="E794" s="807"/>
      <c r="F794" s="807"/>
      <c r="G794" s="807"/>
      <c r="H794" s="807"/>
      <c r="I794" s="807"/>
      <c r="J794" s="807"/>
      <c r="K794" s="807"/>
      <c r="L794" s="807"/>
      <c r="M794" s="807"/>
      <c r="N794" s="807"/>
      <c r="O794" s="807"/>
      <c r="P794" s="807"/>
      <c r="Q794" s="807"/>
      <c r="R794" s="807"/>
      <c r="S794" s="807"/>
      <c r="T794" s="807"/>
      <c r="U794" s="807"/>
      <c r="V794" s="807"/>
      <c r="W794" s="807"/>
      <c r="X794" s="807"/>
      <c r="Y794" s="807"/>
      <c r="Z794" s="807"/>
      <c r="AA794" s="807"/>
    </row>
    <row r="795" ht="21.0" customHeight="1">
      <c r="A795" s="807"/>
      <c r="B795" s="807"/>
      <c r="C795" s="807"/>
      <c r="D795" s="807"/>
      <c r="E795" s="807"/>
      <c r="F795" s="807"/>
      <c r="G795" s="807"/>
      <c r="H795" s="807"/>
      <c r="I795" s="807"/>
      <c r="J795" s="807"/>
      <c r="K795" s="807"/>
      <c r="L795" s="807"/>
      <c r="M795" s="807"/>
      <c r="N795" s="807"/>
      <c r="O795" s="807"/>
      <c r="P795" s="807"/>
      <c r="Q795" s="807"/>
      <c r="R795" s="807"/>
      <c r="S795" s="807"/>
      <c r="T795" s="807"/>
      <c r="U795" s="807"/>
      <c r="V795" s="807"/>
      <c r="W795" s="807"/>
      <c r="X795" s="807"/>
      <c r="Y795" s="807"/>
      <c r="Z795" s="807"/>
      <c r="AA795" s="807"/>
    </row>
    <row r="796" ht="21.0" customHeight="1">
      <c r="A796" s="807"/>
      <c r="B796" s="807"/>
      <c r="C796" s="807"/>
      <c r="D796" s="807"/>
      <c r="E796" s="807"/>
      <c r="F796" s="807"/>
      <c r="G796" s="807"/>
      <c r="H796" s="807"/>
      <c r="I796" s="807"/>
      <c r="J796" s="807"/>
      <c r="K796" s="807"/>
      <c r="L796" s="807"/>
      <c r="M796" s="807"/>
      <c r="N796" s="807"/>
      <c r="O796" s="807"/>
      <c r="P796" s="807"/>
      <c r="Q796" s="807"/>
      <c r="R796" s="807"/>
      <c r="S796" s="807"/>
      <c r="T796" s="807"/>
      <c r="U796" s="807"/>
      <c r="V796" s="807"/>
      <c r="W796" s="807"/>
      <c r="X796" s="807"/>
      <c r="Y796" s="807"/>
      <c r="Z796" s="807"/>
      <c r="AA796" s="807"/>
    </row>
    <row r="797" ht="21.0" customHeight="1">
      <c r="A797" s="807"/>
      <c r="B797" s="807"/>
      <c r="C797" s="807"/>
      <c r="D797" s="807"/>
      <c r="E797" s="807"/>
      <c r="F797" s="807"/>
      <c r="G797" s="807"/>
      <c r="H797" s="807"/>
      <c r="I797" s="807"/>
      <c r="J797" s="807"/>
      <c r="K797" s="807"/>
      <c r="L797" s="807"/>
      <c r="M797" s="807"/>
      <c r="N797" s="807"/>
      <c r="O797" s="807"/>
      <c r="P797" s="807"/>
      <c r="Q797" s="807"/>
      <c r="R797" s="807"/>
      <c r="S797" s="807"/>
      <c r="T797" s="807"/>
      <c r="U797" s="807"/>
      <c r="V797" s="807"/>
      <c r="W797" s="807"/>
      <c r="X797" s="807"/>
      <c r="Y797" s="807"/>
      <c r="Z797" s="807"/>
      <c r="AA797" s="807"/>
    </row>
    <row r="798" ht="21.0" customHeight="1">
      <c r="A798" s="807"/>
      <c r="B798" s="807"/>
      <c r="C798" s="807"/>
      <c r="D798" s="807"/>
      <c r="E798" s="807"/>
      <c r="F798" s="807"/>
      <c r="G798" s="807"/>
      <c r="H798" s="807"/>
      <c r="I798" s="807"/>
      <c r="J798" s="807"/>
      <c r="K798" s="807"/>
      <c r="L798" s="807"/>
      <c r="M798" s="807"/>
      <c r="N798" s="807"/>
      <c r="O798" s="807"/>
      <c r="P798" s="807"/>
      <c r="Q798" s="807"/>
      <c r="R798" s="807"/>
      <c r="S798" s="807"/>
      <c r="T798" s="807"/>
      <c r="U798" s="807"/>
      <c r="V798" s="807"/>
      <c r="W798" s="807"/>
      <c r="X798" s="807"/>
      <c r="Y798" s="807"/>
      <c r="Z798" s="807"/>
      <c r="AA798" s="807"/>
    </row>
    <row r="799" ht="21.0" customHeight="1">
      <c r="A799" s="807"/>
      <c r="B799" s="807"/>
      <c r="C799" s="807"/>
      <c r="D799" s="807"/>
      <c r="E799" s="807"/>
      <c r="F799" s="807"/>
      <c r="G799" s="807"/>
      <c r="H799" s="807"/>
      <c r="I799" s="807"/>
      <c r="J799" s="807"/>
      <c r="K799" s="807"/>
      <c r="L799" s="807"/>
      <c r="M799" s="807"/>
      <c r="N799" s="807"/>
      <c r="O799" s="807"/>
      <c r="P799" s="807"/>
      <c r="Q799" s="807"/>
      <c r="R799" s="807"/>
      <c r="S799" s="807"/>
      <c r="T799" s="807"/>
      <c r="U799" s="807"/>
      <c r="V799" s="807"/>
      <c r="W799" s="807"/>
      <c r="X799" s="807"/>
      <c r="Y799" s="807"/>
      <c r="Z799" s="807"/>
      <c r="AA799" s="807"/>
    </row>
    <row r="800" ht="21.0" customHeight="1">
      <c r="A800" s="807"/>
      <c r="B800" s="807"/>
      <c r="C800" s="807"/>
      <c r="D800" s="807"/>
      <c r="E800" s="807"/>
      <c r="F800" s="807"/>
      <c r="G800" s="807"/>
      <c r="H800" s="807"/>
      <c r="I800" s="807"/>
      <c r="J800" s="807"/>
      <c r="K800" s="807"/>
      <c r="L800" s="807"/>
      <c r="M800" s="807"/>
      <c r="N800" s="807"/>
      <c r="O800" s="807"/>
      <c r="P800" s="807"/>
      <c r="Q800" s="807"/>
      <c r="R800" s="807"/>
      <c r="S800" s="807"/>
      <c r="T800" s="807"/>
      <c r="U800" s="807"/>
      <c r="V800" s="807"/>
      <c r="W800" s="807"/>
      <c r="X800" s="807"/>
      <c r="Y800" s="807"/>
      <c r="Z800" s="807"/>
      <c r="AA800" s="807"/>
    </row>
    <row r="801" ht="21.0" customHeight="1">
      <c r="A801" s="807"/>
      <c r="B801" s="807"/>
      <c r="C801" s="807"/>
      <c r="D801" s="807"/>
      <c r="E801" s="807"/>
      <c r="F801" s="807"/>
      <c r="G801" s="807"/>
      <c r="H801" s="807"/>
      <c r="I801" s="807"/>
      <c r="J801" s="807"/>
      <c r="K801" s="807"/>
      <c r="L801" s="807"/>
      <c r="M801" s="807"/>
      <c r="N801" s="807"/>
      <c r="O801" s="807"/>
      <c r="P801" s="807"/>
      <c r="Q801" s="807"/>
      <c r="R801" s="807"/>
      <c r="S801" s="807"/>
      <c r="T801" s="807"/>
      <c r="U801" s="807"/>
      <c r="V801" s="807"/>
      <c r="W801" s="807"/>
      <c r="X801" s="807"/>
      <c r="Y801" s="807"/>
      <c r="Z801" s="807"/>
      <c r="AA801" s="807"/>
    </row>
    <row r="802" ht="21.0" customHeight="1">
      <c r="A802" s="807"/>
      <c r="B802" s="807"/>
      <c r="C802" s="807"/>
      <c r="D802" s="807"/>
      <c r="E802" s="807"/>
      <c r="F802" s="807"/>
      <c r="G802" s="807"/>
      <c r="H802" s="807"/>
      <c r="I802" s="807"/>
      <c r="J802" s="807"/>
      <c r="K802" s="807"/>
      <c r="L802" s="807"/>
      <c r="M802" s="807"/>
      <c r="N802" s="807"/>
      <c r="O802" s="807"/>
      <c r="P802" s="807"/>
      <c r="Q802" s="807"/>
      <c r="R802" s="807"/>
      <c r="S802" s="807"/>
      <c r="T802" s="807"/>
      <c r="U802" s="807"/>
      <c r="V802" s="807"/>
      <c r="W802" s="807"/>
      <c r="X802" s="807"/>
      <c r="Y802" s="807"/>
      <c r="Z802" s="807"/>
      <c r="AA802" s="807"/>
    </row>
    <row r="803" ht="21.0" customHeight="1">
      <c r="A803" s="807"/>
      <c r="B803" s="807"/>
      <c r="C803" s="807"/>
      <c r="D803" s="807"/>
      <c r="E803" s="807"/>
      <c r="F803" s="807"/>
      <c r="G803" s="807"/>
      <c r="H803" s="807"/>
      <c r="I803" s="807"/>
      <c r="J803" s="807"/>
      <c r="K803" s="807"/>
      <c r="L803" s="807"/>
      <c r="M803" s="807"/>
      <c r="N803" s="807"/>
      <c r="O803" s="807"/>
      <c r="P803" s="807"/>
      <c r="Q803" s="807"/>
      <c r="R803" s="807"/>
      <c r="S803" s="807"/>
      <c r="T803" s="807"/>
      <c r="U803" s="807"/>
      <c r="V803" s="807"/>
      <c r="W803" s="807"/>
      <c r="X803" s="807"/>
      <c r="Y803" s="807"/>
      <c r="Z803" s="807"/>
      <c r="AA803" s="807"/>
    </row>
    <row r="804" ht="21.0" customHeight="1">
      <c r="A804" s="807"/>
      <c r="B804" s="807"/>
      <c r="C804" s="807"/>
      <c r="D804" s="807"/>
      <c r="E804" s="807"/>
      <c r="F804" s="807"/>
      <c r="G804" s="807"/>
      <c r="H804" s="807"/>
      <c r="I804" s="807"/>
      <c r="J804" s="807"/>
      <c r="K804" s="807"/>
      <c r="L804" s="807"/>
      <c r="M804" s="807"/>
      <c r="N804" s="807"/>
      <c r="O804" s="807"/>
      <c r="P804" s="807"/>
      <c r="Q804" s="807"/>
      <c r="R804" s="807"/>
      <c r="S804" s="807"/>
      <c r="T804" s="807"/>
      <c r="U804" s="807"/>
      <c r="V804" s="807"/>
      <c r="W804" s="807"/>
      <c r="X804" s="807"/>
      <c r="Y804" s="807"/>
      <c r="Z804" s="807"/>
      <c r="AA804" s="807"/>
    </row>
    <row r="805" ht="21.0" customHeight="1">
      <c r="A805" s="807"/>
      <c r="B805" s="807"/>
      <c r="C805" s="807"/>
      <c r="D805" s="807"/>
      <c r="E805" s="807"/>
      <c r="F805" s="807"/>
      <c r="G805" s="807"/>
      <c r="H805" s="807"/>
      <c r="I805" s="807"/>
      <c r="J805" s="807"/>
      <c r="K805" s="807"/>
      <c r="L805" s="807"/>
      <c r="M805" s="807"/>
      <c r="N805" s="807"/>
      <c r="O805" s="807"/>
      <c r="P805" s="807"/>
      <c r="Q805" s="807"/>
      <c r="R805" s="807"/>
      <c r="S805" s="807"/>
      <c r="T805" s="807"/>
      <c r="U805" s="807"/>
      <c r="V805" s="807"/>
      <c r="W805" s="807"/>
      <c r="X805" s="807"/>
      <c r="Y805" s="807"/>
      <c r="Z805" s="807"/>
      <c r="AA805" s="807"/>
    </row>
    <row r="806" ht="21.0" customHeight="1">
      <c r="A806" s="807"/>
      <c r="B806" s="807"/>
      <c r="C806" s="807"/>
      <c r="D806" s="807"/>
      <c r="E806" s="807"/>
      <c r="F806" s="807"/>
      <c r="G806" s="807"/>
      <c r="H806" s="807"/>
      <c r="I806" s="807"/>
      <c r="J806" s="807"/>
      <c r="K806" s="807"/>
      <c r="L806" s="807"/>
      <c r="M806" s="807"/>
      <c r="N806" s="807"/>
      <c r="O806" s="807"/>
      <c r="P806" s="807"/>
      <c r="Q806" s="807"/>
      <c r="R806" s="807"/>
      <c r="S806" s="807"/>
      <c r="T806" s="807"/>
      <c r="U806" s="807"/>
      <c r="V806" s="807"/>
      <c r="W806" s="807"/>
      <c r="X806" s="807"/>
      <c r="Y806" s="807"/>
      <c r="Z806" s="807"/>
      <c r="AA806" s="807"/>
    </row>
    <row r="807" ht="21.0" customHeight="1">
      <c r="A807" s="807"/>
      <c r="B807" s="807"/>
      <c r="C807" s="807"/>
      <c r="D807" s="807"/>
      <c r="E807" s="807"/>
      <c r="F807" s="807"/>
      <c r="G807" s="807"/>
      <c r="H807" s="807"/>
      <c r="I807" s="807"/>
      <c r="J807" s="807"/>
      <c r="K807" s="807"/>
      <c r="L807" s="807"/>
      <c r="M807" s="807"/>
      <c r="N807" s="807"/>
      <c r="O807" s="807"/>
      <c r="P807" s="807"/>
      <c r="Q807" s="807"/>
      <c r="R807" s="807"/>
      <c r="S807" s="807"/>
      <c r="T807" s="807"/>
      <c r="U807" s="807"/>
      <c r="V807" s="807"/>
      <c r="W807" s="807"/>
      <c r="X807" s="807"/>
      <c r="Y807" s="807"/>
      <c r="Z807" s="807"/>
      <c r="AA807" s="807"/>
    </row>
    <row r="808" ht="21.0" customHeight="1">
      <c r="A808" s="807"/>
      <c r="B808" s="807"/>
      <c r="C808" s="807"/>
      <c r="D808" s="807"/>
      <c r="E808" s="807"/>
      <c r="F808" s="807"/>
      <c r="G808" s="807"/>
      <c r="H808" s="807"/>
      <c r="I808" s="807"/>
      <c r="J808" s="807"/>
      <c r="K808" s="807"/>
      <c r="L808" s="807"/>
      <c r="M808" s="807"/>
      <c r="N808" s="807"/>
      <c r="O808" s="807"/>
      <c r="P808" s="807"/>
      <c r="Q808" s="807"/>
      <c r="R808" s="807"/>
      <c r="S808" s="807"/>
      <c r="T808" s="807"/>
      <c r="U808" s="807"/>
      <c r="V808" s="807"/>
      <c r="W808" s="807"/>
      <c r="X808" s="807"/>
      <c r="Y808" s="807"/>
      <c r="Z808" s="807"/>
      <c r="AA808" s="807"/>
    </row>
    <row r="809" ht="21.0" customHeight="1">
      <c r="A809" s="807"/>
      <c r="B809" s="807"/>
      <c r="C809" s="807"/>
      <c r="D809" s="807"/>
      <c r="E809" s="807"/>
      <c r="F809" s="807"/>
      <c r="G809" s="807"/>
      <c r="H809" s="807"/>
      <c r="I809" s="807"/>
      <c r="J809" s="807"/>
      <c r="K809" s="807"/>
      <c r="L809" s="807"/>
      <c r="M809" s="807"/>
      <c r="N809" s="807"/>
      <c r="O809" s="807"/>
      <c r="P809" s="807"/>
      <c r="Q809" s="807"/>
      <c r="R809" s="807"/>
      <c r="S809" s="807"/>
      <c r="T809" s="807"/>
      <c r="U809" s="807"/>
      <c r="V809" s="807"/>
      <c r="W809" s="807"/>
      <c r="X809" s="807"/>
      <c r="Y809" s="807"/>
      <c r="Z809" s="807"/>
      <c r="AA809" s="807"/>
    </row>
    <row r="810" ht="21.0" customHeight="1">
      <c r="A810" s="807"/>
      <c r="B810" s="807"/>
      <c r="C810" s="807"/>
      <c r="D810" s="807"/>
      <c r="E810" s="807"/>
      <c r="F810" s="807"/>
      <c r="G810" s="807"/>
      <c r="H810" s="807"/>
      <c r="I810" s="807"/>
      <c r="J810" s="807"/>
      <c r="K810" s="807"/>
      <c r="L810" s="807"/>
      <c r="M810" s="807"/>
      <c r="N810" s="807"/>
      <c r="O810" s="807"/>
      <c r="P810" s="807"/>
      <c r="Q810" s="807"/>
      <c r="R810" s="807"/>
      <c r="S810" s="807"/>
      <c r="T810" s="807"/>
      <c r="U810" s="807"/>
      <c r="V810" s="807"/>
      <c r="W810" s="807"/>
      <c r="X810" s="807"/>
      <c r="Y810" s="807"/>
      <c r="Z810" s="807"/>
      <c r="AA810" s="807"/>
    </row>
    <row r="811" ht="21.0" customHeight="1">
      <c r="A811" s="807"/>
      <c r="B811" s="807"/>
      <c r="C811" s="807"/>
      <c r="D811" s="807"/>
      <c r="E811" s="807"/>
      <c r="F811" s="807"/>
      <c r="G811" s="807"/>
      <c r="H811" s="807"/>
      <c r="I811" s="807"/>
      <c r="J811" s="807"/>
      <c r="K811" s="807"/>
      <c r="L811" s="807"/>
      <c r="M811" s="807"/>
      <c r="N811" s="807"/>
      <c r="O811" s="807"/>
      <c r="P811" s="807"/>
      <c r="Q811" s="807"/>
      <c r="R811" s="807"/>
      <c r="S811" s="807"/>
      <c r="T811" s="807"/>
      <c r="U811" s="807"/>
      <c r="V811" s="807"/>
      <c r="W811" s="807"/>
      <c r="X811" s="807"/>
      <c r="Y811" s="807"/>
      <c r="Z811" s="807"/>
      <c r="AA811" s="807"/>
    </row>
    <row r="812" ht="21.0" customHeight="1">
      <c r="A812" s="807"/>
      <c r="B812" s="807"/>
      <c r="C812" s="807"/>
      <c r="D812" s="807"/>
      <c r="E812" s="807"/>
      <c r="F812" s="807"/>
      <c r="G812" s="807"/>
      <c r="H812" s="807"/>
      <c r="I812" s="807"/>
      <c r="J812" s="807"/>
      <c r="K812" s="807"/>
      <c r="L812" s="807"/>
      <c r="M812" s="807"/>
      <c r="N812" s="807"/>
      <c r="O812" s="807"/>
      <c r="P812" s="807"/>
      <c r="Q812" s="807"/>
      <c r="R812" s="807"/>
      <c r="S812" s="807"/>
      <c r="T812" s="807"/>
      <c r="U812" s="807"/>
      <c r="V812" s="807"/>
      <c r="W812" s="807"/>
      <c r="X812" s="807"/>
      <c r="Y812" s="807"/>
      <c r="Z812" s="807"/>
      <c r="AA812" s="807"/>
    </row>
    <row r="813" ht="21.0" customHeight="1">
      <c r="A813" s="807"/>
      <c r="B813" s="807"/>
      <c r="C813" s="807"/>
      <c r="D813" s="807"/>
      <c r="E813" s="807"/>
      <c r="F813" s="807"/>
      <c r="G813" s="807"/>
      <c r="H813" s="807"/>
      <c r="I813" s="807"/>
      <c r="J813" s="807"/>
      <c r="K813" s="807"/>
      <c r="L813" s="807"/>
      <c r="M813" s="807"/>
      <c r="N813" s="807"/>
      <c r="O813" s="807"/>
      <c r="P813" s="807"/>
      <c r="Q813" s="807"/>
      <c r="R813" s="807"/>
      <c r="S813" s="807"/>
      <c r="T813" s="807"/>
      <c r="U813" s="807"/>
      <c r="V813" s="807"/>
      <c r="W813" s="807"/>
      <c r="X813" s="807"/>
      <c r="Y813" s="807"/>
      <c r="Z813" s="807"/>
      <c r="AA813" s="807"/>
    </row>
    <row r="814" ht="21.0" customHeight="1">
      <c r="A814" s="807"/>
      <c r="B814" s="807"/>
      <c r="C814" s="807"/>
      <c r="D814" s="807"/>
      <c r="E814" s="807"/>
      <c r="F814" s="807"/>
      <c r="G814" s="807"/>
      <c r="H814" s="807"/>
      <c r="I814" s="807"/>
      <c r="J814" s="807"/>
      <c r="K814" s="807"/>
      <c r="L814" s="807"/>
      <c r="M814" s="807"/>
      <c r="N814" s="807"/>
      <c r="O814" s="807"/>
      <c r="P814" s="807"/>
      <c r="Q814" s="807"/>
      <c r="R814" s="807"/>
      <c r="S814" s="807"/>
      <c r="T814" s="807"/>
      <c r="U814" s="807"/>
      <c r="V814" s="807"/>
      <c r="W814" s="807"/>
      <c r="X814" s="807"/>
      <c r="Y814" s="807"/>
      <c r="Z814" s="807"/>
      <c r="AA814" s="807"/>
    </row>
    <row r="815" ht="21.0" customHeight="1">
      <c r="A815" s="807"/>
      <c r="B815" s="807"/>
      <c r="C815" s="807"/>
      <c r="D815" s="807"/>
      <c r="E815" s="807"/>
      <c r="F815" s="807"/>
      <c r="G815" s="807"/>
      <c r="H815" s="807"/>
      <c r="I815" s="807"/>
      <c r="J815" s="807"/>
      <c r="K815" s="807"/>
      <c r="L815" s="807"/>
      <c r="M815" s="807"/>
      <c r="N815" s="807"/>
      <c r="O815" s="807"/>
      <c r="P815" s="807"/>
      <c r="Q815" s="807"/>
      <c r="R815" s="807"/>
      <c r="S815" s="807"/>
      <c r="T815" s="807"/>
      <c r="U815" s="807"/>
      <c r="V815" s="807"/>
      <c r="W815" s="807"/>
      <c r="X815" s="807"/>
      <c r="Y815" s="807"/>
      <c r="Z815" s="807"/>
      <c r="AA815" s="807"/>
    </row>
    <row r="816" ht="21.0" customHeight="1">
      <c r="A816" s="807"/>
      <c r="B816" s="807"/>
      <c r="C816" s="807"/>
      <c r="D816" s="807"/>
      <c r="E816" s="807"/>
      <c r="F816" s="807"/>
      <c r="G816" s="807"/>
      <c r="H816" s="807"/>
      <c r="I816" s="807"/>
      <c r="J816" s="807"/>
      <c r="K816" s="807"/>
      <c r="L816" s="807"/>
      <c r="M816" s="807"/>
      <c r="N816" s="807"/>
      <c r="O816" s="807"/>
      <c r="P816" s="807"/>
      <c r="Q816" s="807"/>
      <c r="R816" s="807"/>
      <c r="S816" s="807"/>
      <c r="T816" s="807"/>
      <c r="U816" s="807"/>
      <c r="V816" s="807"/>
      <c r="W816" s="807"/>
      <c r="X816" s="807"/>
      <c r="Y816" s="807"/>
      <c r="Z816" s="807"/>
      <c r="AA816" s="807"/>
    </row>
    <row r="817" ht="21.0" customHeight="1">
      <c r="A817" s="807"/>
      <c r="B817" s="807"/>
      <c r="C817" s="807"/>
      <c r="D817" s="807"/>
      <c r="E817" s="807"/>
      <c r="F817" s="807"/>
      <c r="G817" s="807"/>
      <c r="H817" s="807"/>
      <c r="I817" s="807"/>
      <c r="J817" s="807"/>
      <c r="K817" s="807"/>
      <c r="L817" s="807"/>
      <c r="M817" s="807"/>
      <c r="N817" s="807"/>
      <c r="O817" s="807"/>
      <c r="P817" s="807"/>
      <c r="Q817" s="807"/>
      <c r="R817" s="807"/>
      <c r="S817" s="807"/>
      <c r="T817" s="807"/>
      <c r="U817" s="807"/>
      <c r="V817" s="807"/>
      <c r="W817" s="807"/>
      <c r="X817" s="807"/>
      <c r="Y817" s="807"/>
      <c r="Z817" s="807"/>
      <c r="AA817" s="807"/>
    </row>
    <row r="818" ht="21.0" customHeight="1">
      <c r="A818" s="807"/>
      <c r="B818" s="807"/>
      <c r="C818" s="807"/>
      <c r="D818" s="807"/>
      <c r="E818" s="807"/>
      <c r="F818" s="807"/>
      <c r="G818" s="807"/>
      <c r="H818" s="807"/>
      <c r="I818" s="807"/>
      <c r="J818" s="807"/>
      <c r="K818" s="807"/>
      <c r="L818" s="807"/>
      <c r="M818" s="807"/>
      <c r="N818" s="807"/>
      <c r="O818" s="807"/>
      <c r="P818" s="807"/>
      <c r="Q818" s="807"/>
      <c r="R818" s="807"/>
      <c r="S818" s="807"/>
      <c r="T818" s="807"/>
      <c r="U818" s="807"/>
      <c r="V818" s="807"/>
      <c r="W818" s="807"/>
      <c r="X818" s="807"/>
      <c r="Y818" s="807"/>
      <c r="Z818" s="807"/>
      <c r="AA818" s="807"/>
    </row>
    <row r="819" ht="21.0" customHeight="1">
      <c r="A819" s="807"/>
      <c r="B819" s="807"/>
      <c r="C819" s="807"/>
      <c r="D819" s="807"/>
      <c r="E819" s="807"/>
      <c r="F819" s="807"/>
      <c r="G819" s="807"/>
      <c r="H819" s="807"/>
      <c r="I819" s="807"/>
      <c r="J819" s="807"/>
      <c r="K819" s="807"/>
      <c r="L819" s="807"/>
      <c r="M819" s="807"/>
      <c r="N819" s="807"/>
      <c r="O819" s="807"/>
      <c r="P819" s="807"/>
      <c r="Q819" s="807"/>
      <c r="R819" s="807"/>
      <c r="S819" s="807"/>
      <c r="T819" s="807"/>
      <c r="U819" s="807"/>
      <c r="V819" s="807"/>
      <c r="W819" s="807"/>
      <c r="X819" s="807"/>
      <c r="Y819" s="807"/>
      <c r="Z819" s="807"/>
      <c r="AA819" s="807"/>
    </row>
    <row r="820" ht="21.0" customHeight="1">
      <c r="A820" s="807"/>
      <c r="B820" s="807"/>
      <c r="C820" s="807"/>
      <c r="D820" s="807"/>
      <c r="E820" s="807"/>
      <c r="F820" s="807"/>
      <c r="G820" s="807"/>
      <c r="H820" s="807"/>
      <c r="I820" s="807"/>
      <c r="J820" s="807"/>
      <c r="K820" s="807"/>
      <c r="L820" s="807"/>
      <c r="M820" s="807"/>
      <c r="N820" s="807"/>
      <c r="O820" s="807"/>
      <c r="P820" s="807"/>
      <c r="Q820" s="807"/>
      <c r="R820" s="807"/>
      <c r="S820" s="807"/>
      <c r="T820" s="807"/>
      <c r="U820" s="807"/>
      <c r="V820" s="807"/>
      <c r="W820" s="807"/>
      <c r="X820" s="807"/>
      <c r="Y820" s="807"/>
      <c r="Z820" s="807"/>
      <c r="AA820" s="807"/>
    </row>
    <row r="821" ht="21.0" customHeight="1">
      <c r="A821" s="807"/>
      <c r="B821" s="807"/>
      <c r="C821" s="807"/>
      <c r="D821" s="807"/>
      <c r="E821" s="807"/>
      <c r="F821" s="807"/>
      <c r="G821" s="807"/>
      <c r="H821" s="807"/>
      <c r="I821" s="807"/>
      <c r="J821" s="807"/>
      <c r="K821" s="807"/>
      <c r="L821" s="807"/>
      <c r="M821" s="807"/>
      <c r="N821" s="807"/>
      <c r="O821" s="807"/>
      <c r="P821" s="807"/>
      <c r="Q821" s="807"/>
      <c r="R821" s="807"/>
      <c r="S821" s="807"/>
      <c r="T821" s="807"/>
      <c r="U821" s="807"/>
      <c r="V821" s="807"/>
      <c r="W821" s="807"/>
      <c r="X821" s="807"/>
      <c r="Y821" s="807"/>
      <c r="Z821" s="807"/>
      <c r="AA821" s="807"/>
    </row>
    <row r="822" ht="21.0" customHeight="1">
      <c r="A822" s="807"/>
      <c r="B822" s="807"/>
      <c r="C822" s="807"/>
      <c r="D822" s="807"/>
      <c r="E822" s="807"/>
      <c r="F822" s="807"/>
      <c r="G822" s="807"/>
      <c r="H822" s="807"/>
      <c r="I822" s="807"/>
      <c r="J822" s="807"/>
      <c r="K822" s="807"/>
      <c r="L822" s="807"/>
      <c r="M822" s="807"/>
      <c r="N822" s="807"/>
      <c r="O822" s="807"/>
      <c r="P822" s="807"/>
      <c r="Q822" s="807"/>
      <c r="R822" s="807"/>
      <c r="S822" s="807"/>
      <c r="T822" s="807"/>
      <c r="U822" s="807"/>
      <c r="V822" s="807"/>
      <c r="W822" s="807"/>
      <c r="X822" s="807"/>
      <c r="Y822" s="807"/>
      <c r="Z822" s="807"/>
      <c r="AA822" s="807"/>
    </row>
    <row r="823" ht="21.0" customHeight="1">
      <c r="A823" s="807"/>
      <c r="B823" s="807"/>
      <c r="C823" s="807"/>
      <c r="D823" s="807"/>
      <c r="E823" s="807"/>
      <c r="F823" s="807"/>
      <c r="G823" s="807"/>
      <c r="H823" s="807"/>
      <c r="I823" s="807"/>
      <c r="J823" s="807"/>
      <c r="K823" s="807"/>
      <c r="L823" s="807"/>
      <c r="M823" s="807"/>
      <c r="N823" s="807"/>
      <c r="O823" s="807"/>
      <c r="P823" s="807"/>
      <c r="Q823" s="807"/>
      <c r="R823" s="807"/>
      <c r="S823" s="807"/>
      <c r="T823" s="807"/>
      <c r="U823" s="807"/>
      <c r="V823" s="807"/>
      <c r="W823" s="807"/>
      <c r="X823" s="807"/>
      <c r="Y823" s="807"/>
      <c r="Z823" s="807"/>
      <c r="AA823" s="807"/>
    </row>
    <row r="824" ht="21.0" customHeight="1">
      <c r="A824" s="807"/>
      <c r="B824" s="807"/>
      <c r="C824" s="807"/>
      <c r="D824" s="807"/>
      <c r="E824" s="807"/>
      <c r="F824" s="807"/>
      <c r="G824" s="807"/>
      <c r="H824" s="807"/>
      <c r="I824" s="807"/>
      <c r="J824" s="807"/>
      <c r="K824" s="807"/>
      <c r="L824" s="807"/>
      <c r="M824" s="807"/>
      <c r="N824" s="807"/>
      <c r="O824" s="807"/>
      <c r="P824" s="807"/>
      <c r="Q824" s="807"/>
      <c r="R824" s="807"/>
      <c r="S824" s="807"/>
      <c r="T824" s="807"/>
      <c r="U824" s="807"/>
      <c r="V824" s="807"/>
      <c r="W824" s="807"/>
      <c r="X824" s="807"/>
      <c r="Y824" s="807"/>
      <c r="Z824" s="807"/>
      <c r="AA824" s="807"/>
    </row>
    <row r="825" ht="21.0" customHeight="1">
      <c r="A825" s="807"/>
      <c r="B825" s="807"/>
      <c r="C825" s="807"/>
      <c r="D825" s="807"/>
      <c r="E825" s="807"/>
      <c r="F825" s="807"/>
      <c r="G825" s="807"/>
      <c r="H825" s="807"/>
      <c r="I825" s="807"/>
      <c r="J825" s="807"/>
      <c r="K825" s="807"/>
      <c r="L825" s="807"/>
      <c r="M825" s="807"/>
      <c r="N825" s="807"/>
      <c r="O825" s="807"/>
      <c r="P825" s="807"/>
      <c r="Q825" s="807"/>
      <c r="R825" s="807"/>
      <c r="S825" s="807"/>
      <c r="T825" s="807"/>
      <c r="U825" s="807"/>
      <c r="V825" s="807"/>
      <c r="W825" s="807"/>
      <c r="X825" s="807"/>
      <c r="Y825" s="807"/>
      <c r="Z825" s="807"/>
      <c r="AA825" s="807"/>
    </row>
    <row r="826" ht="21.0" customHeight="1">
      <c r="A826" s="807"/>
      <c r="B826" s="807"/>
      <c r="C826" s="807"/>
      <c r="D826" s="807"/>
      <c r="E826" s="807"/>
      <c r="F826" s="807"/>
      <c r="G826" s="807"/>
      <c r="H826" s="807"/>
      <c r="I826" s="807"/>
      <c r="J826" s="807"/>
      <c r="K826" s="807"/>
      <c r="L826" s="807"/>
      <c r="M826" s="807"/>
      <c r="N826" s="807"/>
      <c r="O826" s="807"/>
      <c r="P826" s="807"/>
      <c r="Q826" s="807"/>
      <c r="R826" s="807"/>
      <c r="S826" s="807"/>
      <c r="T826" s="807"/>
      <c r="U826" s="807"/>
      <c r="V826" s="807"/>
      <c r="W826" s="807"/>
      <c r="X826" s="807"/>
      <c r="Y826" s="807"/>
      <c r="Z826" s="807"/>
      <c r="AA826" s="807"/>
    </row>
    <row r="827" ht="21.0" customHeight="1">
      <c r="A827" s="807"/>
      <c r="B827" s="807"/>
      <c r="C827" s="807"/>
      <c r="D827" s="807"/>
      <c r="E827" s="807"/>
      <c r="F827" s="807"/>
      <c r="G827" s="807"/>
      <c r="H827" s="807"/>
      <c r="I827" s="807"/>
      <c r="J827" s="807"/>
      <c r="K827" s="807"/>
      <c r="L827" s="807"/>
      <c r="M827" s="807"/>
      <c r="N827" s="807"/>
      <c r="O827" s="807"/>
      <c r="P827" s="807"/>
      <c r="Q827" s="807"/>
      <c r="R827" s="807"/>
      <c r="S827" s="807"/>
      <c r="T827" s="807"/>
      <c r="U827" s="807"/>
      <c r="V827" s="807"/>
      <c r="W827" s="807"/>
      <c r="X827" s="807"/>
      <c r="Y827" s="807"/>
      <c r="Z827" s="807"/>
      <c r="AA827" s="807"/>
    </row>
    <row r="828" ht="21.0" customHeight="1">
      <c r="A828" s="807"/>
      <c r="B828" s="807"/>
      <c r="C828" s="807"/>
      <c r="D828" s="807"/>
      <c r="E828" s="807"/>
      <c r="F828" s="807"/>
      <c r="G828" s="807"/>
      <c r="H828" s="807"/>
      <c r="I828" s="807"/>
      <c r="J828" s="807"/>
      <c r="K828" s="807"/>
      <c r="L828" s="807"/>
      <c r="M828" s="807"/>
      <c r="N828" s="807"/>
      <c r="O828" s="807"/>
      <c r="P828" s="807"/>
      <c r="Q828" s="807"/>
      <c r="R828" s="807"/>
      <c r="S828" s="807"/>
      <c r="T828" s="807"/>
      <c r="U828" s="807"/>
      <c r="V828" s="807"/>
      <c r="W828" s="807"/>
      <c r="X828" s="807"/>
      <c r="Y828" s="807"/>
      <c r="Z828" s="807"/>
      <c r="AA828" s="807"/>
    </row>
    <row r="829" ht="21.0" customHeight="1">
      <c r="A829" s="807"/>
      <c r="B829" s="807"/>
      <c r="C829" s="807"/>
      <c r="D829" s="807"/>
      <c r="E829" s="807"/>
      <c r="F829" s="807"/>
      <c r="G829" s="807"/>
      <c r="H829" s="807"/>
      <c r="I829" s="807"/>
      <c r="J829" s="807"/>
      <c r="K829" s="807"/>
      <c r="L829" s="807"/>
      <c r="M829" s="807"/>
      <c r="N829" s="807"/>
      <c r="O829" s="807"/>
      <c r="P829" s="807"/>
      <c r="Q829" s="807"/>
      <c r="R829" s="807"/>
      <c r="S829" s="807"/>
      <c r="T829" s="807"/>
      <c r="U829" s="807"/>
      <c r="V829" s="807"/>
      <c r="W829" s="807"/>
      <c r="X829" s="807"/>
      <c r="Y829" s="807"/>
      <c r="Z829" s="807"/>
      <c r="AA829" s="807"/>
    </row>
    <row r="830" ht="21.0" customHeight="1">
      <c r="A830" s="807"/>
      <c r="B830" s="807"/>
      <c r="C830" s="807"/>
      <c r="D830" s="807"/>
      <c r="E830" s="807"/>
      <c r="F830" s="807"/>
      <c r="G830" s="807"/>
      <c r="H830" s="807"/>
      <c r="I830" s="807"/>
      <c r="J830" s="807"/>
      <c r="K830" s="807"/>
      <c r="L830" s="807"/>
      <c r="M830" s="807"/>
      <c r="N830" s="807"/>
      <c r="O830" s="807"/>
      <c r="P830" s="807"/>
      <c r="Q830" s="807"/>
      <c r="R830" s="807"/>
      <c r="S830" s="807"/>
      <c r="T830" s="807"/>
      <c r="U830" s="807"/>
      <c r="V830" s="807"/>
      <c r="W830" s="807"/>
      <c r="X830" s="807"/>
      <c r="Y830" s="807"/>
      <c r="Z830" s="807"/>
      <c r="AA830" s="807"/>
    </row>
    <row r="831" ht="21.0" customHeight="1">
      <c r="A831" s="807"/>
      <c r="B831" s="807"/>
      <c r="C831" s="807"/>
      <c r="D831" s="807"/>
      <c r="E831" s="807"/>
      <c r="F831" s="807"/>
      <c r="G831" s="807"/>
      <c r="H831" s="807"/>
      <c r="I831" s="807"/>
      <c r="J831" s="807"/>
      <c r="K831" s="807"/>
      <c r="L831" s="807"/>
      <c r="M831" s="807"/>
      <c r="N831" s="807"/>
      <c r="O831" s="807"/>
      <c r="P831" s="807"/>
      <c r="Q831" s="807"/>
      <c r="R831" s="807"/>
      <c r="S831" s="807"/>
      <c r="T831" s="807"/>
      <c r="U831" s="807"/>
      <c r="V831" s="807"/>
      <c r="W831" s="807"/>
      <c r="X831" s="807"/>
      <c r="Y831" s="807"/>
      <c r="Z831" s="807"/>
      <c r="AA831" s="807"/>
    </row>
    <row r="832" ht="21.0" customHeight="1">
      <c r="A832" s="807"/>
      <c r="B832" s="807"/>
      <c r="C832" s="807"/>
      <c r="D832" s="807"/>
      <c r="E832" s="807"/>
      <c r="F832" s="807"/>
      <c r="G832" s="807"/>
      <c r="H832" s="807"/>
      <c r="I832" s="807"/>
      <c r="J832" s="807"/>
      <c r="K832" s="807"/>
      <c r="L832" s="807"/>
      <c r="M832" s="807"/>
      <c r="N832" s="807"/>
      <c r="O832" s="807"/>
      <c r="P832" s="807"/>
      <c r="Q832" s="807"/>
      <c r="R832" s="807"/>
      <c r="S832" s="807"/>
      <c r="T832" s="807"/>
      <c r="U832" s="807"/>
      <c r="V832" s="807"/>
      <c r="W832" s="807"/>
      <c r="X832" s="807"/>
      <c r="Y832" s="807"/>
      <c r="Z832" s="807"/>
      <c r="AA832" s="807"/>
    </row>
    <row r="833" ht="21.0" customHeight="1">
      <c r="A833" s="807"/>
      <c r="B833" s="807"/>
      <c r="C833" s="807"/>
      <c r="D833" s="807"/>
      <c r="E833" s="807"/>
      <c r="F833" s="807"/>
      <c r="G833" s="807"/>
      <c r="H833" s="807"/>
      <c r="I833" s="807"/>
      <c r="J833" s="807"/>
      <c r="K833" s="807"/>
      <c r="L833" s="807"/>
      <c r="M833" s="807"/>
      <c r="N833" s="807"/>
      <c r="O833" s="807"/>
      <c r="P833" s="807"/>
      <c r="Q833" s="807"/>
      <c r="R833" s="807"/>
      <c r="S833" s="807"/>
      <c r="T833" s="807"/>
      <c r="U833" s="807"/>
      <c r="V833" s="807"/>
      <c r="W833" s="807"/>
      <c r="X833" s="807"/>
      <c r="Y833" s="807"/>
      <c r="Z833" s="807"/>
      <c r="AA833" s="807"/>
    </row>
    <row r="834" ht="21.0" customHeight="1">
      <c r="A834" s="807"/>
      <c r="B834" s="807"/>
      <c r="C834" s="807"/>
      <c r="D834" s="807"/>
      <c r="E834" s="807"/>
      <c r="F834" s="807"/>
      <c r="G834" s="807"/>
      <c r="H834" s="807"/>
      <c r="I834" s="807"/>
      <c r="J834" s="807"/>
      <c r="K834" s="807"/>
      <c r="L834" s="807"/>
      <c r="M834" s="807"/>
      <c r="N834" s="807"/>
      <c r="O834" s="807"/>
      <c r="P834" s="807"/>
      <c r="Q834" s="807"/>
      <c r="R834" s="807"/>
      <c r="S834" s="807"/>
      <c r="T834" s="807"/>
      <c r="U834" s="807"/>
      <c r="V834" s="807"/>
      <c r="W834" s="807"/>
      <c r="X834" s="807"/>
      <c r="Y834" s="807"/>
      <c r="Z834" s="807"/>
      <c r="AA834" s="807"/>
    </row>
    <row r="835" ht="21.0" customHeight="1">
      <c r="A835" s="807"/>
      <c r="B835" s="807"/>
      <c r="C835" s="807"/>
      <c r="D835" s="807"/>
      <c r="E835" s="807"/>
      <c r="F835" s="807"/>
      <c r="G835" s="807"/>
      <c r="H835" s="807"/>
      <c r="I835" s="807"/>
      <c r="J835" s="807"/>
      <c r="K835" s="807"/>
      <c r="L835" s="807"/>
      <c r="M835" s="807"/>
      <c r="N835" s="807"/>
      <c r="O835" s="807"/>
      <c r="P835" s="807"/>
      <c r="Q835" s="807"/>
      <c r="R835" s="807"/>
      <c r="S835" s="807"/>
      <c r="T835" s="807"/>
      <c r="U835" s="807"/>
      <c r="V835" s="807"/>
      <c r="W835" s="807"/>
      <c r="X835" s="807"/>
      <c r="Y835" s="807"/>
      <c r="Z835" s="807"/>
      <c r="AA835" s="807"/>
    </row>
    <row r="836" ht="21.0" customHeight="1">
      <c r="A836" s="807"/>
      <c r="B836" s="807"/>
      <c r="C836" s="807"/>
      <c r="D836" s="807"/>
      <c r="E836" s="807"/>
      <c r="F836" s="807"/>
      <c r="G836" s="807"/>
      <c r="H836" s="807"/>
      <c r="I836" s="807"/>
      <c r="J836" s="807"/>
      <c r="K836" s="807"/>
      <c r="L836" s="807"/>
      <c r="M836" s="807"/>
      <c r="N836" s="807"/>
      <c r="O836" s="807"/>
      <c r="P836" s="807"/>
      <c r="Q836" s="807"/>
      <c r="R836" s="807"/>
      <c r="S836" s="807"/>
      <c r="T836" s="807"/>
      <c r="U836" s="807"/>
      <c r="V836" s="807"/>
      <c r="W836" s="807"/>
      <c r="X836" s="807"/>
      <c r="Y836" s="807"/>
      <c r="Z836" s="807"/>
      <c r="AA836" s="807"/>
    </row>
    <row r="837" ht="21.0" customHeight="1">
      <c r="A837" s="807"/>
      <c r="B837" s="807"/>
      <c r="C837" s="807"/>
      <c r="D837" s="807"/>
      <c r="E837" s="807"/>
      <c r="F837" s="807"/>
      <c r="G837" s="807"/>
      <c r="H837" s="807"/>
      <c r="I837" s="807"/>
      <c r="J837" s="807"/>
      <c r="K837" s="807"/>
      <c r="L837" s="807"/>
      <c r="M837" s="807"/>
      <c r="N837" s="807"/>
      <c r="O837" s="807"/>
      <c r="P837" s="807"/>
      <c r="Q837" s="807"/>
      <c r="R837" s="807"/>
      <c r="S837" s="807"/>
      <c r="T837" s="807"/>
      <c r="U837" s="807"/>
      <c r="V837" s="807"/>
      <c r="W837" s="807"/>
      <c r="X837" s="807"/>
      <c r="Y837" s="807"/>
      <c r="Z837" s="807"/>
      <c r="AA837" s="807"/>
    </row>
    <row r="838" ht="21.0" customHeight="1">
      <c r="A838" s="807"/>
      <c r="B838" s="807"/>
      <c r="C838" s="807"/>
      <c r="D838" s="807"/>
      <c r="E838" s="807"/>
      <c r="F838" s="807"/>
      <c r="G838" s="807"/>
      <c r="H838" s="807"/>
      <c r="I838" s="807"/>
      <c r="J838" s="807"/>
      <c r="K838" s="807"/>
      <c r="L838" s="807"/>
      <c r="M838" s="807"/>
      <c r="N838" s="807"/>
      <c r="O838" s="807"/>
      <c r="P838" s="807"/>
      <c r="Q838" s="807"/>
      <c r="R838" s="807"/>
      <c r="S838" s="807"/>
      <c r="T838" s="807"/>
      <c r="U838" s="807"/>
      <c r="V838" s="807"/>
      <c r="W838" s="807"/>
      <c r="X838" s="807"/>
      <c r="Y838" s="807"/>
      <c r="Z838" s="807"/>
      <c r="AA838" s="807"/>
    </row>
    <row r="839" ht="21.0" customHeight="1">
      <c r="A839" s="807"/>
      <c r="B839" s="807"/>
      <c r="C839" s="807"/>
      <c r="D839" s="807"/>
      <c r="E839" s="807"/>
      <c r="F839" s="807"/>
      <c r="G839" s="807"/>
      <c r="H839" s="807"/>
      <c r="I839" s="807"/>
      <c r="J839" s="807"/>
      <c r="K839" s="807"/>
      <c r="L839" s="807"/>
      <c r="M839" s="807"/>
      <c r="N839" s="807"/>
      <c r="O839" s="807"/>
      <c r="P839" s="807"/>
      <c r="Q839" s="807"/>
      <c r="R839" s="807"/>
      <c r="S839" s="807"/>
      <c r="T839" s="807"/>
      <c r="U839" s="807"/>
      <c r="V839" s="807"/>
      <c r="W839" s="807"/>
      <c r="X839" s="807"/>
      <c r="Y839" s="807"/>
      <c r="Z839" s="807"/>
      <c r="AA839" s="807"/>
    </row>
    <row r="840" ht="21.0" customHeight="1">
      <c r="A840" s="807"/>
      <c r="B840" s="807"/>
      <c r="C840" s="807"/>
      <c r="D840" s="807"/>
      <c r="E840" s="807"/>
      <c r="F840" s="807"/>
      <c r="G840" s="807"/>
      <c r="H840" s="807"/>
      <c r="I840" s="807"/>
      <c r="J840" s="807"/>
      <c r="K840" s="807"/>
      <c r="L840" s="807"/>
      <c r="M840" s="807"/>
      <c r="N840" s="807"/>
      <c r="O840" s="807"/>
      <c r="P840" s="807"/>
      <c r="Q840" s="807"/>
      <c r="R840" s="807"/>
      <c r="S840" s="807"/>
      <c r="T840" s="807"/>
      <c r="U840" s="807"/>
      <c r="V840" s="807"/>
      <c r="W840" s="807"/>
      <c r="X840" s="807"/>
      <c r="Y840" s="807"/>
      <c r="Z840" s="807"/>
      <c r="AA840" s="807"/>
    </row>
    <row r="841" ht="21.0" customHeight="1">
      <c r="A841" s="807"/>
      <c r="B841" s="807"/>
      <c r="C841" s="807"/>
      <c r="D841" s="807"/>
      <c r="E841" s="807"/>
      <c r="F841" s="807"/>
      <c r="G841" s="807"/>
      <c r="H841" s="807"/>
      <c r="I841" s="807"/>
      <c r="J841" s="807"/>
      <c r="K841" s="807"/>
      <c r="L841" s="807"/>
      <c r="M841" s="807"/>
      <c r="N841" s="807"/>
      <c r="O841" s="807"/>
      <c r="P841" s="807"/>
      <c r="Q841" s="807"/>
      <c r="R841" s="807"/>
      <c r="S841" s="807"/>
      <c r="T841" s="807"/>
      <c r="U841" s="807"/>
      <c r="V841" s="807"/>
      <c r="W841" s="807"/>
      <c r="X841" s="807"/>
      <c r="Y841" s="807"/>
      <c r="Z841" s="807"/>
      <c r="AA841" s="807"/>
    </row>
    <row r="842" ht="21.0" customHeight="1">
      <c r="A842" s="807"/>
      <c r="B842" s="807"/>
      <c r="C842" s="807"/>
      <c r="D842" s="807"/>
      <c r="E842" s="807"/>
      <c r="F842" s="807"/>
      <c r="G842" s="807"/>
      <c r="H842" s="807"/>
      <c r="I842" s="807"/>
      <c r="J842" s="807"/>
      <c r="K842" s="807"/>
      <c r="L842" s="807"/>
      <c r="M842" s="807"/>
      <c r="N842" s="807"/>
      <c r="O842" s="807"/>
      <c r="P842" s="807"/>
      <c r="Q842" s="807"/>
      <c r="R842" s="807"/>
      <c r="S842" s="807"/>
      <c r="T842" s="807"/>
      <c r="U842" s="807"/>
      <c r="V842" s="807"/>
      <c r="W842" s="807"/>
      <c r="X842" s="807"/>
      <c r="Y842" s="807"/>
      <c r="Z842" s="807"/>
      <c r="AA842" s="807"/>
    </row>
    <row r="843" ht="21.0" customHeight="1">
      <c r="A843" s="807"/>
      <c r="B843" s="807"/>
      <c r="C843" s="807"/>
      <c r="D843" s="807"/>
      <c r="E843" s="807"/>
      <c r="F843" s="807"/>
      <c r="G843" s="807"/>
      <c r="H843" s="807"/>
      <c r="I843" s="807"/>
      <c r="J843" s="807"/>
      <c r="K843" s="807"/>
      <c r="L843" s="807"/>
      <c r="M843" s="807"/>
      <c r="N843" s="807"/>
      <c r="O843" s="807"/>
      <c r="P843" s="807"/>
      <c r="Q843" s="807"/>
      <c r="R843" s="807"/>
      <c r="S843" s="807"/>
      <c r="T843" s="807"/>
      <c r="U843" s="807"/>
      <c r="V843" s="807"/>
      <c r="W843" s="807"/>
      <c r="X843" s="807"/>
      <c r="Y843" s="807"/>
      <c r="Z843" s="807"/>
      <c r="AA843" s="807"/>
    </row>
    <row r="844" ht="21.0" customHeight="1">
      <c r="A844" s="807"/>
      <c r="B844" s="807"/>
      <c r="C844" s="807"/>
      <c r="D844" s="807"/>
      <c r="E844" s="807"/>
      <c r="F844" s="807"/>
      <c r="G844" s="807"/>
      <c r="H844" s="807"/>
      <c r="I844" s="807"/>
      <c r="J844" s="807"/>
      <c r="K844" s="807"/>
      <c r="L844" s="807"/>
      <c r="M844" s="807"/>
      <c r="N844" s="807"/>
      <c r="O844" s="807"/>
      <c r="P844" s="807"/>
      <c r="Q844" s="807"/>
      <c r="R844" s="807"/>
      <c r="S844" s="807"/>
      <c r="T844" s="807"/>
      <c r="U844" s="807"/>
      <c r="V844" s="807"/>
      <c r="W844" s="807"/>
      <c r="X844" s="807"/>
      <c r="Y844" s="807"/>
      <c r="Z844" s="807"/>
      <c r="AA844" s="807"/>
    </row>
    <row r="845" ht="21.0" customHeight="1">
      <c r="A845" s="807"/>
      <c r="B845" s="807"/>
      <c r="C845" s="807"/>
      <c r="D845" s="807"/>
      <c r="E845" s="807"/>
      <c r="F845" s="807"/>
      <c r="G845" s="807"/>
      <c r="H845" s="807"/>
      <c r="I845" s="807"/>
      <c r="J845" s="807"/>
      <c r="K845" s="807"/>
      <c r="L845" s="807"/>
      <c r="M845" s="807"/>
      <c r="N845" s="807"/>
      <c r="O845" s="807"/>
      <c r="P845" s="807"/>
      <c r="Q845" s="807"/>
      <c r="R845" s="807"/>
      <c r="S845" s="807"/>
      <c r="T845" s="807"/>
      <c r="U845" s="807"/>
      <c r="V845" s="807"/>
      <c r="W845" s="807"/>
      <c r="X845" s="807"/>
      <c r="Y845" s="807"/>
      <c r="Z845" s="807"/>
      <c r="AA845" s="807"/>
    </row>
    <row r="846" ht="21.0" customHeight="1">
      <c r="A846" s="807"/>
      <c r="B846" s="807"/>
      <c r="C846" s="807"/>
      <c r="D846" s="807"/>
      <c r="E846" s="807"/>
      <c r="F846" s="807"/>
      <c r="G846" s="807"/>
      <c r="H846" s="807"/>
      <c r="I846" s="807"/>
      <c r="J846" s="807"/>
      <c r="K846" s="807"/>
      <c r="L846" s="807"/>
      <c r="M846" s="807"/>
      <c r="N846" s="807"/>
      <c r="O846" s="807"/>
      <c r="P846" s="807"/>
      <c r="Q846" s="807"/>
      <c r="R846" s="807"/>
      <c r="S846" s="807"/>
      <c r="T846" s="807"/>
      <c r="U846" s="807"/>
      <c r="V846" s="807"/>
      <c r="W846" s="807"/>
      <c r="X846" s="807"/>
      <c r="Y846" s="807"/>
      <c r="Z846" s="807"/>
      <c r="AA846" s="807"/>
    </row>
    <row r="847" ht="21.0" customHeight="1">
      <c r="A847" s="807"/>
      <c r="B847" s="807"/>
      <c r="C847" s="807"/>
      <c r="D847" s="807"/>
      <c r="E847" s="807"/>
      <c r="F847" s="807"/>
      <c r="G847" s="807"/>
      <c r="H847" s="807"/>
      <c r="I847" s="807"/>
      <c r="J847" s="807"/>
      <c r="K847" s="807"/>
      <c r="L847" s="807"/>
      <c r="M847" s="807"/>
      <c r="N847" s="807"/>
      <c r="O847" s="807"/>
      <c r="P847" s="807"/>
      <c r="Q847" s="807"/>
      <c r="R847" s="807"/>
      <c r="S847" s="807"/>
      <c r="T847" s="807"/>
      <c r="U847" s="807"/>
      <c r="V847" s="807"/>
      <c r="W847" s="807"/>
      <c r="X847" s="807"/>
      <c r="Y847" s="807"/>
      <c r="Z847" s="807"/>
      <c r="AA847" s="807"/>
    </row>
    <row r="848" ht="21.0" customHeight="1">
      <c r="A848" s="807"/>
      <c r="B848" s="807"/>
      <c r="C848" s="807"/>
      <c r="D848" s="807"/>
      <c r="E848" s="807"/>
      <c r="F848" s="807"/>
      <c r="G848" s="807"/>
      <c r="H848" s="807"/>
      <c r="I848" s="807"/>
      <c r="J848" s="807"/>
      <c r="K848" s="807"/>
      <c r="L848" s="807"/>
      <c r="M848" s="807"/>
      <c r="N848" s="807"/>
      <c r="O848" s="807"/>
      <c r="P848" s="807"/>
      <c r="Q848" s="807"/>
      <c r="R848" s="807"/>
      <c r="S848" s="807"/>
      <c r="T848" s="807"/>
      <c r="U848" s="807"/>
      <c r="V848" s="807"/>
      <c r="W848" s="807"/>
      <c r="X848" s="807"/>
      <c r="Y848" s="807"/>
      <c r="Z848" s="807"/>
      <c r="AA848" s="807"/>
    </row>
    <row r="849" ht="21.0" customHeight="1">
      <c r="A849" s="807"/>
      <c r="B849" s="807"/>
      <c r="C849" s="807"/>
      <c r="D849" s="807"/>
      <c r="E849" s="807"/>
      <c r="F849" s="807"/>
      <c r="G849" s="807"/>
      <c r="H849" s="807"/>
      <c r="I849" s="807"/>
      <c r="J849" s="807"/>
      <c r="K849" s="807"/>
      <c r="L849" s="807"/>
      <c r="M849" s="807"/>
      <c r="N849" s="807"/>
      <c r="O849" s="807"/>
      <c r="P849" s="807"/>
      <c r="Q849" s="807"/>
      <c r="R849" s="807"/>
      <c r="S849" s="807"/>
      <c r="T849" s="807"/>
      <c r="U849" s="807"/>
      <c r="V849" s="807"/>
      <c r="W849" s="807"/>
      <c r="X849" s="807"/>
      <c r="Y849" s="807"/>
      <c r="Z849" s="807"/>
      <c r="AA849" s="807"/>
    </row>
    <row r="850" ht="21.0" customHeight="1">
      <c r="A850" s="807"/>
      <c r="B850" s="807"/>
      <c r="C850" s="807"/>
      <c r="D850" s="807"/>
      <c r="E850" s="807"/>
      <c r="F850" s="807"/>
      <c r="G850" s="807"/>
      <c r="H850" s="807"/>
      <c r="I850" s="807"/>
      <c r="J850" s="807"/>
      <c r="K850" s="807"/>
      <c r="L850" s="807"/>
      <c r="M850" s="807"/>
      <c r="N850" s="807"/>
      <c r="O850" s="807"/>
      <c r="P850" s="807"/>
      <c r="Q850" s="807"/>
      <c r="R850" s="807"/>
      <c r="S850" s="807"/>
      <c r="T850" s="807"/>
      <c r="U850" s="807"/>
      <c r="V850" s="807"/>
      <c r="W850" s="807"/>
      <c r="X850" s="807"/>
      <c r="Y850" s="807"/>
      <c r="Z850" s="807"/>
      <c r="AA850" s="807"/>
    </row>
    <row r="851" ht="21.0" customHeight="1">
      <c r="A851" s="807"/>
      <c r="B851" s="807"/>
      <c r="C851" s="807"/>
      <c r="D851" s="807"/>
      <c r="E851" s="807"/>
      <c r="F851" s="807"/>
      <c r="G851" s="807"/>
      <c r="H851" s="807"/>
      <c r="I851" s="807"/>
      <c r="J851" s="807"/>
      <c r="K851" s="807"/>
      <c r="L851" s="807"/>
      <c r="M851" s="807"/>
      <c r="N851" s="807"/>
      <c r="O851" s="807"/>
      <c r="P851" s="807"/>
      <c r="Q851" s="807"/>
      <c r="R851" s="807"/>
      <c r="S851" s="807"/>
      <c r="T851" s="807"/>
      <c r="U851" s="807"/>
      <c r="V851" s="807"/>
      <c r="W851" s="807"/>
      <c r="X851" s="807"/>
      <c r="Y851" s="807"/>
      <c r="Z851" s="807"/>
      <c r="AA851" s="807"/>
    </row>
    <row r="852" ht="21.0" customHeight="1">
      <c r="A852" s="807"/>
      <c r="B852" s="807"/>
      <c r="C852" s="807"/>
      <c r="D852" s="807"/>
      <c r="E852" s="807"/>
      <c r="F852" s="807"/>
      <c r="G852" s="807"/>
      <c r="H852" s="807"/>
      <c r="I852" s="807"/>
      <c r="J852" s="807"/>
      <c r="K852" s="807"/>
      <c r="L852" s="807"/>
      <c r="M852" s="807"/>
      <c r="N852" s="807"/>
      <c r="O852" s="807"/>
      <c r="P852" s="807"/>
      <c r="Q852" s="807"/>
      <c r="R852" s="807"/>
      <c r="S852" s="807"/>
      <c r="T852" s="807"/>
      <c r="U852" s="807"/>
      <c r="V852" s="807"/>
      <c r="W852" s="807"/>
      <c r="X852" s="807"/>
      <c r="Y852" s="807"/>
      <c r="Z852" s="807"/>
      <c r="AA852" s="807"/>
    </row>
    <row r="853" ht="21.0" customHeight="1">
      <c r="A853" s="807"/>
      <c r="B853" s="807"/>
      <c r="C853" s="807"/>
      <c r="D853" s="807"/>
      <c r="E853" s="807"/>
      <c r="F853" s="807"/>
      <c r="G853" s="807"/>
      <c r="H853" s="807"/>
      <c r="I853" s="807"/>
      <c r="J853" s="807"/>
      <c r="K853" s="807"/>
      <c r="L853" s="807"/>
      <c r="M853" s="807"/>
      <c r="N853" s="807"/>
      <c r="O853" s="807"/>
      <c r="P853" s="807"/>
      <c r="Q853" s="807"/>
      <c r="R853" s="807"/>
      <c r="S853" s="807"/>
      <c r="T853" s="807"/>
      <c r="U853" s="807"/>
      <c r="V853" s="807"/>
      <c r="W853" s="807"/>
      <c r="X853" s="807"/>
      <c r="Y853" s="807"/>
      <c r="Z853" s="807"/>
      <c r="AA853" s="807"/>
    </row>
    <row r="854" ht="21.0" customHeight="1">
      <c r="A854" s="807"/>
      <c r="B854" s="807"/>
      <c r="C854" s="807"/>
      <c r="D854" s="807"/>
      <c r="E854" s="807"/>
      <c r="F854" s="807"/>
      <c r="G854" s="807"/>
      <c r="H854" s="807"/>
      <c r="I854" s="807"/>
      <c r="J854" s="807"/>
      <c r="K854" s="807"/>
      <c r="L854" s="807"/>
      <c r="M854" s="807"/>
      <c r="N854" s="807"/>
      <c r="O854" s="807"/>
      <c r="P854" s="807"/>
      <c r="Q854" s="807"/>
      <c r="R854" s="807"/>
      <c r="S854" s="807"/>
      <c r="T854" s="807"/>
      <c r="U854" s="807"/>
      <c r="V854" s="807"/>
      <c r="W854" s="807"/>
      <c r="X854" s="807"/>
      <c r="Y854" s="807"/>
      <c r="Z854" s="807"/>
      <c r="AA854" s="807"/>
    </row>
    <row r="855" ht="21.0" customHeight="1">
      <c r="A855" s="807"/>
      <c r="B855" s="807"/>
      <c r="C855" s="807"/>
      <c r="D855" s="807"/>
      <c r="E855" s="807"/>
      <c r="F855" s="807"/>
      <c r="G855" s="807"/>
      <c r="H855" s="807"/>
      <c r="I855" s="807"/>
      <c r="J855" s="807"/>
      <c r="K855" s="807"/>
      <c r="L855" s="807"/>
      <c r="M855" s="807"/>
      <c r="N855" s="807"/>
      <c r="O855" s="807"/>
      <c r="P855" s="807"/>
      <c r="Q855" s="807"/>
      <c r="R855" s="807"/>
      <c r="S855" s="807"/>
      <c r="T855" s="807"/>
      <c r="U855" s="807"/>
      <c r="V855" s="807"/>
      <c r="W855" s="807"/>
      <c r="X855" s="807"/>
      <c r="Y855" s="807"/>
      <c r="Z855" s="807"/>
      <c r="AA855" s="807"/>
    </row>
    <row r="856" ht="21.0" customHeight="1">
      <c r="A856" s="807"/>
      <c r="B856" s="807"/>
      <c r="C856" s="807"/>
      <c r="D856" s="807"/>
      <c r="E856" s="807"/>
      <c r="F856" s="807"/>
      <c r="G856" s="807"/>
      <c r="H856" s="807"/>
      <c r="I856" s="807"/>
      <c r="J856" s="807"/>
      <c r="K856" s="807"/>
      <c r="L856" s="807"/>
      <c r="M856" s="807"/>
      <c r="N856" s="807"/>
      <c r="O856" s="807"/>
      <c r="P856" s="807"/>
      <c r="Q856" s="807"/>
      <c r="R856" s="807"/>
      <c r="S856" s="807"/>
      <c r="T856" s="807"/>
      <c r="U856" s="807"/>
      <c r="V856" s="807"/>
      <c r="W856" s="807"/>
      <c r="X856" s="807"/>
      <c r="Y856" s="807"/>
      <c r="Z856" s="807"/>
      <c r="AA856" s="807"/>
    </row>
    <row r="857" ht="21.0" customHeight="1">
      <c r="A857" s="807"/>
      <c r="B857" s="807"/>
      <c r="C857" s="807"/>
      <c r="D857" s="807"/>
      <c r="E857" s="807"/>
      <c r="F857" s="807"/>
      <c r="G857" s="807"/>
      <c r="H857" s="807"/>
      <c r="I857" s="807"/>
      <c r="J857" s="807"/>
      <c r="K857" s="807"/>
      <c r="L857" s="807"/>
      <c r="M857" s="807"/>
      <c r="N857" s="807"/>
      <c r="O857" s="807"/>
      <c r="P857" s="807"/>
      <c r="Q857" s="807"/>
      <c r="R857" s="807"/>
      <c r="S857" s="807"/>
      <c r="T857" s="807"/>
      <c r="U857" s="807"/>
      <c r="V857" s="807"/>
      <c r="W857" s="807"/>
      <c r="X857" s="807"/>
      <c r="Y857" s="807"/>
      <c r="Z857" s="807"/>
      <c r="AA857" s="807"/>
    </row>
    <row r="858" ht="21.0" customHeight="1">
      <c r="A858" s="807"/>
      <c r="B858" s="807"/>
      <c r="C858" s="807"/>
      <c r="D858" s="807"/>
      <c r="E858" s="807"/>
      <c r="F858" s="807"/>
      <c r="G858" s="807"/>
      <c r="H858" s="807"/>
      <c r="I858" s="807"/>
      <c r="J858" s="807"/>
      <c r="K858" s="807"/>
      <c r="L858" s="807"/>
      <c r="M858" s="807"/>
      <c r="N858" s="807"/>
      <c r="O858" s="807"/>
      <c r="P858" s="807"/>
      <c r="Q858" s="807"/>
      <c r="R858" s="807"/>
      <c r="S858" s="807"/>
      <c r="T858" s="807"/>
      <c r="U858" s="807"/>
      <c r="V858" s="807"/>
      <c r="W858" s="807"/>
      <c r="X858" s="807"/>
      <c r="Y858" s="807"/>
      <c r="Z858" s="807"/>
      <c r="AA858" s="807"/>
    </row>
    <row r="859" ht="21.0" customHeight="1">
      <c r="A859" s="807"/>
      <c r="B859" s="807"/>
      <c r="C859" s="807"/>
      <c r="D859" s="807"/>
      <c r="E859" s="807"/>
      <c r="F859" s="807"/>
      <c r="G859" s="807"/>
      <c r="H859" s="807"/>
      <c r="I859" s="807"/>
      <c r="J859" s="807"/>
      <c r="K859" s="807"/>
      <c r="L859" s="807"/>
      <c r="M859" s="807"/>
      <c r="N859" s="807"/>
      <c r="O859" s="807"/>
      <c r="P859" s="807"/>
      <c r="Q859" s="807"/>
      <c r="R859" s="807"/>
      <c r="S859" s="807"/>
      <c r="T859" s="807"/>
      <c r="U859" s="807"/>
      <c r="V859" s="807"/>
      <c r="W859" s="807"/>
      <c r="X859" s="807"/>
      <c r="Y859" s="807"/>
      <c r="Z859" s="807"/>
      <c r="AA859" s="807"/>
    </row>
    <row r="860" ht="21.0" customHeight="1">
      <c r="A860" s="807"/>
      <c r="B860" s="807"/>
      <c r="C860" s="807"/>
      <c r="D860" s="807"/>
      <c r="E860" s="807"/>
      <c r="F860" s="807"/>
      <c r="G860" s="807"/>
      <c r="H860" s="807"/>
      <c r="I860" s="807"/>
      <c r="J860" s="807"/>
      <c r="K860" s="807"/>
      <c r="L860" s="807"/>
      <c r="M860" s="807"/>
      <c r="N860" s="807"/>
      <c r="O860" s="807"/>
      <c r="P860" s="807"/>
      <c r="Q860" s="807"/>
      <c r="R860" s="807"/>
      <c r="S860" s="807"/>
      <c r="T860" s="807"/>
      <c r="U860" s="807"/>
      <c r="V860" s="807"/>
      <c r="W860" s="807"/>
      <c r="X860" s="807"/>
      <c r="Y860" s="807"/>
      <c r="Z860" s="807"/>
      <c r="AA860" s="807"/>
    </row>
    <row r="861" ht="21.0" customHeight="1">
      <c r="A861" s="807"/>
      <c r="B861" s="807"/>
      <c r="C861" s="807"/>
      <c r="D861" s="807"/>
      <c r="E861" s="807"/>
      <c r="F861" s="807"/>
      <c r="G861" s="807"/>
      <c r="H861" s="807"/>
      <c r="I861" s="807"/>
      <c r="J861" s="807"/>
      <c r="K861" s="807"/>
      <c r="L861" s="807"/>
      <c r="M861" s="807"/>
      <c r="N861" s="807"/>
      <c r="O861" s="807"/>
      <c r="P861" s="807"/>
      <c r="Q861" s="807"/>
      <c r="R861" s="807"/>
      <c r="S861" s="807"/>
      <c r="T861" s="807"/>
      <c r="U861" s="807"/>
      <c r="V861" s="807"/>
      <c r="W861" s="807"/>
      <c r="X861" s="807"/>
      <c r="Y861" s="807"/>
      <c r="Z861" s="807"/>
      <c r="AA861" s="807"/>
    </row>
    <row r="862" ht="21.0" customHeight="1">
      <c r="A862" s="807"/>
      <c r="B862" s="807"/>
      <c r="C862" s="807"/>
      <c r="D862" s="807"/>
      <c r="E862" s="807"/>
      <c r="F862" s="807"/>
      <c r="G862" s="807"/>
      <c r="H862" s="807"/>
      <c r="I862" s="807"/>
      <c r="J862" s="807"/>
      <c r="K862" s="807"/>
      <c r="L862" s="807"/>
      <c r="M862" s="807"/>
      <c r="N862" s="807"/>
      <c r="O862" s="807"/>
      <c r="P862" s="807"/>
      <c r="Q862" s="807"/>
      <c r="R862" s="807"/>
      <c r="S862" s="807"/>
      <c r="T862" s="807"/>
      <c r="U862" s="807"/>
      <c r="V862" s="807"/>
      <c r="W862" s="807"/>
      <c r="X862" s="807"/>
      <c r="Y862" s="807"/>
      <c r="Z862" s="807"/>
      <c r="AA862" s="807"/>
    </row>
    <row r="863" ht="21.0" customHeight="1">
      <c r="A863" s="807"/>
      <c r="B863" s="807"/>
      <c r="C863" s="807"/>
      <c r="D863" s="807"/>
      <c r="E863" s="807"/>
      <c r="F863" s="807"/>
      <c r="G863" s="807"/>
      <c r="H863" s="807"/>
      <c r="I863" s="807"/>
      <c r="J863" s="807"/>
      <c r="K863" s="807"/>
      <c r="L863" s="807"/>
      <c r="M863" s="807"/>
      <c r="N863" s="807"/>
      <c r="O863" s="807"/>
      <c r="P863" s="807"/>
      <c r="Q863" s="807"/>
      <c r="R863" s="807"/>
      <c r="S863" s="807"/>
      <c r="T863" s="807"/>
      <c r="U863" s="807"/>
      <c r="V863" s="807"/>
      <c r="W863" s="807"/>
      <c r="X863" s="807"/>
      <c r="Y863" s="807"/>
      <c r="Z863" s="807"/>
      <c r="AA863" s="807"/>
    </row>
    <row r="864" ht="21.0" customHeight="1">
      <c r="A864" s="807"/>
      <c r="B864" s="807"/>
      <c r="C864" s="807"/>
      <c r="D864" s="807"/>
      <c r="E864" s="807"/>
      <c r="F864" s="807"/>
      <c r="G864" s="807"/>
      <c r="H864" s="807"/>
      <c r="I864" s="807"/>
      <c r="J864" s="807"/>
      <c r="K864" s="807"/>
      <c r="L864" s="807"/>
      <c r="M864" s="807"/>
      <c r="N864" s="807"/>
      <c r="O864" s="807"/>
      <c r="P864" s="807"/>
      <c r="Q864" s="807"/>
      <c r="R864" s="807"/>
      <c r="S864" s="807"/>
      <c r="T864" s="807"/>
      <c r="U864" s="807"/>
      <c r="V864" s="807"/>
      <c r="W864" s="807"/>
      <c r="X864" s="807"/>
      <c r="Y864" s="807"/>
      <c r="Z864" s="807"/>
      <c r="AA864" s="807"/>
    </row>
    <row r="865" ht="21.0" customHeight="1">
      <c r="A865" s="807"/>
      <c r="B865" s="807"/>
      <c r="C865" s="807"/>
      <c r="D865" s="807"/>
      <c r="E865" s="807"/>
      <c r="F865" s="807"/>
      <c r="G865" s="807"/>
      <c r="H865" s="807"/>
      <c r="I865" s="807"/>
      <c r="J865" s="807"/>
      <c r="K865" s="807"/>
      <c r="L865" s="807"/>
      <c r="M865" s="807"/>
      <c r="N865" s="807"/>
      <c r="O865" s="807"/>
      <c r="P865" s="807"/>
      <c r="Q865" s="807"/>
      <c r="R865" s="807"/>
      <c r="S865" s="807"/>
      <c r="T865" s="807"/>
      <c r="U865" s="807"/>
      <c r="V865" s="807"/>
      <c r="W865" s="807"/>
      <c r="X865" s="807"/>
      <c r="Y865" s="807"/>
      <c r="Z865" s="807"/>
      <c r="AA865" s="807"/>
    </row>
    <row r="866" ht="21.0" customHeight="1">
      <c r="A866" s="807"/>
      <c r="B866" s="807"/>
      <c r="C866" s="807"/>
      <c r="D866" s="807"/>
      <c r="E866" s="807"/>
      <c r="F866" s="807"/>
      <c r="G866" s="807"/>
      <c r="H866" s="807"/>
      <c r="I866" s="807"/>
      <c r="J866" s="807"/>
      <c r="K866" s="807"/>
      <c r="L866" s="807"/>
      <c r="M866" s="807"/>
      <c r="N866" s="807"/>
      <c r="O866" s="807"/>
      <c r="P866" s="807"/>
      <c r="Q866" s="807"/>
      <c r="R866" s="807"/>
      <c r="S866" s="807"/>
      <c r="T866" s="807"/>
      <c r="U866" s="807"/>
      <c r="V866" s="807"/>
      <c r="W866" s="807"/>
      <c r="X866" s="807"/>
      <c r="Y866" s="807"/>
      <c r="Z866" s="807"/>
      <c r="AA866" s="807"/>
    </row>
    <row r="867" ht="21.0" customHeight="1">
      <c r="A867" s="807"/>
      <c r="B867" s="807"/>
      <c r="C867" s="807"/>
      <c r="D867" s="807"/>
      <c r="E867" s="807"/>
      <c r="F867" s="807"/>
      <c r="G867" s="807"/>
      <c r="H867" s="807"/>
      <c r="I867" s="807"/>
      <c r="J867" s="807"/>
      <c r="K867" s="807"/>
      <c r="L867" s="807"/>
      <c r="M867" s="807"/>
      <c r="N867" s="807"/>
      <c r="O867" s="807"/>
      <c r="P867" s="807"/>
      <c r="Q867" s="807"/>
      <c r="R867" s="807"/>
      <c r="S867" s="807"/>
      <c r="T867" s="807"/>
      <c r="U867" s="807"/>
      <c r="V867" s="807"/>
      <c r="W867" s="807"/>
      <c r="X867" s="807"/>
      <c r="Y867" s="807"/>
      <c r="Z867" s="807"/>
      <c r="AA867" s="807"/>
    </row>
    <row r="868" ht="21.0" customHeight="1">
      <c r="A868" s="807"/>
      <c r="B868" s="807"/>
      <c r="C868" s="807"/>
      <c r="D868" s="807"/>
      <c r="E868" s="807"/>
      <c r="F868" s="807"/>
      <c r="G868" s="807"/>
      <c r="H868" s="807"/>
      <c r="I868" s="807"/>
      <c r="J868" s="807"/>
      <c r="K868" s="807"/>
      <c r="L868" s="807"/>
      <c r="M868" s="807"/>
      <c r="N868" s="807"/>
      <c r="O868" s="807"/>
      <c r="P868" s="807"/>
      <c r="Q868" s="807"/>
      <c r="R868" s="807"/>
      <c r="S868" s="807"/>
      <c r="T868" s="807"/>
      <c r="U868" s="807"/>
      <c r="V868" s="807"/>
      <c r="W868" s="807"/>
      <c r="X868" s="807"/>
      <c r="Y868" s="807"/>
      <c r="Z868" s="807"/>
      <c r="AA868" s="807"/>
    </row>
    <row r="869" ht="21.0" customHeight="1">
      <c r="A869" s="807"/>
      <c r="B869" s="807"/>
      <c r="C869" s="807"/>
      <c r="D869" s="807"/>
      <c r="E869" s="807"/>
      <c r="F869" s="807"/>
      <c r="G869" s="807"/>
      <c r="H869" s="807"/>
      <c r="I869" s="807"/>
      <c r="J869" s="807"/>
      <c r="K869" s="807"/>
      <c r="L869" s="807"/>
      <c r="M869" s="807"/>
      <c r="N869" s="807"/>
      <c r="O869" s="807"/>
      <c r="P869" s="807"/>
      <c r="Q869" s="807"/>
      <c r="R869" s="807"/>
      <c r="S869" s="807"/>
      <c r="T869" s="807"/>
      <c r="U869" s="807"/>
      <c r="V869" s="807"/>
      <c r="W869" s="807"/>
      <c r="X869" s="807"/>
      <c r="Y869" s="807"/>
      <c r="Z869" s="807"/>
      <c r="AA869" s="807"/>
    </row>
    <row r="870" ht="21.0" customHeight="1">
      <c r="A870" s="807"/>
      <c r="B870" s="807"/>
      <c r="C870" s="807"/>
      <c r="D870" s="807"/>
      <c r="E870" s="807"/>
      <c r="F870" s="807"/>
      <c r="G870" s="807"/>
      <c r="H870" s="807"/>
      <c r="I870" s="807"/>
      <c r="J870" s="807"/>
      <c r="K870" s="807"/>
      <c r="L870" s="807"/>
      <c r="M870" s="807"/>
      <c r="N870" s="807"/>
      <c r="O870" s="807"/>
      <c r="P870" s="807"/>
      <c r="Q870" s="807"/>
      <c r="R870" s="807"/>
      <c r="S870" s="807"/>
      <c r="T870" s="807"/>
      <c r="U870" s="807"/>
      <c r="V870" s="807"/>
      <c r="W870" s="807"/>
      <c r="X870" s="807"/>
      <c r="Y870" s="807"/>
      <c r="Z870" s="807"/>
      <c r="AA870" s="807"/>
    </row>
    <row r="871" ht="21.0" customHeight="1">
      <c r="A871" s="807"/>
      <c r="B871" s="807"/>
      <c r="C871" s="807"/>
      <c r="D871" s="807"/>
      <c r="E871" s="807"/>
      <c r="F871" s="807"/>
      <c r="G871" s="807"/>
      <c r="H871" s="807"/>
      <c r="I871" s="807"/>
      <c r="J871" s="807"/>
      <c r="K871" s="807"/>
      <c r="L871" s="807"/>
      <c r="M871" s="807"/>
      <c r="N871" s="807"/>
      <c r="O871" s="807"/>
      <c r="P871" s="807"/>
      <c r="Q871" s="807"/>
      <c r="R871" s="807"/>
      <c r="S871" s="807"/>
      <c r="T871" s="807"/>
      <c r="U871" s="807"/>
      <c r="V871" s="807"/>
      <c r="W871" s="807"/>
      <c r="X871" s="807"/>
      <c r="Y871" s="807"/>
      <c r="Z871" s="807"/>
      <c r="AA871" s="807"/>
    </row>
    <row r="872" ht="21.0" customHeight="1">
      <c r="A872" s="807"/>
      <c r="B872" s="807"/>
      <c r="C872" s="807"/>
      <c r="D872" s="807"/>
      <c r="E872" s="807"/>
      <c r="F872" s="807"/>
      <c r="G872" s="807"/>
      <c r="H872" s="807"/>
      <c r="I872" s="807"/>
      <c r="J872" s="807"/>
      <c r="K872" s="807"/>
      <c r="L872" s="807"/>
      <c r="M872" s="807"/>
      <c r="N872" s="807"/>
      <c r="O872" s="807"/>
      <c r="P872" s="807"/>
      <c r="Q872" s="807"/>
      <c r="R872" s="807"/>
      <c r="S872" s="807"/>
      <c r="T872" s="807"/>
      <c r="U872" s="807"/>
      <c r="V872" s="807"/>
      <c r="W872" s="807"/>
      <c r="X872" s="807"/>
      <c r="Y872" s="807"/>
      <c r="Z872" s="807"/>
      <c r="AA872" s="807"/>
    </row>
    <row r="873" ht="21.0" customHeight="1">
      <c r="A873" s="807"/>
      <c r="B873" s="807"/>
      <c r="C873" s="807"/>
      <c r="D873" s="807"/>
      <c r="E873" s="807"/>
      <c r="F873" s="807"/>
      <c r="G873" s="807"/>
      <c r="H873" s="807"/>
      <c r="I873" s="807"/>
      <c r="J873" s="807"/>
      <c r="K873" s="807"/>
      <c r="L873" s="807"/>
      <c r="M873" s="807"/>
      <c r="N873" s="807"/>
      <c r="O873" s="807"/>
      <c r="P873" s="807"/>
      <c r="Q873" s="807"/>
      <c r="R873" s="807"/>
      <c r="S873" s="807"/>
      <c r="T873" s="807"/>
      <c r="U873" s="807"/>
      <c r="V873" s="807"/>
      <c r="W873" s="807"/>
      <c r="X873" s="807"/>
      <c r="Y873" s="807"/>
      <c r="Z873" s="807"/>
      <c r="AA873" s="807"/>
    </row>
    <row r="874" ht="21.0" customHeight="1">
      <c r="A874" s="807"/>
      <c r="B874" s="807"/>
      <c r="C874" s="807"/>
      <c r="D874" s="807"/>
      <c r="E874" s="807"/>
      <c r="F874" s="807"/>
      <c r="G874" s="807"/>
      <c r="H874" s="807"/>
      <c r="I874" s="807"/>
      <c r="J874" s="807"/>
      <c r="K874" s="807"/>
      <c r="L874" s="807"/>
      <c r="M874" s="807"/>
      <c r="N874" s="807"/>
      <c r="O874" s="807"/>
      <c r="P874" s="807"/>
      <c r="Q874" s="807"/>
      <c r="R874" s="807"/>
      <c r="S874" s="807"/>
      <c r="T874" s="807"/>
      <c r="U874" s="807"/>
      <c r="V874" s="807"/>
      <c r="W874" s="807"/>
      <c r="X874" s="807"/>
      <c r="Y874" s="807"/>
      <c r="Z874" s="807"/>
      <c r="AA874" s="807"/>
    </row>
    <row r="875" ht="21.0" customHeight="1">
      <c r="A875" s="807"/>
      <c r="B875" s="807"/>
      <c r="C875" s="807"/>
      <c r="D875" s="807"/>
      <c r="E875" s="807"/>
      <c r="F875" s="807"/>
      <c r="G875" s="807"/>
      <c r="H875" s="807"/>
      <c r="I875" s="807"/>
      <c r="J875" s="807"/>
      <c r="K875" s="807"/>
      <c r="L875" s="807"/>
      <c r="M875" s="807"/>
      <c r="N875" s="807"/>
      <c r="O875" s="807"/>
      <c r="P875" s="807"/>
      <c r="Q875" s="807"/>
      <c r="R875" s="807"/>
      <c r="S875" s="807"/>
      <c r="T875" s="807"/>
      <c r="U875" s="807"/>
      <c r="V875" s="807"/>
      <c r="W875" s="807"/>
      <c r="X875" s="807"/>
      <c r="Y875" s="807"/>
      <c r="Z875" s="807"/>
      <c r="AA875" s="807"/>
    </row>
    <row r="876" ht="21.0" customHeight="1">
      <c r="A876" s="807"/>
      <c r="B876" s="807"/>
      <c r="C876" s="807"/>
      <c r="D876" s="807"/>
      <c r="E876" s="807"/>
      <c r="F876" s="807"/>
      <c r="G876" s="807"/>
      <c r="H876" s="807"/>
      <c r="I876" s="807"/>
      <c r="J876" s="807"/>
      <c r="K876" s="807"/>
      <c r="L876" s="807"/>
      <c r="M876" s="807"/>
      <c r="N876" s="807"/>
      <c r="O876" s="807"/>
      <c r="P876" s="807"/>
      <c r="Q876" s="807"/>
      <c r="R876" s="807"/>
      <c r="S876" s="807"/>
      <c r="T876" s="807"/>
      <c r="U876" s="807"/>
      <c r="V876" s="807"/>
      <c r="W876" s="807"/>
      <c r="X876" s="807"/>
      <c r="Y876" s="807"/>
      <c r="Z876" s="807"/>
      <c r="AA876" s="807"/>
    </row>
    <row r="877" ht="21.0" customHeight="1">
      <c r="A877" s="807"/>
      <c r="B877" s="807"/>
      <c r="C877" s="807"/>
      <c r="D877" s="807"/>
      <c r="E877" s="807"/>
      <c r="F877" s="807"/>
      <c r="G877" s="807"/>
      <c r="H877" s="807"/>
      <c r="I877" s="807"/>
      <c r="J877" s="807"/>
      <c r="K877" s="807"/>
      <c r="L877" s="807"/>
      <c r="M877" s="807"/>
      <c r="N877" s="807"/>
      <c r="O877" s="807"/>
      <c r="P877" s="807"/>
      <c r="Q877" s="807"/>
      <c r="R877" s="807"/>
      <c r="S877" s="807"/>
      <c r="T877" s="807"/>
      <c r="U877" s="807"/>
      <c r="V877" s="807"/>
      <c r="W877" s="807"/>
      <c r="X877" s="807"/>
      <c r="Y877" s="807"/>
      <c r="Z877" s="807"/>
      <c r="AA877" s="807"/>
    </row>
    <row r="878" ht="21.0" customHeight="1">
      <c r="A878" s="807"/>
      <c r="B878" s="807"/>
      <c r="C878" s="807"/>
      <c r="D878" s="807"/>
      <c r="E878" s="807"/>
      <c r="F878" s="807"/>
      <c r="G878" s="807"/>
      <c r="H878" s="807"/>
      <c r="I878" s="807"/>
      <c r="J878" s="807"/>
      <c r="K878" s="807"/>
      <c r="L878" s="807"/>
      <c r="M878" s="807"/>
      <c r="N878" s="807"/>
      <c r="O878" s="807"/>
      <c r="P878" s="807"/>
      <c r="Q878" s="807"/>
      <c r="R878" s="807"/>
      <c r="S878" s="807"/>
      <c r="T878" s="807"/>
      <c r="U878" s="807"/>
      <c r="V878" s="807"/>
      <c r="W878" s="807"/>
      <c r="X878" s="807"/>
      <c r="Y878" s="807"/>
      <c r="Z878" s="807"/>
      <c r="AA878" s="807"/>
    </row>
    <row r="879" ht="21.0" customHeight="1">
      <c r="A879" s="807"/>
      <c r="B879" s="807"/>
      <c r="C879" s="807"/>
      <c r="D879" s="807"/>
      <c r="E879" s="807"/>
      <c r="F879" s="807"/>
      <c r="G879" s="807"/>
      <c r="H879" s="807"/>
      <c r="I879" s="807"/>
      <c r="J879" s="807"/>
      <c r="K879" s="807"/>
      <c r="L879" s="807"/>
      <c r="M879" s="807"/>
      <c r="N879" s="807"/>
      <c r="O879" s="807"/>
      <c r="P879" s="807"/>
      <c r="Q879" s="807"/>
      <c r="R879" s="807"/>
      <c r="S879" s="807"/>
      <c r="T879" s="807"/>
      <c r="U879" s="807"/>
      <c r="V879" s="807"/>
      <c r="W879" s="807"/>
      <c r="X879" s="807"/>
      <c r="Y879" s="807"/>
      <c r="Z879" s="807"/>
      <c r="AA879" s="807"/>
    </row>
    <row r="880" ht="21.0" customHeight="1">
      <c r="A880" s="807"/>
      <c r="B880" s="807"/>
      <c r="C880" s="807"/>
      <c r="D880" s="807"/>
      <c r="E880" s="807"/>
      <c r="F880" s="807"/>
      <c r="G880" s="807"/>
      <c r="H880" s="807"/>
      <c r="I880" s="807"/>
      <c r="J880" s="807"/>
      <c r="K880" s="807"/>
      <c r="L880" s="807"/>
      <c r="M880" s="807"/>
      <c r="N880" s="807"/>
      <c r="O880" s="807"/>
      <c r="P880" s="807"/>
      <c r="Q880" s="807"/>
      <c r="R880" s="807"/>
      <c r="S880" s="807"/>
      <c r="T880" s="807"/>
      <c r="U880" s="807"/>
      <c r="V880" s="807"/>
      <c r="W880" s="807"/>
      <c r="X880" s="807"/>
      <c r="Y880" s="807"/>
      <c r="Z880" s="807"/>
      <c r="AA880" s="807"/>
    </row>
    <row r="881" ht="21.0" customHeight="1">
      <c r="A881" s="807"/>
      <c r="B881" s="807"/>
      <c r="C881" s="807"/>
      <c r="D881" s="807"/>
      <c r="E881" s="807"/>
      <c r="F881" s="807"/>
      <c r="G881" s="807"/>
      <c r="H881" s="807"/>
      <c r="I881" s="807"/>
      <c r="J881" s="807"/>
      <c r="K881" s="807"/>
      <c r="L881" s="807"/>
      <c r="M881" s="807"/>
      <c r="N881" s="807"/>
      <c r="O881" s="807"/>
      <c r="P881" s="807"/>
      <c r="Q881" s="807"/>
      <c r="R881" s="807"/>
      <c r="S881" s="807"/>
      <c r="T881" s="807"/>
      <c r="U881" s="807"/>
      <c r="V881" s="807"/>
      <c r="W881" s="807"/>
      <c r="X881" s="807"/>
      <c r="Y881" s="807"/>
      <c r="Z881" s="807"/>
      <c r="AA881" s="807"/>
    </row>
    <row r="882" ht="21.0" customHeight="1">
      <c r="A882" s="807"/>
      <c r="B882" s="807"/>
      <c r="C882" s="807"/>
      <c r="D882" s="807"/>
      <c r="E882" s="807"/>
      <c r="F882" s="807"/>
      <c r="G882" s="807"/>
      <c r="H882" s="807"/>
      <c r="I882" s="807"/>
      <c r="J882" s="807"/>
      <c r="K882" s="807"/>
      <c r="L882" s="807"/>
      <c r="M882" s="807"/>
      <c r="N882" s="807"/>
      <c r="O882" s="807"/>
      <c r="P882" s="807"/>
      <c r="Q882" s="807"/>
      <c r="R882" s="807"/>
      <c r="S882" s="807"/>
      <c r="T882" s="807"/>
      <c r="U882" s="807"/>
      <c r="V882" s="807"/>
      <c r="W882" s="807"/>
      <c r="X882" s="807"/>
      <c r="Y882" s="807"/>
      <c r="Z882" s="807"/>
      <c r="AA882" s="807"/>
    </row>
    <row r="883" ht="21.0" customHeight="1">
      <c r="A883" s="807"/>
      <c r="B883" s="807"/>
      <c r="C883" s="807"/>
      <c r="D883" s="807"/>
      <c r="E883" s="807"/>
      <c r="F883" s="807"/>
      <c r="G883" s="807"/>
      <c r="H883" s="807"/>
      <c r="I883" s="807"/>
      <c r="J883" s="807"/>
      <c r="K883" s="807"/>
      <c r="L883" s="807"/>
      <c r="M883" s="807"/>
      <c r="N883" s="807"/>
      <c r="O883" s="807"/>
      <c r="P883" s="807"/>
      <c r="Q883" s="807"/>
      <c r="R883" s="807"/>
      <c r="S883" s="807"/>
      <c r="T883" s="807"/>
      <c r="U883" s="807"/>
      <c r="V883" s="807"/>
      <c r="W883" s="807"/>
      <c r="X883" s="807"/>
      <c r="Y883" s="807"/>
      <c r="Z883" s="807"/>
      <c r="AA883" s="807"/>
    </row>
    <row r="884" ht="21.0" customHeight="1">
      <c r="A884" s="807"/>
      <c r="B884" s="807"/>
      <c r="C884" s="807"/>
      <c r="D884" s="807"/>
      <c r="E884" s="807"/>
      <c r="F884" s="807"/>
      <c r="G884" s="807"/>
      <c r="H884" s="807"/>
      <c r="I884" s="807"/>
      <c r="J884" s="807"/>
      <c r="K884" s="807"/>
      <c r="L884" s="807"/>
      <c r="M884" s="807"/>
      <c r="N884" s="807"/>
      <c r="O884" s="807"/>
      <c r="P884" s="807"/>
      <c r="Q884" s="807"/>
      <c r="R884" s="807"/>
      <c r="S884" s="807"/>
      <c r="T884" s="807"/>
      <c r="U884" s="807"/>
      <c r="V884" s="807"/>
      <c r="W884" s="807"/>
      <c r="X884" s="807"/>
      <c r="Y884" s="807"/>
      <c r="Z884" s="807"/>
      <c r="AA884" s="807"/>
    </row>
    <row r="885" ht="21.0" customHeight="1">
      <c r="A885" s="807"/>
      <c r="B885" s="807"/>
      <c r="C885" s="807"/>
      <c r="D885" s="807"/>
      <c r="E885" s="807"/>
      <c r="F885" s="807"/>
      <c r="G885" s="807"/>
      <c r="H885" s="807"/>
      <c r="I885" s="807"/>
      <c r="J885" s="807"/>
      <c r="K885" s="807"/>
      <c r="L885" s="807"/>
      <c r="M885" s="807"/>
      <c r="N885" s="807"/>
      <c r="O885" s="807"/>
      <c r="P885" s="807"/>
      <c r="Q885" s="807"/>
      <c r="R885" s="807"/>
      <c r="S885" s="807"/>
      <c r="T885" s="807"/>
      <c r="U885" s="807"/>
      <c r="V885" s="807"/>
      <c r="W885" s="807"/>
      <c r="X885" s="807"/>
      <c r="Y885" s="807"/>
      <c r="Z885" s="807"/>
      <c r="AA885" s="807"/>
    </row>
    <row r="886" ht="21.0" customHeight="1">
      <c r="A886" s="807"/>
      <c r="B886" s="807"/>
      <c r="C886" s="807"/>
      <c r="D886" s="807"/>
      <c r="E886" s="807"/>
      <c r="F886" s="807"/>
      <c r="G886" s="807"/>
      <c r="H886" s="807"/>
      <c r="I886" s="807"/>
      <c r="J886" s="807"/>
      <c r="K886" s="807"/>
      <c r="L886" s="807"/>
      <c r="M886" s="807"/>
      <c r="N886" s="807"/>
      <c r="O886" s="807"/>
      <c r="P886" s="807"/>
      <c r="Q886" s="807"/>
      <c r="R886" s="807"/>
      <c r="S886" s="807"/>
      <c r="T886" s="807"/>
      <c r="U886" s="807"/>
      <c r="V886" s="807"/>
      <c r="W886" s="807"/>
      <c r="X886" s="807"/>
      <c r="Y886" s="807"/>
      <c r="Z886" s="807"/>
      <c r="AA886" s="807"/>
    </row>
    <row r="887" ht="21.0" customHeight="1">
      <c r="A887" s="807"/>
      <c r="B887" s="807"/>
      <c r="C887" s="807"/>
      <c r="D887" s="807"/>
      <c r="E887" s="807"/>
      <c r="F887" s="807"/>
      <c r="G887" s="807"/>
      <c r="H887" s="807"/>
      <c r="I887" s="807"/>
      <c r="J887" s="807"/>
      <c r="K887" s="807"/>
      <c r="L887" s="807"/>
      <c r="M887" s="807"/>
      <c r="N887" s="807"/>
      <c r="O887" s="807"/>
      <c r="P887" s="807"/>
      <c r="Q887" s="807"/>
      <c r="R887" s="807"/>
      <c r="S887" s="807"/>
      <c r="T887" s="807"/>
      <c r="U887" s="807"/>
      <c r="V887" s="807"/>
      <c r="W887" s="807"/>
      <c r="X887" s="807"/>
      <c r="Y887" s="807"/>
      <c r="Z887" s="807"/>
      <c r="AA887" s="807"/>
    </row>
    <row r="888" ht="21.0" customHeight="1">
      <c r="A888" s="807"/>
      <c r="B888" s="807"/>
      <c r="C888" s="807"/>
      <c r="D888" s="807"/>
      <c r="E888" s="807"/>
      <c r="F888" s="807"/>
      <c r="G888" s="807"/>
      <c r="H888" s="807"/>
      <c r="I888" s="807"/>
      <c r="J888" s="807"/>
      <c r="K888" s="807"/>
      <c r="L888" s="807"/>
      <c r="M888" s="807"/>
      <c r="N888" s="807"/>
      <c r="O888" s="807"/>
      <c r="P888" s="807"/>
      <c r="Q888" s="807"/>
      <c r="R888" s="807"/>
      <c r="S888" s="807"/>
      <c r="T888" s="807"/>
      <c r="U888" s="807"/>
      <c r="V888" s="807"/>
      <c r="W888" s="807"/>
      <c r="X888" s="807"/>
      <c r="Y888" s="807"/>
      <c r="Z888" s="807"/>
      <c r="AA888" s="807"/>
    </row>
    <row r="889" ht="21.0" customHeight="1">
      <c r="A889" s="807"/>
      <c r="B889" s="807"/>
      <c r="C889" s="807"/>
      <c r="D889" s="807"/>
      <c r="E889" s="807"/>
      <c r="F889" s="807"/>
      <c r="G889" s="807"/>
      <c r="H889" s="807"/>
      <c r="I889" s="807"/>
      <c r="J889" s="807"/>
      <c r="K889" s="807"/>
      <c r="L889" s="807"/>
      <c r="M889" s="807"/>
      <c r="N889" s="807"/>
      <c r="O889" s="807"/>
      <c r="P889" s="807"/>
      <c r="Q889" s="807"/>
      <c r="R889" s="807"/>
      <c r="S889" s="807"/>
      <c r="T889" s="807"/>
      <c r="U889" s="807"/>
      <c r="V889" s="807"/>
      <c r="W889" s="807"/>
      <c r="X889" s="807"/>
      <c r="Y889" s="807"/>
      <c r="Z889" s="807"/>
      <c r="AA889" s="807"/>
    </row>
    <row r="890" ht="21.0" customHeight="1">
      <c r="A890" s="807"/>
      <c r="B890" s="807"/>
      <c r="C890" s="807"/>
      <c r="D890" s="807"/>
      <c r="E890" s="807"/>
      <c r="F890" s="807"/>
      <c r="G890" s="807"/>
      <c r="H890" s="807"/>
      <c r="I890" s="807"/>
      <c r="J890" s="807"/>
      <c r="K890" s="807"/>
      <c r="L890" s="807"/>
      <c r="M890" s="807"/>
      <c r="N890" s="807"/>
      <c r="O890" s="807"/>
      <c r="P890" s="807"/>
      <c r="Q890" s="807"/>
      <c r="R890" s="807"/>
      <c r="S890" s="807"/>
      <c r="T890" s="807"/>
      <c r="U890" s="807"/>
      <c r="V890" s="807"/>
      <c r="W890" s="807"/>
      <c r="X890" s="807"/>
      <c r="Y890" s="807"/>
      <c r="Z890" s="807"/>
      <c r="AA890" s="807"/>
    </row>
    <row r="891" ht="21.0" customHeight="1">
      <c r="A891" s="807"/>
      <c r="B891" s="807"/>
      <c r="C891" s="807"/>
      <c r="D891" s="807"/>
      <c r="E891" s="807"/>
      <c r="F891" s="807"/>
      <c r="G891" s="807"/>
      <c r="H891" s="807"/>
      <c r="I891" s="807"/>
      <c r="J891" s="807"/>
      <c r="K891" s="807"/>
      <c r="L891" s="807"/>
      <c r="M891" s="807"/>
      <c r="N891" s="807"/>
      <c r="O891" s="807"/>
      <c r="P891" s="807"/>
      <c r="Q891" s="807"/>
      <c r="R891" s="807"/>
      <c r="S891" s="807"/>
      <c r="T891" s="807"/>
      <c r="U891" s="807"/>
      <c r="V891" s="807"/>
      <c r="W891" s="807"/>
      <c r="X891" s="807"/>
      <c r="Y891" s="807"/>
      <c r="Z891" s="807"/>
      <c r="AA891" s="807"/>
    </row>
    <row r="892" ht="21.0" customHeight="1">
      <c r="A892" s="807"/>
      <c r="B892" s="807"/>
      <c r="C892" s="807"/>
      <c r="D892" s="807"/>
      <c r="E892" s="807"/>
      <c r="F892" s="807"/>
      <c r="G892" s="807"/>
      <c r="H892" s="807"/>
      <c r="I892" s="807"/>
      <c r="J892" s="807"/>
      <c r="K892" s="807"/>
      <c r="L892" s="807"/>
      <c r="M892" s="807"/>
      <c r="N892" s="807"/>
      <c r="O892" s="807"/>
      <c r="P892" s="807"/>
      <c r="Q892" s="807"/>
      <c r="R892" s="807"/>
      <c r="S892" s="807"/>
      <c r="T892" s="807"/>
      <c r="U892" s="807"/>
      <c r="V892" s="807"/>
      <c r="W892" s="807"/>
      <c r="X892" s="807"/>
      <c r="Y892" s="807"/>
      <c r="Z892" s="807"/>
      <c r="AA892" s="807"/>
    </row>
    <row r="893" ht="21.0" customHeight="1">
      <c r="A893" s="807"/>
      <c r="B893" s="807"/>
      <c r="C893" s="807"/>
      <c r="D893" s="807"/>
      <c r="E893" s="807"/>
      <c r="F893" s="807"/>
      <c r="G893" s="807"/>
      <c r="H893" s="807"/>
      <c r="I893" s="807"/>
      <c r="J893" s="807"/>
      <c r="K893" s="807"/>
      <c r="L893" s="807"/>
      <c r="M893" s="807"/>
      <c r="N893" s="807"/>
      <c r="O893" s="807"/>
      <c r="P893" s="807"/>
      <c r="Q893" s="807"/>
      <c r="R893" s="807"/>
      <c r="S893" s="807"/>
      <c r="T893" s="807"/>
      <c r="U893" s="807"/>
      <c r="V893" s="807"/>
      <c r="W893" s="807"/>
      <c r="X893" s="807"/>
      <c r="Y893" s="807"/>
      <c r="Z893" s="807"/>
      <c r="AA893" s="807"/>
    </row>
    <row r="894" ht="21.0" customHeight="1">
      <c r="A894" s="807"/>
      <c r="B894" s="807"/>
      <c r="C894" s="807"/>
      <c r="D894" s="807"/>
      <c r="E894" s="807"/>
      <c r="F894" s="807"/>
      <c r="G894" s="807"/>
      <c r="H894" s="807"/>
      <c r="I894" s="807"/>
      <c r="J894" s="807"/>
      <c r="K894" s="807"/>
      <c r="L894" s="807"/>
      <c r="M894" s="807"/>
      <c r="N894" s="807"/>
      <c r="O894" s="807"/>
      <c r="P894" s="807"/>
      <c r="Q894" s="807"/>
      <c r="R894" s="807"/>
      <c r="S894" s="807"/>
      <c r="T894" s="807"/>
      <c r="U894" s="807"/>
      <c r="V894" s="807"/>
      <c r="W894" s="807"/>
      <c r="X894" s="807"/>
      <c r="Y894" s="807"/>
      <c r="Z894" s="807"/>
      <c r="AA894" s="807"/>
    </row>
    <row r="895" ht="21.0" customHeight="1">
      <c r="A895" s="807"/>
      <c r="B895" s="807"/>
      <c r="C895" s="807"/>
      <c r="D895" s="807"/>
      <c r="E895" s="807"/>
      <c r="F895" s="807"/>
      <c r="G895" s="807"/>
      <c r="H895" s="807"/>
      <c r="I895" s="807"/>
      <c r="J895" s="807"/>
      <c r="K895" s="807"/>
      <c r="L895" s="807"/>
      <c r="M895" s="807"/>
      <c r="N895" s="807"/>
      <c r="O895" s="807"/>
      <c r="P895" s="807"/>
      <c r="Q895" s="807"/>
      <c r="R895" s="807"/>
      <c r="S895" s="807"/>
      <c r="T895" s="807"/>
      <c r="U895" s="807"/>
      <c r="V895" s="807"/>
      <c r="W895" s="807"/>
      <c r="X895" s="807"/>
      <c r="Y895" s="807"/>
      <c r="Z895" s="807"/>
      <c r="AA895" s="807"/>
    </row>
    <row r="896" ht="21.0" customHeight="1">
      <c r="A896" s="807"/>
      <c r="B896" s="807"/>
      <c r="C896" s="807"/>
      <c r="D896" s="807"/>
      <c r="E896" s="807"/>
      <c r="F896" s="807"/>
      <c r="G896" s="807"/>
      <c r="H896" s="807"/>
      <c r="I896" s="807"/>
      <c r="J896" s="807"/>
      <c r="K896" s="807"/>
      <c r="L896" s="807"/>
      <c r="M896" s="807"/>
      <c r="N896" s="807"/>
      <c r="O896" s="807"/>
      <c r="P896" s="807"/>
      <c r="Q896" s="807"/>
      <c r="R896" s="807"/>
      <c r="S896" s="807"/>
      <c r="T896" s="807"/>
      <c r="U896" s="807"/>
      <c r="V896" s="807"/>
      <c r="W896" s="807"/>
      <c r="X896" s="807"/>
      <c r="Y896" s="807"/>
      <c r="Z896" s="807"/>
      <c r="AA896" s="807"/>
    </row>
    <row r="897" ht="21.0" customHeight="1">
      <c r="A897" s="807"/>
      <c r="B897" s="807"/>
      <c r="C897" s="807"/>
      <c r="D897" s="807"/>
      <c r="E897" s="807"/>
      <c r="F897" s="807"/>
      <c r="G897" s="807"/>
      <c r="H897" s="807"/>
      <c r="I897" s="807"/>
      <c r="J897" s="807"/>
      <c r="K897" s="807"/>
      <c r="L897" s="807"/>
      <c r="M897" s="807"/>
      <c r="N897" s="807"/>
      <c r="O897" s="807"/>
      <c r="P897" s="807"/>
      <c r="Q897" s="807"/>
      <c r="R897" s="807"/>
      <c r="S897" s="807"/>
      <c r="T897" s="807"/>
      <c r="U897" s="807"/>
      <c r="V897" s="807"/>
      <c r="W897" s="807"/>
      <c r="X897" s="807"/>
      <c r="Y897" s="807"/>
      <c r="Z897" s="807"/>
      <c r="AA897" s="807"/>
    </row>
    <row r="898" ht="21.0" customHeight="1">
      <c r="A898" s="807"/>
      <c r="B898" s="807"/>
      <c r="C898" s="807"/>
      <c r="D898" s="807"/>
      <c r="E898" s="807"/>
      <c r="F898" s="807"/>
      <c r="G898" s="807"/>
      <c r="H898" s="807"/>
      <c r="I898" s="807"/>
      <c r="J898" s="807"/>
      <c r="K898" s="807"/>
      <c r="L898" s="807"/>
      <c r="M898" s="807"/>
      <c r="N898" s="807"/>
      <c r="O898" s="807"/>
      <c r="P898" s="807"/>
      <c r="Q898" s="807"/>
      <c r="R898" s="807"/>
      <c r="S898" s="807"/>
      <c r="T898" s="807"/>
      <c r="U898" s="807"/>
      <c r="V898" s="807"/>
      <c r="W898" s="807"/>
      <c r="X898" s="807"/>
      <c r="Y898" s="807"/>
      <c r="Z898" s="807"/>
      <c r="AA898" s="807"/>
    </row>
    <row r="899" ht="21.0" customHeight="1">
      <c r="A899" s="807"/>
      <c r="B899" s="807"/>
      <c r="C899" s="807"/>
      <c r="D899" s="807"/>
      <c r="E899" s="807"/>
      <c r="F899" s="807"/>
      <c r="G899" s="807"/>
      <c r="H899" s="807"/>
      <c r="I899" s="807"/>
      <c r="J899" s="807"/>
      <c r="K899" s="807"/>
      <c r="L899" s="807"/>
      <c r="M899" s="807"/>
      <c r="N899" s="807"/>
      <c r="O899" s="807"/>
      <c r="P899" s="807"/>
      <c r="Q899" s="807"/>
      <c r="R899" s="807"/>
      <c r="S899" s="807"/>
      <c r="T899" s="807"/>
      <c r="U899" s="807"/>
      <c r="V899" s="807"/>
      <c r="W899" s="807"/>
      <c r="X899" s="807"/>
      <c r="Y899" s="807"/>
      <c r="Z899" s="807"/>
      <c r="AA899" s="807"/>
    </row>
    <row r="900" ht="21.0" customHeight="1">
      <c r="A900" s="807"/>
      <c r="B900" s="807"/>
      <c r="C900" s="807"/>
      <c r="D900" s="807"/>
      <c r="E900" s="807"/>
      <c r="F900" s="807"/>
      <c r="G900" s="807"/>
      <c r="H900" s="807"/>
      <c r="I900" s="807"/>
      <c r="J900" s="807"/>
      <c r="K900" s="807"/>
      <c r="L900" s="807"/>
      <c r="M900" s="807"/>
      <c r="N900" s="807"/>
      <c r="O900" s="807"/>
      <c r="P900" s="807"/>
      <c r="Q900" s="807"/>
      <c r="R900" s="807"/>
      <c r="S900" s="807"/>
      <c r="T900" s="807"/>
      <c r="U900" s="807"/>
      <c r="V900" s="807"/>
      <c r="W900" s="807"/>
      <c r="X900" s="807"/>
      <c r="Y900" s="807"/>
      <c r="Z900" s="807"/>
      <c r="AA900" s="807"/>
    </row>
    <row r="901" ht="21.0" customHeight="1">
      <c r="A901" s="807"/>
      <c r="B901" s="807"/>
      <c r="C901" s="807"/>
      <c r="D901" s="807"/>
      <c r="E901" s="807"/>
      <c r="F901" s="807"/>
      <c r="G901" s="807"/>
      <c r="H901" s="807"/>
      <c r="I901" s="807"/>
      <c r="J901" s="807"/>
      <c r="K901" s="807"/>
      <c r="L901" s="807"/>
      <c r="M901" s="807"/>
      <c r="N901" s="807"/>
      <c r="O901" s="807"/>
      <c r="P901" s="807"/>
      <c r="Q901" s="807"/>
      <c r="R901" s="807"/>
      <c r="S901" s="807"/>
      <c r="T901" s="807"/>
      <c r="U901" s="807"/>
      <c r="V901" s="807"/>
      <c r="W901" s="807"/>
      <c r="X901" s="807"/>
      <c r="Y901" s="807"/>
      <c r="Z901" s="807"/>
      <c r="AA901" s="807"/>
    </row>
    <row r="902" ht="21.0" customHeight="1">
      <c r="A902" s="807"/>
      <c r="B902" s="807"/>
      <c r="C902" s="807"/>
      <c r="D902" s="807"/>
      <c r="E902" s="807"/>
      <c r="F902" s="807"/>
      <c r="G902" s="807"/>
      <c r="H902" s="807"/>
      <c r="I902" s="807"/>
      <c r="J902" s="807"/>
      <c r="K902" s="807"/>
      <c r="L902" s="807"/>
      <c r="M902" s="807"/>
      <c r="N902" s="807"/>
      <c r="O902" s="807"/>
      <c r="P902" s="807"/>
      <c r="Q902" s="807"/>
      <c r="R902" s="807"/>
      <c r="S902" s="807"/>
      <c r="T902" s="807"/>
      <c r="U902" s="807"/>
      <c r="V902" s="807"/>
      <c r="W902" s="807"/>
      <c r="X902" s="807"/>
      <c r="Y902" s="807"/>
      <c r="Z902" s="807"/>
      <c r="AA902" s="807"/>
    </row>
    <row r="903" ht="21.0" customHeight="1">
      <c r="A903" s="807"/>
      <c r="B903" s="807"/>
      <c r="C903" s="807"/>
      <c r="D903" s="807"/>
      <c r="E903" s="807"/>
      <c r="F903" s="807"/>
      <c r="G903" s="807"/>
      <c r="H903" s="807"/>
      <c r="I903" s="807"/>
      <c r="J903" s="807"/>
      <c r="K903" s="807"/>
      <c r="L903" s="807"/>
      <c r="M903" s="807"/>
      <c r="N903" s="807"/>
      <c r="O903" s="807"/>
      <c r="P903" s="807"/>
      <c r="Q903" s="807"/>
      <c r="R903" s="807"/>
      <c r="S903" s="807"/>
      <c r="T903" s="807"/>
      <c r="U903" s="807"/>
      <c r="V903" s="807"/>
      <c r="W903" s="807"/>
      <c r="X903" s="807"/>
      <c r="Y903" s="807"/>
      <c r="Z903" s="807"/>
      <c r="AA903" s="807"/>
    </row>
    <row r="904" ht="21.0" customHeight="1">
      <c r="A904" s="807"/>
      <c r="B904" s="807"/>
      <c r="C904" s="807"/>
      <c r="D904" s="807"/>
      <c r="E904" s="807"/>
      <c r="F904" s="807"/>
      <c r="G904" s="807"/>
      <c r="H904" s="807"/>
      <c r="I904" s="807"/>
      <c r="J904" s="807"/>
      <c r="K904" s="807"/>
      <c r="L904" s="807"/>
      <c r="M904" s="807"/>
      <c r="N904" s="807"/>
      <c r="O904" s="807"/>
      <c r="P904" s="807"/>
      <c r="Q904" s="807"/>
      <c r="R904" s="807"/>
      <c r="S904" s="807"/>
      <c r="T904" s="807"/>
      <c r="U904" s="807"/>
      <c r="V904" s="807"/>
      <c r="W904" s="807"/>
      <c r="X904" s="807"/>
      <c r="Y904" s="807"/>
      <c r="Z904" s="807"/>
      <c r="AA904" s="807"/>
    </row>
    <row r="905" ht="21.0" customHeight="1">
      <c r="A905" s="807"/>
      <c r="B905" s="807"/>
      <c r="C905" s="807"/>
      <c r="D905" s="807"/>
      <c r="E905" s="807"/>
      <c r="F905" s="807"/>
      <c r="G905" s="807"/>
      <c r="H905" s="807"/>
      <c r="I905" s="807"/>
      <c r="J905" s="807"/>
      <c r="K905" s="807"/>
      <c r="L905" s="807"/>
      <c r="M905" s="807"/>
      <c r="N905" s="807"/>
      <c r="O905" s="807"/>
      <c r="P905" s="807"/>
      <c r="Q905" s="807"/>
      <c r="R905" s="807"/>
      <c r="S905" s="807"/>
      <c r="T905" s="807"/>
      <c r="U905" s="807"/>
      <c r="V905" s="807"/>
      <c r="W905" s="807"/>
      <c r="X905" s="807"/>
      <c r="Y905" s="807"/>
      <c r="Z905" s="807"/>
      <c r="AA905" s="807"/>
    </row>
    <row r="906" ht="21.0" customHeight="1">
      <c r="A906" s="807"/>
      <c r="B906" s="807"/>
      <c r="C906" s="807"/>
      <c r="D906" s="807"/>
      <c r="E906" s="807"/>
      <c r="F906" s="807"/>
      <c r="G906" s="807"/>
      <c r="H906" s="807"/>
      <c r="I906" s="807"/>
      <c r="J906" s="807"/>
      <c r="K906" s="807"/>
      <c r="L906" s="807"/>
      <c r="M906" s="807"/>
      <c r="N906" s="807"/>
      <c r="O906" s="807"/>
      <c r="P906" s="807"/>
      <c r="Q906" s="807"/>
      <c r="R906" s="807"/>
      <c r="S906" s="807"/>
      <c r="T906" s="807"/>
      <c r="U906" s="807"/>
      <c r="V906" s="807"/>
      <c r="W906" s="807"/>
      <c r="X906" s="807"/>
      <c r="Y906" s="807"/>
      <c r="Z906" s="807"/>
      <c r="AA906" s="807"/>
    </row>
    <row r="907" ht="21.0" customHeight="1">
      <c r="A907" s="807"/>
      <c r="B907" s="807"/>
      <c r="C907" s="807"/>
      <c r="D907" s="807"/>
      <c r="E907" s="807"/>
      <c r="F907" s="807"/>
      <c r="G907" s="807"/>
      <c r="H907" s="807"/>
      <c r="I907" s="807"/>
      <c r="J907" s="807"/>
      <c r="K907" s="807"/>
      <c r="L907" s="807"/>
      <c r="M907" s="807"/>
      <c r="N907" s="807"/>
      <c r="O907" s="807"/>
      <c r="P907" s="807"/>
      <c r="Q907" s="807"/>
      <c r="R907" s="807"/>
      <c r="S907" s="807"/>
      <c r="T907" s="807"/>
      <c r="U907" s="807"/>
      <c r="V907" s="807"/>
      <c r="W907" s="807"/>
      <c r="X907" s="807"/>
      <c r="Y907" s="807"/>
      <c r="Z907" s="807"/>
      <c r="AA907" s="807"/>
    </row>
    <row r="908" ht="21.0" customHeight="1">
      <c r="A908" s="807"/>
      <c r="B908" s="807"/>
      <c r="C908" s="807"/>
      <c r="D908" s="807"/>
      <c r="E908" s="807"/>
      <c r="F908" s="807"/>
      <c r="G908" s="807"/>
      <c r="H908" s="807"/>
      <c r="I908" s="807"/>
      <c r="J908" s="807"/>
      <c r="K908" s="807"/>
      <c r="L908" s="807"/>
      <c r="M908" s="807"/>
      <c r="N908" s="807"/>
      <c r="O908" s="807"/>
      <c r="P908" s="807"/>
      <c r="Q908" s="807"/>
      <c r="R908" s="807"/>
      <c r="S908" s="807"/>
      <c r="T908" s="807"/>
      <c r="U908" s="807"/>
      <c r="V908" s="807"/>
      <c r="W908" s="807"/>
      <c r="X908" s="807"/>
      <c r="Y908" s="807"/>
      <c r="Z908" s="807"/>
      <c r="AA908" s="807"/>
    </row>
    <row r="909" ht="21.0" customHeight="1">
      <c r="A909" s="807"/>
      <c r="B909" s="807"/>
      <c r="C909" s="807"/>
      <c r="D909" s="807"/>
      <c r="E909" s="807"/>
      <c r="F909" s="807"/>
      <c r="G909" s="807"/>
      <c r="H909" s="807"/>
      <c r="I909" s="807"/>
      <c r="J909" s="807"/>
      <c r="K909" s="807"/>
      <c r="L909" s="807"/>
      <c r="M909" s="807"/>
      <c r="N909" s="807"/>
      <c r="O909" s="807"/>
      <c r="P909" s="807"/>
      <c r="Q909" s="807"/>
      <c r="R909" s="807"/>
      <c r="S909" s="807"/>
      <c r="T909" s="807"/>
      <c r="U909" s="807"/>
      <c r="V909" s="807"/>
      <c r="W909" s="807"/>
      <c r="X909" s="807"/>
      <c r="Y909" s="807"/>
      <c r="Z909" s="807"/>
      <c r="AA909" s="807"/>
    </row>
    <row r="910" ht="21.0" customHeight="1">
      <c r="A910" s="807"/>
      <c r="B910" s="807"/>
      <c r="C910" s="807"/>
      <c r="D910" s="807"/>
      <c r="E910" s="807"/>
      <c r="F910" s="807"/>
      <c r="G910" s="807"/>
      <c r="H910" s="807"/>
      <c r="I910" s="807"/>
      <c r="J910" s="807"/>
      <c r="K910" s="807"/>
      <c r="L910" s="807"/>
      <c r="M910" s="807"/>
      <c r="N910" s="807"/>
      <c r="O910" s="807"/>
      <c r="P910" s="807"/>
      <c r="Q910" s="807"/>
      <c r="R910" s="807"/>
      <c r="S910" s="807"/>
      <c r="T910" s="807"/>
      <c r="U910" s="807"/>
      <c r="V910" s="807"/>
      <c r="W910" s="807"/>
      <c r="X910" s="807"/>
      <c r="Y910" s="807"/>
      <c r="Z910" s="807"/>
      <c r="AA910" s="807"/>
    </row>
    <row r="911" ht="21.0" customHeight="1">
      <c r="A911" s="807"/>
      <c r="B911" s="807"/>
      <c r="C911" s="807"/>
      <c r="D911" s="807"/>
      <c r="E911" s="807"/>
      <c r="F911" s="807"/>
      <c r="G911" s="807"/>
      <c r="H911" s="807"/>
      <c r="I911" s="807"/>
      <c r="J911" s="807"/>
      <c r="K911" s="807"/>
      <c r="L911" s="807"/>
      <c r="M911" s="807"/>
      <c r="N911" s="807"/>
      <c r="O911" s="807"/>
      <c r="P911" s="807"/>
      <c r="Q911" s="807"/>
      <c r="R911" s="807"/>
      <c r="S911" s="807"/>
      <c r="T911" s="807"/>
      <c r="U911" s="807"/>
      <c r="V911" s="807"/>
      <c r="W911" s="807"/>
      <c r="X911" s="807"/>
      <c r="Y911" s="807"/>
      <c r="Z911" s="807"/>
      <c r="AA911" s="807"/>
    </row>
    <row r="912" ht="21.0" customHeight="1">
      <c r="A912" s="807"/>
      <c r="B912" s="807"/>
      <c r="C912" s="807"/>
      <c r="D912" s="807"/>
      <c r="E912" s="807"/>
      <c r="F912" s="807"/>
      <c r="G912" s="807"/>
      <c r="H912" s="807"/>
      <c r="I912" s="807"/>
      <c r="J912" s="807"/>
      <c r="K912" s="807"/>
      <c r="L912" s="807"/>
      <c r="M912" s="807"/>
      <c r="N912" s="807"/>
      <c r="O912" s="807"/>
      <c r="P912" s="807"/>
      <c r="Q912" s="807"/>
      <c r="R912" s="807"/>
      <c r="S912" s="807"/>
      <c r="T912" s="807"/>
      <c r="U912" s="807"/>
      <c r="V912" s="807"/>
      <c r="W912" s="807"/>
      <c r="X912" s="807"/>
      <c r="Y912" s="807"/>
      <c r="Z912" s="807"/>
      <c r="AA912" s="807"/>
    </row>
    <row r="913" ht="21.0" customHeight="1">
      <c r="A913" s="807"/>
      <c r="B913" s="807"/>
      <c r="C913" s="807"/>
      <c r="D913" s="807"/>
      <c r="E913" s="807"/>
      <c r="F913" s="807"/>
      <c r="G913" s="807"/>
      <c r="H913" s="807"/>
      <c r="I913" s="807"/>
      <c r="J913" s="807"/>
      <c r="K913" s="807"/>
      <c r="L913" s="807"/>
      <c r="M913" s="807"/>
      <c r="N913" s="807"/>
      <c r="O913" s="807"/>
      <c r="P913" s="807"/>
      <c r="Q913" s="807"/>
      <c r="R913" s="807"/>
      <c r="S913" s="807"/>
      <c r="T913" s="807"/>
      <c r="U913" s="807"/>
      <c r="V913" s="807"/>
      <c r="W913" s="807"/>
      <c r="X913" s="807"/>
      <c r="Y913" s="807"/>
      <c r="Z913" s="807"/>
      <c r="AA913" s="807"/>
    </row>
    <row r="914" ht="21.0" customHeight="1">
      <c r="A914" s="807"/>
      <c r="B914" s="807"/>
      <c r="C914" s="807"/>
      <c r="D914" s="807"/>
      <c r="E914" s="807"/>
      <c r="F914" s="807"/>
      <c r="G914" s="807"/>
      <c r="H914" s="807"/>
      <c r="I914" s="807"/>
      <c r="J914" s="807"/>
      <c r="K914" s="807"/>
      <c r="L914" s="807"/>
      <c r="M914" s="807"/>
      <c r="N914" s="807"/>
      <c r="O914" s="807"/>
      <c r="P914" s="807"/>
      <c r="Q914" s="807"/>
      <c r="R914" s="807"/>
      <c r="S914" s="807"/>
      <c r="T914" s="807"/>
      <c r="U914" s="807"/>
      <c r="V914" s="807"/>
      <c r="W914" s="807"/>
      <c r="X914" s="807"/>
      <c r="Y914" s="807"/>
      <c r="Z914" s="807"/>
      <c r="AA914" s="807"/>
    </row>
    <row r="915" ht="21.0" customHeight="1">
      <c r="A915" s="807"/>
      <c r="B915" s="807"/>
      <c r="C915" s="807"/>
      <c r="D915" s="807"/>
      <c r="E915" s="807"/>
      <c r="F915" s="807"/>
      <c r="G915" s="807"/>
      <c r="H915" s="807"/>
      <c r="I915" s="807"/>
      <c r="J915" s="807"/>
      <c r="K915" s="807"/>
      <c r="L915" s="807"/>
      <c r="M915" s="807"/>
      <c r="N915" s="807"/>
      <c r="O915" s="807"/>
      <c r="P915" s="807"/>
      <c r="Q915" s="807"/>
      <c r="R915" s="807"/>
      <c r="S915" s="807"/>
      <c r="T915" s="807"/>
      <c r="U915" s="807"/>
      <c r="V915" s="807"/>
      <c r="W915" s="807"/>
      <c r="X915" s="807"/>
      <c r="Y915" s="807"/>
      <c r="Z915" s="807"/>
      <c r="AA915" s="807"/>
    </row>
    <row r="916" ht="21.0" customHeight="1">
      <c r="A916" s="807"/>
      <c r="B916" s="807"/>
      <c r="C916" s="807"/>
      <c r="D916" s="807"/>
      <c r="E916" s="807"/>
      <c r="F916" s="807"/>
      <c r="G916" s="807"/>
      <c r="H916" s="807"/>
      <c r="I916" s="807"/>
      <c r="J916" s="807"/>
      <c r="K916" s="807"/>
      <c r="L916" s="807"/>
      <c r="M916" s="807"/>
      <c r="N916" s="807"/>
      <c r="O916" s="807"/>
      <c r="P916" s="807"/>
      <c r="Q916" s="807"/>
      <c r="R916" s="807"/>
      <c r="S916" s="807"/>
      <c r="T916" s="807"/>
      <c r="U916" s="807"/>
      <c r="V916" s="807"/>
      <c r="W916" s="807"/>
      <c r="X916" s="807"/>
      <c r="Y916" s="807"/>
      <c r="Z916" s="807"/>
      <c r="AA916" s="807"/>
    </row>
    <row r="917" ht="21.0" customHeight="1">
      <c r="A917" s="807"/>
      <c r="B917" s="807"/>
      <c r="C917" s="807"/>
      <c r="D917" s="807"/>
      <c r="E917" s="807"/>
      <c r="F917" s="807"/>
      <c r="G917" s="807"/>
      <c r="H917" s="807"/>
      <c r="I917" s="807"/>
      <c r="J917" s="807"/>
      <c r="K917" s="807"/>
      <c r="L917" s="807"/>
      <c r="M917" s="807"/>
      <c r="N917" s="807"/>
      <c r="O917" s="807"/>
      <c r="P917" s="807"/>
      <c r="Q917" s="807"/>
      <c r="R917" s="807"/>
      <c r="S917" s="807"/>
      <c r="T917" s="807"/>
      <c r="U917" s="807"/>
      <c r="V917" s="807"/>
      <c r="W917" s="807"/>
      <c r="X917" s="807"/>
      <c r="Y917" s="807"/>
      <c r="Z917" s="807"/>
      <c r="AA917" s="807"/>
    </row>
    <row r="918" ht="21.0" customHeight="1">
      <c r="A918" s="807"/>
      <c r="B918" s="807"/>
      <c r="C918" s="807"/>
      <c r="D918" s="807"/>
      <c r="E918" s="807"/>
      <c r="F918" s="807"/>
      <c r="G918" s="807"/>
      <c r="H918" s="807"/>
      <c r="I918" s="807"/>
      <c r="J918" s="807"/>
      <c r="K918" s="807"/>
      <c r="L918" s="807"/>
      <c r="M918" s="807"/>
      <c r="N918" s="807"/>
      <c r="O918" s="807"/>
      <c r="P918" s="807"/>
      <c r="Q918" s="807"/>
      <c r="R918" s="807"/>
      <c r="S918" s="807"/>
      <c r="T918" s="807"/>
      <c r="U918" s="807"/>
      <c r="V918" s="807"/>
      <c r="W918" s="807"/>
      <c r="X918" s="807"/>
      <c r="Y918" s="807"/>
      <c r="Z918" s="807"/>
      <c r="AA918" s="807"/>
    </row>
    <row r="919" ht="21.0" customHeight="1">
      <c r="A919" s="807"/>
      <c r="B919" s="807"/>
      <c r="C919" s="807"/>
      <c r="D919" s="807"/>
      <c r="E919" s="807"/>
      <c r="F919" s="807"/>
      <c r="G919" s="807"/>
      <c r="H919" s="807"/>
      <c r="I919" s="807"/>
      <c r="J919" s="807"/>
      <c r="K919" s="807"/>
      <c r="L919" s="807"/>
      <c r="M919" s="807"/>
      <c r="N919" s="807"/>
      <c r="O919" s="807"/>
      <c r="P919" s="807"/>
      <c r="Q919" s="807"/>
      <c r="R919" s="807"/>
      <c r="S919" s="807"/>
      <c r="T919" s="807"/>
      <c r="U919" s="807"/>
      <c r="V919" s="807"/>
      <c r="W919" s="807"/>
      <c r="X919" s="807"/>
      <c r="Y919" s="807"/>
      <c r="Z919" s="807"/>
      <c r="AA919" s="807"/>
    </row>
    <row r="920" ht="21.0" customHeight="1">
      <c r="A920" s="807"/>
      <c r="B920" s="807"/>
      <c r="C920" s="807"/>
      <c r="D920" s="807"/>
      <c r="E920" s="807"/>
      <c r="F920" s="807"/>
      <c r="G920" s="807"/>
      <c r="H920" s="807"/>
      <c r="I920" s="807"/>
      <c r="J920" s="807"/>
      <c r="K920" s="807"/>
      <c r="L920" s="807"/>
      <c r="M920" s="807"/>
      <c r="N920" s="807"/>
      <c r="O920" s="807"/>
      <c r="P920" s="807"/>
      <c r="Q920" s="807"/>
      <c r="R920" s="807"/>
      <c r="S920" s="807"/>
      <c r="T920" s="807"/>
      <c r="U920" s="807"/>
      <c r="V920" s="807"/>
      <c r="W920" s="807"/>
      <c r="X920" s="807"/>
      <c r="Y920" s="807"/>
      <c r="Z920" s="807"/>
      <c r="AA920" s="807"/>
    </row>
    <row r="921" ht="21.0" customHeight="1">
      <c r="A921" s="807"/>
      <c r="B921" s="807"/>
      <c r="C921" s="807"/>
      <c r="D921" s="807"/>
      <c r="E921" s="807"/>
      <c r="F921" s="807"/>
      <c r="G921" s="807"/>
      <c r="H921" s="807"/>
      <c r="I921" s="807"/>
      <c r="J921" s="807"/>
      <c r="K921" s="807"/>
      <c r="L921" s="807"/>
      <c r="M921" s="807"/>
      <c r="N921" s="807"/>
      <c r="O921" s="807"/>
      <c r="P921" s="807"/>
      <c r="Q921" s="807"/>
      <c r="R921" s="807"/>
      <c r="S921" s="807"/>
      <c r="T921" s="807"/>
      <c r="U921" s="807"/>
      <c r="V921" s="807"/>
      <c r="W921" s="807"/>
      <c r="X921" s="807"/>
      <c r="Y921" s="807"/>
      <c r="Z921" s="807"/>
      <c r="AA921" s="807"/>
    </row>
    <row r="922" ht="21.0" customHeight="1">
      <c r="A922" s="807"/>
      <c r="B922" s="807"/>
      <c r="C922" s="807"/>
      <c r="D922" s="807"/>
      <c r="E922" s="807"/>
      <c r="F922" s="807"/>
      <c r="G922" s="807"/>
      <c r="H922" s="807"/>
      <c r="I922" s="807"/>
      <c r="J922" s="807"/>
      <c r="K922" s="807"/>
      <c r="L922" s="807"/>
      <c r="M922" s="807"/>
      <c r="N922" s="807"/>
      <c r="O922" s="807"/>
      <c r="P922" s="807"/>
      <c r="Q922" s="807"/>
      <c r="R922" s="807"/>
      <c r="S922" s="807"/>
      <c r="T922" s="807"/>
      <c r="U922" s="807"/>
      <c r="V922" s="807"/>
      <c r="W922" s="807"/>
      <c r="X922" s="807"/>
      <c r="Y922" s="807"/>
      <c r="Z922" s="807"/>
      <c r="AA922" s="807"/>
    </row>
    <row r="923" ht="21.0" customHeight="1">
      <c r="A923" s="807"/>
      <c r="B923" s="807"/>
      <c r="C923" s="807"/>
      <c r="D923" s="807"/>
      <c r="E923" s="807"/>
      <c r="F923" s="807"/>
      <c r="G923" s="807"/>
      <c r="H923" s="807"/>
      <c r="I923" s="807"/>
      <c r="J923" s="807"/>
      <c r="K923" s="807"/>
      <c r="L923" s="807"/>
      <c r="M923" s="807"/>
      <c r="N923" s="807"/>
      <c r="O923" s="807"/>
      <c r="P923" s="807"/>
      <c r="Q923" s="807"/>
      <c r="R923" s="807"/>
      <c r="S923" s="807"/>
      <c r="T923" s="807"/>
      <c r="U923" s="807"/>
      <c r="V923" s="807"/>
      <c r="W923" s="807"/>
      <c r="X923" s="807"/>
      <c r="Y923" s="807"/>
      <c r="Z923" s="807"/>
      <c r="AA923" s="807"/>
    </row>
    <row r="924" ht="21.0" customHeight="1">
      <c r="A924" s="807"/>
      <c r="B924" s="807"/>
      <c r="C924" s="807"/>
      <c r="D924" s="807"/>
      <c r="E924" s="807"/>
      <c r="F924" s="807"/>
      <c r="G924" s="807"/>
      <c r="H924" s="807"/>
      <c r="I924" s="807"/>
      <c r="J924" s="807"/>
      <c r="K924" s="807"/>
      <c r="L924" s="807"/>
      <c r="M924" s="807"/>
      <c r="N924" s="807"/>
      <c r="O924" s="807"/>
      <c r="P924" s="807"/>
      <c r="Q924" s="807"/>
      <c r="R924" s="807"/>
      <c r="S924" s="807"/>
      <c r="T924" s="807"/>
      <c r="U924" s="807"/>
      <c r="V924" s="807"/>
      <c r="W924" s="807"/>
      <c r="X924" s="807"/>
      <c r="Y924" s="807"/>
      <c r="Z924" s="807"/>
      <c r="AA924" s="807"/>
    </row>
    <row r="925" ht="21.0" customHeight="1">
      <c r="A925" s="807"/>
      <c r="B925" s="807"/>
      <c r="C925" s="807"/>
      <c r="D925" s="807"/>
      <c r="E925" s="807"/>
      <c r="F925" s="807"/>
      <c r="G925" s="807"/>
      <c r="H925" s="807"/>
      <c r="I925" s="807"/>
      <c r="J925" s="807"/>
      <c r="K925" s="807"/>
      <c r="L925" s="807"/>
      <c r="M925" s="807"/>
      <c r="N925" s="807"/>
      <c r="O925" s="807"/>
      <c r="P925" s="807"/>
      <c r="Q925" s="807"/>
      <c r="R925" s="807"/>
      <c r="S925" s="807"/>
      <c r="T925" s="807"/>
      <c r="U925" s="807"/>
      <c r="V925" s="807"/>
      <c r="W925" s="807"/>
      <c r="X925" s="807"/>
      <c r="Y925" s="807"/>
      <c r="Z925" s="807"/>
      <c r="AA925" s="807"/>
    </row>
    <row r="926" ht="21.0" customHeight="1">
      <c r="A926" s="807"/>
      <c r="B926" s="807"/>
      <c r="C926" s="807"/>
      <c r="D926" s="807"/>
      <c r="E926" s="807"/>
      <c r="F926" s="807"/>
      <c r="G926" s="807"/>
      <c r="H926" s="807"/>
      <c r="I926" s="807"/>
      <c r="J926" s="807"/>
      <c r="K926" s="807"/>
      <c r="L926" s="807"/>
      <c r="M926" s="807"/>
      <c r="N926" s="807"/>
      <c r="O926" s="807"/>
      <c r="P926" s="807"/>
      <c r="Q926" s="807"/>
      <c r="R926" s="807"/>
      <c r="S926" s="807"/>
      <c r="T926" s="807"/>
      <c r="U926" s="807"/>
      <c r="V926" s="807"/>
      <c r="W926" s="807"/>
      <c r="X926" s="807"/>
      <c r="Y926" s="807"/>
      <c r="Z926" s="807"/>
      <c r="AA926" s="807"/>
    </row>
    <row r="927" ht="21.0" customHeight="1">
      <c r="A927" s="807"/>
      <c r="B927" s="807"/>
      <c r="C927" s="807"/>
      <c r="D927" s="807"/>
      <c r="E927" s="807"/>
      <c r="F927" s="807"/>
      <c r="G927" s="807"/>
      <c r="H927" s="807"/>
      <c r="I927" s="807"/>
      <c r="J927" s="807"/>
      <c r="K927" s="807"/>
      <c r="L927" s="807"/>
      <c r="M927" s="807"/>
      <c r="N927" s="807"/>
      <c r="O927" s="807"/>
      <c r="P927" s="807"/>
      <c r="Q927" s="807"/>
      <c r="R927" s="807"/>
      <c r="S927" s="807"/>
      <c r="T927" s="807"/>
      <c r="U927" s="807"/>
      <c r="V927" s="807"/>
      <c r="W927" s="807"/>
      <c r="X927" s="807"/>
      <c r="Y927" s="807"/>
      <c r="Z927" s="807"/>
      <c r="AA927" s="807"/>
    </row>
    <row r="928" ht="21.0" customHeight="1">
      <c r="A928" s="807"/>
      <c r="B928" s="807"/>
      <c r="C928" s="807"/>
      <c r="D928" s="807"/>
      <c r="E928" s="807"/>
      <c r="F928" s="807"/>
      <c r="G928" s="807"/>
      <c r="H928" s="807"/>
      <c r="I928" s="807"/>
      <c r="J928" s="807"/>
      <c r="K928" s="807"/>
      <c r="L928" s="807"/>
      <c r="M928" s="807"/>
      <c r="N928" s="807"/>
      <c r="O928" s="807"/>
      <c r="P928" s="807"/>
      <c r="Q928" s="807"/>
      <c r="R928" s="807"/>
      <c r="S928" s="807"/>
      <c r="T928" s="807"/>
      <c r="U928" s="807"/>
      <c r="V928" s="807"/>
      <c r="W928" s="807"/>
      <c r="X928" s="807"/>
      <c r="Y928" s="807"/>
      <c r="Z928" s="807"/>
      <c r="AA928" s="807"/>
    </row>
    <row r="929" ht="21.0" customHeight="1">
      <c r="A929" s="807"/>
      <c r="B929" s="807"/>
      <c r="C929" s="807"/>
      <c r="D929" s="807"/>
      <c r="E929" s="807"/>
      <c r="F929" s="807"/>
      <c r="G929" s="807"/>
      <c r="H929" s="807"/>
      <c r="I929" s="807"/>
      <c r="J929" s="807"/>
      <c r="K929" s="807"/>
      <c r="L929" s="807"/>
      <c r="M929" s="807"/>
      <c r="N929" s="807"/>
      <c r="O929" s="807"/>
      <c r="P929" s="807"/>
      <c r="Q929" s="807"/>
      <c r="R929" s="807"/>
      <c r="S929" s="807"/>
      <c r="T929" s="807"/>
      <c r="U929" s="807"/>
      <c r="V929" s="807"/>
      <c r="W929" s="807"/>
      <c r="X929" s="807"/>
      <c r="Y929" s="807"/>
      <c r="Z929" s="807"/>
      <c r="AA929" s="807"/>
    </row>
    <row r="930" ht="21.0" customHeight="1">
      <c r="A930" s="807"/>
      <c r="B930" s="807"/>
      <c r="C930" s="807"/>
      <c r="D930" s="807"/>
      <c r="E930" s="807"/>
      <c r="F930" s="807"/>
      <c r="G930" s="807"/>
      <c r="H930" s="807"/>
      <c r="I930" s="807"/>
      <c r="J930" s="807"/>
      <c r="K930" s="807"/>
      <c r="L930" s="807"/>
      <c r="M930" s="807"/>
      <c r="N930" s="807"/>
      <c r="O930" s="807"/>
      <c r="P930" s="807"/>
      <c r="Q930" s="807"/>
      <c r="R930" s="807"/>
      <c r="S930" s="807"/>
      <c r="T930" s="807"/>
      <c r="U930" s="807"/>
      <c r="V930" s="807"/>
      <c r="W930" s="807"/>
      <c r="X930" s="807"/>
      <c r="Y930" s="807"/>
      <c r="Z930" s="807"/>
      <c r="AA930" s="807"/>
    </row>
    <row r="931" ht="21.0" customHeight="1">
      <c r="A931" s="807"/>
      <c r="B931" s="807"/>
      <c r="C931" s="807"/>
      <c r="D931" s="807"/>
      <c r="E931" s="807"/>
      <c r="F931" s="807"/>
      <c r="G931" s="807"/>
      <c r="H931" s="807"/>
      <c r="I931" s="807"/>
      <c r="J931" s="807"/>
      <c r="K931" s="807"/>
      <c r="L931" s="807"/>
      <c r="M931" s="807"/>
      <c r="N931" s="807"/>
      <c r="O931" s="807"/>
      <c r="P931" s="807"/>
      <c r="Q931" s="807"/>
      <c r="R931" s="807"/>
      <c r="S931" s="807"/>
      <c r="T931" s="807"/>
      <c r="U931" s="807"/>
      <c r="V931" s="807"/>
      <c r="W931" s="807"/>
      <c r="X931" s="807"/>
      <c r="Y931" s="807"/>
      <c r="Z931" s="807"/>
      <c r="AA931" s="807"/>
    </row>
    <row r="932" ht="21.0" customHeight="1">
      <c r="A932" s="807"/>
      <c r="B932" s="807"/>
      <c r="C932" s="807"/>
      <c r="D932" s="807"/>
      <c r="E932" s="807"/>
      <c r="F932" s="807"/>
      <c r="G932" s="807"/>
      <c r="H932" s="807"/>
      <c r="I932" s="807"/>
      <c r="J932" s="807"/>
      <c r="K932" s="807"/>
      <c r="L932" s="807"/>
      <c r="M932" s="807"/>
      <c r="N932" s="807"/>
      <c r="O932" s="807"/>
      <c r="P932" s="807"/>
      <c r="Q932" s="807"/>
      <c r="R932" s="807"/>
      <c r="S932" s="807"/>
      <c r="T932" s="807"/>
      <c r="U932" s="807"/>
      <c r="V932" s="807"/>
      <c r="W932" s="807"/>
      <c r="X932" s="807"/>
      <c r="Y932" s="807"/>
      <c r="Z932" s="807"/>
      <c r="AA932" s="807"/>
    </row>
    <row r="933" ht="21.0" customHeight="1">
      <c r="A933" s="807"/>
      <c r="B933" s="807"/>
      <c r="C933" s="807"/>
      <c r="D933" s="807"/>
      <c r="E933" s="807"/>
      <c r="F933" s="807"/>
      <c r="G933" s="807"/>
      <c r="H933" s="807"/>
      <c r="I933" s="807"/>
      <c r="J933" s="807"/>
      <c r="K933" s="807"/>
      <c r="L933" s="807"/>
      <c r="M933" s="807"/>
      <c r="N933" s="807"/>
      <c r="O933" s="807"/>
      <c r="P933" s="807"/>
      <c r="Q933" s="807"/>
      <c r="R933" s="807"/>
      <c r="S933" s="807"/>
      <c r="T933" s="807"/>
      <c r="U933" s="807"/>
      <c r="V933" s="807"/>
      <c r="W933" s="807"/>
      <c r="X933" s="807"/>
      <c r="Y933" s="807"/>
      <c r="Z933" s="807"/>
      <c r="AA933" s="807"/>
    </row>
    <row r="934" ht="21.0" customHeight="1">
      <c r="A934" s="807"/>
      <c r="B934" s="807"/>
      <c r="C934" s="807"/>
      <c r="D934" s="807"/>
      <c r="E934" s="807"/>
      <c r="F934" s="807"/>
      <c r="G934" s="807"/>
      <c r="H934" s="807"/>
      <c r="I934" s="807"/>
      <c r="J934" s="807"/>
      <c r="K934" s="807"/>
      <c r="L934" s="807"/>
      <c r="M934" s="807"/>
      <c r="N934" s="807"/>
      <c r="O934" s="807"/>
      <c r="P934" s="807"/>
      <c r="Q934" s="807"/>
      <c r="R934" s="807"/>
      <c r="S934" s="807"/>
      <c r="T934" s="807"/>
      <c r="U934" s="807"/>
      <c r="V934" s="807"/>
      <c r="W934" s="807"/>
      <c r="X934" s="807"/>
      <c r="Y934" s="807"/>
      <c r="Z934" s="807"/>
      <c r="AA934" s="807"/>
    </row>
    <row r="935" ht="21.0" customHeight="1">
      <c r="A935" s="807"/>
      <c r="B935" s="807"/>
      <c r="C935" s="807"/>
      <c r="D935" s="807"/>
      <c r="E935" s="807"/>
      <c r="F935" s="807"/>
      <c r="G935" s="807"/>
      <c r="H935" s="807"/>
      <c r="I935" s="807"/>
      <c r="J935" s="807"/>
      <c r="K935" s="807"/>
      <c r="L935" s="807"/>
      <c r="M935" s="807"/>
      <c r="N935" s="807"/>
      <c r="O935" s="807"/>
      <c r="P935" s="807"/>
      <c r="Q935" s="807"/>
      <c r="R935" s="807"/>
      <c r="S935" s="807"/>
      <c r="T935" s="807"/>
      <c r="U935" s="807"/>
      <c r="V935" s="807"/>
      <c r="W935" s="807"/>
      <c r="X935" s="807"/>
      <c r="Y935" s="807"/>
      <c r="Z935" s="807"/>
      <c r="AA935" s="807"/>
    </row>
    <row r="936" ht="21.0" customHeight="1">
      <c r="A936" s="807"/>
      <c r="B936" s="807"/>
      <c r="C936" s="807"/>
      <c r="D936" s="807"/>
      <c r="E936" s="807"/>
      <c r="F936" s="807"/>
      <c r="G936" s="807"/>
      <c r="H936" s="807"/>
      <c r="I936" s="807"/>
      <c r="J936" s="807"/>
      <c r="K936" s="807"/>
      <c r="L936" s="807"/>
      <c r="M936" s="807"/>
      <c r="N936" s="807"/>
      <c r="O936" s="807"/>
      <c r="P936" s="807"/>
      <c r="Q936" s="807"/>
      <c r="R936" s="807"/>
      <c r="S936" s="807"/>
      <c r="T936" s="807"/>
      <c r="U936" s="807"/>
      <c r="V936" s="807"/>
      <c r="W936" s="807"/>
      <c r="X936" s="807"/>
      <c r="Y936" s="807"/>
      <c r="Z936" s="807"/>
      <c r="AA936" s="807"/>
    </row>
    <row r="937" ht="21.0" customHeight="1">
      <c r="A937" s="807"/>
      <c r="B937" s="807"/>
      <c r="C937" s="807"/>
      <c r="D937" s="807"/>
      <c r="E937" s="807"/>
      <c r="F937" s="807"/>
      <c r="G937" s="807"/>
      <c r="H937" s="807"/>
      <c r="I937" s="807"/>
      <c r="J937" s="807"/>
      <c r="K937" s="807"/>
      <c r="L937" s="807"/>
      <c r="M937" s="807"/>
      <c r="N937" s="807"/>
      <c r="O937" s="807"/>
      <c r="P937" s="807"/>
      <c r="Q937" s="807"/>
      <c r="R937" s="807"/>
      <c r="S937" s="807"/>
      <c r="T937" s="807"/>
      <c r="U937" s="807"/>
      <c r="V937" s="807"/>
      <c r="W937" s="807"/>
      <c r="X937" s="807"/>
      <c r="Y937" s="807"/>
      <c r="Z937" s="807"/>
      <c r="AA937" s="807"/>
    </row>
    <row r="938" ht="21.0" customHeight="1">
      <c r="A938" s="807"/>
      <c r="B938" s="807"/>
      <c r="C938" s="807"/>
      <c r="D938" s="807"/>
      <c r="E938" s="807"/>
      <c r="F938" s="807"/>
      <c r="G938" s="807"/>
      <c r="H938" s="807"/>
      <c r="I938" s="807"/>
      <c r="J938" s="807"/>
      <c r="K938" s="807"/>
      <c r="L938" s="807"/>
      <c r="M938" s="807"/>
      <c r="N938" s="807"/>
      <c r="O938" s="807"/>
      <c r="P938" s="807"/>
      <c r="Q938" s="807"/>
      <c r="R938" s="807"/>
      <c r="S938" s="807"/>
      <c r="T938" s="807"/>
      <c r="U938" s="807"/>
      <c r="V938" s="807"/>
      <c r="W938" s="807"/>
      <c r="X938" s="807"/>
      <c r="Y938" s="807"/>
      <c r="Z938" s="807"/>
      <c r="AA938" s="807"/>
    </row>
    <row r="939" ht="21.0" customHeight="1">
      <c r="A939" s="807"/>
      <c r="B939" s="807"/>
      <c r="C939" s="807"/>
      <c r="D939" s="807"/>
      <c r="E939" s="807"/>
      <c r="F939" s="807"/>
      <c r="G939" s="807"/>
      <c r="H939" s="807"/>
      <c r="I939" s="807"/>
      <c r="J939" s="807"/>
      <c r="K939" s="807"/>
      <c r="L939" s="807"/>
      <c r="M939" s="807"/>
      <c r="N939" s="807"/>
      <c r="O939" s="807"/>
      <c r="P939" s="807"/>
      <c r="Q939" s="807"/>
      <c r="R939" s="807"/>
      <c r="S939" s="807"/>
      <c r="T939" s="807"/>
      <c r="U939" s="807"/>
      <c r="V939" s="807"/>
      <c r="W939" s="807"/>
      <c r="X939" s="807"/>
      <c r="Y939" s="807"/>
      <c r="Z939" s="807"/>
      <c r="AA939" s="807"/>
    </row>
    <row r="940" ht="21.0" customHeight="1">
      <c r="A940" s="807"/>
      <c r="B940" s="807"/>
      <c r="C940" s="807"/>
      <c r="D940" s="807"/>
      <c r="E940" s="807"/>
      <c r="F940" s="807"/>
      <c r="G940" s="807"/>
      <c r="H940" s="807"/>
      <c r="I940" s="807"/>
      <c r="J940" s="807"/>
      <c r="K940" s="807"/>
      <c r="L940" s="807"/>
      <c r="M940" s="807"/>
      <c r="N940" s="807"/>
      <c r="O940" s="807"/>
      <c r="P940" s="807"/>
      <c r="Q940" s="807"/>
      <c r="R940" s="807"/>
      <c r="S940" s="807"/>
      <c r="T940" s="807"/>
      <c r="U940" s="807"/>
      <c r="V940" s="807"/>
      <c r="W940" s="807"/>
      <c r="X940" s="807"/>
      <c r="Y940" s="807"/>
      <c r="Z940" s="807"/>
      <c r="AA940" s="807"/>
    </row>
    <row r="941" ht="21.0" customHeight="1">
      <c r="A941" s="807"/>
      <c r="B941" s="807"/>
      <c r="C941" s="807"/>
      <c r="D941" s="807"/>
      <c r="E941" s="807"/>
      <c r="F941" s="807"/>
      <c r="G941" s="807"/>
      <c r="H941" s="807"/>
      <c r="I941" s="807"/>
      <c r="J941" s="807"/>
      <c r="K941" s="807"/>
      <c r="L941" s="807"/>
      <c r="M941" s="807"/>
      <c r="N941" s="807"/>
      <c r="O941" s="807"/>
      <c r="P941" s="807"/>
      <c r="Q941" s="807"/>
      <c r="R941" s="807"/>
      <c r="S941" s="807"/>
      <c r="T941" s="807"/>
      <c r="U941" s="807"/>
      <c r="V941" s="807"/>
      <c r="W941" s="807"/>
      <c r="X941" s="807"/>
      <c r="Y941" s="807"/>
      <c r="Z941" s="807"/>
      <c r="AA941" s="807"/>
    </row>
    <row r="942" ht="21.0" customHeight="1">
      <c r="A942" s="807"/>
      <c r="B942" s="807"/>
      <c r="C942" s="807"/>
      <c r="D942" s="807"/>
      <c r="E942" s="807"/>
      <c r="F942" s="807"/>
      <c r="G942" s="807"/>
      <c r="H942" s="807"/>
      <c r="I942" s="807"/>
      <c r="J942" s="807"/>
      <c r="K942" s="807"/>
      <c r="L942" s="807"/>
      <c r="M942" s="807"/>
      <c r="N942" s="807"/>
      <c r="O942" s="807"/>
      <c r="P942" s="807"/>
      <c r="Q942" s="807"/>
      <c r="R942" s="807"/>
      <c r="S942" s="807"/>
      <c r="T942" s="807"/>
      <c r="U942" s="807"/>
      <c r="V942" s="807"/>
      <c r="W942" s="807"/>
      <c r="X942" s="807"/>
      <c r="Y942" s="807"/>
      <c r="Z942" s="807"/>
      <c r="AA942" s="807"/>
    </row>
    <row r="943" ht="21.0" customHeight="1">
      <c r="A943" s="807"/>
      <c r="B943" s="807"/>
      <c r="C943" s="807"/>
      <c r="D943" s="807"/>
      <c r="E943" s="807"/>
      <c r="F943" s="807"/>
      <c r="G943" s="807"/>
      <c r="H943" s="807"/>
      <c r="I943" s="807"/>
      <c r="J943" s="807"/>
      <c r="K943" s="807"/>
      <c r="L943" s="807"/>
      <c r="M943" s="807"/>
      <c r="N943" s="807"/>
      <c r="O943" s="807"/>
      <c r="P943" s="807"/>
      <c r="Q943" s="807"/>
      <c r="R943" s="807"/>
      <c r="S943" s="807"/>
      <c r="T943" s="807"/>
      <c r="U943" s="807"/>
      <c r="V943" s="807"/>
      <c r="W943" s="807"/>
      <c r="X943" s="807"/>
      <c r="Y943" s="807"/>
      <c r="Z943" s="807"/>
      <c r="AA943" s="807"/>
    </row>
    <row r="944" ht="21.0" customHeight="1">
      <c r="A944" s="807"/>
      <c r="B944" s="807"/>
      <c r="C944" s="807"/>
      <c r="D944" s="807"/>
      <c r="E944" s="807"/>
      <c r="F944" s="807"/>
      <c r="G944" s="807"/>
      <c r="H944" s="807"/>
      <c r="I944" s="807"/>
      <c r="J944" s="807"/>
      <c r="K944" s="807"/>
      <c r="L944" s="807"/>
      <c r="M944" s="807"/>
      <c r="N944" s="807"/>
      <c r="O944" s="807"/>
      <c r="P944" s="807"/>
      <c r="Q944" s="807"/>
      <c r="R944" s="807"/>
      <c r="S944" s="807"/>
      <c r="T944" s="807"/>
      <c r="U944" s="807"/>
      <c r="V944" s="807"/>
      <c r="W944" s="807"/>
      <c r="X944" s="807"/>
      <c r="Y944" s="807"/>
      <c r="Z944" s="807"/>
      <c r="AA944" s="807"/>
    </row>
    <row r="945" ht="21.0" customHeight="1">
      <c r="A945" s="807"/>
      <c r="B945" s="807"/>
      <c r="C945" s="807"/>
      <c r="D945" s="807"/>
      <c r="E945" s="807"/>
      <c r="F945" s="807"/>
      <c r="G945" s="807"/>
      <c r="H945" s="807"/>
      <c r="I945" s="807"/>
      <c r="J945" s="807"/>
      <c r="K945" s="807"/>
      <c r="L945" s="807"/>
      <c r="M945" s="807"/>
      <c r="N945" s="807"/>
      <c r="O945" s="807"/>
      <c r="P945" s="807"/>
      <c r="Q945" s="807"/>
      <c r="R945" s="807"/>
      <c r="S945" s="807"/>
      <c r="T945" s="807"/>
      <c r="U945" s="807"/>
      <c r="V945" s="807"/>
      <c r="W945" s="807"/>
      <c r="X945" s="807"/>
      <c r="Y945" s="807"/>
      <c r="Z945" s="807"/>
      <c r="AA945" s="807"/>
    </row>
    <row r="946" ht="21.0" customHeight="1">
      <c r="A946" s="807"/>
      <c r="B946" s="807"/>
      <c r="C946" s="807"/>
      <c r="D946" s="807"/>
      <c r="E946" s="807"/>
      <c r="F946" s="807"/>
      <c r="G946" s="807"/>
      <c r="H946" s="807"/>
      <c r="I946" s="807"/>
      <c r="J946" s="807"/>
      <c r="K946" s="807"/>
      <c r="L946" s="807"/>
      <c r="M946" s="807"/>
      <c r="N946" s="807"/>
      <c r="O946" s="807"/>
      <c r="P946" s="807"/>
      <c r="Q946" s="807"/>
      <c r="R946" s="807"/>
      <c r="S946" s="807"/>
      <c r="T946" s="807"/>
      <c r="U946" s="807"/>
      <c r="V946" s="807"/>
      <c r="W946" s="807"/>
      <c r="X946" s="807"/>
      <c r="Y946" s="807"/>
      <c r="Z946" s="807"/>
      <c r="AA946" s="807"/>
    </row>
    <row r="947" ht="21.0" customHeight="1">
      <c r="A947" s="807"/>
      <c r="B947" s="807"/>
      <c r="C947" s="807"/>
      <c r="D947" s="807"/>
      <c r="E947" s="807"/>
      <c r="F947" s="807"/>
      <c r="G947" s="807"/>
      <c r="H947" s="807"/>
      <c r="I947" s="807"/>
      <c r="J947" s="807"/>
      <c r="K947" s="807"/>
      <c r="L947" s="807"/>
      <c r="M947" s="807"/>
      <c r="N947" s="807"/>
      <c r="O947" s="807"/>
      <c r="P947" s="807"/>
      <c r="Q947" s="807"/>
      <c r="R947" s="807"/>
      <c r="S947" s="807"/>
      <c r="T947" s="807"/>
      <c r="U947" s="807"/>
      <c r="V947" s="807"/>
      <c r="W947" s="807"/>
      <c r="X947" s="807"/>
      <c r="Y947" s="807"/>
      <c r="Z947" s="807"/>
      <c r="AA947" s="807"/>
    </row>
    <row r="948" ht="21.0" customHeight="1">
      <c r="A948" s="807"/>
      <c r="B948" s="807"/>
      <c r="C948" s="807"/>
      <c r="D948" s="807"/>
      <c r="E948" s="807"/>
      <c r="F948" s="807"/>
      <c r="G948" s="807"/>
      <c r="H948" s="807"/>
      <c r="I948" s="807"/>
      <c r="J948" s="807"/>
      <c r="K948" s="807"/>
      <c r="L948" s="807"/>
      <c r="M948" s="807"/>
      <c r="N948" s="807"/>
      <c r="O948" s="807"/>
      <c r="P948" s="807"/>
      <c r="Q948" s="807"/>
      <c r="R948" s="807"/>
      <c r="S948" s="807"/>
      <c r="T948" s="807"/>
      <c r="U948" s="807"/>
      <c r="V948" s="807"/>
      <c r="W948" s="807"/>
      <c r="X948" s="807"/>
      <c r="Y948" s="807"/>
      <c r="Z948" s="807"/>
      <c r="AA948" s="807"/>
    </row>
    <row r="949" ht="21.0" customHeight="1">
      <c r="A949" s="807"/>
      <c r="B949" s="807"/>
      <c r="C949" s="807"/>
      <c r="D949" s="807"/>
      <c r="E949" s="807"/>
      <c r="F949" s="807"/>
      <c r="G949" s="807"/>
      <c r="H949" s="807"/>
      <c r="I949" s="807"/>
      <c r="J949" s="807"/>
      <c r="K949" s="807"/>
      <c r="L949" s="807"/>
      <c r="M949" s="807"/>
      <c r="N949" s="807"/>
      <c r="O949" s="807"/>
      <c r="P949" s="807"/>
      <c r="Q949" s="807"/>
      <c r="R949" s="807"/>
      <c r="S949" s="807"/>
      <c r="T949" s="807"/>
      <c r="U949" s="807"/>
      <c r="V949" s="807"/>
      <c r="W949" s="807"/>
      <c r="X949" s="807"/>
      <c r="Y949" s="807"/>
      <c r="Z949" s="807"/>
      <c r="AA949" s="807"/>
    </row>
    <row r="950" ht="21.0" customHeight="1">
      <c r="A950" s="807"/>
      <c r="B950" s="807"/>
      <c r="C950" s="807"/>
      <c r="D950" s="807"/>
      <c r="E950" s="807"/>
      <c r="F950" s="807"/>
      <c r="G950" s="807"/>
      <c r="H950" s="807"/>
      <c r="I950" s="807"/>
      <c r="J950" s="807"/>
      <c r="K950" s="807"/>
      <c r="L950" s="807"/>
      <c r="M950" s="807"/>
      <c r="N950" s="807"/>
      <c r="O950" s="807"/>
      <c r="P950" s="807"/>
      <c r="Q950" s="807"/>
      <c r="R950" s="807"/>
      <c r="S950" s="807"/>
      <c r="T950" s="807"/>
      <c r="U950" s="807"/>
      <c r="V950" s="807"/>
      <c r="W950" s="807"/>
      <c r="X950" s="807"/>
      <c r="Y950" s="807"/>
      <c r="Z950" s="807"/>
      <c r="AA950" s="807"/>
    </row>
    <row r="951" ht="21.0" customHeight="1">
      <c r="A951" s="807"/>
      <c r="B951" s="807"/>
      <c r="C951" s="807"/>
      <c r="D951" s="807"/>
      <c r="E951" s="807"/>
      <c r="F951" s="807"/>
      <c r="G951" s="807"/>
      <c r="H951" s="807"/>
      <c r="I951" s="807"/>
      <c r="J951" s="807"/>
      <c r="K951" s="807"/>
      <c r="L951" s="807"/>
      <c r="M951" s="807"/>
      <c r="N951" s="807"/>
      <c r="O951" s="807"/>
      <c r="P951" s="807"/>
      <c r="Q951" s="807"/>
      <c r="R951" s="807"/>
      <c r="S951" s="807"/>
      <c r="T951" s="807"/>
      <c r="U951" s="807"/>
      <c r="V951" s="807"/>
      <c r="W951" s="807"/>
      <c r="X951" s="807"/>
      <c r="Y951" s="807"/>
      <c r="Z951" s="807"/>
      <c r="AA951" s="807"/>
    </row>
    <row r="952" ht="21.0" customHeight="1">
      <c r="A952" s="807"/>
      <c r="B952" s="807"/>
      <c r="C952" s="807"/>
      <c r="D952" s="807"/>
      <c r="E952" s="807"/>
      <c r="F952" s="807"/>
      <c r="G952" s="807"/>
      <c r="H952" s="807"/>
      <c r="I952" s="807"/>
      <c r="J952" s="807"/>
      <c r="K952" s="807"/>
      <c r="L952" s="807"/>
      <c r="M952" s="807"/>
      <c r="N952" s="807"/>
      <c r="O952" s="807"/>
      <c r="P952" s="807"/>
      <c r="Q952" s="807"/>
      <c r="R952" s="807"/>
      <c r="S952" s="807"/>
      <c r="T952" s="807"/>
      <c r="U952" s="807"/>
      <c r="V952" s="807"/>
      <c r="W952" s="807"/>
      <c r="X952" s="807"/>
      <c r="Y952" s="807"/>
      <c r="Z952" s="807"/>
      <c r="AA952" s="807"/>
    </row>
    <row r="953" ht="21.0" customHeight="1">
      <c r="A953" s="807"/>
      <c r="B953" s="807"/>
      <c r="C953" s="807"/>
      <c r="D953" s="807"/>
      <c r="E953" s="807"/>
      <c r="F953" s="807"/>
      <c r="G953" s="807"/>
      <c r="H953" s="807"/>
      <c r="I953" s="807"/>
      <c r="J953" s="807"/>
      <c r="K953" s="807"/>
      <c r="L953" s="807"/>
      <c r="M953" s="807"/>
      <c r="N953" s="807"/>
      <c r="O953" s="807"/>
      <c r="P953" s="807"/>
      <c r="Q953" s="807"/>
      <c r="R953" s="807"/>
      <c r="S953" s="807"/>
      <c r="T953" s="807"/>
      <c r="U953" s="807"/>
      <c r="V953" s="807"/>
      <c r="W953" s="807"/>
      <c r="X953" s="807"/>
      <c r="Y953" s="807"/>
      <c r="Z953" s="807"/>
      <c r="AA953" s="807"/>
    </row>
    <row r="954" ht="21.0" customHeight="1">
      <c r="A954" s="807"/>
      <c r="B954" s="807"/>
      <c r="C954" s="807"/>
      <c r="D954" s="807"/>
      <c r="E954" s="807"/>
      <c r="F954" s="807"/>
      <c r="G954" s="807"/>
      <c r="H954" s="807"/>
      <c r="I954" s="807"/>
      <c r="J954" s="807"/>
      <c r="K954" s="807"/>
      <c r="L954" s="807"/>
      <c r="M954" s="807"/>
      <c r="N954" s="807"/>
      <c r="O954" s="807"/>
      <c r="P954" s="807"/>
      <c r="Q954" s="807"/>
      <c r="R954" s="807"/>
      <c r="S954" s="807"/>
      <c r="T954" s="807"/>
      <c r="U954" s="807"/>
      <c r="V954" s="807"/>
      <c r="W954" s="807"/>
      <c r="X954" s="807"/>
      <c r="Y954" s="807"/>
      <c r="Z954" s="807"/>
      <c r="AA954" s="807"/>
    </row>
    <row r="955" ht="21.0" customHeight="1">
      <c r="A955" s="807"/>
      <c r="B955" s="807"/>
      <c r="C955" s="807"/>
      <c r="D955" s="807"/>
      <c r="E955" s="807"/>
      <c r="F955" s="807"/>
      <c r="G955" s="807"/>
      <c r="H955" s="807"/>
      <c r="I955" s="807"/>
      <c r="J955" s="807"/>
      <c r="K955" s="807"/>
      <c r="L955" s="807"/>
      <c r="M955" s="807"/>
      <c r="N955" s="807"/>
      <c r="O955" s="807"/>
      <c r="P955" s="807"/>
      <c r="Q955" s="807"/>
      <c r="R955" s="807"/>
      <c r="S955" s="807"/>
      <c r="T955" s="807"/>
      <c r="U955" s="807"/>
      <c r="V955" s="807"/>
      <c r="W955" s="807"/>
      <c r="X955" s="807"/>
      <c r="Y955" s="807"/>
      <c r="Z955" s="807"/>
      <c r="AA955" s="807"/>
    </row>
    <row r="956" ht="21.0" customHeight="1">
      <c r="A956" s="807"/>
      <c r="B956" s="807"/>
      <c r="C956" s="807"/>
      <c r="D956" s="807"/>
      <c r="E956" s="807"/>
      <c r="F956" s="807"/>
      <c r="G956" s="807"/>
      <c r="H956" s="807"/>
      <c r="I956" s="807"/>
      <c r="J956" s="807"/>
      <c r="K956" s="807"/>
      <c r="L956" s="807"/>
      <c r="M956" s="807"/>
      <c r="N956" s="807"/>
      <c r="O956" s="807"/>
      <c r="P956" s="807"/>
      <c r="Q956" s="807"/>
      <c r="R956" s="807"/>
      <c r="S956" s="807"/>
      <c r="T956" s="807"/>
      <c r="U956" s="807"/>
      <c r="V956" s="807"/>
      <c r="W956" s="807"/>
      <c r="X956" s="807"/>
      <c r="Y956" s="807"/>
      <c r="Z956" s="807"/>
      <c r="AA956" s="807"/>
    </row>
    <row r="957" ht="21.0" customHeight="1">
      <c r="A957" s="807"/>
      <c r="B957" s="807"/>
      <c r="C957" s="807"/>
      <c r="D957" s="807"/>
      <c r="E957" s="807"/>
      <c r="F957" s="807"/>
      <c r="G957" s="807"/>
      <c r="H957" s="807"/>
      <c r="I957" s="807"/>
      <c r="J957" s="807"/>
      <c r="K957" s="807"/>
      <c r="L957" s="807"/>
      <c r="M957" s="807"/>
      <c r="N957" s="807"/>
      <c r="O957" s="807"/>
      <c r="P957" s="807"/>
      <c r="Q957" s="807"/>
      <c r="R957" s="807"/>
      <c r="S957" s="807"/>
      <c r="T957" s="807"/>
      <c r="U957" s="807"/>
      <c r="V957" s="807"/>
      <c r="W957" s="807"/>
      <c r="X957" s="807"/>
      <c r="Y957" s="807"/>
      <c r="Z957" s="807"/>
      <c r="AA957" s="807"/>
    </row>
    <row r="958" ht="21.0" customHeight="1">
      <c r="A958" s="807"/>
      <c r="B958" s="807"/>
      <c r="C958" s="807"/>
      <c r="D958" s="807"/>
      <c r="E958" s="807"/>
      <c r="F958" s="807"/>
      <c r="G958" s="807"/>
      <c r="H958" s="807"/>
      <c r="I958" s="807"/>
      <c r="J958" s="807"/>
      <c r="K958" s="807"/>
      <c r="L958" s="807"/>
      <c r="M958" s="807"/>
      <c r="N958" s="807"/>
      <c r="O958" s="807"/>
      <c r="P958" s="807"/>
      <c r="Q958" s="807"/>
      <c r="R958" s="807"/>
      <c r="S958" s="807"/>
      <c r="T958" s="807"/>
      <c r="U958" s="807"/>
      <c r="V958" s="807"/>
      <c r="W958" s="807"/>
      <c r="X958" s="807"/>
      <c r="Y958" s="807"/>
      <c r="Z958" s="807"/>
      <c r="AA958" s="807"/>
    </row>
    <row r="959" ht="21.0" customHeight="1">
      <c r="A959" s="807"/>
      <c r="B959" s="807"/>
      <c r="C959" s="807"/>
      <c r="D959" s="807"/>
      <c r="E959" s="807"/>
      <c r="F959" s="807"/>
      <c r="G959" s="807"/>
      <c r="H959" s="807"/>
      <c r="I959" s="807"/>
      <c r="J959" s="807"/>
      <c r="K959" s="807"/>
      <c r="L959" s="807"/>
      <c r="M959" s="807"/>
      <c r="N959" s="807"/>
      <c r="O959" s="807"/>
      <c r="P959" s="807"/>
      <c r="Q959" s="807"/>
      <c r="R959" s="807"/>
      <c r="S959" s="807"/>
      <c r="T959" s="807"/>
      <c r="U959" s="807"/>
      <c r="V959" s="807"/>
      <c r="W959" s="807"/>
      <c r="X959" s="807"/>
      <c r="Y959" s="807"/>
      <c r="Z959" s="807"/>
      <c r="AA959" s="807"/>
    </row>
    <row r="960" ht="21.0" customHeight="1">
      <c r="A960" s="807"/>
      <c r="B960" s="807"/>
      <c r="C960" s="807"/>
      <c r="D960" s="807"/>
      <c r="E960" s="807"/>
      <c r="F960" s="807"/>
      <c r="G960" s="807"/>
      <c r="H960" s="807"/>
      <c r="I960" s="807"/>
      <c r="J960" s="807"/>
      <c r="K960" s="807"/>
      <c r="L960" s="807"/>
      <c r="M960" s="807"/>
      <c r="N960" s="807"/>
      <c r="O960" s="807"/>
      <c r="P960" s="807"/>
      <c r="Q960" s="807"/>
      <c r="R960" s="807"/>
      <c r="S960" s="807"/>
      <c r="T960" s="807"/>
      <c r="U960" s="807"/>
      <c r="V960" s="807"/>
      <c r="W960" s="807"/>
      <c r="X960" s="807"/>
      <c r="Y960" s="807"/>
      <c r="Z960" s="807"/>
      <c r="AA960" s="807"/>
    </row>
    <row r="961" ht="21.0" customHeight="1">
      <c r="A961" s="807"/>
      <c r="B961" s="807"/>
      <c r="C961" s="807"/>
      <c r="D961" s="807"/>
      <c r="E961" s="807"/>
      <c r="F961" s="807"/>
      <c r="G961" s="807"/>
      <c r="H961" s="807"/>
      <c r="I961" s="807"/>
      <c r="J961" s="807"/>
      <c r="K961" s="807"/>
      <c r="L961" s="807"/>
      <c r="M961" s="807"/>
      <c r="N961" s="807"/>
      <c r="O961" s="807"/>
      <c r="P961" s="807"/>
      <c r="Q961" s="807"/>
      <c r="R961" s="807"/>
      <c r="S961" s="807"/>
      <c r="T961" s="807"/>
      <c r="U961" s="807"/>
      <c r="V961" s="807"/>
      <c r="W961" s="807"/>
      <c r="X961" s="807"/>
      <c r="Y961" s="807"/>
      <c r="Z961" s="807"/>
      <c r="AA961" s="807"/>
    </row>
    <row r="962" ht="21.0" customHeight="1">
      <c r="A962" s="807"/>
      <c r="B962" s="807"/>
      <c r="C962" s="807"/>
      <c r="D962" s="807"/>
      <c r="E962" s="807"/>
      <c r="F962" s="807"/>
      <c r="G962" s="807"/>
      <c r="H962" s="807"/>
      <c r="I962" s="807"/>
      <c r="J962" s="807"/>
      <c r="K962" s="807"/>
      <c r="L962" s="807"/>
      <c r="M962" s="807"/>
      <c r="N962" s="807"/>
      <c r="O962" s="807"/>
      <c r="P962" s="807"/>
      <c r="Q962" s="807"/>
      <c r="R962" s="807"/>
      <c r="S962" s="807"/>
      <c r="T962" s="807"/>
      <c r="U962" s="807"/>
      <c r="V962" s="807"/>
      <c r="W962" s="807"/>
      <c r="X962" s="807"/>
      <c r="Y962" s="807"/>
      <c r="Z962" s="807"/>
      <c r="AA962" s="807"/>
    </row>
    <row r="963" ht="21.0" customHeight="1">
      <c r="A963" s="807"/>
      <c r="B963" s="807"/>
      <c r="C963" s="807"/>
      <c r="D963" s="807"/>
      <c r="E963" s="807"/>
      <c r="F963" s="807"/>
      <c r="G963" s="807"/>
      <c r="H963" s="807"/>
      <c r="I963" s="807"/>
      <c r="J963" s="807"/>
      <c r="K963" s="807"/>
      <c r="L963" s="807"/>
      <c r="M963" s="807"/>
      <c r="N963" s="807"/>
      <c r="O963" s="807"/>
      <c r="P963" s="807"/>
      <c r="Q963" s="807"/>
      <c r="R963" s="807"/>
      <c r="S963" s="807"/>
      <c r="T963" s="807"/>
      <c r="U963" s="807"/>
      <c r="V963" s="807"/>
      <c r="W963" s="807"/>
      <c r="X963" s="807"/>
      <c r="Y963" s="807"/>
      <c r="Z963" s="807"/>
      <c r="AA963" s="807"/>
    </row>
    <row r="964" ht="21.0" customHeight="1">
      <c r="A964" s="807"/>
      <c r="B964" s="807"/>
      <c r="C964" s="807"/>
      <c r="D964" s="807"/>
      <c r="E964" s="807"/>
      <c r="F964" s="807"/>
      <c r="G964" s="807"/>
      <c r="H964" s="807"/>
      <c r="I964" s="807"/>
      <c r="J964" s="807"/>
      <c r="K964" s="807"/>
      <c r="L964" s="807"/>
      <c r="M964" s="807"/>
      <c r="N964" s="807"/>
      <c r="O964" s="807"/>
      <c r="P964" s="807"/>
      <c r="Q964" s="807"/>
      <c r="R964" s="807"/>
      <c r="S964" s="807"/>
      <c r="T964" s="807"/>
      <c r="U964" s="807"/>
      <c r="V964" s="807"/>
      <c r="W964" s="807"/>
      <c r="X964" s="807"/>
      <c r="Y964" s="807"/>
      <c r="Z964" s="807"/>
      <c r="AA964" s="807"/>
    </row>
    <row r="965" ht="21.0" customHeight="1">
      <c r="A965" s="807"/>
      <c r="B965" s="807"/>
      <c r="C965" s="807"/>
      <c r="D965" s="807"/>
      <c r="E965" s="807"/>
      <c r="F965" s="807"/>
      <c r="G965" s="807"/>
      <c r="H965" s="807"/>
      <c r="I965" s="807"/>
      <c r="J965" s="807"/>
      <c r="K965" s="807"/>
      <c r="L965" s="807"/>
      <c r="M965" s="807"/>
      <c r="N965" s="807"/>
      <c r="O965" s="807"/>
      <c r="P965" s="807"/>
      <c r="Q965" s="807"/>
      <c r="R965" s="807"/>
      <c r="S965" s="807"/>
      <c r="T965" s="807"/>
      <c r="U965" s="807"/>
      <c r="V965" s="807"/>
      <c r="W965" s="807"/>
      <c r="X965" s="807"/>
      <c r="Y965" s="807"/>
      <c r="Z965" s="807"/>
      <c r="AA965" s="807"/>
    </row>
    <row r="966" ht="21.0" customHeight="1">
      <c r="A966" s="807"/>
      <c r="B966" s="807"/>
      <c r="C966" s="807"/>
      <c r="D966" s="807"/>
      <c r="E966" s="807"/>
      <c r="F966" s="807"/>
      <c r="G966" s="807"/>
      <c r="H966" s="807"/>
      <c r="I966" s="807"/>
      <c r="J966" s="807"/>
      <c r="K966" s="807"/>
      <c r="L966" s="807"/>
      <c r="M966" s="807"/>
      <c r="N966" s="807"/>
      <c r="O966" s="807"/>
      <c r="P966" s="807"/>
      <c r="Q966" s="807"/>
      <c r="R966" s="807"/>
      <c r="S966" s="807"/>
      <c r="T966" s="807"/>
      <c r="U966" s="807"/>
      <c r="V966" s="807"/>
      <c r="W966" s="807"/>
      <c r="X966" s="807"/>
      <c r="Y966" s="807"/>
      <c r="Z966" s="807"/>
      <c r="AA966" s="807"/>
    </row>
    <row r="967" ht="21.0" customHeight="1">
      <c r="A967" s="807"/>
      <c r="B967" s="807"/>
      <c r="C967" s="807"/>
      <c r="D967" s="807"/>
      <c r="E967" s="807"/>
      <c r="F967" s="807"/>
      <c r="G967" s="807"/>
      <c r="H967" s="807"/>
      <c r="I967" s="807"/>
      <c r="J967" s="807"/>
      <c r="K967" s="807"/>
      <c r="L967" s="807"/>
      <c r="M967" s="807"/>
      <c r="N967" s="807"/>
      <c r="O967" s="807"/>
      <c r="P967" s="807"/>
      <c r="Q967" s="807"/>
      <c r="R967" s="807"/>
      <c r="S967" s="807"/>
      <c r="T967" s="807"/>
      <c r="U967" s="807"/>
      <c r="V967" s="807"/>
      <c r="W967" s="807"/>
      <c r="X967" s="807"/>
      <c r="Y967" s="807"/>
      <c r="Z967" s="807"/>
      <c r="AA967" s="807"/>
    </row>
    <row r="968" ht="21.0" customHeight="1">
      <c r="A968" s="807"/>
      <c r="B968" s="807"/>
      <c r="C968" s="807"/>
      <c r="D968" s="807"/>
      <c r="E968" s="807"/>
      <c r="F968" s="807"/>
      <c r="G968" s="807"/>
      <c r="H968" s="807"/>
      <c r="I968" s="807"/>
      <c r="J968" s="807"/>
      <c r="K968" s="807"/>
      <c r="L968" s="807"/>
      <c r="M968" s="807"/>
      <c r="N968" s="807"/>
      <c r="O968" s="807"/>
      <c r="P968" s="807"/>
      <c r="Q968" s="807"/>
      <c r="R968" s="807"/>
      <c r="S968" s="807"/>
      <c r="T968" s="807"/>
      <c r="U968" s="807"/>
      <c r="V968" s="807"/>
      <c r="W968" s="807"/>
      <c r="X968" s="807"/>
      <c r="Y968" s="807"/>
      <c r="Z968" s="807"/>
      <c r="AA968" s="807"/>
    </row>
    <row r="969" ht="21.0" customHeight="1">
      <c r="A969" s="807"/>
      <c r="B969" s="807"/>
      <c r="C969" s="807"/>
      <c r="D969" s="807"/>
      <c r="E969" s="807"/>
      <c r="F969" s="807"/>
      <c r="G969" s="807"/>
      <c r="H969" s="807"/>
      <c r="I969" s="807"/>
      <c r="J969" s="807"/>
      <c r="K969" s="807"/>
      <c r="L969" s="807"/>
      <c r="M969" s="807"/>
      <c r="N969" s="807"/>
      <c r="O969" s="807"/>
      <c r="P969" s="807"/>
      <c r="Q969" s="807"/>
      <c r="R969" s="807"/>
      <c r="S969" s="807"/>
      <c r="T969" s="807"/>
      <c r="U969" s="807"/>
      <c r="V969" s="807"/>
      <c r="W969" s="807"/>
      <c r="X969" s="807"/>
      <c r="Y969" s="807"/>
      <c r="Z969" s="807"/>
      <c r="AA969" s="807"/>
    </row>
    <row r="970" ht="21.0" customHeight="1">
      <c r="A970" s="807"/>
      <c r="B970" s="807"/>
      <c r="C970" s="807"/>
      <c r="D970" s="807"/>
      <c r="E970" s="807"/>
      <c r="F970" s="807"/>
      <c r="G970" s="807"/>
      <c r="H970" s="807"/>
      <c r="I970" s="807"/>
      <c r="J970" s="807"/>
      <c r="K970" s="807"/>
      <c r="L970" s="807"/>
      <c r="M970" s="807"/>
      <c r="N970" s="807"/>
      <c r="O970" s="807"/>
      <c r="P970" s="807"/>
      <c r="Q970" s="807"/>
      <c r="R970" s="807"/>
      <c r="S970" s="807"/>
      <c r="T970" s="807"/>
      <c r="U970" s="807"/>
      <c r="V970" s="807"/>
      <c r="W970" s="807"/>
      <c r="X970" s="807"/>
      <c r="Y970" s="807"/>
      <c r="Z970" s="807"/>
      <c r="AA970" s="807"/>
    </row>
    <row r="971" ht="21.0" customHeight="1">
      <c r="A971" s="807"/>
      <c r="B971" s="807"/>
      <c r="C971" s="807"/>
      <c r="D971" s="807"/>
      <c r="E971" s="807"/>
      <c r="F971" s="807"/>
      <c r="G971" s="807"/>
      <c r="H971" s="807"/>
      <c r="I971" s="807"/>
      <c r="J971" s="807"/>
      <c r="K971" s="807"/>
      <c r="L971" s="807"/>
      <c r="M971" s="807"/>
      <c r="N971" s="807"/>
      <c r="O971" s="807"/>
      <c r="P971" s="807"/>
      <c r="Q971" s="807"/>
      <c r="R971" s="807"/>
      <c r="S971" s="807"/>
      <c r="T971" s="807"/>
      <c r="U971" s="807"/>
      <c r="V971" s="807"/>
      <c r="W971" s="807"/>
      <c r="X971" s="807"/>
      <c r="Y971" s="807"/>
      <c r="Z971" s="807"/>
      <c r="AA971" s="807"/>
    </row>
    <row r="972" ht="21.0" customHeight="1">
      <c r="A972" s="807"/>
      <c r="B972" s="807"/>
      <c r="C972" s="807"/>
      <c r="D972" s="807"/>
      <c r="E972" s="807"/>
      <c r="F972" s="807"/>
      <c r="G972" s="807"/>
      <c r="H972" s="807"/>
      <c r="I972" s="807"/>
      <c r="J972" s="807"/>
      <c r="K972" s="807"/>
      <c r="L972" s="807"/>
      <c r="M972" s="807"/>
      <c r="N972" s="807"/>
      <c r="O972" s="807"/>
      <c r="P972" s="807"/>
      <c r="Q972" s="807"/>
      <c r="R972" s="807"/>
      <c r="S972" s="807"/>
      <c r="T972" s="807"/>
      <c r="U972" s="807"/>
      <c r="V972" s="807"/>
      <c r="W972" s="807"/>
      <c r="X972" s="807"/>
      <c r="Y972" s="807"/>
      <c r="Z972" s="807"/>
      <c r="AA972" s="807"/>
    </row>
    <row r="973" ht="21.0" customHeight="1">
      <c r="A973" s="807"/>
      <c r="B973" s="807"/>
      <c r="C973" s="807"/>
      <c r="D973" s="807"/>
      <c r="E973" s="807"/>
      <c r="F973" s="807"/>
      <c r="G973" s="807"/>
      <c r="H973" s="807"/>
      <c r="I973" s="807"/>
      <c r="J973" s="807"/>
      <c r="K973" s="807"/>
      <c r="L973" s="807"/>
      <c r="M973" s="807"/>
      <c r="N973" s="807"/>
      <c r="O973" s="807"/>
      <c r="P973" s="807"/>
      <c r="Q973" s="807"/>
      <c r="R973" s="807"/>
      <c r="S973" s="807"/>
      <c r="T973" s="807"/>
      <c r="U973" s="807"/>
      <c r="V973" s="807"/>
      <c r="W973" s="807"/>
      <c r="X973" s="807"/>
      <c r="Y973" s="807"/>
      <c r="Z973" s="807"/>
      <c r="AA973" s="807"/>
    </row>
    <row r="974" ht="21.0" customHeight="1">
      <c r="A974" s="807"/>
      <c r="B974" s="807"/>
      <c r="C974" s="807"/>
      <c r="D974" s="807"/>
      <c r="E974" s="807"/>
      <c r="F974" s="807"/>
      <c r="G974" s="807"/>
      <c r="H974" s="807"/>
      <c r="I974" s="807"/>
      <c r="J974" s="807"/>
      <c r="K974" s="807"/>
      <c r="L974" s="807"/>
      <c r="M974" s="807"/>
      <c r="N974" s="807"/>
      <c r="O974" s="807"/>
      <c r="P974" s="807"/>
      <c r="Q974" s="807"/>
      <c r="R974" s="807"/>
      <c r="S974" s="807"/>
      <c r="T974" s="807"/>
      <c r="U974" s="807"/>
      <c r="V974" s="807"/>
      <c r="W974" s="807"/>
      <c r="X974" s="807"/>
      <c r="Y974" s="807"/>
      <c r="Z974" s="807"/>
      <c r="AA974" s="807"/>
    </row>
    <row r="975" ht="21.0" customHeight="1">
      <c r="A975" s="807"/>
      <c r="B975" s="807"/>
      <c r="C975" s="807"/>
      <c r="D975" s="807"/>
      <c r="E975" s="807"/>
      <c r="F975" s="807"/>
      <c r="G975" s="807"/>
      <c r="H975" s="807"/>
      <c r="I975" s="807"/>
      <c r="J975" s="807"/>
      <c r="K975" s="807"/>
      <c r="L975" s="807"/>
      <c r="M975" s="807"/>
      <c r="N975" s="807"/>
      <c r="O975" s="807"/>
      <c r="P975" s="807"/>
      <c r="Q975" s="807"/>
      <c r="R975" s="807"/>
      <c r="S975" s="807"/>
      <c r="T975" s="807"/>
      <c r="U975" s="807"/>
      <c r="V975" s="807"/>
      <c r="W975" s="807"/>
      <c r="X975" s="807"/>
      <c r="Y975" s="807"/>
      <c r="Z975" s="807"/>
      <c r="AA975" s="807"/>
    </row>
    <row r="976" ht="21.0" customHeight="1">
      <c r="A976" s="807"/>
      <c r="B976" s="807"/>
      <c r="C976" s="807"/>
      <c r="D976" s="807"/>
      <c r="E976" s="807"/>
      <c r="F976" s="807"/>
      <c r="G976" s="807"/>
      <c r="H976" s="807"/>
      <c r="I976" s="807"/>
      <c r="J976" s="807"/>
      <c r="K976" s="807"/>
      <c r="L976" s="807"/>
      <c r="M976" s="807"/>
      <c r="N976" s="807"/>
      <c r="O976" s="807"/>
      <c r="P976" s="807"/>
      <c r="Q976" s="807"/>
      <c r="R976" s="807"/>
      <c r="S976" s="807"/>
      <c r="T976" s="807"/>
      <c r="U976" s="807"/>
      <c r="V976" s="807"/>
      <c r="W976" s="807"/>
      <c r="X976" s="807"/>
      <c r="Y976" s="807"/>
      <c r="Z976" s="807"/>
      <c r="AA976" s="807"/>
    </row>
    <row r="977" ht="21.0" customHeight="1">
      <c r="A977" s="807"/>
      <c r="B977" s="807"/>
      <c r="C977" s="807"/>
      <c r="D977" s="807"/>
      <c r="E977" s="807"/>
      <c r="F977" s="807"/>
      <c r="G977" s="807"/>
      <c r="H977" s="807"/>
      <c r="I977" s="807"/>
      <c r="J977" s="807"/>
      <c r="K977" s="807"/>
      <c r="L977" s="807"/>
      <c r="M977" s="807"/>
      <c r="N977" s="807"/>
      <c r="O977" s="807"/>
      <c r="P977" s="807"/>
      <c r="Q977" s="807"/>
      <c r="R977" s="807"/>
      <c r="S977" s="807"/>
      <c r="T977" s="807"/>
      <c r="U977" s="807"/>
      <c r="V977" s="807"/>
      <c r="W977" s="807"/>
      <c r="X977" s="807"/>
      <c r="Y977" s="807"/>
      <c r="Z977" s="807"/>
      <c r="AA977" s="807"/>
    </row>
    <row r="978" ht="21.0" customHeight="1">
      <c r="A978" s="807"/>
      <c r="B978" s="807"/>
      <c r="C978" s="807"/>
      <c r="D978" s="807"/>
      <c r="E978" s="807"/>
      <c r="F978" s="807"/>
      <c r="G978" s="807"/>
      <c r="H978" s="807"/>
      <c r="I978" s="807"/>
      <c r="J978" s="807"/>
      <c r="K978" s="807"/>
      <c r="L978" s="807"/>
      <c r="M978" s="807"/>
      <c r="N978" s="807"/>
      <c r="O978" s="807"/>
      <c r="P978" s="807"/>
      <c r="Q978" s="807"/>
      <c r="R978" s="807"/>
      <c r="S978" s="807"/>
      <c r="T978" s="807"/>
      <c r="U978" s="807"/>
      <c r="V978" s="807"/>
      <c r="W978" s="807"/>
      <c r="X978" s="807"/>
      <c r="Y978" s="807"/>
      <c r="Z978" s="807"/>
      <c r="AA978" s="807"/>
    </row>
    <row r="979" ht="21.0" customHeight="1">
      <c r="A979" s="807"/>
      <c r="B979" s="807"/>
      <c r="C979" s="807"/>
      <c r="D979" s="807"/>
      <c r="E979" s="807"/>
      <c r="F979" s="807"/>
      <c r="G979" s="807"/>
      <c r="H979" s="807"/>
      <c r="I979" s="807"/>
      <c r="J979" s="807"/>
      <c r="K979" s="807"/>
      <c r="L979" s="807"/>
      <c r="M979" s="807"/>
      <c r="N979" s="807"/>
      <c r="O979" s="807"/>
      <c r="P979" s="807"/>
      <c r="Q979" s="807"/>
      <c r="R979" s="807"/>
      <c r="S979" s="807"/>
      <c r="T979" s="807"/>
      <c r="U979" s="807"/>
      <c r="V979" s="807"/>
      <c r="W979" s="807"/>
      <c r="X979" s="807"/>
      <c r="Y979" s="807"/>
      <c r="Z979" s="807"/>
      <c r="AA979" s="807"/>
    </row>
    <row r="980" ht="21.0" customHeight="1">
      <c r="A980" s="807"/>
      <c r="B980" s="807"/>
      <c r="C980" s="807"/>
      <c r="D980" s="807"/>
      <c r="E980" s="807"/>
      <c r="F980" s="807"/>
      <c r="G980" s="807"/>
      <c r="H980" s="807"/>
      <c r="I980" s="807"/>
      <c r="J980" s="807"/>
      <c r="K980" s="807"/>
      <c r="L980" s="807"/>
      <c r="M980" s="807"/>
      <c r="N980" s="807"/>
      <c r="O980" s="807"/>
      <c r="P980" s="807"/>
      <c r="Q980" s="807"/>
      <c r="R980" s="807"/>
      <c r="S980" s="807"/>
      <c r="T980" s="807"/>
      <c r="U980" s="807"/>
      <c r="V980" s="807"/>
      <c r="W980" s="807"/>
      <c r="X980" s="807"/>
      <c r="Y980" s="807"/>
      <c r="Z980" s="807"/>
      <c r="AA980" s="807"/>
    </row>
    <row r="981" ht="21.0" customHeight="1">
      <c r="A981" s="807"/>
      <c r="B981" s="807"/>
      <c r="C981" s="807"/>
      <c r="D981" s="807"/>
      <c r="E981" s="807"/>
      <c r="F981" s="807"/>
      <c r="G981" s="807"/>
      <c r="H981" s="807"/>
      <c r="I981" s="807"/>
      <c r="J981" s="807"/>
      <c r="K981" s="807"/>
      <c r="L981" s="807"/>
      <c r="M981" s="807"/>
      <c r="N981" s="807"/>
      <c r="O981" s="807"/>
      <c r="P981" s="807"/>
      <c r="Q981" s="807"/>
      <c r="R981" s="807"/>
      <c r="S981" s="807"/>
      <c r="T981" s="807"/>
      <c r="U981" s="807"/>
      <c r="V981" s="807"/>
      <c r="W981" s="807"/>
      <c r="X981" s="807"/>
      <c r="Y981" s="807"/>
      <c r="Z981" s="807"/>
      <c r="AA981" s="807"/>
    </row>
    <row r="982" ht="21.0" customHeight="1">
      <c r="A982" s="807"/>
      <c r="B982" s="807"/>
      <c r="C982" s="807"/>
      <c r="D982" s="807"/>
      <c r="E982" s="807"/>
      <c r="F982" s="807"/>
      <c r="G982" s="807"/>
      <c r="H982" s="807"/>
      <c r="I982" s="807"/>
      <c r="J982" s="807"/>
      <c r="K982" s="807"/>
      <c r="L982" s="807"/>
      <c r="M982" s="807"/>
      <c r="N982" s="807"/>
      <c r="O982" s="807"/>
      <c r="P982" s="807"/>
      <c r="Q982" s="807"/>
      <c r="R982" s="807"/>
      <c r="S982" s="807"/>
      <c r="T982" s="807"/>
      <c r="U982" s="807"/>
      <c r="V982" s="807"/>
      <c r="W982" s="807"/>
      <c r="X982" s="807"/>
      <c r="Y982" s="807"/>
      <c r="Z982" s="807"/>
      <c r="AA982" s="807"/>
    </row>
    <row r="983" ht="21.0" customHeight="1">
      <c r="A983" s="807"/>
      <c r="B983" s="807"/>
      <c r="C983" s="807"/>
      <c r="D983" s="807"/>
      <c r="E983" s="807"/>
      <c r="F983" s="807"/>
      <c r="G983" s="807"/>
      <c r="H983" s="807"/>
      <c r="I983" s="807"/>
      <c r="J983" s="807"/>
      <c r="K983" s="807"/>
      <c r="L983" s="807"/>
      <c r="M983" s="807"/>
      <c r="N983" s="807"/>
      <c r="O983" s="807"/>
      <c r="P983" s="807"/>
      <c r="Q983" s="807"/>
      <c r="R983" s="807"/>
      <c r="S983" s="807"/>
      <c r="T983" s="807"/>
      <c r="U983" s="807"/>
      <c r="V983" s="807"/>
      <c r="W983" s="807"/>
      <c r="X983" s="807"/>
      <c r="Y983" s="807"/>
      <c r="Z983" s="807"/>
      <c r="AA983" s="807"/>
    </row>
    <row r="984" ht="21.0" customHeight="1">
      <c r="A984" s="807"/>
      <c r="B984" s="807"/>
      <c r="C984" s="807"/>
      <c r="D984" s="807"/>
      <c r="E984" s="807"/>
      <c r="F984" s="807"/>
      <c r="G984" s="807"/>
      <c r="H984" s="807"/>
      <c r="I984" s="807"/>
      <c r="J984" s="807"/>
      <c r="K984" s="807"/>
      <c r="L984" s="807"/>
      <c r="M984" s="807"/>
      <c r="N984" s="807"/>
      <c r="O984" s="807"/>
      <c r="P984" s="807"/>
      <c r="Q984" s="807"/>
      <c r="R984" s="807"/>
      <c r="S984" s="807"/>
      <c r="T984" s="807"/>
      <c r="U984" s="807"/>
      <c r="V984" s="807"/>
      <c r="W984" s="807"/>
      <c r="X984" s="807"/>
      <c r="Y984" s="807"/>
      <c r="Z984" s="807"/>
      <c r="AA984" s="807"/>
    </row>
    <row r="985" ht="21.0" customHeight="1">
      <c r="A985" s="807"/>
      <c r="B985" s="807"/>
      <c r="C985" s="807"/>
      <c r="D985" s="807"/>
      <c r="E985" s="807"/>
      <c r="F985" s="807"/>
      <c r="G985" s="807"/>
      <c r="H985" s="807"/>
      <c r="I985" s="807"/>
      <c r="J985" s="807"/>
      <c r="K985" s="807"/>
      <c r="L985" s="807"/>
      <c r="M985" s="807"/>
      <c r="N985" s="807"/>
      <c r="O985" s="807"/>
      <c r="P985" s="807"/>
      <c r="Q985" s="807"/>
      <c r="R985" s="807"/>
      <c r="S985" s="807"/>
      <c r="T985" s="807"/>
      <c r="U985" s="807"/>
      <c r="V985" s="807"/>
      <c r="W985" s="807"/>
      <c r="X985" s="807"/>
      <c r="Y985" s="807"/>
      <c r="Z985" s="807"/>
      <c r="AA985" s="807"/>
    </row>
    <row r="986" ht="21.0" customHeight="1">
      <c r="A986" s="807"/>
      <c r="B986" s="807"/>
      <c r="C986" s="807"/>
      <c r="D986" s="807"/>
      <c r="E986" s="807"/>
      <c r="F986" s="807"/>
      <c r="G986" s="807"/>
      <c r="H986" s="807"/>
      <c r="I986" s="807"/>
      <c r="J986" s="807"/>
      <c r="K986" s="807"/>
      <c r="L986" s="807"/>
      <c r="M986" s="807"/>
      <c r="N986" s="807"/>
      <c r="O986" s="807"/>
      <c r="P986" s="807"/>
      <c r="Q986" s="807"/>
      <c r="R986" s="807"/>
      <c r="S986" s="807"/>
      <c r="T986" s="807"/>
      <c r="U986" s="807"/>
      <c r="V986" s="807"/>
      <c r="W986" s="807"/>
      <c r="X986" s="807"/>
      <c r="Y986" s="807"/>
      <c r="Z986" s="807"/>
      <c r="AA986" s="807"/>
    </row>
    <row r="987" ht="21.0" customHeight="1">
      <c r="A987" s="807"/>
      <c r="B987" s="807"/>
      <c r="C987" s="807"/>
      <c r="D987" s="807"/>
      <c r="E987" s="807"/>
      <c r="F987" s="807"/>
      <c r="G987" s="807"/>
      <c r="H987" s="807"/>
      <c r="I987" s="807"/>
      <c r="J987" s="807"/>
      <c r="K987" s="807"/>
      <c r="L987" s="807"/>
      <c r="M987" s="807"/>
      <c r="N987" s="807"/>
      <c r="O987" s="807"/>
      <c r="P987" s="807"/>
      <c r="Q987" s="807"/>
      <c r="R987" s="807"/>
      <c r="S987" s="807"/>
      <c r="T987" s="807"/>
      <c r="U987" s="807"/>
      <c r="V987" s="807"/>
      <c r="W987" s="807"/>
      <c r="X987" s="807"/>
      <c r="Y987" s="807"/>
      <c r="Z987" s="807"/>
      <c r="AA987" s="807"/>
    </row>
    <row r="988" ht="21.0" customHeight="1">
      <c r="A988" s="807"/>
      <c r="B988" s="807"/>
      <c r="C988" s="807"/>
      <c r="D988" s="807"/>
      <c r="E988" s="807"/>
      <c r="F988" s="807"/>
      <c r="G988" s="807"/>
      <c r="H988" s="807"/>
      <c r="I988" s="807"/>
      <c r="J988" s="807"/>
      <c r="K988" s="807"/>
      <c r="L988" s="807"/>
      <c r="M988" s="807"/>
      <c r="N988" s="807"/>
      <c r="O988" s="807"/>
      <c r="P988" s="807"/>
      <c r="Q988" s="807"/>
      <c r="R988" s="807"/>
      <c r="S988" s="807"/>
      <c r="T988" s="807"/>
      <c r="U988" s="807"/>
      <c r="V988" s="807"/>
      <c r="W988" s="807"/>
      <c r="X988" s="807"/>
      <c r="Y988" s="807"/>
      <c r="Z988" s="807"/>
      <c r="AA988" s="807"/>
    </row>
    <row r="989" ht="21.0" customHeight="1">
      <c r="A989" s="807"/>
      <c r="B989" s="807"/>
      <c r="C989" s="807"/>
      <c r="D989" s="807"/>
      <c r="E989" s="807"/>
      <c r="F989" s="807"/>
      <c r="G989" s="807"/>
      <c r="H989" s="807"/>
      <c r="I989" s="807"/>
      <c r="J989" s="807"/>
      <c r="K989" s="807"/>
      <c r="L989" s="807"/>
      <c r="M989" s="807"/>
      <c r="N989" s="807"/>
      <c r="O989" s="807"/>
      <c r="P989" s="807"/>
      <c r="Q989" s="807"/>
      <c r="R989" s="807"/>
      <c r="S989" s="807"/>
      <c r="T989" s="807"/>
      <c r="U989" s="807"/>
      <c r="V989" s="807"/>
      <c r="W989" s="807"/>
      <c r="X989" s="807"/>
      <c r="Y989" s="807"/>
      <c r="Z989" s="807"/>
      <c r="AA989" s="807"/>
    </row>
    <row r="990" ht="21.0" customHeight="1">
      <c r="A990" s="807"/>
      <c r="B990" s="807"/>
      <c r="C990" s="807"/>
      <c r="D990" s="807"/>
      <c r="E990" s="807"/>
      <c r="F990" s="807"/>
      <c r="G990" s="807"/>
      <c r="H990" s="807"/>
      <c r="I990" s="807"/>
      <c r="J990" s="807"/>
      <c r="K990" s="807"/>
      <c r="L990" s="807"/>
      <c r="M990" s="807"/>
      <c r="N990" s="807"/>
      <c r="O990" s="807"/>
      <c r="P990" s="807"/>
      <c r="Q990" s="807"/>
      <c r="R990" s="807"/>
      <c r="S990" s="807"/>
      <c r="T990" s="807"/>
      <c r="U990" s="807"/>
      <c r="V990" s="807"/>
      <c r="W990" s="807"/>
      <c r="X990" s="807"/>
      <c r="Y990" s="807"/>
      <c r="Z990" s="807"/>
      <c r="AA990" s="807"/>
    </row>
    <row r="991" ht="21.0" customHeight="1">
      <c r="A991" s="807"/>
      <c r="B991" s="807"/>
      <c r="C991" s="807"/>
      <c r="D991" s="807"/>
      <c r="E991" s="807"/>
      <c r="F991" s="807"/>
      <c r="G991" s="807"/>
      <c r="H991" s="807"/>
      <c r="I991" s="807"/>
      <c r="J991" s="807"/>
      <c r="K991" s="807"/>
      <c r="L991" s="807"/>
      <c r="M991" s="807"/>
      <c r="N991" s="807"/>
      <c r="O991" s="807"/>
      <c r="P991" s="807"/>
      <c r="Q991" s="807"/>
      <c r="R991" s="807"/>
      <c r="S991" s="807"/>
      <c r="T991" s="807"/>
      <c r="U991" s="807"/>
      <c r="V991" s="807"/>
      <c r="W991" s="807"/>
      <c r="X991" s="807"/>
      <c r="Y991" s="807"/>
      <c r="Z991" s="807"/>
      <c r="AA991" s="807"/>
    </row>
    <row r="992" ht="21.0" customHeight="1">
      <c r="A992" s="807"/>
      <c r="B992" s="807"/>
      <c r="C992" s="807"/>
      <c r="D992" s="807"/>
      <c r="E992" s="807"/>
      <c r="F992" s="807"/>
      <c r="G992" s="807"/>
      <c r="H992" s="807"/>
      <c r="I992" s="807"/>
      <c r="J992" s="807"/>
      <c r="K992" s="807"/>
      <c r="L992" s="807"/>
      <c r="M992" s="807"/>
      <c r="N992" s="807"/>
      <c r="O992" s="807"/>
      <c r="P992" s="807"/>
      <c r="Q992" s="807"/>
      <c r="R992" s="807"/>
      <c r="S992" s="807"/>
      <c r="T992" s="807"/>
      <c r="U992" s="807"/>
      <c r="V992" s="807"/>
      <c r="W992" s="807"/>
      <c r="X992" s="807"/>
      <c r="Y992" s="807"/>
      <c r="Z992" s="807"/>
      <c r="AA992" s="807"/>
    </row>
    <row r="993" ht="21.0" customHeight="1">
      <c r="A993" s="807"/>
      <c r="B993" s="807"/>
      <c r="C993" s="807"/>
      <c r="D993" s="807"/>
      <c r="E993" s="807"/>
      <c r="F993" s="807"/>
      <c r="G993" s="807"/>
      <c r="H993" s="807"/>
      <c r="I993" s="807"/>
      <c r="J993" s="807"/>
      <c r="K993" s="807"/>
      <c r="L993" s="807"/>
      <c r="M993" s="807"/>
      <c r="N993" s="807"/>
      <c r="O993" s="807"/>
      <c r="P993" s="807"/>
      <c r="Q993" s="807"/>
      <c r="R993" s="807"/>
      <c r="S993" s="807"/>
      <c r="T993" s="807"/>
      <c r="U993" s="807"/>
      <c r="V993" s="807"/>
      <c r="W993" s="807"/>
      <c r="X993" s="807"/>
      <c r="Y993" s="807"/>
      <c r="Z993" s="807"/>
      <c r="AA993" s="807"/>
    </row>
    <row r="994" ht="21.0" customHeight="1">
      <c r="A994" s="807"/>
      <c r="B994" s="807"/>
      <c r="C994" s="807"/>
      <c r="D994" s="807"/>
      <c r="E994" s="807"/>
      <c r="F994" s="807"/>
      <c r="G994" s="807"/>
      <c r="H994" s="807"/>
      <c r="I994" s="807"/>
      <c r="J994" s="807"/>
      <c r="K994" s="807"/>
      <c r="L994" s="807"/>
      <c r="M994" s="807"/>
      <c r="N994" s="807"/>
      <c r="O994" s="807"/>
      <c r="P994" s="807"/>
      <c r="Q994" s="807"/>
      <c r="R994" s="807"/>
      <c r="S994" s="807"/>
      <c r="T994" s="807"/>
      <c r="U994" s="807"/>
      <c r="V994" s="807"/>
      <c r="W994" s="807"/>
      <c r="X994" s="807"/>
      <c r="Y994" s="807"/>
      <c r="Z994" s="807"/>
      <c r="AA994" s="807"/>
    </row>
    <row r="995" ht="21.0" customHeight="1">
      <c r="A995" s="807"/>
      <c r="B995" s="807"/>
      <c r="C995" s="807"/>
      <c r="D995" s="807"/>
      <c r="E995" s="807"/>
      <c r="F995" s="807"/>
      <c r="G995" s="807"/>
      <c r="H995" s="807"/>
      <c r="I995" s="807"/>
      <c r="J995" s="807"/>
      <c r="K995" s="807"/>
      <c r="L995" s="807"/>
      <c r="M995" s="807"/>
      <c r="N995" s="807"/>
      <c r="O995" s="807"/>
      <c r="P995" s="807"/>
      <c r="Q995" s="807"/>
      <c r="R995" s="807"/>
      <c r="S995" s="807"/>
      <c r="T995" s="807"/>
      <c r="U995" s="807"/>
      <c r="V995" s="807"/>
      <c r="W995" s="807"/>
      <c r="X995" s="807"/>
      <c r="Y995" s="807"/>
      <c r="Z995" s="807"/>
      <c r="AA995" s="807"/>
    </row>
    <row r="996" ht="21.0" customHeight="1">
      <c r="A996" s="807"/>
      <c r="B996" s="807"/>
      <c r="C996" s="807"/>
      <c r="D996" s="807"/>
      <c r="E996" s="807"/>
      <c r="F996" s="807"/>
      <c r="G996" s="807"/>
      <c r="H996" s="807"/>
      <c r="I996" s="807"/>
      <c r="J996" s="807"/>
      <c r="K996" s="807"/>
      <c r="L996" s="807"/>
      <c r="M996" s="807"/>
      <c r="N996" s="807"/>
      <c r="O996" s="807"/>
      <c r="P996" s="807"/>
      <c r="Q996" s="807"/>
      <c r="R996" s="807"/>
      <c r="S996" s="807"/>
      <c r="T996" s="807"/>
      <c r="U996" s="807"/>
      <c r="V996" s="807"/>
      <c r="W996" s="807"/>
      <c r="X996" s="807"/>
      <c r="Y996" s="807"/>
      <c r="Z996" s="807"/>
      <c r="AA996" s="807"/>
    </row>
    <row r="997" ht="21.0" customHeight="1">
      <c r="A997" s="807"/>
      <c r="B997" s="807"/>
      <c r="C997" s="807"/>
      <c r="D997" s="807"/>
      <c r="E997" s="807"/>
      <c r="F997" s="807"/>
      <c r="G997" s="807"/>
      <c r="H997" s="807"/>
      <c r="I997" s="807"/>
      <c r="J997" s="807"/>
      <c r="K997" s="807"/>
      <c r="L997" s="807"/>
      <c r="M997" s="807"/>
      <c r="N997" s="807"/>
      <c r="O997" s="807"/>
      <c r="P997" s="807"/>
      <c r="Q997" s="807"/>
      <c r="R997" s="807"/>
      <c r="S997" s="807"/>
      <c r="T997" s="807"/>
      <c r="U997" s="807"/>
      <c r="V997" s="807"/>
      <c r="W997" s="807"/>
      <c r="X997" s="807"/>
      <c r="Y997" s="807"/>
      <c r="Z997" s="807"/>
      <c r="AA997" s="807"/>
    </row>
    <row r="998" ht="21.0" customHeight="1">
      <c r="A998" s="807"/>
      <c r="B998" s="807"/>
      <c r="C998" s="807"/>
      <c r="D998" s="807"/>
      <c r="E998" s="807"/>
      <c r="F998" s="807"/>
      <c r="G998" s="807"/>
      <c r="H998" s="807"/>
      <c r="I998" s="807"/>
      <c r="J998" s="807"/>
      <c r="K998" s="807"/>
      <c r="L998" s="807"/>
      <c r="M998" s="807"/>
      <c r="N998" s="807"/>
      <c r="O998" s="807"/>
      <c r="P998" s="807"/>
      <c r="Q998" s="807"/>
      <c r="R998" s="807"/>
      <c r="S998" s="807"/>
      <c r="T998" s="807"/>
      <c r="U998" s="807"/>
      <c r="V998" s="807"/>
      <c r="W998" s="807"/>
      <c r="X998" s="807"/>
      <c r="Y998" s="807"/>
      <c r="Z998" s="807"/>
      <c r="AA998" s="807"/>
    </row>
    <row r="999" ht="21.0" customHeight="1">
      <c r="A999" s="807"/>
      <c r="B999" s="807"/>
      <c r="C999" s="807"/>
      <c r="D999" s="807"/>
      <c r="E999" s="807"/>
      <c r="F999" s="807"/>
      <c r="G999" s="807"/>
      <c r="H999" s="807"/>
      <c r="I999" s="807"/>
      <c r="J999" s="807"/>
      <c r="K999" s="807"/>
      <c r="L999" s="807"/>
      <c r="M999" s="807"/>
      <c r="N999" s="807"/>
      <c r="O999" s="807"/>
      <c r="P999" s="807"/>
      <c r="Q999" s="807"/>
      <c r="R999" s="807"/>
      <c r="S999" s="807"/>
      <c r="T999" s="807"/>
      <c r="U999" s="807"/>
      <c r="V999" s="807"/>
      <c r="W999" s="807"/>
      <c r="X999" s="807"/>
      <c r="Y999" s="807"/>
      <c r="Z999" s="807"/>
      <c r="AA999" s="807"/>
    </row>
    <row r="1000" ht="21.0" customHeight="1">
      <c r="A1000" s="807"/>
      <c r="B1000" s="807"/>
      <c r="C1000" s="807"/>
      <c r="D1000" s="807"/>
      <c r="E1000" s="807"/>
      <c r="F1000" s="807"/>
      <c r="G1000" s="807"/>
      <c r="H1000" s="807"/>
      <c r="I1000" s="807"/>
      <c r="J1000" s="807"/>
      <c r="K1000" s="807"/>
      <c r="L1000" s="807"/>
      <c r="M1000" s="807"/>
      <c r="N1000" s="807"/>
      <c r="O1000" s="807"/>
      <c r="P1000" s="807"/>
      <c r="Q1000" s="807"/>
      <c r="R1000" s="807"/>
      <c r="S1000" s="807"/>
      <c r="T1000" s="807"/>
      <c r="U1000" s="807"/>
      <c r="V1000" s="807"/>
      <c r="W1000" s="807"/>
      <c r="X1000" s="807"/>
      <c r="Y1000" s="807"/>
      <c r="Z1000" s="807"/>
      <c r="AA1000" s="807"/>
    </row>
    <row r="1001" ht="21.0" customHeight="1">
      <c r="A1001" s="807"/>
      <c r="B1001" s="807"/>
      <c r="C1001" s="807"/>
      <c r="D1001" s="807"/>
      <c r="E1001" s="807"/>
      <c r="F1001" s="807"/>
      <c r="G1001" s="807"/>
      <c r="H1001" s="807"/>
      <c r="I1001" s="807"/>
      <c r="J1001" s="807"/>
      <c r="K1001" s="807"/>
      <c r="L1001" s="807"/>
      <c r="M1001" s="807"/>
      <c r="N1001" s="807"/>
      <c r="O1001" s="807"/>
      <c r="P1001" s="807"/>
      <c r="Q1001" s="807"/>
      <c r="R1001" s="807"/>
      <c r="S1001" s="807"/>
      <c r="T1001" s="807"/>
      <c r="U1001" s="807"/>
      <c r="V1001" s="807"/>
      <c r="W1001" s="807"/>
      <c r="X1001" s="807"/>
      <c r="Y1001" s="807"/>
      <c r="Z1001" s="807"/>
      <c r="AA1001" s="807"/>
    </row>
    <row r="1002" ht="21.0" customHeight="1">
      <c r="A1002" s="807"/>
      <c r="B1002" s="807"/>
      <c r="C1002" s="807"/>
      <c r="D1002" s="807"/>
      <c r="E1002" s="807"/>
      <c r="F1002" s="807"/>
      <c r="G1002" s="807"/>
      <c r="H1002" s="807"/>
      <c r="I1002" s="807"/>
      <c r="J1002" s="807"/>
      <c r="K1002" s="807"/>
      <c r="L1002" s="807"/>
      <c r="M1002" s="807"/>
      <c r="N1002" s="807"/>
      <c r="O1002" s="807"/>
      <c r="P1002" s="807"/>
      <c r="Q1002" s="807"/>
      <c r="R1002" s="807"/>
      <c r="S1002" s="807"/>
      <c r="T1002" s="807"/>
      <c r="U1002" s="807"/>
      <c r="V1002" s="807"/>
      <c r="W1002" s="807"/>
      <c r="X1002" s="807"/>
      <c r="Y1002" s="807"/>
      <c r="Z1002" s="807"/>
      <c r="AA1002" s="807"/>
    </row>
    <row r="1003" ht="21.0" customHeight="1">
      <c r="A1003" s="807"/>
      <c r="B1003" s="807"/>
      <c r="C1003" s="807"/>
      <c r="D1003" s="807"/>
      <c r="E1003" s="807"/>
      <c r="F1003" s="807"/>
      <c r="G1003" s="807"/>
      <c r="H1003" s="807"/>
      <c r="I1003" s="807"/>
      <c r="J1003" s="807"/>
      <c r="K1003" s="807"/>
      <c r="L1003" s="807"/>
      <c r="M1003" s="807"/>
      <c r="N1003" s="807"/>
      <c r="O1003" s="807"/>
      <c r="P1003" s="807"/>
      <c r="Q1003" s="807"/>
      <c r="R1003" s="807"/>
      <c r="S1003" s="807"/>
      <c r="T1003" s="807"/>
      <c r="U1003" s="807"/>
      <c r="V1003" s="807"/>
      <c r="W1003" s="807"/>
      <c r="X1003" s="807"/>
      <c r="Y1003" s="807"/>
      <c r="Z1003" s="807"/>
      <c r="AA1003" s="807"/>
    </row>
    <row r="1004" ht="21.0" customHeight="1">
      <c r="A1004" s="807"/>
      <c r="B1004" s="807"/>
      <c r="C1004" s="807"/>
      <c r="D1004" s="807"/>
      <c r="E1004" s="807"/>
      <c r="F1004" s="807"/>
      <c r="G1004" s="807"/>
      <c r="H1004" s="807"/>
      <c r="I1004" s="807"/>
      <c r="J1004" s="807"/>
      <c r="K1004" s="807"/>
      <c r="L1004" s="807"/>
      <c r="M1004" s="807"/>
      <c r="N1004" s="807"/>
      <c r="O1004" s="807"/>
      <c r="P1004" s="807"/>
      <c r="Q1004" s="807"/>
      <c r="R1004" s="807"/>
      <c r="S1004" s="807"/>
      <c r="T1004" s="807"/>
      <c r="U1004" s="807"/>
      <c r="V1004" s="807"/>
      <c r="W1004" s="807"/>
      <c r="X1004" s="807"/>
      <c r="Y1004" s="807"/>
      <c r="Z1004" s="807"/>
      <c r="AA1004" s="807"/>
    </row>
    <row r="1005" ht="21.0" customHeight="1">
      <c r="A1005" s="807"/>
      <c r="B1005" s="807"/>
      <c r="C1005" s="807"/>
      <c r="D1005" s="807"/>
      <c r="E1005" s="807"/>
      <c r="F1005" s="807"/>
      <c r="G1005" s="807"/>
      <c r="H1005" s="807"/>
      <c r="I1005" s="807"/>
      <c r="J1005" s="807"/>
      <c r="K1005" s="807"/>
      <c r="L1005" s="807"/>
      <c r="M1005" s="807"/>
      <c r="N1005" s="807"/>
      <c r="O1005" s="807"/>
      <c r="P1005" s="807"/>
      <c r="Q1005" s="807"/>
      <c r="R1005" s="807"/>
      <c r="S1005" s="807"/>
      <c r="T1005" s="807"/>
      <c r="U1005" s="807"/>
      <c r="V1005" s="807"/>
      <c r="W1005" s="807"/>
      <c r="X1005" s="807"/>
      <c r="Y1005" s="807"/>
      <c r="Z1005" s="807"/>
      <c r="AA1005" s="807"/>
    </row>
    <row r="1006" ht="21.0" customHeight="1">
      <c r="A1006" s="807"/>
      <c r="B1006" s="807"/>
      <c r="C1006" s="807"/>
      <c r="D1006" s="807"/>
      <c r="E1006" s="807"/>
      <c r="F1006" s="807"/>
      <c r="G1006" s="807"/>
      <c r="H1006" s="807"/>
      <c r="I1006" s="807"/>
      <c r="J1006" s="807"/>
      <c r="K1006" s="807"/>
      <c r="L1006" s="807"/>
      <c r="M1006" s="807"/>
      <c r="N1006" s="807"/>
      <c r="O1006" s="807"/>
      <c r="P1006" s="807"/>
      <c r="Q1006" s="807"/>
      <c r="R1006" s="807"/>
      <c r="S1006" s="807"/>
      <c r="T1006" s="807"/>
      <c r="U1006" s="807"/>
      <c r="V1006" s="807"/>
      <c r="W1006" s="807"/>
      <c r="X1006" s="807"/>
      <c r="Y1006" s="807"/>
      <c r="Z1006" s="807"/>
      <c r="AA1006" s="807"/>
    </row>
  </sheetData>
  <hyperlinks>
    <hyperlink r:id="rId1" ref="D2"/>
    <hyperlink r:id="rId2" ref="D3"/>
    <hyperlink r:id="rId3" ref="D15"/>
    <hyperlink r:id="rId4" ref="D16"/>
    <hyperlink r:id="rId5" ref="D18"/>
    <hyperlink r:id="rId6" ref="B22"/>
    <hyperlink r:id="rId7" ref="A32"/>
  </hyperlinks>
  <drawing r:id="rId8"/>
  <tableParts count="1">
    <tablePart r:id="rId10"/>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41B47"/>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7.88"/>
    <col customWidth="1" min="2" max="2" width="81.63"/>
    <col customWidth="1" min="3" max="3" width="29.13"/>
    <col customWidth="1" min="4" max="4" width="16.13"/>
    <col customWidth="1" min="5" max="10" width="41.5"/>
  </cols>
  <sheetData>
    <row r="1">
      <c r="A1" s="813"/>
      <c r="B1" s="813"/>
      <c r="C1" s="814" t="s">
        <v>2772</v>
      </c>
      <c r="D1" s="814" t="s">
        <v>2773</v>
      </c>
      <c r="E1" s="814" t="s">
        <v>2774</v>
      </c>
      <c r="F1" s="814"/>
      <c r="G1" s="814"/>
      <c r="H1" s="814"/>
      <c r="I1" s="814"/>
      <c r="J1" s="814"/>
    </row>
    <row r="2">
      <c r="A2" s="815" t="s">
        <v>2775</v>
      </c>
      <c r="B2" s="815"/>
      <c r="C2" s="816"/>
      <c r="D2" s="817"/>
      <c r="E2" s="818" t="s">
        <v>2776</v>
      </c>
      <c r="F2" s="818"/>
      <c r="G2" s="818"/>
      <c r="H2" s="818"/>
      <c r="I2" s="818"/>
      <c r="J2" s="818"/>
    </row>
    <row r="3">
      <c r="A3" s="815" t="s">
        <v>2777</v>
      </c>
      <c r="B3" s="815"/>
      <c r="C3" s="816"/>
      <c r="D3" s="817"/>
      <c r="E3" s="817"/>
      <c r="F3" s="817"/>
      <c r="G3" s="817"/>
      <c r="H3" s="817"/>
      <c r="I3" s="817"/>
      <c r="J3" s="817"/>
    </row>
    <row r="4">
      <c r="A4" s="819" t="s">
        <v>2778</v>
      </c>
      <c r="B4" s="819"/>
      <c r="C4" s="820"/>
      <c r="D4" s="725"/>
      <c r="E4" s="725"/>
      <c r="F4" s="725"/>
      <c r="G4" s="725"/>
      <c r="H4" s="725"/>
      <c r="I4" s="725"/>
      <c r="J4" s="725"/>
    </row>
    <row r="5">
      <c r="A5" s="821">
        <v>200.0</v>
      </c>
      <c r="B5" s="819" t="s">
        <v>2779</v>
      </c>
      <c r="C5" s="820" t="s">
        <v>2780</v>
      </c>
      <c r="D5" s="705"/>
      <c r="E5" s="725"/>
      <c r="F5" s="725"/>
      <c r="G5" s="725"/>
      <c r="H5" s="725"/>
      <c r="I5" s="725"/>
      <c r="J5" s="725"/>
    </row>
    <row r="6">
      <c r="A6" s="821">
        <v>400.0</v>
      </c>
      <c r="B6" s="819" t="s">
        <v>2781</v>
      </c>
      <c r="C6" s="820" t="s">
        <v>2782</v>
      </c>
      <c r="D6" s="725"/>
      <c r="E6" s="725"/>
      <c r="F6" s="725"/>
      <c r="G6" s="725"/>
      <c r="H6" s="725"/>
      <c r="I6" s="725"/>
      <c r="J6" s="725"/>
    </row>
    <row r="7">
      <c r="A7" s="821">
        <v>600.0</v>
      </c>
      <c r="B7" s="819" t="s">
        <v>2783</v>
      </c>
      <c r="C7" s="820" t="s">
        <v>2784</v>
      </c>
      <c r="D7" s="725"/>
      <c r="E7" s="725"/>
      <c r="F7" s="725"/>
      <c r="G7" s="725"/>
      <c r="H7" s="725"/>
      <c r="I7" s="725"/>
      <c r="J7" s="725"/>
    </row>
    <row r="8">
      <c r="A8" s="821">
        <v>800.0</v>
      </c>
      <c r="B8" s="819" t="s">
        <v>2785</v>
      </c>
      <c r="C8" s="820" t="s">
        <v>2786</v>
      </c>
      <c r="D8" s="725"/>
      <c r="E8" s="725"/>
      <c r="F8" s="725"/>
      <c r="G8" s="725"/>
      <c r="H8" s="725"/>
      <c r="I8" s="725"/>
      <c r="J8" s="725"/>
    </row>
    <row r="9">
      <c r="A9" s="821">
        <v>1000.0</v>
      </c>
      <c r="B9" s="819" t="s">
        <v>2787</v>
      </c>
      <c r="C9" s="820" t="s">
        <v>2788</v>
      </c>
      <c r="D9" s="725"/>
      <c r="E9" s="725"/>
      <c r="F9" s="725"/>
      <c r="G9" s="725"/>
      <c r="H9" s="725"/>
      <c r="I9" s="725"/>
      <c r="J9" s="725"/>
    </row>
    <row r="10">
      <c r="A10" s="819" t="s">
        <v>2789</v>
      </c>
      <c r="B10" s="819"/>
      <c r="C10" s="820"/>
      <c r="D10" s="725"/>
      <c r="E10" s="725"/>
      <c r="F10" s="725"/>
      <c r="G10" s="725"/>
      <c r="H10" s="725"/>
      <c r="I10" s="725"/>
      <c r="J10" s="725"/>
    </row>
    <row r="11">
      <c r="A11" s="821">
        <v>200.0</v>
      </c>
      <c r="B11" s="819" t="s">
        <v>2790</v>
      </c>
      <c r="C11" s="820" t="s">
        <v>2791</v>
      </c>
      <c r="D11" s="725"/>
      <c r="E11" s="725"/>
      <c r="F11" s="725"/>
      <c r="G11" s="725"/>
      <c r="H11" s="725"/>
      <c r="I11" s="725"/>
      <c r="J11" s="725"/>
    </row>
    <row r="12">
      <c r="A12" s="821">
        <v>400.0</v>
      </c>
      <c r="B12" s="819" t="s">
        <v>2792</v>
      </c>
      <c r="C12" s="820" t="s">
        <v>2793</v>
      </c>
      <c r="D12" s="725"/>
      <c r="E12" s="725"/>
      <c r="F12" s="725"/>
      <c r="G12" s="725"/>
      <c r="H12" s="725"/>
      <c r="I12" s="725"/>
      <c r="J12" s="725"/>
    </row>
    <row r="13">
      <c r="A13" s="821">
        <v>600.0</v>
      </c>
      <c r="B13" s="819" t="s">
        <v>2794</v>
      </c>
      <c r="C13" s="820" t="s">
        <v>2795</v>
      </c>
      <c r="D13" s="725"/>
      <c r="E13" s="725"/>
      <c r="F13" s="725"/>
      <c r="G13" s="725"/>
      <c r="H13" s="725"/>
      <c r="I13" s="725"/>
      <c r="J13" s="725"/>
    </row>
    <row r="14">
      <c r="A14" s="821">
        <v>800.0</v>
      </c>
      <c r="B14" s="819" t="s">
        <v>2796</v>
      </c>
      <c r="C14" s="820" t="s">
        <v>2797</v>
      </c>
      <c r="D14" s="725"/>
      <c r="E14" s="725"/>
      <c r="F14" s="725"/>
      <c r="G14" s="725"/>
      <c r="H14" s="725"/>
      <c r="I14" s="725"/>
      <c r="J14" s="725"/>
    </row>
    <row r="15">
      <c r="A15" s="821">
        <v>1000.0</v>
      </c>
      <c r="B15" s="819" t="s">
        <v>2798</v>
      </c>
      <c r="C15" s="820" t="s">
        <v>2799</v>
      </c>
      <c r="D15" s="725"/>
      <c r="E15" s="725"/>
      <c r="F15" s="725"/>
      <c r="G15" s="725"/>
      <c r="H15" s="725"/>
      <c r="I15" s="725"/>
      <c r="J15" s="725"/>
    </row>
    <row r="16">
      <c r="A16" s="819" t="s">
        <v>2800</v>
      </c>
      <c r="B16" s="819"/>
      <c r="C16" s="820"/>
      <c r="D16" s="725"/>
      <c r="E16" s="725"/>
      <c r="F16" s="725"/>
      <c r="G16" s="725"/>
      <c r="H16" s="725"/>
      <c r="I16" s="725"/>
      <c r="J16" s="725"/>
    </row>
    <row r="17">
      <c r="A17" s="821">
        <v>200.0</v>
      </c>
      <c r="B17" s="819" t="s">
        <v>2801</v>
      </c>
      <c r="C17" s="820" t="s">
        <v>2802</v>
      </c>
      <c r="D17" s="725"/>
      <c r="E17" s="725"/>
      <c r="F17" s="725"/>
      <c r="G17" s="725"/>
      <c r="H17" s="725"/>
      <c r="I17" s="725"/>
      <c r="J17" s="725"/>
    </row>
    <row r="18">
      <c r="A18" s="821">
        <v>400.0</v>
      </c>
      <c r="B18" s="819" t="s">
        <v>2803</v>
      </c>
      <c r="C18" s="820" t="s">
        <v>2804</v>
      </c>
      <c r="D18" s="725"/>
      <c r="E18" s="725"/>
      <c r="F18" s="725"/>
      <c r="G18" s="725"/>
      <c r="H18" s="725"/>
      <c r="I18" s="725"/>
      <c r="J18" s="725"/>
    </row>
    <row r="19">
      <c r="A19" s="821">
        <v>600.0</v>
      </c>
      <c r="B19" s="819" t="s">
        <v>2805</v>
      </c>
      <c r="C19" s="820" t="s">
        <v>2806</v>
      </c>
      <c r="D19" s="725"/>
      <c r="E19" s="725"/>
      <c r="F19" s="725"/>
      <c r="G19" s="725"/>
      <c r="H19" s="725"/>
      <c r="I19" s="725"/>
      <c r="J19" s="725"/>
    </row>
    <row r="20">
      <c r="A20" s="821">
        <v>800.0</v>
      </c>
      <c r="B20" s="819" t="s">
        <v>2807</v>
      </c>
      <c r="C20" s="820" t="s">
        <v>2808</v>
      </c>
      <c r="D20" s="725"/>
      <c r="E20" s="725"/>
      <c r="F20" s="725"/>
      <c r="G20" s="725"/>
      <c r="H20" s="725"/>
      <c r="I20" s="725"/>
      <c r="J20" s="725"/>
    </row>
    <row r="21">
      <c r="A21" s="821">
        <v>1000.0</v>
      </c>
      <c r="B21" s="819" t="s">
        <v>2809</v>
      </c>
      <c r="C21" s="820" t="s">
        <v>2810</v>
      </c>
      <c r="D21" s="705" t="s">
        <v>2811</v>
      </c>
      <c r="E21" s="705" t="s">
        <v>2812</v>
      </c>
      <c r="F21" s="705"/>
      <c r="G21" s="705"/>
      <c r="H21" s="705"/>
      <c r="I21" s="705"/>
      <c r="J21" s="705"/>
    </row>
    <row r="22">
      <c r="A22" s="819" t="s">
        <v>2813</v>
      </c>
      <c r="B22" s="819"/>
      <c r="C22" s="820"/>
      <c r="D22" s="725"/>
      <c r="E22" s="725"/>
      <c r="F22" s="725"/>
      <c r="G22" s="725"/>
      <c r="H22" s="725"/>
      <c r="I22" s="725"/>
      <c r="J22" s="725"/>
    </row>
    <row r="23">
      <c r="A23" s="821">
        <v>200.0</v>
      </c>
      <c r="B23" s="819" t="s">
        <v>2814</v>
      </c>
      <c r="C23" s="820" t="s">
        <v>2815</v>
      </c>
      <c r="D23" s="725"/>
      <c r="E23" s="725"/>
      <c r="F23" s="725"/>
      <c r="G23" s="725"/>
      <c r="H23" s="725"/>
      <c r="I23" s="725"/>
      <c r="J23" s="725"/>
    </row>
    <row r="24">
      <c r="A24" s="821">
        <v>400.0</v>
      </c>
      <c r="B24" s="819" t="s">
        <v>2816</v>
      </c>
      <c r="C24" s="820" t="s">
        <v>2817</v>
      </c>
      <c r="D24" s="725"/>
      <c r="E24" s="725"/>
      <c r="F24" s="725"/>
      <c r="G24" s="725"/>
      <c r="H24" s="725"/>
      <c r="I24" s="725"/>
      <c r="J24" s="725"/>
    </row>
    <row r="25">
      <c r="A25" s="821">
        <v>600.0</v>
      </c>
      <c r="B25" s="819" t="s">
        <v>2818</v>
      </c>
      <c r="C25" s="820" t="s">
        <v>2819</v>
      </c>
      <c r="D25" s="725"/>
      <c r="E25" s="725"/>
      <c r="F25" s="725"/>
      <c r="G25" s="725"/>
      <c r="H25" s="725"/>
      <c r="I25" s="725"/>
      <c r="J25" s="725"/>
    </row>
    <row r="26">
      <c r="A26" s="821">
        <v>800.0</v>
      </c>
      <c r="B26" s="819" t="s">
        <v>2820</v>
      </c>
      <c r="C26" s="820" t="s">
        <v>2821</v>
      </c>
      <c r="D26" s="725"/>
      <c r="E26" s="725"/>
      <c r="F26" s="725"/>
      <c r="G26" s="725"/>
      <c r="H26" s="725"/>
      <c r="I26" s="725"/>
      <c r="J26" s="725"/>
    </row>
    <row r="27">
      <c r="A27" s="821">
        <v>1000.0</v>
      </c>
      <c r="B27" s="819" t="s">
        <v>2822</v>
      </c>
      <c r="C27" s="820" t="s">
        <v>2823</v>
      </c>
      <c r="D27" s="705" t="s">
        <v>2824</v>
      </c>
      <c r="E27" s="705" t="s">
        <v>2825</v>
      </c>
      <c r="F27" s="705"/>
      <c r="G27" s="705"/>
      <c r="H27" s="705"/>
      <c r="I27" s="705"/>
      <c r="J27" s="705"/>
    </row>
    <row r="28">
      <c r="A28" s="819" t="s">
        <v>2826</v>
      </c>
      <c r="B28" s="819"/>
      <c r="C28" s="820"/>
      <c r="D28" s="725"/>
      <c r="E28" s="725"/>
      <c r="F28" s="725"/>
      <c r="G28" s="725"/>
      <c r="H28" s="725"/>
      <c r="I28" s="725"/>
      <c r="J28" s="725"/>
    </row>
    <row r="29">
      <c r="A29" s="821">
        <v>200.0</v>
      </c>
      <c r="B29" s="819" t="s">
        <v>2827</v>
      </c>
      <c r="C29" s="820" t="s">
        <v>2828</v>
      </c>
      <c r="D29" s="725"/>
      <c r="E29" s="725"/>
      <c r="F29" s="725"/>
      <c r="G29" s="725"/>
      <c r="H29" s="725"/>
      <c r="I29" s="725"/>
      <c r="J29" s="725"/>
    </row>
    <row r="30">
      <c r="A30" s="821">
        <v>400.0</v>
      </c>
      <c r="B30" s="819" t="s">
        <v>2829</v>
      </c>
      <c r="C30" s="820" t="s">
        <v>2830</v>
      </c>
      <c r="D30" s="705" t="s">
        <v>2831</v>
      </c>
      <c r="E30" s="705" t="s">
        <v>2832</v>
      </c>
      <c r="F30" s="705"/>
      <c r="G30" s="705"/>
      <c r="H30" s="705"/>
      <c r="I30" s="705"/>
      <c r="J30" s="705"/>
    </row>
    <row r="31">
      <c r="A31" s="821">
        <v>600.0</v>
      </c>
      <c r="B31" s="819" t="s">
        <v>2833</v>
      </c>
      <c r="C31" s="820" t="s">
        <v>2834</v>
      </c>
      <c r="D31" s="725"/>
      <c r="E31" s="725"/>
      <c r="F31" s="725"/>
      <c r="G31" s="725"/>
      <c r="H31" s="725"/>
      <c r="I31" s="725"/>
      <c r="J31" s="725"/>
    </row>
    <row r="32">
      <c r="A32" s="821">
        <v>800.0</v>
      </c>
      <c r="B32" s="819" t="s">
        <v>2835</v>
      </c>
      <c r="C32" s="820" t="s">
        <v>2836</v>
      </c>
      <c r="D32" s="725"/>
      <c r="E32" s="725"/>
      <c r="F32" s="725"/>
      <c r="G32" s="725"/>
      <c r="H32" s="725"/>
      <c r="I32" s="725"/>
      <c r="J32" s="725"/>
    </row>
    <row r="33">
      <c r="A33" s="821">
        <v>1000.0</v>
      </c>
      <c r="B33" s="819" t="s">
        <v>2837</v>
      </c>
      <c r="C33" s="820" t="s">
        <v>2838</v>
      </c>
      <c r="D33" s="725"/>
      <c r="E33" s="725"/>
      <c r="F33" s="725"/>
      <c r="G33" s="725"/>
      <c r="H33" s="725"/>
      <c r="I33" s="725"/>
      <c r="J33" s="725"/>
    </row>
    <row r="34">
      <c r="A34" s="819" t="s">
        <v>2839</v>
      </c>
      <c r="B34" s="819"/>
      <c r="C34" s="820"/>
      <c r="D34" s="725"/>
      <c r="E34" s="725"/>
      <c r="F34" s="725"/>
      <c r="G34" s="725"/>
      <c r="H34" s="725"/>
      <c r="I34" s="725"/>
      <c r="J34" s="725"/>
    </row>
    <row r="35">
      <c r="A35" s="821">
        <v>200.0</v>
      </c>
      <c r="B35" s="819" t="s">
        <v>2840</v>
      </c>
      <c r="C35" s="820" t="s">
        <v>2841</v>
      </c>
      <c r="D35" s="725"/>
      <c r="E35" s="725"/>
      <c r="F35" s="725"/>
      <c r="G35" s="725"/>
      <c r="H35" s="725"/>
      <c r="I35" s="725"/>
      <c r="J35" s="725"/>
    </row>
    <row r="36">
      <c r="A36" s="821">
        <v>400.0</v>
      </c>
      <c r="B36" s="819" t="s">
        <v>2842</v>
      </c>
      <c r="C36" s="820" t="s">
        <v>2843</v>
      </c>
      <c r="D36" s="725"/>
      <c r="E36" s="725"/>
      <c r="F36" s="725"/>
      <c r="G36" s="725"/>
      <c r="H36" s="725"/>
      <c r="I36" s="725"/>
      <c r="J36" s="725"/>
    </row>
    <row r="37">
      <c r="A37" s="821">
        <v>600.0</v>
      </c>
      <c r="B37" s="819" t="s">
        <v>2844</v>
      </c>
      <c r="C37" s="820" t="s">
        <v>2845</v>
      </c>
      <c r="D37" s="725"/>
      <c r="E37" s="725"/>
      <c r="F37" s="725"/>
      <c r="G37" s="725"/>
      <c r="H37" s="725"/>
      <c r="I37" s="725"/>
      <c r="J37" s="725"/>
    </row>
    <row r="38">
      <c r="A38" s="821">
        <v>800.0</v>
      </c>
      <c r="B38" s="819" t="s">
        <v>2846</v>
      </c>
      <c r="C38" s="820" t="s">
        <v>2847</v>
      </c>
      <c r="D38" s="705" t="s">
        <v>2848</v>
      </c>
      <c r="E38" s="705" t="s">
        <v>2848</v>
      </c>
      <c r="F38" s="705"/>
      <c r="G38" s="705"/>
      <c r="H38" s="705"/>
      <c r="I38" s="705"/>
      <c r="J38" s="705"/>
    </row>
    <row r="39">
      <c r="A39" s="821">
        <v>1000.0</v>
      </c>
      <c r="B39" s="819" t="s">
        <v>2849</v>
      </c>
      <c r="C39" s="820" t="s">
        <v>2850</v>
      </c>
      <c r="D39" s="725"/>
      <c r="E39" s="725"/>
      <c r="F39" s="725"/>
      <c r="G39" s="725"/>
      <c r="H39" s="725"/>
      <c r="I39" s="725"/>
      <c r="J39" s="725"/>
    </row>
    <row r="40">
      <c r="A40" s="815" t="s">
        <v>2851</v>
      </c>
      <c r="B40" s="815"/>
      <c r="C40" s="816"/>
      <c r="D40" s="817"/>
      <c r="E40" s="817"/>
      <c r="F40" s="817"/>
      <c r="G40" s="817"/>
      <c r="H40" s="817"/>
      <c r="I40" s="817"/>
      <c r="J40" s="817"/>
    </row>
    <row r="41">
      <c r="A41" s="815" t="s">
        <v>2852</v>
      </c>
      <c r="B41" s="815"/>
      <c r="C41" s="816"/>
      <c r="D41" s="817"/>
      <c r="E41" s="817"/>
      <c r="F41" s="817"/>
      <c r="G41" s="817"/>
      <c r="H41" s="817"/>
      <c r="I41" s="817"/>
      <c r="J41" s="817"/>
    </row>
    <row r="42">
      <c r="A42" s="819" t="s">
        <v>2853</v>
      </c>
      <c r="B42" s="819"/>
      <c r="C42" s="820"/>
      <c r="D42" s="725"/>
      <c r="E42" s="725"/>
      <c r="F42" s="725"/>
      <c r="G42" s="725"/>
      <c r="H42" s="725"/>
      <c r="I42" s="725"/>
      <c r="J42" s="725"/>
    </row>
    <row r="43">
      <c r="A43" s="821">
        <v>400.0</v>
      </c>
      <c r="B43" s="819" t="s">
        <v>2854</v>
      </c>
      <c r="C43" s="820" t="s">
        <v>2855</v>
      </c>
      <c r="D43" s="725"/>
      <c r="E43" s="725"/>
      <c r="F43" s="725"/>
      <c r="G43" s="725"/>
      <c r="H43" s="725"/>
      <c r="I43" s="725"/>
      <c r="J43" s="725"/>
    </row>
    <row r="44">
      <c r="A44" s="821">
        <v>800.0</v>
      </c>
      <c r="B44" s="819" t="s">
        <v>2856</v>
      </c>
      <c r="C44" s="820" t="s">
        <v>2857</v>
      </c>
      <c r="D44" s="725"/>
      <c r="E44" s="725"/>
      <c r="F44" s="725"/>
      <c r="G44" s="725"/>
      <c r="H44" s="725"/>
      <c r="I44" s="725"/>
      <c r="J44" s="725"/>
    </row>
    <row r="45">
      <c r="A45" s="821">
        <v>1200.0</v>
      </c>
      <c r="B45" s="819" t="s">
        <v>2858</v>
      </c>
      <c r="C45" s="820" t="s">
        <v>2859</v>
      </c>
      <c r="D45" s="725"/>
      <c r="E45" s="725"/>
      <c r="F45" s="725"/>
      <c r="G45" s="725"/>
      <c r="H45" s="725"/>
      <c r="I45" s="725"/>
      <c r="J45" s="725"/>
    </row>
    <row r="46">
      <c r="A46" s="821">
        <v>1600.0</v>
      </c>
      <c r="B46" s="819" t="s">
        <v>2860</v>
      </c>
      <c r="C46" s="820" t="s">
        <v>2861</v>
      </c>
      <c r="D46" s="725"/>
      <c r="E46" s="725"/>
      <c r="F46" s="725"/>
      <c r="G46" s="725"/>
      <c r="H46" s="725"/>
      <c r="I46" s="725"/>
      <c r="J46" s="725"/>
    </row>
    <row r="47">
      <c r="A47" s="821">
        <v>2000.0</v>
      </c>
      <c r="B47" s="819" t="s">
        <v>2862</v>
      </c>
      <c r="C47" s="820" t="s">
        <v>2863</v>
      </c>
      <c r="D47" s="725"/>
      <c r="E47" s="725"/>
      <c r="F47" s="725"/>
      <c r="G47" s="725"/>
      <c r="H47" s="725"/>
      <c r="I47" s="725"/>
      <c r="J47" s="725"/>
    </row>
    <row r="48">
      <c r="A48" s="819" t="s">
        <v>2864</v>
      </c>
      <c r="B48" s="819"/>
      <c r="C48" s="820"/>
      <c r="D48" s="725"/>
      <c r="E48" s="725"/>
      <c r="F48" s="725"/>
      <c r="G48" s="725"/>
      <c r="H48" s="725"/>
      <c r="I48" s="725"/>
      <c r="J48" s="725"/>
    </row>
    <row r="49">
      <c r="A49" s="821">
        <v>400.0</v>
      </c>
      <c r="B49" s="819" t="s">
        <v>2865</v>
      </c>
      <c r="C49" s="820" t="s">
        <v>2866</v>
      </c>
      <c r="D49" s="725"/>
      <c r="E49" s="725"/>
      <c r="F49" s="725"/>
      <c r="G49" s="725"/>
      <c r="H49" s="725"/>
      <c r="I49" s="725"/>
      <c r="J49" s="725"/>
    </row>
    <row r="50">
      <c r="A50" s="821">
        <v>800.0</v>
      </c>
      <c r="B50" s="819" t="s">
        <v>2867</v>
      </c>
      <c r="C50" s="820" t="s">
        <v>2868</v>
      </c>
      <c r="D50" s="725"/>
      <c r="E50" s="725"/>
      <c r="F50" s="725"/>
      <c r="G50" s="725"/>
      <c r="H50" s="725"/>
      <c r="I50" s="725"/>
      <c r="J50" s="725"/>
    </row>
    <row r="51">
      <c r="A51" s="821">
        <v>1200.0</v>
      </c>
      <c r="B51" s="819" t="s">
        <v>2869</v>
      </c>
      <c r="C51" s="820" t="s">
        <v>2870</v>
      </c>
      <c r="D51" s="725"/>
      <c r="E51" s="725"/>
      <c r="F51" s="725"/>
      <c r="G51" s="725"/>
      <c r="H51" s="725"/>
      <c r="I51" s="725"/>
      <c r="J51" s="725"/>
    </row>
    <row r="52">
      <c r="A52" s="821">
        <v>1600.0</v>
      </c>
      <c r="B52" s="819" t="s">
        <v>2871</v>
      </c>
      <c r="C52" s="820" t="s">
        <v>2872</v>
      </c>
      <c r="D52" s="725"/>
      <c r="E52" s="725"/>
      <c r="F52" s="725"/>
      <c r="G52" s="725"/>
      <c r="H52" s="725"/>
      <c r="I52" s="725"/>
      <c r="J52" s="725"/>
    </row>
    <row r="53">
      <c r="A53" s="821">
        <v>2000.0</v>
      </c>
      <c r="B53" s="819" t="s">
        <v>2873</v>
      </c>
      <c r="C53" s="820" t="s">
        <v>2874</v>
      </c>
      <c r="D53" s="725"/>
      <c r="E53" s="725"/>
      <c r="F53" s="725"/>
      <c r="G53" s="725"/>
      <c r="H53" s="725"/>
      <c r="I53" s="725"/>
      <c r="J53" s="725"/>
    </row>
    <row r="54">
      <c r="A54" s="819" t="s">
        <v>2875</v>
      </c>
      <c r="B54" s="819"/>
      <c r="C54" s="820"/>
      <c r="D54" s="725"/>
      <c r="E54" s="725"/>
      <c r="F54" s="725"/>
      <c r="G54" s="725"/>
      <c r="H54" s="725"/>
      <c r="I54" s="725"/>
      <c r="J54" s="725"/>
    </row>
    <row r="55">
      <c r="A55" s="821">
        <v>400.0</v>
      </c>
      <c r="B55" s="819" t="s">
        <v>2876</v>
      </c>
      <c r="C55" s="820" t="s">
        <v>2877</v>
      </c>
      <c r="D55" s="725"/>
      <c r="E55" s="725"/>
      <c r="F55" s="725"/>
      <c r="G55" s="725"/>
      <c r="H55" s="725"/>
      <c r="I55" s="725"/>
      <c r="J55" s="725"/>
    </row>
    <row r="56">
      <c r="A56" s="821">
        <v>800.0</v>
      </c>
      <c r="B56" s="819" t="s">
        <v>2878</v>
      </c>
      <c r="C56" s="820" t="s">
        <v>2879</v>
      </c>
      <c r="D56" s="725"/>
      <c r="E56" s="725"/>
      <c r="F56" s="725"/>
      <c r="G56" s="725"/>
      <c r="H56" s="725"/>
      <c r="I56" s="725"/>
      <c r="J56" s="725"/>
    </row>
    <row r="57">
      <c r="A57" s="821">
        <v>1200.0</v>
      </c>
      <c r="B57" s="819" t="s">
        <v>2880</v>
      </c>
      <c r="C57" s="820" t="s">
        <v>2881</v>
      </c>
      <c r="D57" s="725"/>
      <c r="E57" s="725"/>
      <c r="F57" s="725"/>
      <c r="G57" s="725"/>
      <c r="H57" s="725"/>
      <c r="I57" s="725"/>
      <c r="J57" s="725"/>
    </row>
    <row r="58">
      <c r="A58" s="821">
        <v>1600.0</v>
      </c>
      <c r="B58" s="819" t="s">
        <v>2882</v>
      </c>
      <c r="C58" s="820" t="s">
        <v>2883</v>
      </c>
      <c r="D58" s="725"/>
      <c r="E58" s="725"/>
      <c r="F58" s="725"/>
      <c r="G58" s="725"/>
      <c r="H58" s="725"/>
      <c r="I58" s="725"/>
      <c r="J58" s="725"/>
    </row>
    <row r="59">
      <c r="A59" s="821">
        <v>2000.0</v>
      </c>
      <c r="B59" s="819" t="s">
        <v>2884</v>
      </c>
      <c r="C59" s="820" t="s">
        <v>2885</v>
      </c>
      <c r="D59" s="725"/>
      <c r="E59" s="725"/>
      <c r="F59" s="725"/>
      <c r="G59" s="725"/>
      <c r="H59" s="725"/>
      <c r="I59" s="725"/>
      <c r="J59" s="725"/>
    </row>
    <row r="60">
      <c r="A60" s="819" t="s">
        <v>2886</v>
      </c>
      <c r="B60" s="819"/>
      <c r="C60" s="820"/>
      <c r="D60" s="725"/>
      <c r="E60" s="725"/>
      <c r="F60" s="725"/>
      <c r="G60" s="725"/>
      <c r="H60" s="725"/>
      <c r="I60" s="725"/>
      <c r="J60" s="725"/>
    </row>
    <row r="61">
      <c r="A61" s="821">
        <v>400.0</v>
      </c>
      <c r="B61" s="819" t="s">
        <v>2887</v>
      </c>
      <c r="C61" s="820" t="s">
        <v>2888</v>
      </c>
      <c r="D61" s="725"/>
      <c r="E61" s="725"/>
      <c r="F61" s="725"/>
      <c r="G61" s="725"/>
      <c r="H61" s="725"/>
      <c r="I61" s="725"/>
      <c r="J61" s="725"/>
    </row>
    <row r="62">
      <c r="A62" s="821">
        <v>800.0</v>
      </c>
      <c r="B62" s="819" t="s">
        <v>2889</v>
      </c>
      <c r="C62" s="820" t="s">
        <v>2890</v>
      </c>
      <c r="D62" s="725"/>
      <c r="E62" s="725"/>
      <c r="F62" s="725"/>
      <c r="G62" s="725"/>
      <c r="H62" s="725"/>
      <c r="I62" s="725"/>
      <c r="J62" s="725"/>
    </row>
    <row r="63">
      <c r="A63" s="821">
        <v>1200.0</v>
      </c>
      <c r="B63" s="819" t="s">
        <v>2891</v>
      </c>
      <c r="C63" s="820" t="s">
        <v>2892</v>
      </c>
      <c r="D63" s="725"/>
      <c r="E63" s="725"/>
      <c r="F63" s="725"/>
      <c r="G63" s="725"/>
      <c r="H63" s="725"/>
      <c r="I63" s="725"/>
      <c r="J63" s="725"/>
    </row>
    <row r="64">
      <c r="A64" s="821">
        <v>1600.0</v>
      </c>
      <c r="B64" s="819" t="s">
        <v>2893</v>
      </c>
      <c r="C64" s="820" t="s">
        <v>2894</v>
      </c>
      <c r="D64" s="705" t="s">
        <v>2895</v>
      </c>
      <c r="E64" s="705" t="s">
        <v>2896</v>
      </c>
      <c r="F64" s="705"/>
      <c r="G64" s="705"/>
      <c r="H64" s="705"/>
      <c r="I64" s="705"/>
      <c r="J64" s="705"/>
    </row>
    <row r="65">
      <c r="A65" s="821">
        <v>2000.0</v>
      </c>
      <c r="B65" s="819" t="s">
        <v>2897</v>
      </c>
      <c r="C65" s="820" t="s">
        <v>2898</v>
      </c>
      <c r="D65" s="705" t="s">
        <v>2899</v>
      </c>
      <c r="E65" s="705" t="s">
        <v>2899</v>
      </c>
      <c r="F65" s="705"/>
      <c r="G65" s="705"/>
      <c r="H65" s="705"/>
      <c r="I65" s="705"/>
      <c r="J65" s="705"/>
    </row>
    <row r="66">
      <c r="A66" s="819" t="s">
        <v>2900</v>
      </c>
      <c r="B66" s="819"/>
      <c r="C66" s="820"/>
      <c r="D66" s="725"/>
      <c r="E66" s="725"/>
      <c r="F66" s="725"/>
      <c r="G66" s="725"/>
      <c r="H66" s="725"/>
      <c r="I66" s="725"/>
      <c r="J66" s="725"/>
    </row>
    <row r="67">
      <c r="A67" s="821">
        <v>400.0</v>
      </c>
      <c r="B67" s="819" t="s">
        <v>2901</v>
      </c>
      <c r="C67" s="820" t="s">
        <v>2902</v>
      </c>
      <c r="D67" s="725"/>
      <c r="E67" s="725"/>
      <c r="F67" s="725"/>
      <c r="G67" s="725"/>
      <c r="H67" s="725"/>
      <c r="I67" s="725"/>
      <c r="J67" s="725"/>
    </row>
    <row r="68">
      <c r="A68" s="821">
        <v>800.0</v>
      </c>
      <c r="B68" s="819" t="s">
        <v>2903</v>
      </c>
      <c r="C68" s="820" t="s">
        <v>2904</v>
      </c>
      <c r="D68" s="725"/>
      <c r="E68" s="725"/>
      <c r="F68" s="725"/>
      <c r="G68" s="725"/>
      <c r="H68" s="725"/>
      <c r="I68" s="725"/>
      <c r="J68" s="725"/>
    </row>
    <row r="69">
      <c r="A69" s="821">
        <v>1200.0</v>
      </c>
      <c r="B69" s="819" t="s">
        <v>2905</v>
      </c>
      <c r="C69" s="820" t="s">
        <v>2906</v>
      </c>
      <c r="D69" s="725"/>
      <c r="E69" s="725"/>
      <c r="F69" s="725"/>
      <c r="G69" s="725"/>
      <c r="H69" s="725"/>
      <c r="I69" s="725"/>
      <c r="J69" s="725"/>
    </row>
    <row r="70">
      <c r="A70" s="821">
        <v>1600.0</v>
      </c>
      <c r="B70" s="819" t="s">
        <v>2907</v>
      </c>
      <c r="C70" s="820" t="s">
        <v>2908</v>
      </c>
      <c r="D70" s="725"/>
      <c r="E70" s="725"/>
      <c r="F70" s="725"/>
      <c r="G70" s="725"/>
      <c r="H70" s="725"/>
      <c r="I70" s="725"/>
      <c r="J70" s="725"/>
    </row>
    <row r="71">
      <c r="A71" s="821">
        <v>2000.0</v>
      </c>
      <c r="B71" s="819" t="s">
        <v>2909</v>
      </c>
      <c r="C71" s="820" t="s">
        <v>2910</v>
      </c>
      <c r="D71" s="725"/>
      <c r="E71" s="725"/>
      <c r="F71" s="725"/>
      <c r="G71" s="725"/>
      <c r="H71" s="725"/>
      <c r="I71" s="725"/>
      <c r="J71" s="725"/>
    </row>
    <row r="72">
      <c r="A72" s="819" t="s">
        <v>2911</v>
      </c>
      <c r="B72" s="819"/>
      <c r="C72" s="820"/>
      <c r="D72" s="725"/>
      <c r="E72" s="725"/>
      <c r="F72" s="725"/>
      <c r="G72" s="725"/>
      <c r="H72" s="725"/>
      <c r="I72" s="725"/>
      <c r="J72" s="725"/>
    </row>
    <row r="73">
      <c r="A73" s="821">
        <v>400.0</v>
      </c>
      <c r="B73" s="819" t="s">
        <v>2912</v>
      </c>
      <c r="C73" s="820" t="s">
        <v>2913</v>
      </c>
      <c r="D73" s="725"/>
      <c r="E73" s="725"/>
      <c r="F73" s="725"/>
      <c r="G73" s="725"/>
      <c r="H73" s="725"/>
      <c r="I73" s="725"/>
      <c r="J73" s="725"/>
    </row>
    <row r="74">
      <c r="A74" s="821">
        <v>800.0</v>
      </c>
      <c r="B74" s="819" t="s">
        <v>2914</v>
      </c>
      <c r="C74" s="820" t="s">
        <v>2915</v>
      </c>
      <c r="D74" s="725"/>
      <c r="E74" s="725"/>
      <c r="F74" s="725"/>
      <c r="G74" s="725"/>
      <c r="H74" s="725"/>
      <c r="I74" s="725"/>
      <c r="J74" s="725"/>
    </row>
    <row r="75">
      <c r="A75" s="821">
        <v>1200.0</v>
      </c>
      <c r="B75" s="819" t="s">
        <v>2916</v>
      </c>
      <c r="C75" s="820" t="s">
        <v>2917</v>
      </c>
      <c r="D75" s="725"/>
      <c r="E75" s="725"/>
      <c r="F75" s="725"/>
      <c r="G75" s="725"/>
      <c r="H75" s="725"/>
      <c r="I75" s="725"/>
      <c r="J75" s="725"/>
    </row>
    <row r="76">
      <c r="A76" s="821">
        <v>1600.0</v>
      </c>
      <c r="B76" s="819" t="s">
        <v>2918</v>
      </c>
      <c r="C76" s="820" t="s">
        <v>2919</v>
      </c>
      <c r="D76" s="725"/>
      <c r="E76" s="725"/>
      <c r="F76" s="725"/>
      <c r="G76" s="725"/>
      <c r="H76" s="725"/>
      <c r="I76" s="725"/>
      <c r="J76" s="725"/>
    </row>
    <row r="77">
      <c r="A77" s="821">
        <v>2000.0</v>
      </c>
      <c r="B77" s="819" t="s">
        <v>2920</v>
      </c>
      <c r="C77" s="820" t="s">
        <v>2921</v>
      </c>
      <c r="D77" s="725"/>
      <c r="E77" s="725"/>
      <c r="F77" s="725"/>
      <c r="G77" s="725"/>
      <c r="H77" s="725"/>
      <c r="I77" s="725"/>
      <c r="J77" s="725"/>
    </row>
    <row r="78">
      <c r="A78" s="819" t="s">
        <v>2922</v>
      </c>
      <c r="B78" s="819"/>
      <c r="C78" s="820"/>
      <c r="D78" s="725"/>
      <c r="E78" s="725"/>
      <c r="F78" s="725"/>
      <c r="G78" s="725"/>
      <c r="H78" s="725"/>
      <c r="I78" s="725"/>
      <c r="J78" s="725"/>
    </row>
    <row r="79">
      <c r="A79" s="819"/>
      <c r="B79" s="819" t="s">
        <v>2923</v>
      </c>
      <c r="C79" s="820" t="s">
        <v>2924</v>
      </c>
      <c r="D79" s="705" t="s">
        <v>2925</v>
      </c>
      <c r="E79" s="705" t="s">
        <v>2925</v>
      </c>
      <c r="F79" s="705"/>
      <c r="G79" s="705"/>
      <c r="H79" s="705"/>
      <c r="I79" s="705"/>
      <c r="J79" s="705"/>
    </row>
    <row r="80">
      <c r="A80" s="815" t="s">
        <v>2926</v>
      </c>
      <c r="B80" s="815"/>
      <c r="C80" s="816"/>
      <c r="D80" s="817"/>
      <c r="E80" s="817"/>
      <c r="F80" s="817"/>
      <c r="G80" s="817"/>
      <c r="H80" s="817"/>
      <c r="I80" s="817"/>
      <c r="J80" s="817"/>
    </row>
    <row r="81">
      <c r="A81" s="815" t="s">
        <v>2927</v>
      </c>
      <c r="B81" s="815"/>
      <c r="C81" s="816"/>
      <c r="D81" s="817"/>
      <c r="E81" s="817"/>
      <c r="F81" s="817"/>
      <c r="G81" s="817"/>
      <c r="H81" s="817"/>
      <c r="I81" s="817"/>
      <c r="J81" s="817"/>
    </row>
    <row r="82">
      <c r="A82" s="819" t="s">
        <v>2928</v>
      </c>
      <c r="B82" s="819"/>
      <c r="C82" s="820"/>
      <c r="D82" s="725"/>
      <c r="E82" s="725"/>
      <c r="F82" s="725"/>
      <c r="G82" s="725"/>
      <c r="H82" s="725"/>
      <c r="I82" s="725"/>
      <c r="J82" s="725"/>
    </row>
    <row r="83">
      <c r="A83" s="821">
        <v>200.0</v>
      </c>
      <c r="B83" s="819" t="s">
        <v>2929</v>
      </c>
      <c r="C83" s="820" t="s">
        <v>2930</v>
      </c>
      <c r="D83" s="725"/>
      <c r="E83" s="725"/>
      <c r="F83" s="725"/>
      <c r="G83" s="725"/>
      <c r="H83" s="725"/>
      <c r="I83" s="725"/>
      <c r="J83" s="725"/>
    </row>
    <row r="84">
      <c r="A84" s="821">
        <v>400.0</v>
      </c>
      <c r="B84" s="819" t="s">
        <v>2931</v>
      </c>
      <c r="C84" s="820" t="s">
        <v>2932</v>
      </c>
      <c r="D84" s="725"/>
      <c r="E84" s="725"/>
      <c r="F84" s="725"/>
      <c r="G84" s="725"/>
      <c r="H84" s="725"/>
      <c r="I84" s="725"/>
      <c r="J84" s="725"/>
    </row>
    <row r="85">
      <c r="A85" s="821">
        <v>600.0</v>
      </c>
      <c r="B85" s="819" t="s">
        <v>2933</v>
      </c>
      <c r="C85" s="820" t="s">
        <v>2934</v>
      </c>
      <c r="D85" s="725"/>
      <c r="E85" s="725"/>
      <c r="F85" s="725"/>
      <c r="G85" s="725"/>
      <c r="H85" s="725"/>
      <c r="I85" s="725"/>
      <c r="J85" s="725"/>
    </row>
    <row r="86">
      <c r="A86" s="821">
        <v>800.0</v>
      </c>
      <c r="B86" s="819" t="s">
        <v>2935</v>
      </c>
      <c r="C86" s="820" t="s">
        <v>2936</v>
      </c>
      <c r="D86" s="725"/>
      <c r="E86" s="725"/>
      <c r="F86" s="725"/>
      <c r="G86" s="725"/>
      <c r="H86" s="725"/>
      <c r="I86" s="725"/>
      <c r="J86" s="725"/>
    </row>
    <row r="87">
      <c r="A87" s="821">
        <v>1000.0</v>
      </c>
      <c r="B87" s="819" t="s">
        <v>2937</v>
      </c>
      <c r="C87" s="820" t="s">
        <v>2938</v>
      </c>
      <c r="D87" s="705" t="s">
        <v>2939</v>
      </c>
      <c r="E87" s="705" t="s">
        <v>2939</v>
      </c>
      <c r="F87" s="705"/>
      <c r="G87" s="705"/>
      <c r="H87" s="705"/>
      <c r="I87" s="705"/>
      <c r="J87" s="705"/>
    </row>
    <row r="88">
      <c r="A88" s="819" t="s">
        <v>2940</v>
      </c>
      <c r="B88" s="819"/>
      <c r="C88" s="820"/>
      <c r="D88" s="725"/>
      <c r="E88" s="725"/>
      <c r="F88" s="725"/>
      <c r="G88" s="725"/>
      <c r="H88" s="725"/>
      <c r="I88" s="725"/>
      <c r="J88" s="725"/>
    </row>
    <row r="89">
      <c r="A89" s="821">
        <v>200.0</v>
      </c>
      <c r="B89" s="819" t="s">
        <v>2941</v>
      </c>
      <c r="C89" s="820" t="s">
        <v>2942</v>
      </c>
      <c r="D89" s="725"/>
      <c r="E89" s="725"/>
      <c r="F89" s="725"/>
      <c r="G89" s="725"/>
      <c r="H89" s="725"/>
      <c r="I89" s="725"/>
      <c r="J89" s="725"/>
    </row>
    <row r="90">
      <c r="A90" s="821">
        <v>400.0</v>
      </c>
      <c r="B90" s="819" t="s">
        <v>2943</v>
      </c>
      <c r="C90" s="820" t="s">
        <v>2944</v>
      </c>
      <c r="D90" s="725"/>
      <c r="E90" s="725"/>
      <c r="F90" s="725"/>
      <c r="G90" s="725"/>
      <c r="H90" s="725"/>
      <c r="I90" s="725"/>
      <c r="J90" s="725"/>
    </row>
    <row r="91">
      <c r="A91" s="821">
        <v>600.0</v>
      </c>
      <c r="B91" s="819" t="s">
        <v>2945</v>
      </c>
      <c r="C91" s="820" t="s">
        <v>2946</v>
      </c>
      <c r="D91" s="725"/>
      <c r="E91" s="725"/>
      <c r="F91" s="725"/>
      <c r="G91" s="725"/>
      <c r="H91" s="725"/>
      <c r="I91" s="725"/>
      <c r="J91" s="725"/>
    </row>
    <row r="92">
      <c r="A92" s="821">
        <v>800.0</v>
      </c>
      <c r="B92" s="819" t="s">
        <v>2947</v>
      </c>
      <c r="C92" s="820" t="s">
        <v>2948</v>
      </c>
      <c r="D92" s="725"/>
      <c r="E92" s="725"/>
      <c r="F92" s="725"/>
      <c r="G92" s="725"/>
      <c r="H92" s="725"/>
      <c r="I92" s="725"/>
      <c r="J92" s="725"/>
    </row>
    <row r="93">
      <c r="A93" s="821">
        <v>1000.0</v>
      </c>
      <c r="B93" s="819" t="s">
        <v>2949</v>
      </c>
      <c r="C93" s="820" t="s">
        <v>2950</v>
      </c>
      <c r="D93" s="725"/>
      <c r="E93" s="725"/>
      <c r="F93" s="725"/>
      <c r="G93" s="725"/>
      <c r="H93" s="725"/>
      <c r="I93" s="725"/>
      <c r="J93" s="725"/>
    </row>
    <row r="94">
      <c r="A94" s="819" t="s">
        <v>2951</v>
      </c>
      <c r="B94" s="819"/>
      <c r="C94" s="820"/>
      <c r="D94" s="725"/>
      <c r="E94" s="725"/>
      <c r="F94" s="725"/>
      <c r="G94" s="725"/>
      <c r="H94" s="725"/>
      <c r="I94" s="725"/>
      <c r="J94" s="725"/>
    </row>
    <row r="95">
      <c r="A95" s="821">
        <v>200.0</v>
      </c>
      <c r="B95" s="819" t="s">
        <v>2952</v>
      </c>
      <c r="C95" s="820" t="s">
        <v>2953</v>
      </c>
      <c r="D95" s="725"/>
      <c r="E95" s="725"/>
      <c r="F95" s="725"/>
      <c r="G95" s="725"/>
      <c r="H95" s="725"/>
      <c r="I95" s="725"/>
      <c r="J95" s="725"/>
    </row>
    <row r="96">
      <c r="A96" s="821">
        <v>400.0</v>
      </c>
      <c r="B96" s="819" t="s">
        <v>2954</v>
      </c>
      <c r="C96" s="820" t="s">
        <v>2955</v>
      </c>
      <c r="D96" s="725"/>
      <c r="E96" s="725"/>
      <c r="F96" s="725"/>
      <c r="G96" s="725"/>
      <c r="H96" s="725"/>
      <c r="I96" s="725"/>
      <c r="J96" s="725"/>
    </row>
    <row r="97">
      <c r="A97" s="821">
        <v>600.0</v>
      </c>
      <c r="B97" s="819" t="s">
        <v>2956</v>
      </c>
      <c r="C97" s="820" t="s">
        <v>2957</v>
      </c>
      <c r="D97" s="725"/>
      <c r="E97" s="725"/>
      <c r="F97" s="725"/>
      <c r="G97" s="725"/>
      <c r="H97" s="725"/>
      <c r="I97" s="725"/>
      <c r="J97" s="725"/>
    </row>
    <row r="98">
      <c r="A98" s="821">
        <v>800.0</v>
      </c>
      <c r="B98" s="819" t="s">
        <v>2958</v>
      </c>
      <c r="C98" s="820" t="s">
        <v>2959</v>
      </c>
      <c r="D98" s="725"/>
      <c r="E98" s="725"/>
      <c r="F98" s="725"/>
      <c r="G98" s="725"/>
      <c r="H98" s="725"/>
      <c r="I98" s="725"/>
      <c r="J98" s="725"/>
    </row>
    <row r="99">
      <c r="A99" s="821">
        <v>1000.0</v>
      </c>
      <c r="B99" s="819" t="s">
        <v>2960</v>
      </c>
      <c r="C99" s="820" t="s">
        <v>2961</v>
      </c>
      <c r="D99" s="725"/>
      <c r="E99" s="725"/>
      <c r="F99" s="725"/>
      <c r="G99" s="725"/>
      <c r="H99" s="725"/>
      <c r="I99" s="725"/>
      <c r="J99" s="725"/>
    </row>
    <row r="100">
      <c r="A100" s="819" t="s">
        <v>2962</v>
      </c>
      <c r="B100" s="819"/>
      <c r="C100" s="820"/>
      <c r="D100" s="725"/>
      <c r="E100" s="725"/>
      <c r="F100" s="725"/>
      <c r="G100" s="725"/>
      <c r="H100" s="725"/>
      <c r="I100" s="725"/>
      <c r="J100" s="725"/>
    </row>
    <row r="101">
      <c r="A101" s="821">
        <v>200.0</v>
      </c>
      <c r="B101" s="819" t="s">
        <v>2963</v>
      </c>
      <c r="C101" s="820" t="s">
        <v>2964</v>
      </c>
      <c r="D101" s="725"/>
      <c r="E101" s="725"/>
      <c r="F101" s="725"/>
      <c r="G101" s="725"/>
      <c r="H101" s="725"/>
      <c r="I101" s="725"/>
      <c r="J101" s="725"/>
    </row>
    <row r="102">
      <c r="A102" s="821">
        <v>400.0</v>
      </c>
      <c r="B102" s="819" t="s">
        <v>2965</v>
      </c>
      <c r="C102" s="820" t="s">
        <v>2966</v>
      </c>
      <c r="D102" s="725"/>
      <c r="E102" s="725"/>
      <c r="F102" s="725"/>
      <c r="G102" s="725"/>
      <c r="H102" s="725"/>
      <c r="I102" s="725"/>
      <c r="J102" s="725"/>
    </row>
    <row r="103">
      <c r="A103" s="821">
        <v>600.0</v>
      </c>
      <c r="B103" s="819" t="s">
        <v>2967</v>
      </c>
      <c r="C103" s="820" t="s">
        <v>2968</v>
      </c>
      <c r="D103" s="725"/>
      <c r="E103" s="725"/>
      <c r="F103" s="725"/>
      <c r="G103" s="725"/>
      <c r="H103" s="725"/>
      <c r="I103" s="725"/>
      <c r="J103" s="725"/>
    </row>
    <row r="104">
      <c r="A104" s="821">
        <v>800.0</v>
      </c>
      <c r="B104" s="819" t="s">
        <v>2969</v>
      </c>
      <c r="C104" s="820" t="s">
        <v>2970</v>
      </c>
      <c r="D104" s="725"/>
      <c r="E104" s="725"/>
      <c r="F104" s="725"/>
      <c r="G104" s="725"/>
      <c r="H104" s="725"/>
      <c r="I104" s="725"/>
      <c r="J104" s="725"/>
    </row>
    <row r="105">
      <c r="A105" s="821">
        <v>1000.0</v>
      </c>
      <c r="B105" s="819" t="s">
        <v>2971</v>
      </c>
      <c r="C105" s="820" t="s">
        <v>2972</v>
      </c>
      <c r="D105" s="725"/>
      <c r="E105" s="725"/>
      <c r="F105" s="725"/>
      <c r="G105" s="725"/>
      <c r="H105" s="725"/>
      <c r="I105" s="725"/>
      <c r="J105" s="725"/>
    </row>
    <row r="106">
      <c r="A106" s="819" t="s">
        <v>2973</v>
      </c>
      <c r="B106" s="819"/>
      <c r="C106" s="820"/>
      <c r="D106" s="725"/>
      <c r="E106" s="725"/>
      <c r="F106" s="725"/>
      <c r="G106" s="725"/>
      <c r="H106" s="725"/>
      <c r="I106" s="725"/>
      <c r="J106" s="725"/>
    </row>
    <row r="107">
      <c r="A107" s="821">
        <v>200.0</v>
      </c>
      <c r="B107" s="819" t="s">
        <v>2974</v>
      </c>
      <c r="C107" s="820" t="s">
        <v>2975</v>
      </c>
      <c r="D107" s="725"/>
      <c r="E107" s="725"/>
      <c r="F107" s="725"/>
      <c r="G107" s="725"/>
      <c r="H107" s="725"/>
      <c r="I107" s="725"/>
      <c r="J107" s="725"/>
    </row>
    <row r="108">
      <c r="A108" s="821">
        <v>400.0</v>
      </c>
      <c r="B108" s="819" t="s">
        <v>2976</v>
      </c>
      <c r="C108" s="820" t="s">
        <v>2977</v>
      </c>
      <c r="D108" s="725"/>
      <c r="E108" s="725"/>
      <c r="F108" s="725"/>
      <c r="G108" s="725"/>
      <c r="H108" s="725"/>
      <c r="I108" s="725"/>
      <c r="J108" s="725"/>
    </row>
    <row r="109">
      <c r="A109" s="821">
        <v>600.0</v>
      </c>
      <c r="B109" s="819" t="s">
        <v>2978</v>
      </c>
      <c r="C109" s="820" t="s">
        <v>2979</v>
      </c>
      <c r="D109" s="725"/>
      <c r="E109" s="725"/>
      <c r="F109" s="725"/>
      <c r="G109" s="725"/>
      <c r="H109" s="725"/>
      <c r="I109" s="725"/>
      <c r="J109" s="725"/>
    </row>
    <row r="110">
      <c r="A110" s="821">
        <v>800.0</v>
      </c>
      <c r="B110" s="819" t="s">
        <v>2980</v>
      </c>
      <c r="C110" s="820" t="s">
        <v>2981</v>
      </c>
      <c r="D110" s="725"/>
      <c r="E110" s="725"/>
      <c r="F110" s="725"/>
      <c r="G110" s="725"/>
      <c r="H110" s="725"/>
      <c r="I110" s="725"/>
      <c r="J110" s="725"/>
    </row>
    <row r="111">
      <c r="A111" s="821">
        <v>1000.0</v>
      </c>
      <c r="B111" s="819" t="s">
        <v>2982</v>
      </c>
      <c r="C111" s="820" t="s">
        <v>2983</v>
      </c>
      <c r="D111" s="725"/>
      <c r="E111" s="725"/>
      <c r="F111" s="725"/>
      <c r="G111" s="725"/>
      <c r="H111" s="725"/>
      <c r="I111" s="725"/>
      <c r="J111" s="725"/>
    </row>
    <row r="112">
      <c r="A112" s="819" t="s">
        <v>2984</v>
      </c>
      <c r="B112" s="819"/>
      <c r="C112" s="820"/>
      <c r="D112" s="725"/>
      <c r="E112" s="725"/>
      <c r="F112" s="725"/>
      <c r="G112" s="725"/>
      <c r="H112" s="725"/>
      <c r="I112" s="725"/>
      <c r="J112" s="725"/>
    </row>
    <row r="113">
      <c r="A113" s="821">
        <v>200.0</v>
      </c>
      <c r="B113" s="819" t="s">
        <v>2985</v>
      </c>
      <c r="C113" s="820" t="s">
        <v>2986</v>
      </c>
      <c r="D113" s="725"/>
      <c r="E113" s="725"/>
      <c r="F113" s="725"/>
      <c r="G113" s="725"/>
      <c r="H113" s="725"/>
      <c r="I113" s="725"/>
      <c r="J113" s="725"/>
    </row>
    <row r="114">
      <c r="A114" s="821">
        <v>400.0</v>
      </c>
      <c r="B114" s="819" t="s">
        <v>2987</v>
      </c>
      <c r="C114" s="820" t="s">
        <v>2988</v>
      </c>
      <c r="D114" s="705" t="s">
        <v>2989</v>
      </c>
      <c r="E114" s="705" t="s">
        <v>2990</v>
      </c>
      <c r="F114" s="705"/>
      <c r="G114" s="705"/>
      <c r="H114" s="705"/>
      <c r="I114" s="705"/>
      <c r="J114" s="705"/>
    </row>
    <row r="115">
      <c r="A115" s="821">
        <v>600.0</v>
      </c>
      <c r="B115" s="819" t="s">
        <v>2991</v>
      </c>
      <c r="C115" s="820" t="s">
        <v>2992</v>
      </c>
      <c r="D115" s="725"/>
      <c r="E115" s="725"/>
      <c r="F115" s="725"/>
      <c r="G115" s="725"/>
      <c r="H115" s="725"/>
      <c r="I115" s="725"/>
      <c r="J115" s="725"/>
    </row>
    <row r="116">
      <c r="A116" s="821">
        <v>800.0</v>
      </c>
      <c r="B116" s="819" t="s">
        <v>2993</v>
      </c>
      <c r="C116" s="820" t="s">
        <v>2994</v>
      </c>
      <c r="D116" s="725"/>
      <c r="E116" s="725"/>
      <c r="F116" s="725"/>
      <c r="G116" s="725"/>
      <c r="H116" s="725"/>
      <c r="I116" s="725"/>
      <c r="J116" s="725"/>
    </row>
    <row r="117">
      <c r="A117" s="821">
        <v>1000.0</v>
      </c>
      <c r="B117" s="819" t="s">
        <v>2995</v>
      </c>
      <c r="C117" s="820" t="s">
        <v>2996</v>
      </c>
      <c r="D117" s="725"/>
      <c r="E117" s="725"/>
      <c r="F117" s="725"/>
      <c r="G117" s="725"/>
      <c r="H117" s="725"/>
      <c r="I117" s="725"/>
      <c r="J117" s="725"/>
    </row>
    <row r="118">
      <c r="A118" s="815" t="s">
        <v>2997</v>
      </c>
      <c r="B118" s="815"/>
      <c r="C118" s="816"/>
      <c r="D118" s="817"/>
      <c r="E118" s="817"/>
      <c r="F118" s="817"/>
      <c r="G118" s="817"/>
      <c r="H118" s="817"/>
      <c r="I118" s="817"/>
      <c r="J118" s="817"/>
    </row>
    <row r="119">
      <c r="A119" s="819" t="s">
        <v>2998</v>
      </c>
      <c r="B119" s="819"/>
      <c r="C119" s="820"/>
      <c r="D119" s="725"/>
      <c r="E119" s="725"/>
      <c r="F119" s="725"/>
      <c r="G119" s="725"/>
      <c r="H119" s="725"/>
      <c r="I119" s="725"/>
      <c r="J119" s="725"/>
    </row>
    <row r="120">
      <c r="A120" s="821">
        <v>400.0</v>
      </c>
      <c r="B120" s="819" t="s">
        <v>2999</v>
      </c>
      <c r="C120" s="820" t="s">
        <v>3000</v>
      </c>
      <c r="D120" s="725"/>
      <c r="E120" s="725"/>
      <c r="F120" s="725"/>
      <c r="G120" s="725"/>
      <c r="H120" s="725"/>
      <c r="I120" s="725"/>
      <c r="J120" s="725"/>
    </row>
    <row r="121">
      <c r="A121" s="821">
        <v>800.0</v>
      </c>
      <c r="B121" s="819" t="s">
        <v>3001</v>
      </c>
      <c r="C121" s="820" t="s">
        <v>3002</v>
      </c>
      <c r="D121" s="725"/>
      <c r="E121" s="725"/>
      <c r="F121" s="725"/>
      <c r="G121" s="725"/>
      <c r="H121" s="725"/>
      <c r="I121" s="725"/>
      <c r="J121" s="725"/>
    </row>
    <row r="122">
      <c r="A122" s="821">
        <v>1200.0</v>
      </c>
      <c r="B122" s="819" t="s">
        <v>3003</v>
      </c>
      <c r="C122" s="820" t="s">
        <v>3004</v>
      </c>
      <c r="D122" s="705" t="s">
        <v>3005</v>
      </c>
      <c r="E122" s="705" t="s">
        <v>3006</v>
      </c>
      <c r="F122" s="705"/>
      <c r="G122" s="705"/>
      <c r="H122" s="705"/>
      <c r="I122" s="705"/>
      <c r="J122" s="705"/>
    </row>
    <row r="123">
      <c r="A123" s="821">
        <v>1600.0</v>
      </c>
      <c r="B123" s="819" t="s">
        <v>3007</v>
      </c>
      <c r="C123" s="820" t="s">
        <v>3008</v>
      </c>
      <c r="D123" s="725"/>
      <c r="E123" s="725"/>
      <c r="F123" s="725"/>
      <c r="G123" s="725"/>
      <c r="H123" s="725"/>
      <c r="I123" s="725"/>
      <c r="J123" s="725"/>
    </row>
    <row r="124">
      <c r="A124" s="821">
        <v>2000.0</v>
      </c>
      <c r="B124" s="819" t="s">
        <v>3009</v>
      </c>
      <c r="C124" s="820" t="s">
        <v>3010</v>
      </c>
      <c r="D124" s="725"/>
      <c r="E124" s="725"/>
      <c r="F124" s="725"/>
      <c r="G124" s="725"/>
      <c r="H124" s="725"/>
      <c r="I124" s="725"/>
      <c r="J124" s="725"/>
    </row>
    <row r="125">
      <c r="A125" s="819" t="s">
        <v>3011</v>
      </c>
      <c r="B125" s="819"/>
      <c r="C125" s="820"/>
      <c r="D125" s="725"/>
      <c r="E125" s="725"/>
      <c r="F125" s="725"/>
      <c r="G125" s="725"/>
      <c r="H125" s="725"/>
      <c r="I125" s="725"/>
      <c r="J125" s="725"/>
    </row>
    <row r="126">
      <c r="A126" s="821">
        <v>400.0</v>
      </c>
      <c r="B126" s="819" t="s">
        <v>3012</v>
      </c>
      <c r="C126" s="820" t="s">
        <v>3013</v>
      </c>
      <c r="D126" s="725"/>
      <c r="E126" s="725"/>
      <c r="F126" s="725"/>
      <c r="G126" s="725"/>
      <c r="H126" s="725"/>
      <c r="I126" s="725"/>
      <c r="J126" s="725"/>
    </row>
    <row r="127">
      <c r="A127" s="821">
        <v>800.0</v>
      </c>
      <c r="B127" s="819" t="s">
        <v>3014</v>
      </c>
      <c r="C127" s="820" t="s">
        <v>3015</v>
      </c>
      <c r="D127" s="725"/>
      <c r="E127" s="725"/>
      <c r="F127" s="725"/>
      <c r="G127" s="725"/>
      <c r="H127" s="725"/>
      <c r="I127" s="725"/>
      <c r="J127" s="725"/>
    </row>
    <row r="128">
      <c r="A128" s="821">
        <v>1200.0</v>
      </c>
      <c r="B128" s="819" t="s">
        <v>3016</v>
      </c>
      <c r="C128" s="820" t="s">
        <v>3017</v>
      </c>
      <c r="D128" s="725"/>
      <c r="E128" s="725"/>
      <c r="F128" s="725"/>
      <c r="G128" s="725"/>
      <c r="H128" s="725"/>
      <c r="I128" s="725"/>
      <c r="J128" s="725"/>
    </row>
    <row r="129">
      <c r="A129" s="821">
        <v>1600.0</v>
      </c>
      <c r="B129" s="819" t="s">
        <v>3018</v>
      </c>
      <c r="C129" s="820" t="s">
        <v>3019</v>
      </c>
      <c r="D129" s="725"/>
      <c r="E129" s="725"/>
      <c r="F129" s="725"/>
      <c r="G129" s="725"/>
      <c r="H129" s="725"/>
      <c r="I129" s="725"/>
      <c r="J129" s="725"/>
    </row>
    <row r="130">
      <c r="A130" s="821">
        <v>2000.0</v>
      </c>
      <c r="B130" s="819" t="s">
        <v>3020</v>
      </c>
      <c r="C130" s="820" t="s">
        <v>3021</v>
      </c>
      <c r="D130" s="725"/>
      <c r="E130" s="725"/>
      <c r="F130" s="725"/>
      <c r="G130" s="725"/>
      <c r="H130" s="725"/>
      <c r="I130" s="725"/>
      <c r="J130" s="725"/>
    </row>
    <row r="131">
      <c r="A131" s="819" t="s">
        <v>3022</v>
      </c>
      <c r="B131" s="819"/>
      <c r="C131" s="820"/>
      <c r="D131" s="725"/>
      <c r="E131" s="725"/>
      <c r="F131" s="725"/>
      <c r="G131" s="725"/>
      <c r="H131" s="725"/>
      <c r="I131" s="725"/>
      <c r="J131" s="725"/>
    </row>
    <row r="132">
      <c r="A132" s="821">
        <v>400.0</v>
      </c>
      <c r="B132" s="819" t="s">
        <v>3023</v>
      </c>
      <c r="C132" s="820" t="s">
        <v>3024</v>
      </c>
      <c r="D132" s="725"/>
      <c r="E132" s="725"/>
      <c r="F132" s="725"/>
      <c r="G132" s="725"/>
      <c r="H132" s="725"/>
      <c r="I132" s="725"/>
      <c r="J132" s="725"/>
    </row>
    <row r="133">
      <c r="A133" s="821">
        <v>800.0</v>
      </c>
      <c r="B133" s="819" t="s">
        <v>3025</v>
      </c>
      <c r="C133" s="820" t="s">
        <v>3026</v>
      </c>
      <c r="D133" s="725"/>
      <c r="E133" s="725"/>
      <c r="F133" s="725"/>
      <c r="G133" s="725"/>
      <c r="H133" s="725"/>
      <c r="I133" s="725"/>
      <c r="J133" s="725"/>
    </row>
    <row r="134">
      <c r="A134" s="821">
        <v>1200.0</v>
      </c>
      <c r="B134" s="819" t="s">
        <v>3027</v>
      </c>
      <c r="C134" s="820" t="s">
        <v>3028</v>
      </c>
      <c r="D134" s="725"/>
      <c r="E134" s="725"/>
      <c r="F134" s="725"/>
      <c r="G134" s="725"/>
      <c r="H134" s="725"/>
      <c r="I134" s="725"/>
      <c r="J134" s="725"/>
    </row>
    <row r="135">
      <c r="A135" s="821">
        <v>1600.0</v>
      </c>
      <c r="B135" s="819" t="s">
        <v>3029</v>
      </c>
      <c r="C135" s="820" t="s">
        <v>3030</v>
      </c>
      <c r="D135" s="725"/>
      <c r="E135" s="725"/>
      <c r="F135" s="725"/>
      <c r="G135" s="725"/>
      <c r="H135" s="725"/>
      <c r="I135" s="725"/>
      <c r="J135" s="725"/>
    </row>
    <row r="136">
      <c r="A136" s="821">
        <v>2000.0</v>
      </c>
      <c r="B136" s="819" t="s">
        <v>3031</v>
      </c>
      <c r="C136" s="820" t="s">
        <v>3032</v>
      </c>
      <c r="D136" s="725"/>
      <c r="E136" s="725"/>
      <c r="F136" s="725"/>
      <c r="G136" s="725"/>
      <c r="H136" s="725"/>
      <c r="I136" s="725"/>
      <c r="J136" s="725"/>
    </row>
    <row r="137">
      <c r="A137" s="819" t="s">
        <v>3033</v>
      </c>
      <c r="B137" s="819"/>
      <c r="C137" s="820"/>
      <c r="D137" s="725"/>
      <c r="E137" s="725"/>
      <c r="F137" s="725"/>
      <c r="G137" s="725"/>
      <c r="H137" s="725"/>
      <c r="I137" s="725"/>
      <c r="J137" s="725"/>
    </row>
    <row r="138">
      <c r="A138" s="821">
        <v>400.0</v>
      </c>
      <c r="B138" s="819" t="s">
        <v>3034</v>
      </c>
      <c r="C138" s="820" t="s">
        <v>3035</v>
      </c>
      <c r="D138" s="725"/>
      <c r="E138" s="725"/>
      <c r="F138" s="725"/>
      <c r="G138" s="725"/>
      <c r="H138" s="725"/>
      <c r="I138" s="725"/>
      <c r="J138" s="725"/>
    </row>
    <row r="139">
      <c r="A139" s="821">
        <v>800.0</v>
      </c>
      <c r="B139" s="819" t="s">
        <v>3036</v>
      </c>
      <c r="C139" s="820" t="s">
        <v>3037</v>
      </c>
      <c r="D139" s="725"/>
      <c r="E139" s="725"/>
      <c r="F139" s="725"/>
      <c r="G139" s="725"/>
      <c r="H139" s="725"/>
      <c r="I139" s="725"/>
      <c r="J139" s="725"/>
    </row>
    <row r="140">
      <c r="A140" s="821">
        <v>1200.0</v>
      </c>
      <c r="B140" s="819" t="s">
        <v>3038</v>
      </c>
      <c r="C140" s="820" t="s">
        <v>3039</v>
      </c>
      <c r="D140" s="725"/>
      <c r="E140" s="725"/>
      <c r="F140" s="725"/>
      <c r="G140" s="725"/>
      <c r="H140" s="725"/>
      <c r="I140" s="725"/>
      <c r="J140" s="725"/>
    </row>
    <row r="141">
      <c r="A141" s="821">
        <v>1600.0</v>
      </c>
      <c r="B141" s="819" t="s">
        <v>3040</v>
      </c>
      <c r="C141" s="820" t="s">
        <v>3041</v>
      </c>
      <c r="D141" s="725"/>
      <c r="E141" s="725"/>
      <c r="F141" s="725"/>
      <c r="G141" s="725"/>
      <c r="H141" s="725"/>
      <c r="I141" s="725"/>
      <c r="J141" s="725"/>
    </row>
    <row r="142">
      <c r="A142" s="821">
        <v>2000.0</v>
      </c>
      <c r="B142" s="819" t="s">
        <v>3042</v>
      </c>
      <c r="C142" s="820" t="s">
        <v>3043</v>
      </c>
      <c r="D142" s="725"/>
      <c r="E142" s="725"/>
      <c r="F142" s="725"/>
      <c r="G142" s="725"/>
      <c r="H142" s="725"/>
      <c r="I142" s="725"/>
      <c r="J142" s="725"/>
    </row>
    <row r="143">
      <c r="A143" s="819" t="s">
        <v>3044</v>
      </c>
      <c r="B143" s="819"/>
      <c r="C143" s="820"/>
      <c r="D143" s="725"/>
      <c r="E143" s="725"/>
      <c r="F143" s="725"/>
      <c r="G143" s="725"/>
      <c r="H143" s="725"/>
      <c r="I143" s="725"/>
      <c r="J143" s="725"/>
    </row>
    <row r="144">
      <c r="A144" s="821">
        <v>400.0</v>
      </c>
      <c r="B144" s="819" t="s">
        <v>3045</v>
      </c>
      <c r="C144" s="820" t="s">
        <v>3046</v>
      </c>
      <c r="D144" s="725"/>
      <c r="E144" s="725"/>
      <c r="F144" s="725"/>
      <c r="G144" s="725"/>
      <c r="H144" s="725"/>
      <c r="I144" s="725"/>
      <c r="J144" s="725"/>
    </row>
    <row r="145">
      <c r="A145" s="821">
        <v>800.0</v>
      </c>
      <c r="B145" s="819" t="s">
        <v>3047</v>
      </c>
      <c r="C145" s="820" t="s">
        <v>3048</v>
      </c>
      <c r="D145" s="725"/>
      <c r="E145" s="725"/>
      <c r="F145" s="725"/>
      <c r="G145" s="725"/>
      <c r="H145" s="725"/>
      <c r="I145" s="725"/>
      <c r="J145" s="725"/>
    </row>
    <row r="146">
      <c r="A146" s="821">
        <v>1200.0</v>
      </c>
      <c r="B146" s="819" t="s">
        <v>3049</v>
      </c>
      <c r="C146" s="820" t="s">
        <v>3050</v>
      </c>
      <c r="D146" s="725"/>
      <c r="E146" s="725"/>
      <c r="F146" s="725"/>
      <c r="G146" s="725"/>
      <c r="H146" s="725"/>
      <c r="I146" s="725"/>
      <c r="J146" s="725"/>
    </row>
    <row r="147">
      <c r="A147" s="821">
        <v>1600.0</v>
      </c>
      <c r="B147" s="819" t="s">
        <v>3051</v>
      </c>
      <c r="C147" s="820" t="s">
        <v>3052</v>
      </c>
      <c r="D147" s="725"/>
      <c r="E147" s="725"/>
      <c r="F147" s="725"/>
      <c r="G147" s="725"/>
      <c r="H147" s="725"/>
      <c r="I147" s="725"/>
      <c r="J147" s="725"/>
    </row>
    <row r="148">
      <c r="A148" s="821">
        <v>2000.0</v>
      </c>
      <c r="B148" s="819" t="s">
        <v>3053</v>
      </c>
      <c r="C148" s="820" t="s">
        <v>3054</v>
      </c>
      <c r="D148" s="725"/>
      <c r="E148" s="725"/>
      <c r="F148" s="725"/>
      <c r="G148" s="725"/>
      <c r="H148" s="725"/>
      <c r="I148" s="725"/>
      <c r="J148" s="725"/>
    </row>
    <row r="149">
      <c r="A149" s="819" t="s">
        <v>3055</v>
      </c>
      <c r="B149" s="819"/>
      <c r="C149" s="820"/>
      <c r="D149" s="725"/>
      <c r="E149" s="725"/>
      <c r="F149" s="725"/>
      <c r="G149" s="725"/>
      <c r="H149" s="725"/>
      <c r="I149" s="725"/>
      <c r="J149" s="725"/>
    </row>
    <row r="150">
      <c r="A150" s="821">
        <v>400.0</v>
      </c>
      <c r="B150" s="819" t="s">
        <v>3056</v>
      </c>
      <c r="C150" s="820" t="s">
        <v>3057</v>
      </c>
      <c r="D150" s="725"/>
      <c r="E150" s="725"/>
      <c r="F150" s="725"/>
      <c r="G150" s="725"/>
      <c r="H150" s="725"/>
      <c r="I150" s="725"/>
      <c r="J150" s="725"/>
    </row>
    <row r="151">
      <c r="A151" s="821">
        <v>800.0</v>
      </c>
      <c r="B151" s="819" t="s">
        <v>3058</v>
      </c>
      <c r="C151" s="820" t="s">
        <v>3059</v>
      </c>
      <c r="D151" s="725"/>
      <c r="E151" s="725"/>
      <c r="F151" s="725"/>
      <c r="G151" s="725"/>
      <c r="H151" s="725"/>
      <c r="I151" s="725"/>
      <c r="J151" s="725"/>
    </row>
    <row r="152">
      <c r="A152" s="821">
        <v>1200.0</v>
      </c>
      <c r="B152" s="819" t="s">
        <v>3060</v>
      </c>
      <c r="C152" s="820" t="s">
        <v>3061</v>
      </c>
      <c r="D152" s="725"/>
      <c r="E152" s="725"/>
      <c r="F152" s="725"/>
      <c r="G152" s="725"/>
      <c r="H152" s="725"/>
      <c r="I152" s="725"/>
      <c r="J152" s="725"/>
    </row>
    <row r="153">
      <c r="A153" s="821">
        <v>1600.0</v>
      </c>
      <c r="B153" s="819" t="s">
        <v>3062</v>
      </c>
      <c r="C153" s="820" t="s">
        <v>3063</v>
      </c>
      <c r="D153" s="725"/>
      <c r="E153" s="725"/>
      <c r="F153" s="725"/>
      <c r="G153" s="725"/>
      <c r="H153" s="725"/>
      <c r="I153" s="725"/>
      <c r="J153" s="725"/>
    </row>
    <row r="154">
      <c r="A154" s="821">
        <v>2000.0</v>
      </c>
      <c r="B154" s="819" t="s">
        <v>3064</v>
      </c>
      <c r="C154" s="820" t="s">
        <v>3065</v>
      </c>
      <c r="D154" s="725"/>
      <c r="E154" s="725"/>
      <c r="F154" s="725"/>
      <c r="G154" s="725"/>
      <c r="H154" s="725"/>
      <c r="I154" s="725"/>
      <c r="J154" s="725"/>
    </row>
    <row r="155">
      <c r="A155" s="819" t="s">
        <v>3066</v>
      </c>
      <c r="B155" s="819"/>
      <c r="C155" s="820"/>
      <c r="D155" s="725"/>
      <c r="E155" s="725"/>
      <c r="F155" s="725"/>
      <c r="G155" s="725"/>
      <c r="H155" s="725"/>
      <c r="I155" s="725"/>
      <c r="J155" s="725"/>
    </row>
    <row r="156">
      <c r="A156" s="819"/>
      <c r="B156" s="819" t="s">
        <v>3067</v>
      </c>
      <c r="C156" s="820" t="s">
        <v>3068</v>
      </c>
      <c r="D156" s="725"/>
      <c r="E156" s="705" t="s">
        <v>3069</v>
      </c>
      <c r="F156" s="705"/>
      <c r="G156" s="705"/>
      <c r="H156" s="705"/>
      <c r="I156" s="705"/>
      <c r="J156" s="705"/>
    </row>
    <row r="157">
      <c r="A157" s="819"/>
      <c r="B157" s="819" t="s">
        <v>3070</v>
      </c>
      <c r="C157" s="820"/>
      <c r="D157" s="725"/>
      <c r="E157" s="725"/>
      <c r="F157" s="725"/>
      <c r="G157" s="725"/>
      <c r="H157" s="725"/>
      <c r="I157" s="725"/>
      <c r="J157" s="725"/>
    </row>
    <row r="158">
      <c r="A158" s="815" t="s">
        <v>3071</v>
      </c>
      <c r="B158" s="815"/>
      <c r="C158" s="816"/>
      <c r="D158" s="817"/>
      <c r="E158" s="817"/>
      <c r="F158" s="817"/>
      <c r="G158" s="817"/>
      <c r="H158" s="817"/>
      <c r="I158" s="817"/>
      <c r="J158" s="817"/>
    </row>
    <row r="159">
      <c r="A159" s="815" t="s">
        <v>3072</v>
      </c>
      <c r="B159" s="815"/>
      <c r="C159" s="816"/>
      <c r="D159" s="817"/>
      <c r="E159" s="817"/>
      <c r="F159" s="817"/>
      <c r="G159" s="817"/>
      <c r="H159" s="817"/>
      <c r="I159" s="817"/>
      <c r="J159" s="817"/>
    </row>
    <row r="160">
      <c r="A160" s="819" t="s">
        <v>3073</v>
      </c>
      <c r="B160" s="819"/>
      <c r="C160" s="820"/>
      <c r="D160" s="725"/>
      <c r="E160" s="725"/>
      <c r="F160" s="725"/>
      <c r="G160" s="725"/>
      <c r="H160" s="725"/>
      <c r="I160" s="725"/>
      <c r="J160" s="725"/>
    </row>
    <row r="161">
      <c r="A161" s="819" t="s">
        <v>3074</v>
      </c>
      <c r="B161" s="819"/>
      <c r="C161" s="820"/>
      <c r="D161" s="725"/>
      <c r="E161" s="725"/>
      <c r="F161" s="725"/>
      <c r="G161" s="725"/>
      <c r="H161" s="725"/>
      <c r="I161" s="725"/>
      <c r="J161" s="725"/>
    </row>
    <row r="162">
      <c r="A162" s="819" t="s">
        <v>3075</v>
      </c>
      <c r="B162" s="819"/>
      <c r="C162" s="820"/>
      <c r="D162" s="725"/>
      <c r="E162" s="725"/>
      <c r="F162" s="725"/>
      <c r="G162" s="725"/>
      <c r="H162" s="725"/>
      <c r="I162" s="725"/>
      <c r="J162" s="725"/>
    </row>
    <row r="163">
      <c r="A163" s="819"/>
      <c r="B163" s="819"/>
      <c r="C163" s="820"/>
      <c r="D163" s="725"/>
      <c r="E163" s="725"/>
      <c r="F163" s="725"/>
      <c r="G163" s="725"/>
      <c r="H163" s="725"/>
      <c r="I163" s="725"/>
      <c r="J163" s="725"/>
    </row>
    <row r="164">
      <c r="A164" s="454" t="s">
        <v>1817</v>
      </c>
      <c r="B164" s="519"/>
      <c r="C164" s="520"/>
      <c r="D164" s="520"/>
      <c r="E164" s="521"/>
      <c r="F164" s="522"/>
      <c r="G164" s="523"/>
      <c r="H164" s="524"/>
      <c r="I164" s="519"/>
      <c r="J164" s="525"/>
    </row>
    <row r="165">
      <c r="A165" s="526" t="s">
        <v>2072</v>
      </c>
      <c r="B165" s="527"/>
      <c r="C165" s="516"/>
      <c r="D165" s="516"/>
      <c r="E165" s="498"/>
      <c r="F165" s="517"/>
      <c r="G165" s="500"/>
      <c r="H165" s="504"/>
      <c r="I165" s="505"/>
      <c r="J165" s="506"/>
    </row>
  </sheetData>
  <conditionalFormatting sqref="C2:C163">
    <cfRule type="expression" dxfId="26" priority="1">
      <formula>NOT(ISBLANK(D2))</formula>
    </cfRule>
  </conditionalFormatting>
  <conditionalFormatting sqref="C2:C163">
    <cfRule type="notContainsBlanks" dxfId="0" priority="2">
      <formula>LEN(TRIM(C2))&gt;0</formula>
    </cfRule>
  </conditionalFormatting>
  <hyperlinks>
    <hyperlink r:id="rId1" ref="A165"/>
  </hyperlinks>
  <drawing r:id="rId2"/>
  <tableParts count="1">
    <tablePart r:id="rId4"/>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24.38"/>
    <col customWidth="1" min="2" max="2" width="52.5"/>
  </cols>
  <sheetData>
    <row r="1">
      <c r="A1" s="822" t="s">
        <v>2736</v>
      </c>
      <c r="B1" s="822" t="s">
        <v>3076</v>
      </c>
      <c r="C1" s="823"/>
      <c r="D1" s="823"/>
      <c r="E1" s="823"/>
      <c r="F1" s="823"/>
      <c r="G1" s="823"/>
      <c r="H1" s="823"/>
      <c r="I1" s="823"/>
      <c r="J1" s="823"/>
      <c r="K1" s="823"/>
      <c r="L1" s="823"/>
      <c r="M1" s="823"/>
      <c r="N1" s="823"/>
      <c r="O1" s="823"/>
      <c r="P1" s="823"/>
    </row>
    <row r="2">
      <c r="A2" s="824" t="s">
        <v>3077</v>
      </c>
      <c r="B2" s="825" t="s">
        <v>3078</v>
      </c>
    </row>
    <row r="3">
      <c r="A3" s="824" t="s">
        <v>3079</v>
      </c>
      <c r="B3" s="825" t="s">
        <v>3080</v>
      </c>
    </row>
    <row r="4">
      <c r="A4" s="824" t="s">
        <v>3081</v>
      </c>
      <c r="B4" s="825" t="s">
        <v>3082</v>
      </c>
    </row>
    <row r="5">
      <c r="A5" s="824" t="s">
        <v>3083</v>
      </c>
      <c r="B5" s="825" t="s">
        <v>3084</v>
      </c>
    </row>
    <row r="6">
      <c r="A6" s="824" t="s">
        <v>3085</v>
      </c>
      <c r="B6" s="825" t="s">
        <v>3086</v>
      </c>
    </row>
    <row r="7">
      <c r="A7" s="824" t="s">
        <v>3087</v>
      </c>
      <c r="B7" s="825" t="s">
        <v>3088</v>
      </c>
    </row>
    <row r="8">
      <c r="A8" s="824" t="s">
        <v>3089</v>
      </c>
      <c r="B8" s="825" t="s">
        <v>3088</v>
      </c>
    </row>
    <row r="9">
      <c r="A9" s="824" t="s">
        <v>3090</v>
      </c>
      <c r="B9" s="825" t="s">
        <v>3088</v>
      </c>
    </row>
    <row r="10">
      <c r="A10" s="824" t="s">
        <v>3091</v>
      </c>
      <c r="B10" s="825" t="s">
        <v>3084</v>
      </c>
    </row>
    <row r="11">
      <c r="A11" s="824" t="s">
        <v>3092</v>
      </c>
      <c r="B11" s="825" t="s">
        <v>3093</v>
      </c>
    </row>
    <row r="12">
      <c r="A12" s="824" t="s">
        <v>3094</v>
      </c>
      <c r="B12" s="826"/>
    </row>
    <row r="13">
      <c r="A13" s="827"/>
      <c r="B13" s="826"/>
    </row>
    <row r="14">
      <c r="A14" s="827"/>
      <c r="B14" s="826"/>
    </row>
    <row r="15">
      <c r="A15" s="827"/>
      <c r="B15" s="826"/>
    </row>
    <row r="16">
      <c r="A16" s="827"/>
      <c r="B16" s="826"/>
    </row>
    <row r="17">
      <c r="A17" s="454" t="s">
        <v>1817</v>
      </c>
      <c r="B17" s="519"/>
      <c r="C17" s="520"/>
      <c r="D17" s="520"/>
      <c r="E17" s="521"/>
      <c r="F17" s="522"/>
      <c r="G17" s="523"/>
      <c r="H17" s="524"/>
      <c r="I17" s="519"/>
      <c r="J17" s="525"/>
    </row>
    <row r="18">
      <c r="A18" s="526" t="s">
        <v>2072</v>
      </c>
      <c r="B18" s="527"/>
      <c r="C18" s="516"/>
      <c r="D18" s="516"/>
      <c r="E18" s="498"/>
      <c r="F18" s="517"/>
      <c r="G18" s="500"/>
      <c r="H18" s="504"/>
      <c r="I18" s="505"/>
      <c r="J18" s="506"/>
    </row>
    <row r="19">
      <c r="A19" s="828"/>
      <c r="B19" s="829"/>
    </row>
    <row r="20">
      <c r="A20" s="828"/>
      <c r="B20" s="829"/>
    </row>
    <row r="21">
      <c r="A21" s="828"/>
      <c r="B21" s="829"/>
    </row>
    <row r="22">
      <c r="A22" s="828"/>
      <c r="B22" s="829"/>
    </row>
    <row r="23">
      <c r="A23" s="828"/>
      <c r="B23" s="829"/>
    </row>
    <row r="24">
      <c r="A24" s="828"/>
      <c r="B24" s="829"/>
    </row>
    <row r="25">
      <c r="A25" s="828"/>
      <c r="B25" s="829"/>
    </row>
    <row r="26">
      <c r="A26" s="828"/>
      <c r="B26" s="829"/>
    </row>
    <row r="27">
      <c r="A27" s="828"/>
      <c r="B27" s="829"/>
    </row>
    <row r="28">
      <c r="A28" s="828"/>
      <c r="B28" s="829"/>
    </row>
    <row r="29">
      <c r="A29" s="828"/>
      <c r="B29" s="829"/>
    </row>
    <row r="30">
      <c r="A30" s="828"/>
      <c r="B30" s="829"/>
    </row>
    <row r="31">
      <c r="A31" s="828"/>
      <c r="B31" s="829"/>
    </row>
    <row r="32">
      <c r="A32" s="828"/>
      <c r="B32" s="829"/>
    </row>
    <row r="33">
      <c r="A33" s="828"/>
      <c r="B33" s="829"/>
    </row>
    <row r="34">
      <c r="A34" s="828"/>
      <c r="B34" s="829"/>
    </row>
    <row r="35">
      <c r="A35" s="828"/>
      <c r="B35" s="829"/>
    </row>
    <row r="36">
      <c r="A36" s="828"/>
      <c r="B36" s="829"/>
    </row>
    <row r="37">
      <c r="A37" s="828"/>
      <c r="B37" s="829"/>
    </row>
    <row r="38">
      <c r="A38" s="828"/>
      <c r="B38" s="829"/>
    </row>
    <row r="39">
      <c r="A39" s="828"/>
      <c r="B39" s="829"/>
    </row>
    <row r="40">
      <c r="A40" s="828"/>
      <c r="B40" s="829"/>
    </row>
    <row r="41">
      <c r="A41" s="828"/>
      <c r="B41" s="829"/>
    </row>
    <row r="42">
      <c r="A42" s="828"/>
      <c r="B42" s="829"/>
    </row>
    <row r="43">
      <c r="A43" s="828"/>
      <c r="B43" s="829"/>
    </row>
    <row r="44">
      <c r="A44" s="828"/>
      <c r="B44" s="829"/>
    </row>
    <row r="45">
      <c r="A45" s="828"/>
      <c r="B45" s="829"/>
    </row>
    <row r="46">
      <c r="A46" s="828"/>
      <c r="B46" s="829"/>
    </row>
    <row r="47">
      <c r="A47" s="828"/>
      <c r="B47" s="829"/>
    </row>
    <row r="48">
      <c r="A48" s="828"/>
      <c r="B48" s="829"/>
    </row>
    <row r="49">
      <c r="A49" s="828"/>
      <c r="B49" s="829"/>
    </row>
    <row r="50">
      <c r="A50" s="828"/>
      <c r="B50" s="829"/>
    </row>
    <row r="51">
      <c r="A51" s="828"/>
      <c r="B51" s="829"/>
    </row>
    <row r="52">
      <c r="A52" s="828"/>
      <c r="B52" s="829"/>
    </row>
    <row r="53">
      <c r="A53" s="828"/>
      <c r="B53" s="829"/>
    </row>
    <row r="54">
      <c r="A54" s="828"/>
      <c r="B54" s="829"/>
    </row>
    <row r="55">
      <c r="A55" s="828"/>
      <c r="B55" s="829"/>
    </row>
    <row r="56">
      <c r="A56" s="828"/>
      <c r="B56" s="829"/>
    </row>
    <row r="57">
      <c r="A57" s="828"/>
      <c r="B57" s="829"/>
    </row>
    <row r="58">
      <c r="A58" s="828"/>
      <c r="B58" s="829"/>
    </row>
    <row r="59">
      <c r="A59" s="828"/>
      <c r="B59" s="829"/>
    </row>
    <row r="60">
      <c r="A60" s="828"/>
      <c r="B60" s="829"/>
    </row>
    <row r="61">
      <c r="A61" s="828"/>
      <c r="B61" s="829"/>
    </row>
    <row r="62">
      <c r="A62" s="828"/>
      <c r="B62" s="829"/>
    </row>
    <row r="63">
      <c r="A63" s="828"/>
      <c r="B63" s="829"/>
    </row>
    <row r="64">
      <c r="A64" s="828"/>
      <c r="B64" s="829"/>
    </row>
    <row r="65">
      <c r="A65" s="828"/>
      <c r="B65" s="829"/>
    </row>
    <row r="66">
      <c r="A66" s="828"/>
      <c r="B66" s="829"/>
    </row>
    <row r="67">
      <c r="A67" s="828"/>
      <c r="B67" s="829"/>
    </row>
    <row r="68">
      <c r="A68" s="828"/>
      <c r="B68" s="829"/>
    </row>
    <row r="69">
      <c r="A69" s="828"/>
      <c r="B69" s="829"/>
    </row>
    <row r="70">
      <c r="A70" s="828"/>
      <c r="B70" s="829"/>
    </row>
    <row r="71">
      <c r="A71" s="828"/>
      <c r="B71" s="829"/>
    </row>
    <row r="72">
      <c r="A72" s="828"/>
      <c r="B72" s="829"/>
    </row>
    <row r="73">
      <c r="A73" s="828"/>
      <c r="B73" s="829"/>
    </row>
    <row r="74">
      <c r="A74" s="828"/>
      <c r="B74" s="829"/>
    </row>
    <row r="75">
      <c r="A75" s="828"/>
      <c r="B75" s="829"/>
    </row>
    <row r="76">
      <c r="A76" s="828"/>
      <c r="B76" s="829"/>
    </row>
    <row r="77">
      <c r="A77" s="828"/>
      <c r="B77" s="829"/>
    </row>
    <row r="78">
      <c r="A78" s="828"/>
      <c r="B78" s="829"/>
    </row>
    <row r="79">
      <c r="A79" s="828"/>
      <c r="B79" s="829"/>
    </row>
    <row r="80">
      <c r="A80" s="828"/>
      <c r="B80" s="829"/>
    </row>
    <row r="81">
      <c r="A81" s="828"/>
      <c r="B81" s="829"/>
    </row>
    <row r="82">
      <c r="A82" s="828"/>
      <c r="B82" s="829"/>
    </row>
    <row r="83">
      <c r="A83" s="828"/>
      <c r="B83" s="829"/>
    </row>
    <row r="84">
      <c r="A84" s="828"/>
      <c r="B84" s="829"/>
    </row>
    <row r="85">
      <c r="A85" s="828"/>
      <c r="B85" s="829"/>
    </row>
    <row r="86">
      <c r="A86" s="828"/>
      <c r="B86" s="829"/>
    </row>
    <row r="87">
      <c r="A87" s="828"/>
      <c r="B87" s="829"/>
    </row>
    <row r="88">
      <c r="A88" s="828"/>
      <c r="B88" s="829"/>
    </row>
    <row r="89">
      <c r="A89" s="828"/>
      <c r="B89" s="829"/>
    </row>
    <row r="90">
      <c r="A90" s="828"/>
      <c r="B90" s="829"/>
    </row>
    <row r="91">
      <c r="A91" s="828"/>
      <c r="B91" s="829"/>
    </row>
    <row r="92">
      <c r="A92" s="828"/>
      <c r="B92" s="829"/>
    </row>
    <row r="93">
      <c r="A93" s="828"/>
      <c r="B93" s="829"/>
    </row>
    <row r="94">
      <c r="A94" s="828"/>
      <c r="B94" s="829"/>
    </row>
    <row r="95">
      <c r="A95" s="828"/>
      <c r="B95" s="829"/>
    </row>
    <row r="96">
      <c r="A96" s="828"/>
      <c r="B96" s="829"/>
    </row>
    <row r="97">
      <c r="A97" s="828"/>
      <c r="B97" s="829"/>
    </row>
    <row r="98">
      <c r="A98" s="828"/>
      <c r="B98" s="829"/>
    </row>
    <row r="99">
      <c r="A99" s="828"/>
      <c r="B99" s="829"/>
    </row>
    <row r="100">
      <c r="A100" s="828"/>
      <c r="B100" s="829"/>
    </row>
    <row r="101">
      <c r="A101" s="828"/>
      <c r="B101" s="829"/>
    </row>
    <row r="102">
      <c r="A102" s="828"/>
      <c r="B102" s="829"/>
    </row>
    <row r="103">
      <c r="A103" s="828"/>
      <c r="B103" s="829"/>
    </row>
    <row r="104">
      <c r="A104" s="828"/>
      <c r="B104" s="829"/>
    </row>
    <row r="105">
      <c r="A105" s="828"/>
      <c r="B105" s="829"/>
    </row>
    <row r="106">
      <c r="A106" s="828"/>
      <c r="B106" s="829"/>
    </row>
    <row r="107">
      <c r="A107" s="828"/>
      <c r="B107" s="829"/>
    </row>
    <row r="108">
      <c r="A108" s="828"/>
      <c r="B108" s="829"/>
    </row>
    <row r="109">
      <c r="A109" s="828"/>
      <c r="B109" s="829"/>
    </row>
    <row r="110">
      <c r="A110" s="828"/>
      <c r="B110" s="829"/>
    </row>
    <row r="111">
      <c r="A111" s="828"/>
      <c r="B111" s="829"/>
    </row>
    <row r="112">
      <c r="A112" s="828"/>
      <c r="B112" s="829"/>
    </row>
    <row r="113">
      <c r="A113" s="828"/>
      <c r="B113" s="829"/>
    </row>
    <row r="114">
      <c r="A114" s="828"/>
      <c r="B114" s="829"/>
    </row>
    <row r="115">
      <c r="A115" s="828"/>
      <c r="B115" s="829"/>
    </row>
    <row r="116">
      <c r="A116" s="828"/>
      <c r="B116" s="829"/>
    </row>
    <row r="117">
      <c r="A117" s="828"/>
      <c r="B117" s="829"/>
    </row>
    <row r="118">
      <c r="A118" s="828"/>
      <c r="B118" s="829"/>
    </row>
    <row r="119">
      <c r="A119" s="828"/>
      <c r="B119" s="829"/>
    </row>
    <row r="120">
      <c r="A120" s="828"/>
      <c r="B120" s="829"/>
    </row>
    <row r="121">
      <c r="A121" s="828"/>
      <c r="B121" s="829"/>
    </row>
    <row r="122">
      <c r="A122" s="828"/>
      <c r="B122" s="829"/>
    </row>
    <row r="123">
      <c r="A123" s="828"/>
      <c r="B123" s="829"/>
    </row>
    <row r="124">
      <c r="A124" s="828"/>
      <c r="B124" s="829"/>
    </row>
    <row r="125">
      <c r="A125" s="828"/>
      <c r="B125" s="829"/>
    </row>
    <row r="126">
      <c r="A126" s="828"/>
      <c r="B126" s="829"/>
    </row>
    <row r="127">
      <c r="A127" s="828"/>
      <c r="B127" s="829"/>
    </row>
    <row r="128">
      <c r="A128" s="828"/>
      <c r="B128" s="829"/>
    </row>
    <row r="129">
      <c r="A129" s="828"/>
      <c r="B129" s="829"/>
    </row>
    <row r="130">
      <c r="A130" s="828"/>
      <c r="B130" s="829"/>
    </row>
    <row r="131">
      <c r="A131" s="828"/>
      <c r="B131" s="829"/>
    </row>
    <row r="132">
      <c r="A132" s="828"/>
      <c r="B132" s="829"/>
    </row>
    <row r="133">
      <c r="A133" s="828"/>
      <c r="B133" s="829"/>
    </row>
    <row r="134">
      <c r="A134" s="828"/>
      <c r="B134" s="829"/>
    </row>
    <row r="135">
      <c r="A135" s="828"/>
      <c r="B135" s="829"/>
    </row>
    <row r="136">
      <c r="A136" s="828"/>
      <c r="B136" s="829"/>
    </row>
    <row r="137">
      <c r="A137" s="828"/>
      <c r="B137" s="829"/>
    </row>
    <row r="138">
      <c r="A138" s="828"/>
      <c r="B138" s="829"/>
    </row>
    <row r="139">
      <c r="A139" s="828"/>
      <c r="B139" s="829"/>
    </row>
    <row r="140">
      <c r="A140" s="828"/>
      <c r="B140" s="829"/>
    </row>
    <row r="141">
      <c r="A141" s="828"/>
      <c r="B141" s="829"/>
    </row>
    <row r="142">
      <c r="A142" s="828"/>
      <c r="B142" s="829"/>
    </row>
    <row r="143">
      <c r="A143" s="828"/>
      <c r="B143" s="829"/>
    </row>
    <row r="144">
      <c r="A144" s="828"/>
      <c r="B144" s="829"/>
    </row>
    <row r="145">
      <c r="A145" s="828"/>
      <c r="B145" s="829"/>
    </row>
    <row r="146">
      <c r="A146" s="828"/>
      <c r="B146" s="829"/>
    </row>
    <row r="147">
      <c r="A147" s="828"/>
      <c r="B147" s="829"/>
    </row>
    <row r="148">
      <c r="A148" s="828"/>
      <c r="B148" s="829"/>
    </row>
    <row r="149">
      <c r="A149" s="828"/>
      <c r="B149" s="829"/>
    </row>
    <row r="150">
      <c r="A150" s="828"/>
      <c r="B150" s="829"/>
    </row>
    <row r="151">
      <c r="A151" s="828"/>
      <c r="B151" s="829"/>
    </row>
    <row r="152">
      <c r="A152" s="828"/>
      <c r="B152" s="829"/>
    </row>
    <row r="153">
      <c r="A153" s="828"/>
      <c r="B153" s="829"/>
    </row>
    <row r="154">
      <c r="A154" s="828"/>
      <c r="B154" s="829"/>
    </row>
    <row r="155">
      <c r="A155" s="828"/>
      <c r="B155" s="829"/>
    </row>
    <row r="156">
      <c r="A156" s="828"/>
      <c r="B156" s="829"/>
    </row>
    <row r="157">
      <c r="A157" s="828"/>
      <c r="B157" s="829"/>
    </row>
    <row r="158">
      <c r="A158" s="828"/>
      <c r="B158" s="829"/>
    </row>
    <row r="159">
      <c r="A159" s="828"/>
      <c r="B159" s="829"/>
    </row>
    <row r="160">
      <c r="A160" s="828"/>
      <c r="B160" s="829"/>
    </row>
    <row r="161">
      <c r="A161" s="828"/>
      <c r="B161" s="829"/>
    </row>
    <row r="162">
      <c r="A162" s="828"/>
      <c r="B162" s="829"/>
    </row>
    <row r="163">
      <c r="A163" s="828"/>
      <c r="B163" s="829"/>
    </row>
    <row r="164">
      <c r="A164" s="828"/>
      <c r="B164" s="829"/>
    </row>
    <row r="165">
      <c r="A165" s="828"/>
      <c r="B165" s="829"/>
    </row>
    <row r="166">
      <c r="A166" s="828"/>
      <c r="B166" s="829"/>
    </row>
    <row r="167">
      <c r="A167" s="828"/>
      <c r="B167" s="829"/>
    </row>
    <row r="168">
      <c r="A168" s="828"/>
      <c r="B168" s="829"/>
    </row>
    <row r="169">
      <c r="A169" s="828"/>
      <c r="B169" s="829"/>
    </row>
    <row r="170">
      <c r="A170" s="828"/>
      <c r="B170" s="829"/>
    </row>
    <row r="171">
      <c r="A171" s="828"/>
      <c r="B171" s="829"/>
    </row>
    <row r="172">
      <c r="A172" s="828"/>
      <c r="B172" s="829"/>
    </row>
    <row r="173">
      <c r="A173" s="828"/>
      <c r="B173" s="829"/>
    </row>
    <row r="174">
      <c r="A174" s="828"/>
      <c r="B174" s="829"/>
    </row>
    <row r="175">
      <c r="A175" s="828"/>
      <c r="B175" s="829"/>
    </row>
    <row r="176">
      <c r="A176" s="828"/>
      <c r="B176" s="829"/>
    </row>
    <row r="177">
      <c r="A177" s="828"/>
      <c r="B177" s="829"/>
    </row>
    <row r="178">
      <c r="A178" s="828"/>
      <c r="B178" s="829"/>
    </row>
    <row r="179">
      <c r="A179" s="828"/>
      <c r="B179" s="829"/>
    </row>
    <row r="180">
      <c r="A180" s="828"/>
      <c r="B180" s="829"/>
    </row>
    <row r="181">
      <c r="A181" s="828"/>
      <c r="B181" s="829"/>
    </row>
    <row r="182">
      <c r="A182" s="828"/>
      <c r="B182" s="829"/>
    </row>
    <row r="183">
      <c r="A183" s="828"/>
      <c r="B183" s="829"/>
    </row>
    <row r="184">
      <c r="A184" s="828"/>
      <c r="B184" s="829"/>
    </row>
    <row r="185">
      <c r="A185" s="828"/>
      <c r="B185" s="829"/>
    </row>
    <row r="186">
      <c r="A186" s="828"/>
      <c r="B186" s="829"/>
    </row>
    <row r="187">
      <c r="A187" s="828"/>
      <c r="B187" s="829"/>
    </row>
    <row r="188">
      <c r="A188" s="828"/>
      <c r="B188" s="829"/>
    </row>
    <row r="189">
      <c r="A189" s="828"/>
      <c r="B189" s="829"/>
    </row>
    <row r="190">
      <c r="A190" s="828"/>
      <c r="B190" s="829"/>
    </row>
    <row r="191">
      <c r="A191" s="828"/>
      <c r="B191" s="829"/>
    </row>
    <row r="192">
      <c r="A192" s="828"/>
      <c r="B192" s="829"/>
    </row>
    <row r="193">
      <c r="A193" s="828"/>
      <c r="B193" s="829"/>
    </row>
    <row r="194">
      <c r="A194" s="828"/>
      <c r="B194" s="829"/>
    </row>
    <row r="195">
      <c r="A195" s="828"/>
      <c r="B195" s="829"/>
    </row>
    <row r="196">
      <c r="A196" s="828"/>
      <c r="B196" s="829"/>
    </row>
    <row r="197">
      <c r="A197" s="828"/>
      <c r="B197" s="829"/>
    </row>
    <row r="198">
      <c r="A198" s="828"/>
      <c r="B198" s="829"/>
    </row>
    <row r="199">
      <c r="A199" s="828"/>
      <c r="B199" s="829"/>
    </row>
    <row r="200">
      <c r="A200" s="828"/>
      <c r="B200" s="829"/>
    </row>
    <row r="201">
      <c r="A201" s="828"/>
      <c r="B201" s="829"/>
    </row>
    <row r="202">
      <c r="A202" s="828"/>
      <c r="B202" s="829"/>
    </row>
    <row r="203">
      <c r="A203" s="828"/>
      <c r="B203" s="829"/>
    </row>
    <row r="204">
      <c r="A204" s="828"/>
      <c r="B204" s="829"/>
    </row>
    <row r="205">
      <c r="A205" s="828"/>
      <c r="B205" s="829"/>
    </row>
    <row r="206">
      <c r="A206" s="828"/>
      <c r="B206" s="829"/>
    </row>
    <row r="207">
      <c r="A207" s="828"/>
      <c r="B207" s="829"/>
    </row>
    <row r="208">
      <c r="A208" s="828"/>
      <c r="B208" s="829"/>
    </row>
    <row r="209">
      <c r="A209" s="828"/>
      <c r="B209" s="829"/>
    </row>
    <row r="210">
      <c r="A210" s="828"/>
      <c r="B210" s="829"/>
    </row>
    <row r="211">
      <c r="A211" s="828"/>
      <c r="B211" s="829"/>
    </row>
    <row r="212">
      <c r="A212" s="828"/>
      <c r="B212" s="829"/>
    </row>
    <row r="213">
      <c r="A213" s="828"/>
      <c r="B213" s="829"/>
    </row>
    <row r="214">
      <c r="A214" s="828"/>
      <c r="B214" s="829"/>
    </row>
    <row r="215">
      <c r="A215" s="828"/>
      <c r="B215" s="829"/>
    </row>
    <row r="216">
      <c r="A216" s="828"/>
      <c r="B216" s="829"/>
    </row>
    <row r="217">
      <c r="A217" s="828"/>
      <c r="B217" s="829"/>
    </row>
    <row r="218">
      <c r="A218" s="828"/>
      <c r="B218" s="829"/>
    </row>
    <row r="219">
      <c r="A219" s="828"/>
      <c r="B219" s="829"/>
    </row>
    <row r="220">
      <c r="A220" s="828"/>
      <c r="B220" s="829"/>
    </row>
    <row r="221">
      <c r="A221" s="828"/>
      <c r="B221" s="829"/>
    </row>
    <row r="222">
      <c r="A222" s="828"/>
      <c r="B222" s="829"/>
    </row>
    <row r="223">
      <c r="A223" s="828"/>
      <c r="B223" s="829"/>
    </row>
    <row r="224">
      <c r="A224" s="828"/>
      <c r="B224" s="829"/>
    </row>
    <row r="225">
      <c r="A225" s="828"/>
      <c r="B225" s="829"/>
    </row>
    <row r="226">
      <c r="A226" s="828"/>
      <c r="B226" s="829"/>
    </row>
    <row r="227">
      <c r="A227" s="828"/>
      <c r="B227" s="829"/>
    </row>
    <row r="228">
      <c r="A228" s="828"/>
      <c r="B228" s="829"/>
    </row>
    <row r="229">
      <c r="A229" s="828"/>
      <c r="B229" s="829"/>
    </row>
    <row r="230">
      <c r="A230" s="828"/>
      <c r="B230" s="829"/>
    </row>
    <row r="231">
      <c r="A231" s="828"/>
      <c r="B231" s="829"/>
    </row>
    <row r="232">
      <c r="A232" s="828"/>
      <c r="B232" s="829"/>
    </row>
    <row r="233">
      <c r="A233" s="828"/>
      <c r="B233" s="829"/>
    </row>
    <row r="234">
      <c r="A234" s="828"/>
      <c r="B234" s="829"/>
    </row>
    <row r="235">
      <c r="A235" s="828"/>
      <c r="B235" s="829"/>
    </row>
    <row r="236">
      <c r="A236" s="828"/>
      <c r="B236" s="829"/>
    </row>
    <row r="237">
      <c r="A237" s="828"/>
      <c r="B237" s="829"/>
    </row>
    <row r="238">
      <c r="A238" s="828"/>
      <c r="B238" s="829"/>
    </row>
    <row r="239">
      <c r="A239" s="828"/>
      <c r="B239" s="829"/>
    </row>
    <row r="240">
      <c r="A240" s="828"/>
      <c r="B240" s="829"/>
    </row>
    <row r="241">
      <c r="A241" s="828"/>
      <c r="B241" s="829"/>
    </row>
    <row r="242">
      <c r="A242" s="828"/>
      <c r="B242" s="829"/>
    </row>
    <row r="243">
      <c r="A243" s="828"/>
      <c r="B243" s="829"/>
    </row>
    <row r="244">
      <c r="A244" s="828"/>
      <c r="B244" s="829"/>
    </row>
    <row r="245">
      <c r="A245" s="828"/>
      <c r="B245" s="829"/>
    </row>
    <row r="246">
      <c r="A246" s="828"/>
      <c r="B246" s="829"/>
    </row>
    <row r="247">
      <c r="A247" s="828"/>
      <c r="B247" s="829"/>
    </row>
    <row r="248">
      <c r="A248" s="828"/>
      <c r="B248" s="829"/>
    </row>
    <row r="249">
      <c r="A249" s="828"/>
      <c r="B249" s="829"/>
    </row>
    <row r="250">
      <c r="A250" s="828"/>
      <c r="B250" s="829"/>
    </row>
    <row r="251">
      <c r="A251" s="828"/>
      <c r="B251" s="829"/>
    </row>
    <row r="252">
      <c r="A252" s="828"/>
      <c r="B252" s="829"/>
    </row>
    <row r="253">
      <c r="A253" s="828"/>
      <c r="B253" s="829"/>
    </row>
    <row r="254">
      <c r="A254" s="828"/>
      <c r="B254" s="829"/>
    </row>
    <row r="255">
      <c r="A255" s="828"/>
      <c r="B255" s="829"/>
    </row>
    <row r="256">
      <c r="A256" s="828"/>
      <c r="B256" s="829"/>
    </row>
    <row r="257">
      <c r="A257" s="828"/>
      <c r="B257" s="829"/>
    </row>
    <row r="258">
      <c r="A258" s="828"/>
      <c r="B258" s="829"/>
    </row>
    <row r="259">
      <c r="A259" s="828"/>
      <c r="B259" s="829"/>
    </row>
    <row r="260">
      <c r="A260" s="828"/>
      <c r="B260" s="829"/>
    </row>
    <row r="261">
      <c r="A261" s="828"/>
      <c r="B261" s="829"/>
    </row>
    <row r="262">
      <c r="A262" s="828"/>
      <c r="B262" s="829"/>
    </row>
    <row r="263">
      <c r="A263" s="828"/>
      <c r="B263" s="829"/>
    </row>
    <row r="264">
      <c r="A264" s="828"/>
      <c r="B264" s="829"/>
    </row>
    <row r="265">
      <c r="A265" s="828"/>
      <c r="B265" s="829"/>
    </row>
    <row r="266">
      <c r="A266" s="828"/>
      <c r="B266" s="829"/>
    </row>
    <row r="267">
      <c r="A267" s="828"/>
      <c r="B267" s="829"/>
    </row>
    <row r="268">
      <c r="A268" s="828"/>
      <c r="B268" s="829"/>
    </row>
    <row r="269">
      <c r="A269" s="828"/>
      <c r="B269" s="829"/>
    </row>
    <row r="270">
      <c r="A270" s="828"/>
      <c r="B270" s="829"/>
    </row>
    <row r="271">
      <c r="A271" s="828"/>
      <c r="B271" s="829"/>
    </row>
    <row r="272">
      <c r="A272" s="828"/>
      <c r="B272" s="829"/>
    </row>
    <row r="273">
      <c r="A273" s="828"/>
      <c r="B273" s="829"/>
    </row>
    <row r="274">
      <c r="A274" s="828"/>
      <c r="B274" s="829"/>
    </row>
    <row r="275">
      <c r="A275" s="828"/>
      <c r="B275" s="829"/>
    </row>
    <row r="276">
      <c r="A276" s="828"/>
      <c r="B276" s="829"/>
    </row>
    <row r="277">
      <c r="A277" s="828"/>
      <c r="B277" s="829"/>
    </row>
    <row r="278">
      <c r="A278" s="828"/>
      <c r="B278" s="829"/>
    </row>
    <row r="279">
      <c r="A279" s="828"/>
      <c r="B279" s="829"/>
    </row>
    <row r="280">
      <c r="A280" s="828"/>
      <c r="B280" s="829"/>
    </row>
    <row r="281">
      <c r="A281" s="828"/>
      <c r="B281" s="829"/>
    </row>
    <row r="282">
      <c r="A282" s="828"/>
      <c r="B282" s="829"/>
    </row>
    <row r="283">
      <c r="A283" s="828"/>
      <c r="B283" s="829"/>
    </row>
    <row r="284">
      <c r="A284" s="828"/>
      <c r="B284" s="829"/>
    </row>
    <row r="285">
      <c r="A285" s="828"/>
      <c r="B285" s="829"/>
    </row>
    <row r="286">
      <c r="A286" s="828"/>
      <c r="B286" s="829"/>
    </row>
    <row r="287">
      <c r="A287" s="828"/>
      <c r="B287" s="829"/>
    </row>
    <row r="288">
      <c r="A288" s="828"/>
      <c r="B288" s="829"/>
    </row>
    <row r="289">
      <c r="A289" s="828"/>
      <c r="B289" s="829"/>
    </row>
    <row r="290">
      <c r="A290" s="828"/>
      <c r="B290" s="829"/>
    </row>
    <row r="291">
      <c r="A291" s="828"/>
      <c r="B291" s="829"/>
    </row>
    <row r="292">
      <c r="A292" s="828"/>
      <c r="B292" s="829"/>
    </row>
    <row r="293">
      <c r="A293" s="828"/>
      <c r="B293" s="829"/>
    </row>
    <row r="294">
      <c r="A294" s="828"/>
      <c r="B294" s="829"/>
    </row>
    <row r="295">
      <c r="A295" s="828"/>
      <c r="B295" s="829"/>
    </row>
    <row r="296">
      <c r="A296" s="828"/>
      <c r="B296" s="829"/>
    </row>
    <row r="297">
      <c r="A297" s="828"/>
      <c r="B297" s="829"/>
    </row>
    <row r="298">
      <c r="A298" s="828"/>
      <c r="B298" s="829"/>
    </row>
    <row r="299">
      <c r="A299" s="828"/>
      <c r="B299" s="829"/>
    </row>
    <row r="300">
      <c r="A300" s="828"/>
      <c r="B300" s="829"/>
    </row>
    <row r="301">
      <c r="A301" s="828"/>
      <c r="B301" s="829"/>
    </row>
    <row r="302">
      <c r="A302" s="828"/>
      <c r="B302" s="829"/>
    </row>
    <row r="303">
      <c r="A303" s="828"/>
      <c r="B303" s="829"/>
    </row>
    <row r="304">
      <c r="A304" s="828"/>
      <c r="B304" s="829"/>
    </row>
    <row r="305">
      <c r="A305" s="828"/>
      <c r="B305" s="829"/>
    </row>
    <row r="306">
      <c r="A306" s="828"/>
      <c r="B306" s="829"/>
    </row>
    <row r="307">
      <c r="A307" s="828"/>
      <c r="B307" s="829"/>
    </row>
    <row r="308">
      <c r="A308" s="828"/>
      <c r="B308" s="829"/>
    </row>
    <row r="309">
      <c r="A309" s="828"/>
      <c r="B309" s="829"/>
    </row>
    <row r="310">
      <c r="A310" s="828"/>
      <c r="B310" s="829"/>
    </row>
    <row r="311">
      <c r="A311" s="828"/>
      <c r="B311" s="829"/>
    </row>
    <row r="312">
      <c r="A312" s="828"/>
      <c r="B312" s="829"/>
    </row>
    <row r="313">
      <c r="A313" s="828"/>
      <c r="B313" s="829"/>
    </row>
    <row r="314">
      <c r="A314" s="828"/>
      <c r="B314" s="829"/>
    </row>
    <row r="315">
      <c r="A315" s="828"/>
      <c r="B315" s="829"/>
    </row>
    <row r="316">
      <c r="A316" s="828"/>
      <c r="B316" s="829"/>
    </row>
    <row r="317">
      <c r="A317" s="828"/>
      <c r="B317" s="829"/>
    </row>
    <row r="318">
      <c r="A318" s="828"/>
      <c r="B318" s="829"/>
    </row>
    <row r="319">
      <c r="A319" s="828"/>
      <c r="B319" s="829"/>
    </row>
    <row r="320">
      <c r="A320" s="828"/>
      <c r="B320" s="829"/>
    </row>
    <row r="321">
      <c r="A321" s="828"/>
      <c r="B321" s="829"/>
    </row>
    <row r="322">
      <c r="A322" s="828"/>
      <c r="B322" s="829"/>
    </row>
    <row r="323">
      <c r="A323" s="828"/>
      <c r="B323" s="829"/>
    </row>
    <row r="324">
      <c r="A324" s="828"/>
      <c r="B324" s="829"/>
    </row>
    <row r="325">
      <c r="A325" s="828"/>
      <c r="B325" s="829"/>
    </row>
    <row r="326">
      <c r="A326" s="828"/>
      <c r="B326" s="829"/>
    </row>
    <row r="327">
      <c r="A327" s="828"/>
      <c r="B327" s="829"/>
    </row>
    <row r="328">
      <c r="A328" s="828"/>
      <c r="B328" s="829"/>
    </row>
    <row r="329">
      <c r="A329" s="828"/>
      <c r="B329" s="829"/>
    </row>
    <row r="330">
      <c r="A330" s="828"/>
      <c r="B330" s="829"/>
    </row>
    <row r="331">
      <c r="A331" s="828"/>
      <c r="B331" s="829"/>
    </row>
    <row r="332">
      <c r="A332" s="828"/>
      <c r="B332" s="829"/>
    </row>
    <row r="333">
      <c r="A333" s="828"/>
      <c r="B333" s="829"/>
    </row>
    <row r="334">
      <c r="A334" s="828"/>
      <c r="B334" s="829"/>
    </row>
    <row r="335">
      <c r="A335" s="828"/>
      <c r="B335" s="829"/>
    </row>
    <row r="336">
      <c r="A336" s="828"/>
      <c r="B336" s="829"/>
    </row>
    <row r="337">
      <c r="A337" s="828"/>
      <c r="B337" s="829"/>
    </row>
    <row r="338">
      <c r="A338" s="828"/>
      <c r="B338" s="829"/>
    </row>
    <row r="339">
      <c r="A339" s="828"/>
      <c r="B339" s="829"/>
    </row>
    <row r="340">
      <c r="A340" s="828"/>
      <c r="B340" s="829"/>
    </row>
    <row r="341">
      <c r="A341" s="828"/>
      <c r="B341" s="829"/>
    </row>
    <row r="342">
      <c r="A342" s="828"/>
      <c r="B342" s="829"/>
    </row>
    <row r="343">
      <c r="A343" s="828"/>
      <c r="B343" s="829"/>
    </row>
    <row r="344">
      <c r="A344" s="828"/>
      <c r="B344" s="829"/>
    </row>
    <row r="345">
      <c r="A345" s="828"/>
      <c r="B345" s="829"/>
    </row>
    <row r="346">
      <c r="A346" s="828"/>
      <c r="B346" s="829"/>
    </row>
    <row r="347">
      <c r="A347" s="828"/>
      <c r="B347" s="829"/>
    </row>
    <row r="348">
      <c r="A348" s="828"/>
      <c r="B348" s="829"/>
    </row>
    <row r="349">
      <c r="A349" s="828"/>
      <c r="B349" s="829"/>
    </row>
    <row r="350">
      <c r="A350" s="828"/>
      <c r="B350" s="829"/>
    </row>
    <row r="351">
      <c r="A351" s="828"/>
      <c r="B351" s="829"/>
    </row>
    <row r="352">
      <c r="A352" s="828"/>
      <c r="B352" s="829"/>
    </row>
    <row r="353">
      <c r="A353" s="828"/>
      <c r="B353" s="829"/>
    </row>
    <row r="354">
      <c r="A354" s="828"/>
      <c r="B354" s="829"/>
    </row>
    <row r="355">
      <c r="A355" s="828"/>
      <c r="B355" s="829"/>
    </row>
    <row r="356">
      <c r="A356" s="828"/>
      <c r="B356" s="829"/>
    </row>
    <row r="357">
      <c r="A357" s="828"/>
      <c r="B357" s="829"/>
    </row>
    <row r="358">
      <c r="A358" s="828"/>
      <c r="B358" s="829"/>
    </row>
    <row r="359">
      <c r="A359" s="828"/>
      <c r="B359" s="829"/>
    </row>
    <row r="360">
      <c r="A360" s="828"/>
      <c r="B360" s="829"/>
    </row>
    <row r="361">
      <c r="A361" s="828"/>
      <c r="B361" s="829"/>
    </row>
    <row r="362">
      <c r="A362" s="828"/>
      <c r="B362" s="829"/>
    </row>
    <row r="363">
      <c r="A363" s="828"/>
      <c r="B363" s="829"/>
    </row>
    <row r="364">
      <c r="A364" s="828"/>
      <c r="B364" s="829"/>
    </row>
    <row r="365">
      <c r="A365" s="828"/>
      <c r="B365" s="829"/>
    </row>
    <row r="366">
      <c r="A366" s="828"/>
      <c r="B366" s="829"/>
    </row>
    <row r="367">
      <c r="A367" s="828"/>
      <c r="B367" s="829"/>
    </row>
    <row r="368">
      <c r="A368" s="828"/>
      <c r="B368" s="829"/>
    </row>
    <row r="369">
      <c r="A369" s="828"/>
      <c r="B369" s="829"/>
    </row>
    <row r="370">
      <c r="A370" s="828"/>
      <c r="B370" s="829"/>
    </row>
    <row r="371">
      <c r="A371" s="828"/>
      <c r="B371" s="829"/>
    </row>
    <row r="372">
      <c r="A372" s="828"/>
      <c r="B372" s="829"/>
    </row>
    <row r="373">
      <c r="A373" s="828"/>
      <c r="B373" s="829"/>
    </row>
    <row r="374">
      <c r="A374" s="828"/>
      <c r="B374" s="829"/>
    </row>
    <row r="375">
      <c r="A375" s="828"/>
      <c r="B375" s="829"/>
    </row>
    <row r="376">
      <c r="A376" s="828"/>
      <c r="B376" s="829"/>
    </row>
    <row r="377">
      <c r="A377" s="828"/>
      <c r="B377" s="829"/>
    </row>
    <row r="378">
      <c r="A378" s="828"/>
      <c r="B378" s="829"/>
    </row>
    <row r="379">
      <c r="A379" s="828"/>
      <c r="B379" s="829"/>
    </row>
    <row r="380">
      <c r="A380" s="828"/>
      <c r="B380" s="829"/>
    </row>
    <row r="381">
      <c r="A381" s="828"/>
      <c r="B381" s="829"/>
    </row>
    <row r="382">
      <c r="A382" s="828"/>
      <c r="B382" s="829"/>
    </row>
    <row r="383">
      <c r="A383" s="828"/>
      <c r="B383" s="829"/>
    </row>
    <row r="384">
      <c r="A384" s="828"/>
      <c r="B384" s="829"/>
    </row>
    <row r="385">
      <c r="A385" s="828"/>
      <c r="B385" s="829"/>
    </row>
    <row r="386">
      <c r="A386" s="828"/>
      <c r="B386" s="829"/>
    </row>
    <row r="387">
      <c r="A387" s="828"/>
      <c r="B387" s="829"/>
    </row>
    <row r="388">
      <c r="A388" s="828"/>
      <c r="B388" s="829"/>
    </row>
    <row r="389">
      <c r="A389" s="828"/>
      <c r="B389" s="829"/>
    </row>
    <row r="390">
      <c r="A390" s="828"/>
      <c r="B390" s="829"/>
    </row>
    <row r="391">
      <c r="A391" s="828"/>
      <c r="B391" s="829"/>
    </row>
    <row r="392">
      <c r="A392" s="828"/>
      <c r="B392" s="829"/>
    </row>
    <row r="393">
      <c r="A393" s="828"/>
      <c r="B393" s="829"/>
    </row>
    <row r="394">
      <c r="A394" s="828"/>
      <c r="B394" s="829"/>
    </row>
    <row r="395">
      <c r="A395" s="828"/>
      <c r="B395" s="829"/>
    </row>
    <row r="396">
      <c r="A396" s="828"/>
      <c r="B396" s="829"/>
    </row>
    <row r="397">
      <c r="A397" s="828"/>
      <c r="B397" s="829"/>
    </row>
    <row r="398">
      <c r="A398" s="828"/>
      <c r="B398" s="829"/>
    </row>
    <row r="399">
      <c r="A399" s="828"/>
      <c r="B399" s="829"/>
    </row>
    <row r="400">
      <c r="A400" s="828"/>
      <c r="B400" s="829"/>
    </row>
    <row r="401">
      <c r="A401" s="828"/>
      <c r="B401" s="829"/>
    </row>
    <row r="402">
      <c r="A402" s="828"/>
      <c r="B402" s="829"/>
    </row>
    <row r="403">
      <c r="A403" s="828"/>
      <c r="B403" s="829"/>
    </row>
    <row r="404">
      <c r="A404" s="828"/>
      <c r="B404" s="829"/>
    </row>
    <row r="405">
      <c r="A405" s="828"/>
      <c r="B405" s="829"/>
    </row>
    <row r="406">
      <c r="A406" s="828"/>
      <c r="B406" s="829"/>
    </row>
    <row r="407">
      <c r="A407" s="828"/>
      <c r="B407" s="829"/>
    </row>
    <row r="408">
      <c r="A408" s="828"/>
      <c r="B408" s="829"/>
    </row>
    <row r="409">
      <c r="A409" s="828"/>
      <c r="B409" s="829"/>
    </row>
    <row r="410">
      <c r="A410" s="828"/>
      <c r="B410" s="829"/>
    </row>
    <row r="411">
      <c r="A411" s="828"/>
      <c r="B411" s="829"/>
    </row>
    <row r="412">
      <c r="A412" s="828"/>
      <c r="B412" s="829"/>
    </row>
    <row r="413">
      <c r="A413" s="828"/>
      <c r="B413" s="829"/>
    </row>
    <row r="414">
      <c r="A414" s="828"/>
      <c r="B414" s="829"/>
    </row>
    <row r="415">
      <c r="A415" s="828"/>
      <c r="B415" s="829"/>
    </row>
    <row r="416">
      <c r="A416" s="828"/>
      <c r="B416" s="829"/>
    </row>
    <row r="417">
      <c r="A417" s="828"/>
      <c r="B417" s="829"/>
    </row>
    <row r="418">
      <c r="A418" s="828"/>
      <c r="B418" s="829"/>
    </row>
    <row r="419">
      <c r="A419" s="828"/>
      <c r="B419" s="829"/>
    </row>
    <row r="420">
      <c r="A420" s="828"/>
      <c r="B420" s="829"/>
    </row>
    <row r="421">
      <c r="A421" s="828"/>
      <c r="B421" s="829"/>
    </row>
    <row r="422">
      <c r="A422" s="828"/>
      <c r="B422" s="829"/>
    </row>
    <row r="423">
      <c r="A423" s="828"/>
      <c r="B423" s="829"/>
    </row>
    <row r="424">
      <c r="A424" s="828"/>
      <c r="B424" s="829"/>
    </row>
    <row r="425">
      <c r="A425" s="828"/>
      <c r="B425" s="829"/>
    </row>
    <row r="426">
      <c r="A426" s="828"/>
      <c r="B426" s="829"/>
    </row>
    <row r="427">
      <c r="A427" s="828"/>
      <c r="B427" s="829"/>
    </row>
    <row r="428">
      <c r="A428" s="828"/>
      <c r="B428" s="829"/>
    </row>
    <row r="429">
      <c r="A429" s="828"/>
      <c r="B429" s="829"/>
    </row>
    <row r="430">
      <c r="A430" s="828"/>
      <c r="B430" s="829"/>
    </row>
    <row r="431">
      <c r="A431" s="828"/>
      <c r="B431" s="829"/>
    </row>
    <row r="432">
      <c r="A432" s="828"/>
      <c r="B432" s="829"/>
    </row>
    <row r="433">
      <c r="A433" s="828"/>
      <c r="B433" s="829"/>
    </row>
    <row r="434">
      <c r="A434" s="828"/>
      <c r="B434" s="829"/>
    </row>
    <row r="435">
      <c r="A435" s="828"/>
      <c r="B435" s="829"/>
    </row>
    <row r="436">
      <c r="A436" s="828"/>
      <c r="B436" s="829"/>
    </row>
    <row r="437">
      <c r="A437" s="828"/>
      <c r="B437" s="829"/>
    </row>
    <row r="438">
      <c r="A438" s="828"/>
      <c r="B438" s="829"/>
    </row>
    <row r="439">
      <c r="A439" s="828"/>
      <c r="B439" s="829"/>
    </row>
    <row r="440">
      <c r="A440" s="828"/>
      <c r="B440" s="829"/>
    </row>
    <row r="441">
      <c r="A441" s="828"/>
      <c r="B441" s="829"/>
    </row>
    <row r="442">
      <c r="A442" s="828"/>
      <c r="B442" s="829"/>
    </row>
    <row r="443">
      <c r="A443" s="828"/>
      <c r="B443" s="829"/>
    </row>
    <row r="444">
      <c r="A444" s="828"/>
      <c r="B444" s="829"/>
    </row>
    <row r="445">
      <c r="A445" s="828"/>
      <c r="B445" s="829"/>
    </row>
    <row r="446">
      <c r="A446" s="828"/>
      <c r="B446" s="829"/>
    </row>
    <row r="447">
      <c r="A447" s="828"/>
      <c r="B447" s="829"/>
    </row>
    <row r="448">
      <c r="A448" s="828"/>
      <c r="B448" s="829"/>
    </row>
    <row r="449">
      <c r="A449" s="828"/>
      <c r="B449" s="829"/>
    </row>
    <row r="450">
      <c r="A450" s="828"/>
      <c r="B450" s="829"/>
    </row>
    <row r="451">
      <c r="A451" s="828"/>
      <c r="B451" s="829"/>
    </row>
    <row r="452">
      <c r="A452" s="828"/>
      <c r="B452" s="829"/>
    </row>
    <row r="453">
      <c r="A453" s="828"/>
      <c r="B453" s="829"/>
    </row>
    <row r="454">
      <c r="A454" s="828"/>
      <c r="B454" s="829"/>
    </row>
    <row r="455">
      <c r="A455" s="828"/>
      <c r="B455" s="829"/>
    </row>
    <row r="456">
      <c r="A456" s="828"/>
      <c r="B456" s="829"/>
    </row>
    <row r="457">
      <c r="A457" s="828"/>
      <c r="B457" s="829"/>
    </row>
    <row r="458">
      <c r="A458" s="828"/>
      <c r="B458" s="829"/>
    </row>
    <row r="459">
      <c r="A459" s="828"/>
      <c r="B459" s="829"/>
    </row>
    <row r="460">
      <c r="A460" s="828"/>
      <c r="B460" s="829"/>
    </row>
    <row r="461">
      <c r="A461" s="828"/>
      <c r="B461" s="829"/>
    </row>
    <row r="462">
      <c r="A462" s="828"/>
      <c r="B462" s="829"/>
    </row>
    <row r="463">
      <c r="A463" s="828"/>
      <c r="B463" s="829"/>
    </row>
    <row r="464">
      <c r="A464" s="828"/>
      <c r="B464" s="829"/>
    </row>
    <row r="465">
      <c r="A465" s="828"/>
      <c r="B465" s="829"/>
    </row>
    <row r="466">
      <c r="A466" s="828"/>
      <c r="B466" s="829"/>
    </row>
    <row r="467">
      <c r="A467" s="828"/>
      <c r="B467" s="829"/>
    </row>
    <row r="468">
      <c r="A468" s="828"/>
      <c r="B468" s="829"/>
    </row>
    <row r="469">
      <c r="A469" s="828"/>
      <c r="B469" s="829"/>
    </row>
    <row r="470">
      <c r="A470" s="828"/>
      <c r="B470" s="829"/>
    </row>
    <row r="471">
      <c r="A471" s="828"/>
      <c r="B471" s="829"/>
    </row>
    <row r="472">
      <c r="A472" s="828"/>
      <c r="B472" s="829"/>
    </row>
    <row r="473">
      <c r="A473" s="828"/>
      <c r="B473" s="829"/>
    </row>
    <row r="474">
      <c r="A474" s="828"/>
      <c r="B474" s="829"/>
    </row>
    <row r="475">
      <c r="A475" s="828"/>
      <c r="B475" s="829"/>
    </row>
    <row r="476">
      <c r="A476" s="828"/>
      <c r="B476" s="829"/>
    </row>
    <row r="477">
      <c r="A477" s="828"/>
      <c r="B477" s="829"/>
    </row>
    <row r="478">
      <c r="A478" s="828"/>
      <c r="B478" s="829"/>
    </row>
    <row r="479">
      <c r="A479" s="828"/>
      <c r="B479" s="829"/>
    </row>
    <row r="480">
      <c r="A480" s="828"/>
      <c r="B480" s="829"/>
    </row>
    <row r="481">
      <c r="A481" s="828"/>
      <c r="B481" s="829"/>
    </row>
    <row r="482">
      <c r="A482" s="828"/>
      <c r="B482" s="829"/>
    </row>
    <row r="483">
      <c r="A483" s="828"/>
      <c r="B483" s="829"/>
    </row>
    <row r="484">
      <c r="A484" s="828"/>
      <c r="B484" s="829"/>
    </row>
    <row r="485">
      <c r="A485" s="828"/>
      <c r="B485" s="829"/>
    </row>
    <row r="486">
      <c r="A486" s="828"/>
      <c r="B486" s="829"/>
    </row>
    <row r="487">
      <c r="A487" s="828"/>
      <c r="B487" s="829"/>
    </row>
    <row r="488">
      <c r="A488" s="828"/>
      <c r="B488" s="829"/>
    </row>
    <row r="489">
      <c r="A489" s="828"/>
      <c r="B489" s="829"/>
    </row>
    <row r="490">
      <c r="A490" s="828"/>
      <c r="B490" s="829"/>
    </row>
    <row r="491">
      <c r="A491" s="828"/>
      <c r="B491" s="829"/>
    </row>
    <row r="492">
      <c r="A492" s="828"/>
      <c r="B492" s="829"/>
    </row>
    <row r="493">
      <c r="A493" s="828"/>
      <c r="B493" s="829"/>
    </row>
    <row r="494">
      <c r="A494" s="828"/>
      <c r="B494" s="829"/>
    </row>
    <row r="495">
      <c r="A495" s="828"/>
      <c r="B495" s="829"/>
    </row>
    <row r="496">
      <c r="A496" s="828"/>
      <c r="B496" s="829"/>
    </row>
    <row r="497">
      <c r="A497" s="828"/>
      <c r="B497" s="829"/>
    </row>
    <row r="498">
      <c r="A498" s="828"/>
      <c r="B498" s="829"/>
    </row>
    <row r="499">
      <c r="A499" s="828"/>
      <c r="B499" s="829"/>
    </row>
    <row r="500">
      <c r="A500" s="828"/>
      <c r="B500" s="829"/>
    </row>
    <row r="501">
      <c r="A501" s="828"/>
      <c r="B501" s="829"/>
    </row>
    <row r="502">
      <c r="A502" s="828"/>
      <c r="B502" s="829"/>
    </row>
    <row r="503">
      <c r="A503" s="828"/>
      <c r="B503" s="829"/>
    </row>
    <row r="504">
      <c r="A504" s="828"/>
      <c r="B504" s="829"/>
    </row>
    <row r="505">
      <c r="A505" s="828"/>
      <c r="B505" s="829"/>
    </row>
    <row r="506">
      <c r="A506" s="828"/>
      <c r="B506" s="829"/>
    </row>
    <row r="507">
      <c r="A507" s="828"/>
      <c r="B507" s="829"/>
    </row>
    <row r="508">
      <c r="A508" s="828"/>
      <c r="B508" s="829"/>
    </row>
    <row r="509">
      <c r="A509" s="828"/>
      <c r="B509" s="829"/>
    </row>
    <row r="510">
      <c r="A510" s="828"/>
      <c r="B510" s="829"/>
    </row>
    <row r="511">
      <c r="A511" s="828"/>
      <c r="B511" s="829"/>
    </row>
    <row r="512">
      <c r="A512" s="828"/>
      <c r="B512" s="829"/>
    </row>
    <row r="513">
      <c r="A513" s="828"/>
      <c r="B513" s="829"/>
    </row>
    <row r="514">
      <c r="A514" s="828"/>
      <c r="B514" s="829"/>
    </row>
    <row r="515">
      <c r="A515" s="828"/>
      <c r="B515" s="829"/>
    </row>
    <row r="516">
      <c r="A516" s="828"/>
      <c r="B516" s="829"/>
    </row>
    <row r="517">
      <c r="A517" s="828"/>
      <c r="B517" s="829"/>
    </row>
    <row r="518">
      <c r="A518" s="828"/>
      <c r="B518" s="829"/>
    </row>
    <row r="519">
      <c r="A519" s="828"/>
      <c r="B519" s="829"/>
    </row>
    <row r="520">
      <c r="A520" s="828"/>
      <c r="B520" s="829"/>
    </row>
    <row r="521">
      <c r="A521" s="828"/>
      <c r="B521" s="829"/>
    </row>
    <row r="522">
      <c r="A522" s="828"/>
      <c r="B522" s="829"/>
    </row>
    <row r="523">
      <c r="A523" s="828"/>
      <c r="B523" s="829"/>
    </row>
    <row r="524">
      <c r="A524" s="828"/>
      <c r="B524" s="829"/>
    </row>
    <row r="525">
      <c r="A525" s="828"/>
      <c r="B525" s="829"/>
    </row>
    <row r="526">
      <c r="A526" s="828"/>
      <c r="B526" s="829"/>
    </row>
    <row r="527">
      <c r="A527" s="828"/>
      <c r="B527" s="829"/>
    </row>
    <row r="528">
      <c r="A528" s="828"/>
      <c r="B528" s="829"/>
    </row>
    <row r="529">
      <c r="A529" s="828"/>
      <c r="B529" s="829"/>
    </row>
    <row r="530">
      <c r="A530" s="828"/>
      <c r="B530" s="829"/>
    </row>
    <row r="531">
      <c r="A531" s="828"/>
      <c r="B531" s="829"/>
    </row>
    <row r="532">
      <c r="A532" s="828"/>
      <c r="B532" s="829"/>
    </row>
    <row r="533">
      <c r="A533" s="828"/>
      <c r="B533" s="829"/>
    </row>
    <row r="534">
      <c r="A534" s="828"/>
      <c r="B534" s="829"/>
    </row>
    <row r="535">
      <c r="A535" s="828"/>
      <c r="B535" s="829"/>
    </row>
    <row r="536">
      <c r="A536" s="828"/>
      <c r="B536" s="829"/>
    </row>
    <row r="537">
      <c r="A537" s="828"/>
      <c r="B537" s="829"/>
    </row>
    <row r="538">
      <c r="A538" s="828"/>
      <c r="B538" s="829"/>
    </row>
    <row r="539">
      <c r="A539" s="828"/>
      <c r="B539" s="829"/>
    </row>
    <row r="540">
      <c r="A540" s="828"/>
      <c r="B540" s="829"/>
    </row>
    <row r="541">
      <c r="A541" s="828"/>
      <c r="B541" s="829"/>
    </row>
    <row r="542">
      <c r="A542" s="828"/>
      <c r="B542" s="829"/>
    </row>
    <row r="543">
      <c r="A543" s="828"/>
      <c r="B543" s="829"/>
    </row>
    <row r="544">
      <c r="A544" s="828"/>
      <c r="B544" s="829"/>
    </row>
    <row r="545">
      <c r="A545" s="828"/>
      <c r="B545" s="829"/>
    </row>
    <row r="546">
      <c r="A546" s="828"/>
      <c r="B546" s="829"/>
    </row>
    <row r="547">
      <c r="A547" s="828"/>
      <c r="B547" s="829"/>
    </row>
    <row r="548">
      <c r="A548" s="828"/>
      <c r="B548" s="829"/>
    </row>
    <row r="549">
      <c r="A549" s="828"/>
      <c r="B549" s="829"/>
    </row>
    <row r="550">
      <c r="A550" s="828"/>
      <c r="B550" s="829"/>
    </row>
    <row r="551">
      <c r="A551" s="828"/>
      <c r="B551" s="829"/>
    </row>
    <row r="552">
      <c r="A552" s="828"/>
      <c r="B552" s="829"/>
    </row>
    <row r="553">
      <c r="A553" s="828"/>
      <c r="B553" s="829"/>
    </row>
    <row r="554">
      <c r="A554" s="828"/>
      <c r="B554" s="829"/>
    </row>
    <row r="555">
      <c r="A555" s="828"/>
      <c r="B555" s="829"/>
    </row>
    <row r="556">
      <c r="A556" s="828"/>
      <c r="B556" s="829"/>
    </row>
    <row r="557">
      <c r="A557" s="828"/>
      <c r="B557" s="829"/>
    </row>
    <row r="558">
      <c r="A558" s="828"/>
      <c r="B558" s="829"/>
    </row>
    <row r="559">
      <c r="A559" s="828"/>
      <c r="B559" s="829"/>
    </row>
    <row r="560">
      <c r="A560" s="828"/>
      <c r="B560" s="829"/>
    </row>
    <row r="561">
      <c r="A561" s="828"/>
      <c r="B561" s="829"/>
    </row>
    <row r="562">
      <c r="A562" s="828"/>
      <c r="B562" s="829"/>
    </row>
    <row r="563">
      <c r="A563" s="828"/>
      <c r="B563" s="829"/>
    </row>
    <row r="564">
      <c r="A564" s="828"/>
      <c r="B564" s="829"/>
    </row>
    <row r="565">
      <c r="A565" s="828"/>
      <c r="B565" s="829"/>
    </row>
    <row r="566">
      <c r="A566" s="828"/>
      <c r="B566" s="829"/>
    </row>
    <row r="567">
      <c r="A567" s="828"/>
      <c r="B567" s="829"/>
    </row>
    <row r="568">
      <c r="A568" s="828"/>
      <c r="B568" s="829"/>
    </row>
    <row r="569">
      <c r="A569" s="828"/>
      <c r="B569" s="829"/>
    </row>
    <row r="570">
      <c r="A570" s="828"/>
      <c r="B570" s="829"/>
    </row>
    <row r="571">
      <c r="A571" s="828"/>
      <c r="B571" s="829"/>
    </row>
    <row r="572">
      <c r="A572" s="828"/>
      <c r="B572" s="829"/>
    </row>
    <row r="573">
      <c r="A573" s="828"/>
      <c r="B573" s="829"/>
    </row>
    <row r="574">
      <c r="A574" s="828"/>
      <c r="B574" s="829"/>
    </row>
    <row r="575">
      <c r="A575" s="828"/>
      <c r="B575" s="829"/>
    </row>
    <row r="576">
      <c r="A576" s="828"/>
      <c r="B576" s="829"/>
    </row>
    <row r="577">
      <c r="A577" s="828"/>
      <c r="B577" s="829"/>
    </row>
    <row r="578">
      <c r="A578" s="828"/>
      <c r="B578" s="829"/>
    </row>
    <row r="579">
      <c r="A579" s="828"/>
      <c r="B579" s="829"/>
    </row>
    <row r="580">
      <c r="A580" s="828"/>
      <c r="B580" s="829"/>
    </row>
    <row r="581">
      <c r="A581" s="828"/>
      <c r="B581" s="829"/>
    </row>
    <row r="582">
      <c r="A582" s="828"/>
      <c r="B582" s="829"/>
    </row>
    <row r="583">
      <c r="A583" s="828"/>
      <c r="B583" s="829"/>
    </row>
    <row r="584">
      <c r="A584" s="828"/>
      <c r="B584" s="829"/>
    </row>
    <row r="585">
      <c r="A585" s="828"/>
      <c r="B585" s="829"/>
    </row>
    <row r="586">
      <c r="A586" s="828"/>
      <c r="B586" s="829"/>
    </row>
    <row r="587">
      <c r="A587" s="828"/>
      <c r="B587" s="829"/>
    </row>
    <row r="588">
      <c r="A588" s="828"/>
      <c r="B588" s="829"/>
    </row>
    <row r="589">
      <c r="A589" s="828"/>
      <c r="B589" s="829"/>
    </row>
    <row r="590">
      <c r="A590" s="828"/>
      <c r="B590" s="829"/>
    </row>
    <row r="591">
      <c r="A591" s="828"/>
      <c r="B591" s="829"/>
    </row>
    <row r="592">
      <c r="A592" s="828"/>
      <c r="B592" s="829"/>
    </row>
    <row r="593">
      <c r="A593" s="828"/>
      <c r="B593" s="829"/>
    </row>
    <row r="594">
      <c r="A594" s="828"/>
      <c r="B594" s="829"/>
    </row>
    <row r="595">
      <c r="A595" s="828"/>
      <c r="B595" s="829"/>
    </row>
    <row r="596">
      <c r="A596" s="828"/>
      <c r="B596" s="829"/>
    </row>
    <row r="597">
      <c r="A597" s="828"/>
      <c r="B597" s="829"/>
    </row>
    <row r="598">
      <c r="A598" s="828"/>
      <c r="B598" s="829"/>
    </row>
    <row r="599">
      <c r="A599" s="828"/>
      <c r="B599" s="829"/>
    </row>
    <row r="600">
      <c r="A600" s="828"/>
      <c r="B600" s="829"/>
    </row>
    <row r="601">
      <c r="A601" s="828"/>
      <c r="B601" s="829"/>
    </row>
    <row r="602">
      <c r="A602" s="828"/>
      <c r="B602" s="829"/>
    </row>
    <row r="603">
      <c r="A603" s="828"/>
      <c r="B603" s="829"/>
    </row>
    <row r="604">
      <c r="A604" s="828"/>
      <c r="B604" s="829"/>
    </row>
    <row r="605">
      <c r="A605" s="828"/>
      <c r="B605" s="829"/>
    </row>
    <row r="606">
      <c r="A606" s="828"/>
      <c r="B606" s="829"/>
    </row>
    <row r="607">
      <c r="A607" s="828"/>
      <c r="B607" s="829"/>
    </row>
    <row r="608">
      <c r="A608" s="828"/>
      <c r="B608" s="829"/>
    </row>
    <row r="609">
      <c r="A609" s="828"/>
      <c r="B609" s="829"/>
    </row>
    <row r="610">
      <c r="A610" s="828"/>
      <c r="B610" s="829"/>
    </row>
    <row r="611">
      <c r="A611" s="828"/>
      <c r="B611" s="829"/>
    </row>
    <row r="612">
      <c r="A612" s="828"/>
      <c r="B612" s="829"/>
    </row>
    <row r="613">
      <c r="A613" s="828"/>
      <c r="B613" s="829"/>
    </row>
    <row r="614">
      <c r="A614" s="828"/>
      <c r="B614" s="829"/>
    </row>
    <row r="615">
      <c r="A615" s="828"/>
      <c r="B615" s="829"/>
    </row>
    <row r="616">
      <c r="A616" s="828"/>
      <c r="B616" s="829"/>
    </row>
    <row r="617">
      <c r="A617" s="828"/>
      <c r="B617" s="829"/>
    </row>
    <row r="618">
      <c r="A618" s="828"/>
      <c r="B618" s="829"/>
    </row>
    <row r="619">
      <c r="A619" s="828"/>
      <c r="B619" s="829"/>
    </row>
    <row r="620">
      <c r="A620" s="828"/>
      <c r="B620" s="829"/>
    </row>
    <row r="621">
      <c r="A621" s="828"/>
      <c r="B621" s="829"/>
    </row>
    <row r="622">
      <c r="A622" s="828"/>
      <c r="B622" s="829"/>
    </row>
    <row r="623">
      <c r="A623" s="828"/>
      <c r="B623" s="829"/>
    </row>
    <row r="624">
      <c r="A624" s="828"/>
      <c r="B624" s="829"/>
    </row>
    <row r="625">
      <c r="A625" s="828"/>
      <c r="B625" s="829"/>
    </row>
    <row r="626">
      <c r="A626" s="828"/>
      <c r="B626" s="829"/>
    </row>
    <row r="627">
      <c r="A627" s="828"/>
      <c r="B627" s="829"/>
    </row>
    <row r="628">
      <c r="A628" s="828"/>
      <c r="B628" s="829"/>
    </row>
    <row r="629">
      <c r="A629" s="828"/>
      <c r="B629" s="829"/>
    </row>
    <row r="630">
      <c r="A630" s="828"/>
      <c r="B630" s="829"/>
    </row>
    <row r="631">
      <c r="A631" s="828"/>
      <c r="B631" s="829"/>
    </row>
    <row r="632">
      <c r="A632" s="828"/>
      <c r="B632" s="829"/>
    </row>
    <row r="633">
      <c r="A633" s="828"/>
      <c r="B633" s="829"/>
    </row>
    <row r="634">
      <c r="A634" s="828"/>
      <c r="B634" s="829"/>
    </row>
    <row r="635">
      <c r="A635" s="828"/>
      <c r="B635" s="829"/>
    </row>
    <row r="636">
      <c r="A636" s="828"/>
      <c r="B636" s="829"/>
    </row>
    <row r="637">
      <c r="A637" s="828"/>
      <c r="B637" s="829"/>
    </row>
    <row r="638">
      <c r="A638" s="828"/>
      <c r="B638" s="829"/>
    </row>
    <row r="639">
      <c r="A639" s="828"/>
      <c r="B639" s="829"/>
    </row>
    <row r="640">
      <c r="A640" s="828"/>
      <c r="B640" s="829"/>
    </row>
    <row r="641">
      <c r="A641" s="828"/>
      <c r="B641" s="829"/>
    </row>
    <row r="642">
      <c r="A642" s="828"/>
      <c r="B642" s="829"/>
    </row>
    <row r="643">
      <c r="A643" s="828"/>
      <c r="B643" s="829"/>
    </row>
    <row r="644">
      <c r="A644" s="828"/>
      <c r="B644" s="829"/>
    </row>
    <row r="645">
      <c r="A645" s="828"/>
      <c r="B645" s="829"/>
    </row>
    <row r="646">
      <c r="A646" s="828"/>
      <c r="B646" s="829"/>
    </row>
    <row r="647">
      <c r="A647" s="828"/>
      <c r="B647" s="829"/>
    </row>
    <row r="648">
      <c r="A648" s="828"/>
      <c r="B648" s="829"/>
    </row>
    <row r="649">
      <c r="A649" s="828"/>
      <c r="B649" s="829"/>
    </row>
    <row r="650">
      <c r="A650" s="828"/>
      <c r="B650" s="829"/>
    </row>
    <row r="651">
      <c r="A651" s="828"/>
      <c r="B651" s="829"/>
    </row>
    <row r="652">
      <c r="A652" s="828"/>
      <c r="B652" s="829"/>
    </row>
    <row r="653">
      <c r="A653" s="828"/>
      <c r="B653" s="829"/>
    </row>
    <row r="654">
      <c r="A654" s="828"/>
      <c r="B654" s="829"/>
    </row>
    <row r="655">
      <c r="A655" s="828"/>
      <c r="B655" s="829"/>
    </row>
    <row r="656">
      <c r="A656" s="828"/>
      <c r="B656" s="829"/>
    </row>
    <row r="657">
      <c r="A657" s="828"/>
      <c r="B657" s="829"/>
    </row>
    <row r="658">
      <c r="A658" s="828"/>
      <c r="B658" s="829"/>
    </row>
    <row r="659">
      <c r="A659" s="828"/>
      <c r="B659" s="829"/>
    </row>
    <row r="660">
      <c r="A660" s="828"/>
      <c r="B660" s="829"/>
    </row>
    <row r="661">
      <c r="A661" s="828"/>
      <c r="B661" s="829"/>
    </row>
    <row r="662">
      <c r="A662" s="828"/>
      <c r="B662" s="829"/>
    </row>
    <row r="663">
      <c r="A663" s="828"/>
      <c r="B663" s="829"/>
    </row>
    <row r="664">
      <c r="A664" s="828"/>
      <c r="B664" s="829"/>
    </row>
    <row r="665">
      <c r="A665" s="828"/>
      <c r="B665" s="829"/>
    </row>
    <row r="666">
      <c r="A666" s="828"/>
      <c r="B666" s="829"/>
    </row>
    <row r="667">
      <c r="A667" s="828"/>
      <c r="B667" s="829"/>
    </row>
    <row r="668">
      <c r="A668" s="828"/>
      <c r="B668" s="829"/>
    </row>
    <row r="669">
      <c r="A669" s="828"/>
      <c r="B669" s="829"/>
    </row>
    <row r="670">
      <c r="A670" s="828"/>
      <c r="B670" s="829"/>
    </row>
    <row r="671">
      <c r="A671" s="828"/>
      <c r="B671" s="829"/>
    </row>
    <row r="672">
      <c r="A672" s="828"/>
      <c r="B672" s="829"/>
    </row>
    <row r="673">
      <c r="A673" s="828"/>
      <c r="B673" s="829"/>
    </row>
    <row r="674">
      <c r="A674" s="828"/>
      <c r="B674" s="829"/>
    </row>
    <row r="675">
      <c r="A675" s="828"/>
      <c r="B675" s="829"/>
    </row>
    <row r="676">
      <c r="A676" s="828"/>
      <c r="B676" s="829"/>
    </row>
    <row r="677">
      <c r="A677" s="828"/>
      <c r="B677" s="829"/>
    </row>
    <row r="678">
      <c r="A678" s="828"/>
      <c r="B678" s="829"/>
    </row>
    <row r="679">
      <c r="A679" s="828"/>
      <c r="B679" s="829"/>
    </row>
    <row r="680">
      <c r="A680" s="828"/>
      <c r="B680" s="829"/>
    </row>
    <row r="681">
      <c r="A681" s="828"/>
      <c r="B681" s="829"/>
    </row>
    <row r="682">
      <c r="A682" s="828"/>
      <c r="B682" s="829"/>
    </row>
    <row r="683">
      <c r="A683" s="828"/>
      <c r="B683" s="829"/>
    </row>
    <row r="684">
      <c r="A684" s="828"/>
      <c r="B684" s="829"/>
    </row>
    <row r="685">
      <c r="A685" s="828"/>
      <c r="B685" s="829"/>
    </row>
    <row r="686">
      <c r="A686" s="828"/>
      <c r="B686" s="829"/>
    </row>
    <row r="687">
      <c r="A687" s="828"/>
      <c r="B687" s="829"/>
    </row>
    <row r="688">
      <c r="A688" s="828"/>
      <c r="B688" s="829"/>
    </row>
    <row r="689">
      <c r="A689" s="828"/>
      <c r="B689" s="829"/>
    </row>
    <row r="690">
      <c r="A690" s="828"/>
      <c r="B690" s="829"/>
    </row>
    <row r="691">
      <c r="A691" s="828"/>
      <c r="B691" s="829"/>
    </row>
    <row r="692">
      <c r="A692" s="828"/>
      <c r="B692" s="829"/>
    </row>
    <row r="693">
      <c r="A693" s="828"/>
      <c r="B693" s="829"/>
    </row>
    <row r="694">
      <c r="A694" s="828"/>
      <c r="B694" s="829"/>
    </row>
    <row r="695">
      <c r="A695" s="828"/>
      <c r="B695" s="829"/>
    </row>
    <row r="696">
      <c r="A696" s="828"/>
      <c r="B696" s="829"/>
    </row>
    <row r="697">
      <c r="A697" s="828"/>
      <c r="B697" s="829"/>
    </row>
    <row r="698">
      <c r="A698" s="828"/>
      <c r="B698" s="829"/>
    </row>
    <row r="699">
      <c r="A699" s="828"/>
      <c r="B699" s="829"/>
    </row>
    <row r="700">
      <c r="A700" s="828"/>
      <c r="B700" s="829"/>
    </row>
    <row r="701">
      <c r="A701" s="828"/>
      <c r="B701" s="829"/>
    </row>
    <row r="702">
      <c r="A702" s="828"/>
      <c r="B702" s="829"/>
    </row>
    <row r="703">
      <c r="A703" s="828"/>
      <c r="B703" s="829"/>
    </row>
    <row r="704">
      <c r="A704" s="828"/>
      <c r="B704" s="829"/>
    </row>
    <row r="705">
      <c r="A705" s="828"/>
      <c r="B705" s="829"/>
    </row>
    <row r="706">
      <c r="A706" s="828"/>
      <c r="B706" s="829"/>
    </row>
    <row r="707">
      <c r="A707" s="828"/>
      <c r="B707" s="829"/>
    </row>
    <row r="708">
      <c r="A708" s="828"/>
      <c r="B708" s="829"/>
    </row>
    <row r="709">
      <c r="A709" s="828"/>
      <c r="B709" s="829"/>
    </row>
    <row r="710">
      <c r="A710" s="828"/>
      <c r="B710" s="829"/>
    </row>
    <row r="711">
      <c r="A711" s="828"/>
      <c r="B711" s="829"/>
    </row>
    <row r="712">
      <c r="A712" s="828"/>
      <c r="B712" s="829"/>
    </row>
    <row r="713">
      <c r="A713" s="828"/>
      <c r="B713" s="829"/>
    </row>
    <row r="714">
      <c r="A714" s="828"/>
      <c r="B714" s="829"/>
    </row>
    <row r="715">
      <c r="A715" s="828"/>
      <c r="B715" s="829"/>
    </row>
    <row r="716">
      <c r="A716" s="828"/>
      <c r="B716" s="829"/>
    </row>
    <row r="717">
      <c r="A717" s="828"/>
      <c r="B717" s="829"/>
    </row>
    <row r="718">
      <c r="A718" s="828"/>
      <c r="B718" s="829"/>
    </row>
    <row r="719">
      <c r="A719" s="828"/>
      <c r="B719" s="829"/>
    </row>
    <row r="720">
      <c r="A720" s="828"/>
      <c r="B720" s="829"/>
    </row>
    <row r="721">
      <c r="A721" s="828"/>
      <c r="B721" s="829"/>
    </row>
    <row r="722">
      <c r="A722" s="828"/>
      <c r="B722" s="829"/>
    </row>
    <row r="723">
      <c r="A723" s="828"/>
      <c r="B723" s="829"/>
    </row>
    <row r="724">
      <c r="A724" s="828"/>
      <c r="B724" s="829"/>
    </row>
    <row r="725">
      <c r="A725" s="828"/>
      <c r="B725" s="829"/>
    </row>
    <row r="726">
      <c r="A726" s="828"/>
      <c r="B726" s="829"/>
    </row>
    <row r="727">
      <c r="A727" s="828"/>
      <c r="B727" s="829"/>
    </row>
    <row r="728">
      <c r="A728" s="828"/>
      <c r="B728" s="829"/>
    </row>
    <row r="729">
      <c r="A729" s="828"/>
      <c r="B729" s="829"/>
    </row>
    <row r="730">
      <c r="A730" s="828"/>
      <c r="B730" s="829"/>
    </row>
    <row r="731">
      <c r="A731" s="828"/>
      <c r="B731" s="829"/>
    </row>
    <row r="732">
      <c r="A732" s="828"/>
      <c r="B732" s="829"/>
    </row>
    <row r="733">
      <c r="A733" s="828"/>
      <c r="B733" s="829"/>
    </row>
    <row r="734">
      <c r="A734" s="828"/>
      <c r="B734" s="829"/>
    </row>
    <row r="735">
      <c r="A735" s="828"/>
      <c r="B735" s="829"/>
    </row>
    <row r="736">
      <c r="A736" s="828"/>
      <c r="B736" s="829"/>
    </row>
    <row r="737">
      <c r="A737" s="828"/>
      <c r="B737" s="829"/>
    </row>
    <row r="738">
      <c r="A738" s="828"/>
      <c r="B738" s="829"/>
    </row>
    <row r="739">
      <c r="A739" s="828"/>
      <c r="B739" s="829"/>
    </row>
    <row r="740">
      <c r="A740" s="828"/>
      <c r="B740" s="829"/>
    </row>
    <row r="741">
      <c r="A741" s="828"/>
      <c r="B741" s="829"/>
    </row>
    <row r="742">
      <c r="A742" s="828"/>
      <c r="B742" s="829"/>
    </row>
    <row r="743">
      <c r="A743" s="828"/>
      <c r="B743" s="829"/>
    </row>
    <row r="744">
      <c r="A744" s="828"/>
      <c r="B744" s="829"/>
    </row>
    <row r="745">
      <c r="A745" s="828"/>
      <c r="B745" s="829"/>
    </row>
    <row r="746">
      <c r="A746" s="828"/>
      <c r="B746" s="829"/>
    </row>
    <row r="747">
      <c r="A747" s="828"/>
      <c r="B747" s="829"/>
    </row>
    <row r="748">
      <c r="A748" s="828"/>
      <c r="B748" s="829"/>
    </row>
    <row r="749">
      <c r="A749" s="828"/>
      <c r="B749" s="829"/>
    </row>
    <row r="750">
      <c r="A750" s="828"/>
      <c r="B750" s="829"/>
    </row>
    <row r="751">
      <c r="A751" s="828"/>
      <c r="B751" s="829"/>
    </row>
    <row r="752">
      <c r="A752" s="828"/>
      <c r="B752" s="829"/>
    </row>
    <row r="753">
      <c r="A753" s="828"/>
      <c r="B753" s="829"/>
    </row>
    <row r="754">
      <c r="A754" s="828"/>
      <c r="B754" s="829"/>
    </row>
    <row r="755">
      <c r="A755" s="828"/>
      <c r="B755" s="829"/>
    </row>
    <row r="756">
      <c r="A756" s="828"/>
      <c r="B756" s="829"/>
    </row>
    <row r="757">
      <c r="A757" s="828"/>
      <c r="B757" s="829"/>
    </row>
    <row r="758">
      <c r="A758" s="828"/>
      <c r="B758" s="829"/>
    </row>
    <row r="759">
      <c r="A759" s="828"/>
      <c r="B759" s="829"/>
    </row>
    <row r="760">
      <c r="A760" s="828"/>
      <c r="B760" s="829"/>
    </row>
    <row r="761">
      <c r="A761" s="828"/>
      <c r="B761" s="829"/>
    </row>
    <row r="762">
      <c r="A762" s="828"/>
      <c r="B762" s="829"/>
    </row>
    <row r="763">
      <c r="A763" s="828"/>
      <c r="B763" s="829"/>
    </row>
    <row r="764">
      <c r="A764" s="828"/>
      <c r="B764" s="829"/>
    </row>
    <row r="765">
      <c r="A765" s="828"/>
      <c r="B765" s="829"/>
    </row>
    <row r="766">
      <c r="A766" s="828"/>
      <c r="B766" s="829"/>
    </row>
    <row r="767">
      <c r="A767" s="828"/>
      <c r="B767" s="829"/>
    </row>
    <row r="768">
      <c r="A768" s="828"/>
      <c r="B768" s="829"/>
    </row>
    <row r="769">
      <c r="A769" s="828"/>
      <c r="B769" s="829"/>
    </row>
    <row r="770">
      <c r="A770" s="828"/>
      <c r="B770" s="829"/>
    </row>
    <row r="771">
      <c r="A771" s="828"/>
      <c r="B771" s="829"/>
    </row>
    <row r="772">
      <c r="A772" s="828"/>
      <c r="B772" s="829"/>
    </row>
    <row r="773">
      <c r="A773" s="828"/>
      <c r="B773" s="829"/>
    </row>
    <row r="774">
      <c r="A774" s="828"/>
      <c r="B774" s="829"/>
    </row>
    <row r="775">
      <c r="A775" s="828"/>
      <c r="B775" s="829"/>
    </row>
    <row r="776">
      <c r="A776" s="828"/>
      <c r="B776" s="829"/>
    </row>
    <row r="777">
      <c r="A777" s="828"/>
      <c r="B777" s="829"/>
    </row>
    <row r="778">
      <c r="A778" s="828"/>
      <c r="B778" s="829"/>
    </row>
    <row r="779">
      <c r="A779" s="828"/>
      <c r="B779" s="829"/>
    </row>
    <row r="780">
      <c r="A780" s="828"/>
      <c r="B780" s="829"/>
    </row>
    <row r="781">
      <c r="A781" s="828"/>
      <c r="B781" s="829"/>
    </row>
    <row r="782">
      <c r="A782" s="828"/>
      <c r="B782" s="829"/>
    </row>
    <row r="783">
      <c r="A783" s="828"/>
      <c r="B783" s="829"/>
    </row>
    <row r="784">
      <c r="A784" s="828"/>
      <c r="B784" s="829"/>
    </row>
    <row r="785">
      <c r="A785" s="828"/>
      <c r="B785" s="829"/>
    </row>
    <row r="786">
      <c r="A786" s="828"/>
      <c r="B786" s="829"/>
    </row>
    <row r="787">
      <c r="A787" s="828"/>
      <c r="B787" s="829"/>
    </row>
    <row r="788">
      <c r="A788" s="828"/>
      <c r="B788" s="829"/>
    </row>
    <row r="789">
      <c r="A789" s="828"/>
      <c r="B789" s="829"/>
    </row>
    <row r="790">
      <c r="A790" s="828"/>
      <c r="B790" s="829"/>
    </row>
    <row r="791">
      <c r="A791" s="828"/>
      <c r="B791" s="829"/>
    </row>
    <row r="792">
      <c r="A792" s="828"/>
      <c r="B792" s="829"/>
    </row>
    <row r="793">
      <c r="A793" s="828"/>
      <c r="B793" s="829"/>
    </row>
    <row r="794">
      <c r="A794" s="828"/>
      <c r="B794" s="829"/>
    </row>
    <row r="795">
      <c r="A795" s="828"/>
      <c r="B795" s="829"/>
    </row>
    <row r="796">
      <c r="A796" s="828"/>
      <c r="B796" s="829"/>
    </row>
    <row r="797">
      <c r="A797" s="828"/>
      <c r="B797" s="829"/>
    </row>
    <row r="798">
      <c r="A798" s="828"/>
      <c r="B798" s="829"/>
    </row>
    <row r="799">
      <c r="A799" s="828"/>
      <c r="B799" s="829"/>
    </row>
    <row r="800">
      <c r="A800" s="828"/>
      <c r="B800" s="829"/>
    </row>
    <row r="801">
      <c r="A801" s="828"/>
      <c r="B801" s="829"/>
    </row>
    <row r="802">
      <c r="A802" s="828"/>
      <c r="B802" s="829"/>
    </row>
    <row r="803">
      <c r="A803" s="828"/>
      <c r="B803" s="829"/>
    </row>
    <row r="804">
      <c r="A804" s="828"/>
      <c r="B804" s="829"/>
    </row>
    <row r="805">
      <c r="A805" s="828"/>
      <c r="B805" s="829"/>
    </row>
    <row r="806">
      <c r="A806" s="828"/>
      <c r="B806" s="829"/>
    </row>
    <row r="807">
      <c r="A807" s="828"/>
      <c r="B807" s="829"/>
    </row>
    <row r="808">
      <c r="A808" s="828"/>
      <c r="B808" s="829"/>
    </row>
    <row r="809">
      <c r="A809" s="828"/>
      <c r="B809" s="829"/>
    </row>
    <row r="810">
      <c r="A810" s="828"/>
      <c r="B810" s="829"/>
    </row>
    <row r="811">
      <c r="A811" s="828"/>
      <c r="B811" s="829"/>
    </row>
    <row r="812">
      <c r="A812" s="828"/>
      <c r="B812" s="829"/>
    </row>
    <row r="813">
      <c r="A813" s="828"/>
      <c r="B813" s="829"/>
    </row>
    <row r="814">
      <c r="A814" s="828"/>
      <c r="B814" s="829"/>
    </row>
    <row r="815">
      <c r="A815" s="828"/>
      <c r="B815" s="829"/>
    </row>
    <row r="816">
      <c r="A816" s="828"/>
      <c r="B816" s="829"/>
    </row>
    <row r="817">
      <c r="A817" s="828"/>
      <c r="B817" s="829"/>
    </row>
    <row r="818">
      <c r="A818" s="828"/>
      <c r="B818" s="829"/>
    </row>
    <row r="819">
      <c r="A819" s="828"/>
      <c r="B819" s="829"/>
    </row>
    <row r="820">
      <c r="A820" s="828"/>
      <c r="B820" s="829"/>
    </row>
    <row r="821">
      <c r="A821" s="828"/>
      <c r="B821" s="829"/>
    </row>
    <row r="822">
      <c r="A822" s="828"/>
      <c r="B822" s="829"/>
    </row>
    <row r="823">
      <c r="A823" s="828"/>
      <c r="B823" s="829"/>
    </row>
    <row r="824">
      <c r="A824" s="828"/>
      <c r="B824" s="829"/>
    </row>
    <row r="825">
      <c r="A825" s="828"/>
      <c r="B825" s="829"/>
    </row>
    <row r="826">
      <c r="A826" s="828"/>
      <c r="B826" s="829"/>
    </row>
    <row r="827">
      <c r="A827" s="828"/>
      <c r="B827" s="829"/>
    </row>
    <row r="828">
      <c r="A828" s="828"/>
      <c r="B828" s="829"/>
    </row>
    <row r="829">
      <c r="A829" s="828"/>
      <c r="B829" s="829"/>
    </row>
    <row r="830">
      <c r="A830" s="828"/>
      <c r="B830" s="829"/>
    </row>
    <row r="831">
      <c r="A831" s="828"/>
      <c r="B831" s="829"/>
    </row>
    <row r="832">
      <c r="A832" s="828"/>
      <c r="B832" s="829"/>
    </row>
    <row r="833">
      <c r="A833" s="828"/>
      <c r="B833" s="829"/>
    </row>
    <row r="834">
      <c r="A834" s="828"/>
      <c r="B834" s="829"/>
    </row>
    <row r="835">
      <c r="A835" s="828"/>
      <c r="B835" s="829"/>
    </row>
    <row r="836">
      <c r="A836" s="828"/>
      <c r="B836" s="829"/>
    </row>
    <row r="837">
      <c r="A837" s="828"/>
      <c r="B837" s="829"/>
    </row>
    <row r="838">
      <c r="A838" s="828"/>
      <c r="B838" s="829"/>
    </row>
    <row r="839">
      <c r="A839" s="828"/>
      <c r="B839" s="829"/>
    </row>
    <row r="840">
      <c r="A840" s="828"/>
      <c r="B840" s="829"/>
    </row>
    <row r="841">
      <c r="A841" s="828"/>
      <c r="B841" s="829"/>
    </row>
    <row r="842">
      <c r="A842" s="828"/>
      <c r="B842" s="829"/>
    </row>
    <row r="843">
      <c r="A843" s="828"/>
      <c r="B843" s="829"/>
    </row>
    <row r="844">
      <c r="A844" s="828"/>
      <c r="B844" s="829"/>
    </row>
    <row r="845">
      <c r="A845" s="828"/>
      <c r="B845" s="829"/>
    </row>
    <row r="846">
      <c r="A846" s="828"/>
      <c r="B846" s="829"/>
    </row>
    <row r="847">
      <c r="A847" s="828"/>
      <c r="B847" s="829"/>
    </row>
    <row r="848">
      <c r="A848" s="828"/>
      <c r="B848" s="829"/>
    </row>
    <row r="849">
      <c r="A849" s="828"/>
      <c r="B849" s="829"/>
    </row>
    <row r="850">
      <c r="A850" s="828"/>
      <c r="B850" s="829"/>
    </row>
    <row r="851">
      <c r="A851" s="828"/>
      <c r="B851" s="829"/>
    </row>
    <row r="852">
      <c r="A852" s="828"/>
      <c r="B852" s="829"/>
    </row>
    <row r="853">
      <c r="A853" s="828"/>
      <c r="B853" s="829"/>
    </row>
    <row r="854">
      <c r="A854" s="828"/>
      <c r="B854" s="829"/>
    </row>
    <row r="855">
      <c r="A855" s="828"/>
      <c r="B855" s="829"/>
    </row>
    <row r="856">
      <c r="A856" s="828"/>
      <c r="B856" s="829"/>
    </row>
    <row r="857">
      <c r="A857" s="828"/>
      <c r="B857" s="829"/>
    </row>
    <row r="858">
      <c r="A858" s="828"/>
      <c r="B858" s="829"/>
    </row>
    <row r="859">
      <c r="A859" s="828"/>
      <c r="B859" s="829"/>
    </row>
    <row r="860">
      <c r="A860" s="828"/>
      <c r="B860" s="829"/>
    </row>
    <row r="861">
      <c r="A861" s="828"/>
      <c r="B861" s="829"/>
    </row>
    <row r="862">
      <c r="A862" s="828"/>
      <c r="B862" s="829"/>
    </row>
    <row r="863">
      <c r="A863" s="828"/>
      <c r="B863" s="829"/>
    </row>
    <row r="864">
      <c r="A864" s="828"/>
      <c r="B864" s="829"/>
    </row>
    <row r="865">
      <c r="A865" s="828"/>
      <c r="B865" s="829"/>
    </row>
    <row r="866">
      <c r="A866" s="828"/>
      <c r="B866" s="829"/>
    </row>
    <row r="867">
      <c r="A867" s="828"/>
      <c r="B867" s="829"/>
    </row>
    <row r="868">
      <c r="A868" s="828"/>
      <c r="B868" s="829"/>
    </row>
    <row r="869">
      <c r="A869" s="828"/>
      <c r="B869" s="829"/>
    </row>
    <row r="870">
      <c r="A870" s="828"/>
      <c r="B870" s="829"/>
    </row>
    <row r="871">
      <c r="A871" s="828"/>
      <c r="B871" s="829"/>
    </row>
    <row r="872">
      <c r="A872" s="828"/>
      <c r="B872" s="829"/>
    </row>
    <row r="873">
      <c r="A873" s="828"/>
      <c r="B873" s="829"/>
    </row>
    <row r="874">
      <c r="A874" s="828"/>
      <c r="B874" s="829"/>
    </row>
    <row r="875">
      <c r="A875" s="828"/>
      <c r="B875" s="829"/>
    </row>
    <row r="876">
      <c r="A876" s="828"/>
      <c r="B876" s="829"/>
    </row>
    <row r="877">
      <c r="A877" s="828"/>
      <c r="B877" s="829"/>
    </row>
    <row r="878">
      <c r="A878" s="828"/>
      <c r="B878" s="829"/>
    </row>
    <row r="879">
      <c r="A879" s="828"/>
      <c r="B879" s="829"/>
    </row>
    <row r="880">
      <c r="A880" s="828"/>
      <c r="B880" s="829"/>
    </row>
    <row r="881">
      <c r="A881" s="828"/>
      <c r="B881" s="829"/>
    </row>
    <row r="882">
      <c r="A882" s="828"/>
      <c r="B882" s="829"/>
    </row>
    <row r="883">
      <c r="A883" s="828"/>
      <c r="B883" s="829"/>
    </row>
    <row r="884">
      <c r="A884" s="828"/>
      <c r="B884" s="829"/>
    </row>
    <row r="885">
      <c r="A885" s="828"/>
      <c r="B885" s="829"/>
    </row>
    <row r="886">
      <c r="A886" s="828"/>
      <c r="B886" s="829"/>
    </row>
    <row r="887">
      <c r="A887" s="828"/>
      <c r="B887" s="829"/>
    </row>
    <row r="888">
      <c r="A888" s="828"/>
      <c r="B888" s="829"/>
    </row>
    <row r="889">
      <c r="A889" s="828"/>
      <c r="B889" s="829"/>
    </row>
    <row r="890">
      <c r="A890" s="828"/>
      <c r="B890" s="829"/>
    </row>
    <row r="891">
      <c r="A891" s="828"/>
      <c r="B891" s="829"/>
    </row>
    <row r="892">
      <c r="A892" s="828"/>
      <c r="B892" s="829"/>
    </row>
    <row r="893">
      <c r="A893" s="828"/>
      <c r="B893" s="829"/>
    </row>
    <row r="894">
      <c r="A894" s="828"/>
      <c r="B894" s="829"/>
    </row>
    <row r="895">
      <c r="A895" s="828"/>
      <c r="B895" s="829"/>
    </row>
    <row r="896">
      <c r="A896" s="828"/>
      <c r="B896" s="829"/>
    </row>
    <row r="897">
      <c r="A897" s="828"/>
      <c r="B897" s="829"/>
    </row>
    <row r="898">
      <c r="A898" s="828"/>
      <c r="B898" s="829"/>
    </row>
    <row r="899">
      <c r="A899" s="828"/>
      <c r="B899" s="829"/>
    </row>
    <row r="900">
      <c r="A900" s="828"/>
      <c r="B900" s="829"/>
    </row>
    <row r="901">
      <c r="A901" s="828"/>
      <c r="B901" s="829"/>
    </row>
    <row r="902">
      <c r="A902" s="828"/>
      <c r="B902" s="829"/>
    </row>
    <row r="903">
      <c r="A903" s="828"/>
      <c r="B903" s="829"/>
    </row>
    <row r="904">
      <c r="A904" s="828"/>
      <c r="B904" s="829"/>
    </row>
    <row r="905">
      <c r="A905" s="828"/>
      <c r="B905" s="829"/>
    </row>
    <row r="906">
      <c r="A906" s="828"/>
      <c r="B906" s="829"/>
    </row>
    <row r="907">
      <c r="A907" s="828"/>
      <c r="B907" s="829"/>
    </row>
    <row r="908">
      <c r="A908" s="828"/>
      <c r="B908" s="829"/>
    </row>
    <row r="909">
      <c r="A909" s="828"/>
      <c r="B909" s="829"/>
    </row>
    <row r="910">
      <c r="A910" s="828"/>
      <c r="B910" s="829"/>
    </row>
    <row r="911">
      <c r="A911" s="828"/>
      <c r="B911" s="829"/>
    </row>
    <row r="912">
      <c r="A912" s="828"/>
      <c r="B912" s="829"/>
    </row>
    <row r="913">
      <c r="A913" s="828"/>
      <c r="B913" s="829"/>
    </row>
    <row r="914">
      <c r="A914" s="828"/>
      <c r="B914" s="829"/>
    </row>
    <row r="915">
      <c r="A915" s="828"/>
      <c r="B915" s="829"/>
    </row>
    <row r="916">
      <c r="A916" s="828"/>
      <c r="B916" s="829"/>
    </row>
    <row r="917">
      <c r="A917" s="828"/>
      <c r="B917" s="829"/>
    </row>
    <row r="918">
      <c r="A918" s="828"/>
      <c r="B918" s="829"/>
    </row>
    <row r="919">
      <c r="A919" s="828"/>
      <c r="B919" s="829"/>
    </row>
    <row r="920">
      <c r="A920" s="828"/>
      <c r="B920" s="829"/>
    </row>
    <row r="921">
      <c r="A921" s="828"/>
      <c r="B921" s="829"/>
    </row>
    <row r="922">
      <c r="A922" s="828"/>
      <c r="B922" s="829"/>
    </row>
    <row r="923">
      <c r="A923" s="828"/>
      <c r="B923" s="829"/>
    </row>
    <row r="924">
      <c r="A924" s="828"/>
      <c r="B924" s="829"/>
    </row>
    <row r="925">
      <c r="A925" s="828"/>
      <c r="B925" s="829"/>
    </row>
    <row r="926">
      <c r="A926" s="828"/>
      <c r="B926" s="829"/>
    </row>
    <row r="927">
      <c r="A927" s="828"/>
      <c r="B927" s="829"/>
    </row>
    <row r="928">
      <c r="A928" s="828"/>
      <c r="B928" s="829"/>
    </row>
    <row r="929">
      <c r="A929" s="828"/>
      <c r="B929" s="829"/>
    </row>
    <row r="930">
      <c r="A930" s="828"/>
      <c r="B930" s="829"/>
    </row>
    <row r="931">
      <c r="A931" s="828"/>
      <c r="B931" s="829"/>
    </row>
    <row r="932">
      <c r="A932" s="828"/>
      <c r="B932" s="829"/>
    </row>
    <row r="933">
      <c r="A933" s="828"/>
      <c r="B933" s="829"/>
    </row>
    <row r="934">
      <c r="A934" s="828"/>
      <c r="B934" s="829"/>
    </row>
    <row r="935">
      <c r="A935" s="828"/>
      <c r="B935" s="829"/>
    </row>
    <row r="936">
      <c r="A936" s="828"/>
      <c r="B936" s="829"/>
    </row>
    <row r="937">
      <c r="A937" s="828"/>
      <c r="B937" s="829"/>
    </row>
    <row r="938">
      <c r="A938" s="828"/>
      <c r="B938" s="829"/>
    </row>
    <row r="939">
      <c r="A939" s="828"/>
      <c r="B939" s="829"/>
    </row>
    <row r="940">
      <c r="A940" s="828"/>
      <c r="B940" s="829"/>
    </row>
    <row r="941">
      <c r="A941" s="828"/>
      <c r="B941" s="829"/>
    </row>
    <row r="942">
      <c r="A942" s="828"/>
      <c r="B942" s="829"/>
    </row>
    <row r="943">
      <c r="A943" s="828"/>
      <c r="B943" s="829"/>
    </row>
    <row r="944">
      <c r="A944" s="828"/>
      <c r="B944" s="829"/>
    </row>
    <row r="945">
      <c r="A945" s="828"/>
      <c r="B945" s="829"/>
    </row>
    <row r="946">
      <c r="A946" s="828"/>
      <c r="B946" s="829"/>
    </row>
    <row r="947">
      <c r="A947" s="828"/>
      <c r="B947" s="829"/>
    </row>
    <row r="948">
      <c r="A948" s="828"/>
      <c r="B948" s="829"/>
    </row>
    <row r="949">
      <c r="A949" s="828"/>
      <c r="B949" s="829"/>
    </row>
    <row r="950">
      <c r="A950" s="828"/>
      <c r="B950" s="829"/>
    </row>
    <row r="951">
      <c r="A951" s="828"/>
      <c r="B951" s="829"/>
    </row>
    <row r="952">
      <c r="A952" s="828"/>
      <c r="B952" s="829"/>
    </row>
    <row r="953">
      <c r="A953" s="828"/>
      <c r="B953" s="829"/>
    </row>
    <row r="954">
      <c r="A954" s="828"/>
      <c r="B954" s="829"/>
    </row>
    <row r="955">
      <c r="A955" s="828"/>
      <c r="B955" s="829"/>
    </row>
    <row r="956">
      <c r="A956" s="828"/>
      <c r="B956" s="829"/>
    </row>
    <row r="957">
      <c r="A957" s="828"/>
      <c r="B957" s="829"/>
    </row>
    <row r="958">
      <c r="A958" s="828"/>
      <c r="B958" s="829"/>
    </row>
    <row r="959">
      <c r="A959" s="828"/>
      <c r="B959" s="829"/>
    </row>
    <row r="960">
      <c r="A960" s="828"/>
      <c r="B960" s="829"/>
    </row>
    <row r="961">
      <c r="A961" s="828"/>
      <c r="B961" s="829"/>
    </row>
    <row r="962">
      <c r="A962" s="828"/>
      <c r="B962" s="829"/>
    </row>
    <row r="963">
      <c r="A963" s="828"/>
      <c r="B963" s="829"/>
    </row>
    <row r="964">
      <c r="A964" s="828"/>
      <c r="B964" s="829"/>
    </row>
    <row r="965">
      <c r="A965" s="828"/>
      <c r="B965" s="829"/>
    </row>
    <row r="966">
      <c r="A966" s="828"/>
      <c r="B966" s="829"/>
    </row>
    <row r="967">
      <c r="A967" s="828"/>
      <c r="B967" s="829"/>
    </row>
    <row r="968">
      <c r="A968" s="828"/>
      <c r="B968" s="829"/>
    </row>
    <row r="969">
      <c r="A969" s="828"/>
      <c r="B969" s="829"/>
    </row>
    <row r="970">
      <c r="A970" s="828"/>
      <c r="B970" s="829"/>
    </row>
    <row r="971">
      <c r="A971" s="828"/>
      <c r="B971" s="829"/>
    </row>
    <row r="972">
      <c r="A972" s="828"/>
      <c r="B972" s="829"/>
    </row>
    <row r="973">
      <c r="A973" s="828"/>
      <c r="B973" s="829"/>
    </row>
    <row r="974">
      <c r="A974" s="828"/>
      <c r="B974" s="829"/>
    </row>
    <row r="975">
      <c r="A975" s="828"/>
      <c r="B975" s="829"/>
    </row>
    <row r="976">
      <c r="A976" s="828"/>
      <c r="B976" s="829"/>
    </row>
    <row r="977">
      <c r="A977" s="828"/>
      <c r="B977" s="829"/>
    </row>
    <row r="978">
      <c r="A978" s="828"/>
      <c r="B978" s="829"/>
    </row>
    <row r="979">
      <c r="A979" s="828"/>
      <c r="B979" s="829"/>
    </row>
    <row r="980">
      <c r="A980" s="828"/>
      <c r="B980" s="829"/>
    </row>
    <row r="981">
      <c r="A981" s="828"/>
      <c r="B981" s="829"/>
    </row>
    <row r="982">
      <c r="A982" s="828"/>
      <c r="B982" s="829"/>
    </row>
    <row r="983">
      <c r="A983" s="828"/>
      <c r="B983" s="829"/>
    </row>
    <row r="984">
      <c r="A984" s="828"/>
      <c r="B984" s="829"/>
    </row>
    <row r="985">
      <c r="A985" s="828"/>
      <c r="B985" s="829"/>
    </row>
    <row r="986">
      <c r="A986" s="828"/>
      <c r="B986" s="829"/>
    </row>
    <row r="987">
      <c r="A987" s="828"/>
      <c r="B987" s="829"/>
    </row>
    <row r="988">
      <c r="A988" s="828"/>
      <c r="B988" s="829"/>
    </row>
    <row r="989">
      <c r="A989" s="828"/>
      <c r="B989" s="829"/>
    </row>
    <row r="990">
      <c r="A990" s="828"/>
      <c r="B990" s="829"/>
    </row>
    <row r="991">
      <c r="A991" s="828"/>
      <c r="B991" s="829"/>
    </row>
    <row r="992">
      <c r="A992" s="828"/>
      <c r="B992" s="829"/>
    </row>
    <row r="993">
      <c r="A993" s="828"/>
      <c r="B993" s="829"/>
    </row>
    <row r="994">
      <c r="A994" s="828"/>
      <c r="B994" s="829"/>
    </row>
    <row r="995">
      <c r="A995" s="828"/>
      <c r="B995" s="829"/>
    </row>
    <row r="996">
      <c r="A996" s="828"/>
      <c r="B996" s="829"/>
    </row>
    <row r="997">
      <c r="A997" s="828"/>
      <c r="B997" s="829"/>
    </row>
    <row r="998">
      <c r="A998" s="828"/>
      <c r="B998" s="829"/>
    </row>
    <row r="999">
      <c r="A999" s="828"/>
      <c r="B999" s="829"/>
    </row>
    <row r="1000">
      <c r="A1000" s="828"/>
      <c r="B1000" s="829"/>
    </row>
    <row r="1001">
      <c r="A1001" s="828"/>
      <c r="B1001" s="829"/>
    </row>
  </sheetData>
  <hyperlinks>
    <hyperlink r:id="rId1" ref="A18"/>
  </hyperlinks>
  <drawing r:id="rId2"/>
  <tableParts count="1">
    <tablePart r:id="rId4"/>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outlinePr summaryBelow="0" summaryRight="0"/>
    <pageSetUpPr fitToPage="1"/>
  </sheetPr>
  <sheetViews>
    <sheetView showGridLines="0" workbookViewId="0">
      <pane ySplit="2.0" topLeftCell="A3" activePane="bottomLeft" state="frozen"/>
      <selection activeCell="B4" sqref="B4" pane="bottomLeft"/>
    </sheetView>
  </sheetViews>
  <sheetFormatPr customHeight="1" defaultColWidth="12.63" defaultRowHeight="15.75"/>
  <cols>
    <col customWidth="1" min="1" max="1" width="5.0"/>
    <col customWidth="1" min="2" max="2" width="21.63"/>
    <col customWidth="1" min="3" max="3" width="21.88"/>
    <col customWidth="1" min="4" max="4" width="13.25"/>
    <col customWidth="1" min="5" max="5" width="9.63"/>
    <col customWidth="1" min="6" max="6" width="24.38"/>
    <col customWidth="1" min="7" max="7" width="18.25"/>
    <col customWidth="1" min="8" max="8" width="21.0"/>
    <col customWidth="1" min="9" max="9" width="11.25"/>
    <col customWidth="1" min="10" max="10" width="6.0"/>
    <col customWidth="1" min="11" max="11" width="92.13"/>
    <col customWidth="1" min="12" max="12" width="16.38"/>
  </cols>
  <sheetData>
    <row r="1">
      <c r="A1" s="1" t="s">
        <v>1055</v>
      </c>
      <c r="B1" s="318"/>
      <c r="C1" s="3"/>
      <c r="D1" s="4"/>
      <c r="E1" s="5"/>
      <c r="F1" s="5"/>
      <c r="G1" s="5" t="s">
        <v>4</v>
      </c>
      <c r="H1" s="9" t="s">
        <v>5</v>
      </c>
      <c r="I1" s="5"/>
      <c r="J1" s="5"/>
      <c r="K1" s="10"/>
      <c r="L1" s="10"/>
    </row>
    <row r="2">
      <c r="A2" s="319" t="s">
        <v>1056</v>
      </c>
      <c r="B2" s="319" t="s">
        <v>7</v>
      </c>
      <c r="C2" s="319" t="s">
        <v>6</v>
      </c>
      <c r="D2" s="319" t="s">
        <v>1057</v>
      </c>
      <c r="E2" s="319" t="s">
        <v>1058</v>
      </c>
      <c r="F2" s="319" t="s">
        <v>1059</v>
      </c>
      <c r="G2" s="320" t="s">
        <v>1060</v>
      </c>
      <c r="H2" s="320" t="s">
        <v>1061</v>
      </c>
      <c r="I2" s="320" t="s">
        <v>1062</v>
      </c>
      <c r="J2" s="320" t="s">
        <v>1063</v>
      </c>
      <c r="K2" s="321" t="s">
        <v>1064</v>
      </c>
      <c r="L2" s="322"/>
    </row>
    <row r="3">
      <c r="A3" s="323">
        <v>1.0</v>
      </c>
      <c r="B3" s="323" t="s">
        <v>178</v>
      </c>
      <c r="C3" s="323" t="s">
        <v>1065</v>
      </c>
      <c r="D3" s="323" t="s">
        <v>1066</v>
      </c>
      <c r="E3" s="323" t="s">
        <v>1067</v>
      </c>
      <c r="F3" s="324" t="s">
        <v>1068</v>
      </c>
      <c r="G3" s="323" t="s">
        <v>1069</v>
      </c>
      <c r="H3" s="323" t="s">
        <v>1070</v>
      </c>
      <c r="I3" s="323" t="s">
        <v>1071</v>
      </c>
      <c r="J3" s="323" t="s">
        <v>1067</v>
      </c>
      <c r="K3" s="324" t="s">
        <v>1072</v>
      </c>
      <c r="L3" s="325"/>
    </row>
    <row r="4">
      <c r="A4" s="323">
        <v>2.0</v>
      </c>
      <c r="B4" s="323" t="s">
        <v>1073</v>
      </c>
      <c r="C4" s="323" t="s">
        <v>1074</v>
      </c>
      <c r="D4" s="323" t="s">
        <v>1075</v>
      </c>
      <c r="E4" s="323" t="s">
        <v>1067</v>
      </c>
      <c r="F4" s="324" t="s">
        <v>1068</v>
      </c>
      <c r="G4" s="323" t="s">
        <v>1076</v>
      </c>
      <c r="H4" s="323" t="s">
        <v>1077</v>
      </c>
      <c r="I4" s="323" t="s">
        <v>1078</v>
      </c>
      <c r="J4" s="323" t="s">
        <v>1067</v>
      </c>
      <c r="K4" s="324" t="s">
        <v>1072</v>
      </c>
      <c r="L4" s="325"/>
    </row>
    <row r="5">
      <c r="A5" s="323">
        <v>3.0</v>
      </c>
      <c r="B5" s="323" t="s">
        <v>1079</v>
      </c>
      <c r="C5" s="323" t="s">
        <v>1080</v>
      </c>
      <c r="D5" s="323" t="s">
        <v>1081</v>
      </c>
      <c r="E5" s="323" t="s">
        <v>1067</v>
      </c>
      <c r="F5" s="324" t="s">
        <v>1068</v>
      </c>
      <c r="G5" s="323" t="s">
        <v>1082</v>
      </c>
      <c r="H5" s="323" t="s">
        <v>1083</v>
      </c>
      <c r="I5" s="323" t="s">
        <v>1084</v>
      </c>
      <c r="J5" s="323" t="s">
        <v>1067</v>
      </c>
      <c r="K5" s="324" t="s">
        <v>1072</v>
      </c>
      <c r="L5" s="325"/>
    </row>
    <row r="6">
      <c r="A6" s="323">
        <v>4.0</v>
      </c>
      <c r="B6" s="323" t="s">
        <v>1085</v>
      </c>
      <c r="C6" s="323" t="s">
        <v>1086</v>
      </c>
      <c r="D6" s="323" t="s">
        <v>1087</v>
      </c>
      <c r="E6" s="323" t="s">
        <v>1067</v>
      </c>
      <c r="F6" s="324" t="s">
        <v>1068</v>
      </c>
      <c r="G6" s="323" t="s">
        <v>1088</v>
      </c>
      <c r="H6" s="323" t="s">
        <v>1089</v>
      </c>
      <c r="I6" s="323" t="s">
        <v>1090</v>
      </c>
      <c r="J6" s="323" t="s">
        <v>1067</v>
      </c>
      <c r="K6" s="324" t="s">
        <v>1072</v>
      </c>
      <c r="L6" s="325"/>
    </row>
    <row r="7">
      <c r="A7" s="323">
        <v>5.0</v>
      </c>
      <c r="B7" s="323" t="s">
        <v>1091</v>
      </c>
      <c r="C7" s="323" t="s">
        <v>633</v>
      </c>
      <c r="D7" s="323" t="s">
        <v>1081</v>
      </c>
      <c r="E7" s="323" t="s">
        <v>1067</v>
      </c>
      <c r="F7" s="324" t="s">
        <v>1092</v>
      </c>
      <c r="G7" s="323" t="s">
        <v>1093</v>
      </c>
      <c r="H7" s="323" t="s">
        <v>633</v>
      </c>
      <c r="I7" s="323" t="s">
        <v>1084</v>
      </c>
      <c r="J7" s="323" t="s">
        <v>1067</v>
      </c>
      <c r="K7" s="324" t="s">
        <v>1094</v>
      </c>
      <c r="L7" s="325"/>
    </row>
    <row r="8">
      <c r="A8" s="323">
        <v>6.0</v>
      </c>
      <c r="B8" s="323" t="s">
        <v>1095</v>
      </c>
      <c r="C8" s="323" t="s">
        <v>1096</v>
      </c>
      <c r="D8" s="323" t="s">
        <v>1066</v>
      </c>
      <c r="E8" s="323" t="s">
        <v>1067</v>
      </c>
      <c r="F8" s="324" t="s">
        <v>1097</v>
      </c>
      <c r="G8" s="323" t="s">
        <v>1098</v>
      </c>
      <c r="H8" s="323" t="s">
        <v>1096</v>
      </c>
      <c r="I8" s="323" t="s">
        <v>1071</v>
      </c>
      <c r="J8" s="323" t="s">
        <v>1067</v>
      </c>
      <c r="K8" s="324" t="s">
        <v>1099</v>
      </c>
      <c r="L8" s="325"/>
    </row>
    <row r="9">
      <c r="A9" s="323">
        <v>7.0</v>
      </c>
      <c r="B9" s="323" t="s">
        <v>1100</v>
      </c>
      <c r="C9" s="323" t="s">
        <v>1101</v>
      </c>
      <c r="D9" s="323" t="s">
        <v>1102</v>
      </c>
      <c r="E9" s="323" t="s">
        <v>1067</v>
      </c>
      <c r="F9" s="324" t="s">
        <v>1103</v>
      </c>
      <c r="G9" s="323" t="s">
        <v>1104</v>
      </c>
      <c r="H9" s="323" t="s">
        <v>1105</v>
      </c>
      <c r="I9" s="323" t="s">
        <v>1106</v>
      </c>
      <c r="J9" s="323" t="s">
        <v>1067</v>
      </c>
      <c r="K9" s="324" t="s">
        <v>1107</v>
      </c>
      <c r="L9" s="325"/>
    </row>
    <row r="10">
      <c r="A10" s="323">
        <v>8.0</v>
      </c>
      <c r="B10" s="323" t="s">
        <v>1108</v>
      </c>
      <c r="C10" s="323" t="s">
        <v>1086</v>
      </c>
      <c r="D10" s="323" t="s">
        <v>1066</v>
      </c>
      <c r="E10" s="323" t="s">
        <v>1067</v>
      </c>
      <c r="F10" s="324" t="s">
        <v>1109</v>
      </c>
      <c r="G10" s="323" t="s">
        <v>1108</v>
      </c>
      <c r="H10" s="323" t="s">
        <v>1089</v>
      </c>
      <c r="I10" s="323" t="s">
        <v>1071</v>
      </c>
      <c r="J10" s="323" t="s">
        <v>1067</v>
      </c>
      <c r="K10" s="324" t="s">
        <v>1110</v>
      </c>
      <c r="L10" s="325"/>
    </row>
    <row r="11">
      <c r="A11" s="323">
        <v>9.0</v>
      </c>
      <c r="B11" s="323" t="s">
        <v>1111</v>
      </c>
      <c r="C11" s="323" t="s">
        <v>1112</v>
      </c>
      <c r="D11" s="323" t="s">
        <v>1113</v>
      </c>
      <c r="E11" s="323" t="s">
        <v>1067</v>
      </c>
      <c r="F11" s="324" t="s">
        <v>1114</v>
      </c>
      <c r="G11" s="323" t="s">
        <v>1115</v>
      </c>
      <c r="H11" s="323" t="s">
        <v>1116</v>
      </c>
      <c r="I11" s="323" t="s">
        <v>1117</v>
      </c>
      <c r="J11" s="323" t="s">
        <v>1067</v>
      </c>
      <c r="K11" s="324" t="s">
        <v>1118</v>
      </c>
      <c r="L11" s="325"/>
    </row>
    <row r="12">
      <c r="A12" s="323">
        <v>10.0</v>
      </c>
      <c r="B12" s="323" t="s">
        <v>1119</v>
      </c>
      <c r="C12" s="323" t="s">
        <v>1120</v>
      </c>
      <c r="D12" s="323" t="s">
        <v>1066</v>
      </c>
      <c r="E12" s="323" t="s">
        <v>1067</v>
      </c>
      <c r="F12" s="324" t="s">
        <v>1121</v>
      </c>
      <c r="G12" s="323" t="s">
        <v>1122</v>
      </c>
      <c r="H12" s="323" t="s">
        <v>1120</v>
      </c>
      <c r="I12" s="323" t="s">
        <v>1071</v>
      </c>
      <c r="J12" s="323" t="s">
        <v>1067</v>
      </c>
      <c r="K12" s="324" t="s">
        <v>1123</v>
      </c>
      <c r="L12" s="325"/>
    </row>
    <row r="13">
      <c r="A13" s="323">
        <v>11.0</v>
      </c>
      <c r="B13" s="323" t="s">
        <v>1124</v>
      </c>
      <c r="C13" s="323" t="s">
        <v>251</v>
      </c>
      <c r="D13" s="323" t="s">
        <v>1066</v>
      </c>
      <c r="E13" s="323" t="s">
        <v>1067</v>
      </c>
      <c r="F13" s="324" t="s">
        <v>1121</v>
      </c>
      <c r="G13" s="323" t="s">
        <v>1125</v>
      </c>
      <c r="H13" s="323" t="s">
        <v>1126</v>
      </c>
      <c r="I13" s="323" t="s">
        <v>1071</v>
      </c>
      <c r="J13" s="323" t="s">
        <v>1067</v>
      </c>
      <c r="K13" s="324" t="s">
        <v>1123</v>
      </c>
      <c r="L13" s="325"/>
    </row>
    <row r="14">
      <c r="A14" s="323">
        <v>12.0</v>
      </c>
      <c r="B14" s="323" t="s">
        <v>1127</v>
      </c>
      <c r="C14" s="323" t="s">
        <v>1128</v>
      </c>
      <c r="D14" s="323" t="s">
        <v>1066</v>
      </c>
      <c r="E14" s="323" t="s">
        <v>1067</v>
      </c>
      <c r="F14" s="324" t="s">
        <v>1129</v>
      </c>
      <c r="G14" s="323" t="s">
        <v>1127</v>
      </c>
      <c r="H14" s="323" t="s">
        <v>1128</v>
      </c>
      <c r="I14" s="323" t="s">
        <v>1071</v>
      </c>
      <c r="J14" s="323" t="s">
        <v>1067</v>
      </c>
      <c r="K14" s="324" t="s">
        <v>1130</v>
      </c>
      <c r="L14" s="325"/>
    </row>
    <row r="15">
      <c r="A15" s="323">
        <v>13.0</v>
      </c>
      <c r="B15" s="323" t="s">
        <v>1108</v>
      </c>
      <c r="C15" s="323" t="s">
        <v>1131</v>
      </c>
      <c r="D15" s="323" t="s">
        <v>1081</v>
      </c>
      <c r="E15" s="323" t="s">
        <v>1067</v>
      </c>
      <c r="F15" s="324" t="s">
        <v>1132</v>
      </c>
      <c r="G15" s="323" t="s">
        <v>1108</v>
      </c>
      <c r="H15" s="323" t="s">
        <v>1133</v>
      </c>
      <c r="I15" s="323" t="s">
        <v>1084</v>
      </c>
      <c r="J15" s="323" t="s">
        <v>1067</v>
      </c>
      <c r="K15" s="324" t="s">
        <v>1134</v>
      </c>
      <c r="L15" s="325"/>
    </row>
    <row r="16">
      <c r="A16" s="323">
        <v>14.0</v>
      </c>
      <c r="B16" s="323" t="s">
        <v>1135</v>
      </c>
      <c r="C16" s="323" t="s">
        <v>1136</v>
      </c>
      <c r="D16" s="323" t="s">
        <v>1066</v>
      </c>
      <c r="E16" s="323" t="s">
        <v>1067</v>
      </c>
      <c r="F16" s="324" t="s">
        <v>1137</v>
      </c>
      <c r="G16" s="323" t="s">
        <v>1138</v>
      </c>
      <c r="H16" s="323" t="s">
        <v>1139</v>
      </c>
      <c r="I16" s="323" t="s">
        <v>1071</v>
      </c>
      <c r="J16" s="323" t="s">
        <v>1067</v>
      </c>
      <c r="K16" s="324" t="s">
        <v>1140</v>
      </c>
      <c r="L16" s="325"/>
    </row>
    <row r="17">
      <c r="A17" s="323">
        <v>15.0</v>
      </c>
      <c r="B17" s="323" t="s">
        <v>1141</v>
      </c>
      <c r="C17" s="323" t="s">
        <v>1142</v>
      </c>
      <c r="D17" s="323" t="s">
        <v>1113</v>
      </c>
      <c r="E17" s="323" t="s">
        <v>1067</v>
      </c>
      <c r="F17" s="324" t="s">
        <v>1143</v>
      </c>
      <c r="G17" s="323" t="s">
        <v>1144</v>
      </c>
      <c r="H17" s="323" t="s">
        <v>1142</v>
      </c>
      <c r="I17" s="323" t="s">
        <v>1117</v>
      </c>
      <c r="J17" s="323" t="s">
        <v>1067</v>
      </c>
      <c r="K17" s="324" t="s">
        <v>1145</v>
      </c>
      <c r="L17" s="325"/>
    </row>
    <row r="18">
      <c r="A18" s="323">
        <v>16.0</v>
      </c>
      <c r="B18" s="323" t="s">
        <v>1146</v>
      </c>
      <c r="C18" s="323" t="s">
        <v>1147</v>
      </c>
      <c r="D18" s="323" t="s">
        <v>1148</v>
      </c>
      <c r="E18" s="323" t="s">
        <v>1067</v>
      </c>
      <c r="F18" s="324" t="s">
        <v>1149</v>
      </c>
      <c r="G18" s="323" t="s">
        <v>1150</v>
      </c>
      <c r="H18" s="323" t="s">
        <v>1151</v>
      </c>
      <c r="I18" s="323" t="s">
        <v>1152</v>
      </c>
      <c r="J18" s="323" t="s">
        <v>1067</v>
      </c>
      <c r="K18" s="324" t="s">
        <v>1153</v>
      </c>
      <c r="L18" s="325"/>
    </row>
    <row r="19">
      <c r="A19" s="323">
        <v>17.0</v>
      </c>
      <c r="B19" s="323" t="s">
        <v>1154</v>
      </c>
      <c r="C19" s="323" t="s">
        <v>1155</v>
      </c>
      <c r="D19" s="323" t="s">
        <v>1066</v>
      </c>
      <c r="E19" s="323" t="s">
        <v>1067</v>
      </c>
      <c r="F19" s="324" t="s">
        <v>1156</v>
      </c>
      <c r="G19" s="323" t="s">
        <v>1157</v>
      </c>
      <c r="H19" s="323" t="s">
        <v>1158</v>
      </c>
      <c r="I19" s="323" t="s">
        <v>1071</v>
      </c>
      <c r="J19" s="323" t="s">
        <v>1067</v>
      </c>
      <c r="K19" s="324" t="s">
        <v>1159</v>
      </c>
      <c r="L19" s="325"/>
    </row>
    <row r="20">
      <c r="A20" s="323">
        <v>18.0</v>
      </c>
      <c r="B20" s="323" t="s">
        <v>1160</v>
      </c>
      <c r="C20" s="323" t="s">
        <v>1161</v>
      </c>
      <c r="D20" s="323" t="s">
        <v>1081</v>
      </c>
      <c r="E20" s="323" t="s">
        <v>1067</v>
      </c>
      <c r="F20" s="324" t="s">
        <v>1129</v>
      </c>
      <c r="G20" s="323" t="s">
        <v>1162</v>
      </c>
      <c r="H20" s="323" t="s">
        <v>1161</v>
      </c>
      <c r="I20" s="323" t="s">
        <v>1084</v>
      </c>
      <c r="J20" s="323" t="s">
        <v>1067</v>
      </c>
      <c r="K20" s="324" t="s">
        <v>1130</v>
      </c>
      <c r="L20" s="325"/>
    </row>
    <row r="21">
      <c r="A21" s="323">
        <v>19.0</v>
      </c>
      <c r="B21" s="323" t="s">
        <v>1163</v>
      </c>
      <c r="C21" s="323" t="s">
        <v>1164</v>
      </c>
      <c r="D21" s="323" t="s">
        <v>1102</v>
      </c>
      <c r="E21" s="323" t="s">
        <v>1067</v>
      </c>
      <c r="F21" s="324" t="s">
        <v>1165</v>
      </c>
      <c r="G21" s="323" t="s">
        <v>1166</v>
      </c>
      <c r="H21" s="323" t="s">
        <v>1167</v>
      </c>
      <c r="I21" s="323" t="s">
        <v>1106</v>
      </c>
      <c r="J21" s="323" t="s">
        <v>1067</v>
      </c>
      <c r="K21" s="324" t="s">
        <v>1168</v>
      </c>
      <c r="L21" s="325"/>
    </row>
    <row r="22">
      <c r="A22" s="323">
        <v>20.0</v>
      </c>
      <c r="B22" s="323" t="s">
        <v>1169</v>
      </c>
      <c r="C22" s="323" t="s">
        <v>1170</v>
      </c>
      <c r="D22" s="323" t="s">
        <v>1081</v>
      </c>
      <c r="E22" s="323" t="s">
        <v>1067</v>
      </c>
      <c r="F22" s="324" t="s">
        <v>1171</v>
      </c>
      <c r="G22" s="323" t="s">
        <v>1172</v>
      </c>
      <c r="H22" s="323" t="s">
        <v>1173</v>
      </c>
      <c r="I22" s="323" t="s">
        <v>1084</v>
      </c>
      <c r="J22" s="323" t="s">
        <v>1067</v>
      </c>
      <c r="K22" s="324" t="s">
        <v>1174</v>
      </c>
      <c r="L22" s="325"/>
    </row>
    <row r="23">
      <c r="A23" s="323">
        <v>21.0</v>
      </c>
      <c r="B23" s="323">
        <v>360.0</v>
      </c>
      <c r="C23" s="323" t="s">
        <v>1175</v>
      </c>
      <c r="D23" s="323" t="s">
        <v>1066</v>
      </c>
      <c r="E23" s="323" t="s">
        <v>1067</v>
      </c>
      <c r="F23" s="324" t="s">
        <v>1129</v>
      </c>
      <c r="G23" s="323">
        <v>360.0</v>
      </c>
      <c r="H23" s="323" t="s">
        <v>1176</v>
      </c>
      <c r="I23" s="323" t="s">
        <v>1071</v>
      </c>
      <c r="J23" s="323" t="s">
        <v>1067</v>
      </c>
      <c r="K23" s="324" t="s">
        <v>1130</v>
      </c>
      <c r="L23" s="325"/>
    </row>
    <row r="24">
      <c r="A24" s="323">
        <v>22.0</v>
      </c>
      <c r="B24" s="323" t="s">
        <v>1177</v>
      </c>
      <c r="C24" s="323" t="s">
        <v>1178</v>
      </c>
      <c r="D24" s="323" t="s">
        <v>1066</v>
      </c>
      <c r="E24" s="323" t="s">
        <v>1067</v>
      </c>
      <c r="F24" s="324" t="s">
        <v>1129</v>
      </c>
      <c r="G24" s="323" t="s">
        <v>1179</v>
      </c>
      <c r="H24" s="323" t="s">
        <v>1180</v>
      </c>
      <c r="I24" s="323" t="s">
        <v>1071</v>
      </c>
      <c r="J24" s="323" t="s">
        <v>1067</v>
      </c>
      <c r="K24" s="324" t="s">
        <v>1130</v>
      </c>
      <c r="L24" s="325"/>
    </row>
    <row r="25">
      <c r="A25" s="323">
        <v>23.0</v>
      </c>
      <c r="B25" s="323" t="s">
        <v>1181</v>
      </c>
      <c r="C25" s="323" t="s">
        <v>1182</v>
      </c>
      <c r="D25" s="323" t="s">
        <v>1183</v>
      </c>
      <c r="E25" s="323" t="s">
        <v>1067</v>
      </c>
      <c r="F25" s="324" t="s">
        <v>1184</v>
      </c>
      <c r="G25" s="323" t="s">
        <v>1185</v>
      </c>
      <c r="H25" s="323" t="s">
        <v>1186</v>
      </c>
      <c r="I25" s="323" t="s">
        <v>1187</v>
      </c>
      <c r="J25" s="323" t="s">
        <v>1067</v>
      </c>
      <c r="K25" s="324" t="s">
        <v>1188</v>
      </c>
      <c r="L25" s="325"/>
    </row>
    <row r="26">
      <c r="A26" s="323">
        <v>24.0</v>
      </c>
      <c r="B26" s="323" t="s">
        <v>1189</v>
      </c>
      <c r="C26" s="323" t="s">
        <v>1190</v>
      </c>
      <c r="D26" s="323" t="s">
        <v>1191</v>
      </c>
      <c r="E26" s="323" t="s">
        <v>1067</v>
      </c>
      <c r="F26" s="324" t="s">
        <v>1184</v>
      </c>
      <c r="G26" s="323" t="s">
        <v>1192</v>
      </c>
      <c r="H26" s="323" t="s">
        <v>1190</v>
      </c>
      <c r="I26" s="323" t="s">
        <v>1193</v>
      </c>
      <c r="J26" s="323" t="s">
        <v>1067</v>
      </c>
      <c r="K26" s="324" t="s">
        <v>1188</v>
      </c>
      <c r="L26" s="325"/>
    </row>
    <row r="27">
      <c r="A27" s="323">
        <v>25.0</v>
      </c>
      <c r="B27" s="323" t="s">
        <v>1194</v>
      </c>
      <c r="C27" s="323" t="s">
        <v>1195</v>
      </c>
      <c r="D27" s="323" t="s">
        <v>1066</v>
      </c>
      <c r="E27" s="323" t="s">
        <v>1067</v>
      </c>
      <c r="F27" s="324" t="s">
        <v>1196</v>
      </c>
      <c r="G27" s="323" t="s">
        <v>1197</v>
      </c>
      <c r="H27" s="323" t="s">
        <v>1195</v>
      </c>
      <c r="I27" s="323" t="s">
        <v>1071</v>
      </c>
      <c r="J27" s="323" t="s">
        <v>1067</v>
      </c>
      <c r="K27" s="324" t="s">
        <v>1198</v>
      </c>
      <c r="L27" s="325"/>
    </row>
    <row r="28">
      <c r="A28" s="323">
        <v>26.0</v>
      </c>
      <c r="B28" s="323" t="s">
        <v>1199</v>
      </c>
      <c r="C28" s="323" t="s">
        <v>1200</v>
      </c>
      <c r="D28" s="323" t="s">
        <v>1066</v>
      </c>
      <c r="E28" s="323" t="s">
        <v>1067</v>
      </c>
      <c r="F28" s="326"/>
      <c r="G28" s="323" t="s">
        <v>1201</v>
      </c>
      <c r="H28" s="323" t="s">
        <v>1202</v>
      </c>
      <c r="I28" s="323" t="s">
        <v>1071</v>
      </c>
      <c r="J28" s="323" t="s">
        <v>1067</v>
      </c>
      <c r="K28" s="326"/>
      <c r="L28" s="327"/>
    </row>
    <row r="29">
      <c r="A29" s="323">
        <v>27.0</v>
      </c>
      <c r="B29" s="323" t="s">
        <v>1203</v>
      </c>
      <c r="C29" s="323" t="s">
        <v>1204</v>
      </c>
      <c r="D29" s="323" t="s">
        <v>1081</v>
      </c>
      <c r="E29" s="323" t="s">
        <v>1067</v>
      </c>
      <c r="F29" s="324" t="s">
        <v>1205</v>
      </c>
      <c r="G29" s="323" t="s">
        <v>1206</v>
      </c>
      <c r="H29" s="323" t="s">
        <v>1204</v>
      </c>
      <c r="I29" s="323" t="s">
        <v>1084</v>
      </c>
      <c r="J29" s="323" t="s">
        <v>1067</v>
      </c>
      <c r="K29" s="324" t="s">
        <v>1207</v>
      </c>
      <c r="L29" s="325"/>
    </row>
    <row r="30">
      <c r="A30" s="323">
        <v>28.0</v>
      </c>
      <c r="B30" s="323" t="s">
        <v>1208</v>
      </c>
      <c r="C30" s="323" t="s">
        <v>1209</v>
      </c>
      <c r="D30" s="323" t="s">
        <v>1087</v>
      </c>
      <c r="E30" s="323" t="s">
        <v>1067</v>
      </c>
      <c r="F30" s="326"/>
      <c r="G30" s="323" t="s">
        <v>1210</v>
      </c>
      <c r="H30" s="323" t="s">
        <v>1211</v>
      </c>
      <c r="I30" s="323" t="s">
        <v>1090</v>
      </c>
      <c r="J30" s="323" t="s">
        <v>1067</v>
      </c>
      <c r="K30" s="326"/>
      <c r="L30" s="327"/>
    </row>
    <row r="31">
      <c r="A31" s="323">
        <v>29.0</v>
      </c>
      <c r="B31" s="323" t="s">
        <v>1212</v>
      </c>
      <c r="C31" s="323" t="s">
        <v>1213</v>
      </c>
      <c r="D31" s="323" t="s">
        <v>1214</v>
      </c>
      <c r="E31" s="323" t="s">
        <v>1215</v>
      </c>
      <c r="F31" s="326"/>
      <c r="G31" s="323" t="s">
        <v>1216</v>
      </c>
      <c r="H31" s="323" t="s">
        <v>1217</v>
      </c>
      <c r="I31" s="323" t="s">
        <v>1218</v>
      </c>
      <c r="J31" s="323" t="s">
        <v>1215</v>
      </c>
      <c r="K31" s="326"/>
      <c r="L31" s="327"/>
    </row>
    <row r="32">
      <c r="A32" s="323">
        <v>30.0</v>
      </c>
      <c r="B32" s="323" t="s">
        <v>1219</v>
      </c>
      <c r="C32" s="323" t="s">
        <v>1220</v>
      </c>
      <c r="D32" s="323" t="s">
        <v>1066</v>
      </c>
      <c r="E32" s="323" t="s">
        <v>1067</v>
      </c>
      <c r="F32" s="324" t="s">
        <v>1221</v>
      </c>
      <c r="G32" s="323" t="s">
        <v>1222</v>
      </c>
      <c r="H32" s="323" t="s">
        <v>1223</v>
      </c>
      <c r="I32" s="323" t="s">
        <v>1071</v>
      </c>
      <c r="J32" s="323" t="s">
        <v>1067</v>
      </c>
      <c r="K32" s="324" t="s">
        <v>1224</v>
      </c>
      <c r="L32" s="325"/>
    </row>
    <row r="33">
      <c r="A33" s="323">
        <v>31.0</v>
      </c>
      <c r="B33" s="323" t="s">
        <v>1225</v>
      </c>
      <c r="C33" s="323" t="s">
        <v>1226</v>
      </c>
      <c r="D33" s="323" t="s">
        <v>1066</v>
      </c>
      <c r="E33" s="323" t="s">
        <v>1067</v>
      </c>
      <c r="F33" s="324" t="s">
        <v>1227</v>
      </c>
      <c r="G33" s="323" t="s">
        <v>1228</v>
      </c>
      <c r="H33" s="323" t="s">
        <v>1229</v>
      </c>
      <c r="I33" s="323" t="s">
        <v>1071</v>
      </c>
      <c r="J33" s="323" t="s">
        <v>1067</v>
      </c>
      <c r="K33" s="324" t="s">
        <v>1230</v>
      </c>
      <c r="L33" s="325"/>
    </row>
    <row r="34">
      <c r="A34" s="323">
        <v>32.0</v>
      </c>
      <c r="B34" s="323" t="s">
        <v>1231</v>
      </c>
      <c r="C34" s="323" t="s">
        <v>1232</v>
      </c>
      <c r="D34" s="323" t="s">
        <v>1081</v>
      </c>
      <c r="E34" s="323" t="s">
        <v>1067</v>
      </c>
      <c r="F34" s="326"/>
      <c r="G34" s="323" t="s">
        <v>1233</v>
      </c>
      <c r="H34" s="323" t="s">
        <v>1234</v>
      </c>
      <c r="I34" s="323" t="s">
        <v>1084</v>
      </c>
      <c r="J34" s="323" t="s">
        <v>1067</v>
      </c>
      <c r="K34" s="326"/>
      <c r="L34" s="327"/>
    </row>
    <row r="35">
      <c r="A35" s="323">
        <v>33.0</v>
      </c>
      <c r="B35" s="323" t="s">
        <v>1235</v>
      </c>
      <c r="C35" s="323" t="s">
        <v>1236</v>
      </c>
      <c r="D35" s="323" t="s">
        <v>1237</v>
      </c>
      <c r="E35" s="323" t="s">
        <v>1215</v>
      </c>
      <c r="F35" s="326"/>
      <c r="G35" s="323" t="s">
        <v>1238</v>
      </c>
      <c r="H35" s="323" t="s">
        <v>1239</v>
      </c>
      <c r="I35" s="323" t="s">
        <v>1240</v>
      </c>
      <c r="J35" s="323" t="s">
        <v>1215</v>
      </c>
      <c r="K35" s="326"/>
      <c r="L35" s="327"/>
    </row>
    <row r="36">
      <c r="A36" s="323">
        <v>34.0</v>
      </c>
      <c r="B36" s="323" t="s">
        <v>1241</v>
      </c>
      <c r="C36" s="323" t="s">
        <v>1242</v>
      </c>
      <c r="D36" s="323" t="s">
        <v>1081</v>
      </c>
      <c r="E36" s="323" t="s">
        <v>1215</v>
      </c>
      <c r="F36" s="324" t="s">
        <v>1243</v>
      </c>
      <c r="G36" s="323" t="s">
        <v>1244</v>
      </c>
      <c r="H36" s="323" t="s">
        <v>1245</v>
      </c>
      <c r="I36" s="323" t="s">
        <v>1084</v>
      </c>
      <c r="J36" s="323" t="s">
        <v>1215</v>
      </c>
      <c r="K36" s="324" t="s">
        <v>1246</v>
      </c>
      <c r="L36" s="325"/>
    </row>
    <row r="37">
      <c r="A37" s="323">
        <v>35.0</v>
      </c>
      <c r="B37" s="323" t="s">
        <v>1247</v>
      </c>
      <c r="C37" s="323" t="s">
        <v>1248</v>
      </c>
      <c r="D37" s="323" t="s">
        <v>1237</v>
      </c>
      <c r="E37" s="323" t="s">
        <v>1215</v>
      </c>
      <c r="F37" s="326"/>
      <c r="G37" s="323" t="s">
        <v>1249</v>
      </c>
      <c r="H37" s="323" t="s">
        <v>1250</v>
      </c>
      <c r="I37" s="323" t="s">
        <v>1240</v>
      </c>
      <c r="J37" s="323" t="s">
        <v>1215</v>
      </c>
      <c r="K37" s="326"/>
      <c r="L37" s="327"/>
    </row>
    <row r="38">
      <c r="A38" s="323">
        <v>36.0</v>
      </c>
      <c r="B38" s="323" t="s">
        <v>1251</v>
      </c>
      <c r="C38" s="323" t="s">
        <v>1252</v>
      </c>
      <c r="D38" s="323" t="s">
        <v>1087</v>
      </c>
      <c r="E38" s="323" t="s">
        <v>1215</v>
      </c>
      <c r="F38" s="326"/>
      <c r="G38" s="323" t="s">
        <v>1253</v>
      </c>
      <c r="H38" s="323" t="s">
        <v>1252</v>
      </c>
      <c r="I38" s="323" t="s">
        <v>1090</v>
      </c>
      <c r="J38" s="323" t="s">
        <v>1215</v>
      </c>
      <c r="K38" s="326"/>
      <c r="L38" s="327"/>
    </row>
    <row r="39">
      <c r="A39" s="323">
        <v>37.0</v>
      </c>
      <c r="B39" s="323" t="s">
        <v>1254</v>
      </c>
      <c r="C39" s="323" t="s">
        <v>1255</v>
      </c>
      <c r="D39" s="323" t="s">
        <v>1066</v>
      </c>
      <c r="E39" s="323" t="s">
        <v>1215</v>
      </c>
      <c r="F39" s="324" t="s">
        <v>1256</v>
      </c>
      <c r="G39" s="323" t="s">
        <v>1257</v>
      </c>
      <c r="H39" s="323" t="s">
        <v>1258</v>
      </c>
      <c r="I39" s="323" t="s">
        <v>1071</v>
      </c>
      <c r="J39" s="323" t="s">
        <v>1215</v>
      </c>
      <c r="K39" s="324" t="s">
        <v>1259</v>
      </c>
      <c r="L39" s="325"/>
    </row>
    <row r="40">
      <c r="A40" s="323">
        <v>38.0</v>
      </c>
      <c r="B40" s="323" t="s">
        <v>1260</v>
      </c>
      <c r="C40" s="323" t="s">
        <v>1261</v>
      </c>
      <c r="D40" s="323" t="s">
        <v>1066</v>
      </c>
      <c r="E40" s="323" t="s">
        <v>1067</v>
      </c>
      <c r="F40" s="324" t="s">
        <v>1262</v>
      </c>
      <c r="G40" s="323" t="s">
        <v>1263</v>
      </c>
      <c r="H40" s="323" t="s">
        <v>1264</v>
      </c>
      <c r="I40" s="323" t="s">
        <v>1071</v>
      </c>
      <c r="J40" s="323" t="s">
        <v>1067</v>
      </c>
      <c r="K40" s="324" t="s">
        <v>1265</v>
      </c>
      <c r="L40" s="325"/>
    </row>
    <row r="41">
      <c r="A41" s="323">
        <v>39.0</v>
      </c>
      <c r="B41" s="323" t="s">
        <v>1266</v>
      </c>
      <c r="C41" s="323" t="s">
        <v>1267</v>
      </c>
      <c r="D41" s="323" t="s">
        <v>1268</v>
      </c>
      <c r="E41" s="323" t="s">
        <v>1215</v>
      </c>
      <c r="F41" s="324" t="s">
        <v>1269</v>
      </c>
      <c r="G41" s="323" t="s">
        <v>1270</v>
      </c>
      <c r="H41" s="323" t="s">
        <v>1271</v>
      </c>
      <c r="I41" s="323" t="s">
        <v>1272</v>
      </c>
      <c r="J41" s="323" t="s">
        <v>1215</v>
      </c>
      <c r="K41" s="324" t="s">
        <v>1273</v>
      </c>
      <c r="L41" s="325"/>
    </row>
    <row r="42">
      <c r="A42" s="323">
        <v>40.0</v>
      </c>
      <c r="B42" s="323" t="s">
        <v>1274</v>
      </c>
      <c r="C42" s="323" t="s">
        <v>1275</v>
      </c>
      <c r="D42" s="323" t="s">
        <v>1066</v>
      </c>
      <c r="E42" s="323" t="s">
        <v>1215</v>
      </c>
      <c r="F42" s="324" t="s">
        <v>1276</v>
      </c>
      <c r="G42" s="323" t="s">
        <v>1277</v>
      </c>
      <c r="H42" s="323" t="s">
        <v>1275</v>
      </c>
      <c r="I42" s="323" t="s">
        <v>1071</v>
      </c>
      <c r="J42" s="323" t="s">
        <v>1215</v>
      </c>
      <c r="K42" s="324" t="s">
        <v>1278</v>
      </c>
      <c r="L42" s="325"/>
    </row>
    <row r="43">
      <c r="A43" s="323">
        <v>41.0</v>
      </c>
      <c r="B43" s="323" t="s">
        <v>1279</v>
      </c>
      <c r="C43" s="323" t="s">
        <v>1280</v>
      </c>
      <c r="D43" s="323" t="s">
        <v>1066</v>
      </c>
      <c r="E43" s="323" t="s">
        <v>1215</v>
      </c>
      <c r="F43" s="324" t="s">
        <v>1281</v>
      </c>
      <c r="G43" s="323" t="s">
        <v>1282</v>
      </c>
      <c r="H43" s="323" t="s">
        <v>1283</v>
      </c>
      <c r="I43" s="323" t="s">
        <v>1071</v>
      </c>
      <c r="J43" s="323" t="s">
        <v>1215</v>
      </c>
      <c r="K43" s="324" t="s">
        <v>1284</v>
      </c>
      <c r="L43" s="325"/>
    </row>
    <row r="44">
      <c r="A44" s="323">
        <v>42.0</v>
      </c>
      <c r="B44" s="323" t="s">
        <v>1285</v>
      </c>
      <c r="C44" s="323" t="s">
        <v>1286</v>
      </c>
      <c r="D44" s="323" t="s">
        <v>1066</v>
      </c>
      <c r="E44" s="323" t="s">
        <v>1215</v>
      </c>
      <c r="F44" s="324" t="s">
        <v>1287</v>
      </c>
      <c r="G44" s="323" t="s">
        <v>1162</v>
      </c>
      <c r="H44" s="323" t="s">
        <v>1288</v>
      </c>
      <c r="I44" s="323" t="s">
        <v>1071</v>
      </c>
      <c r="J44" s="323" t="s">
        <v>1215</v>
      </c>
      <c r="K44" s="324" t="s">
        <v>1289</v>
      </c>
      <c r="L44" s="325"/>
    </row>
    <row r="45">
      <c r="A45" s="323">
        <v>43.0</v>
      </c>
      <c r="B45" s="323" t="s">
        <v>1290</v>
      </c>
      <c r="C45" s="323" t="s">
        <v>1291</v>
      </c>
      <c r="D45" s="323" t="s">
        <v>1292</v>
      </c>
      <c r="E45" s="323" t="s">
        <v>1215</v>
      </c>
      <c r="F45" s="326"/>
      <c r="G45" s="323" t="s">
        <v>1293</v>
      </c>
      <c r="H45" s="323" t="s">
        <v>1294</v>
      </c>
      <c r="I45" s="323" t="s">
        <v>1295</v>
      </c>
      <c r="J45" s="323" t="s">
        <v>1215</v>
      </c>
      <c r="K45" s="326"/>
      <c r="L45" s="327"/>
    </row>
    <row r="46">
      <c r="A46" s="323">
        <v>44.0</v>
      </c>
      <c r="B46" s="323" t="s">
        <v>1296</v>
      </c>
      <c r="C46" s="323" t="s">
        <v>1297</v>
      </c>
      <c r="D46" s="323" t="s">
        <v>1066</v>
      </c>
      <c r="E46" s="323" t="s">
        <v>1215</v>
      </c>
      <c r="F46" s="324" t="s">
        <v>1298</v>
      </c>
      <c r="G46" s="323" t="s">
        <v>1299</v>
      </c>
      <c r="H46" s="323" t="s">
        <v>1300</v>
      </c>
      <c r="I46" s="323" t="s">
        <v>1071</v>
      </c>
      <c r="J46" s="323" t="s">
        <v>1215</v>
      </c>
      <c r="K46" s="324" t="s">
        <v>1301</v>
      </c>
      <c r="L46" s="325"/>
    </row>
    <row r="47">
      <c r="A47" s="323">
        <v>45.0</v>
      </c>
      <c r="B47" s="323" t="s">
        <v>1302</v>
      </c>
      <c r="C47" s="323" t="s">
        <v>1303</v>
      </c>
      <c r="D47" s="323" t="s">
        <v>1066</v>
      </c>
      <c r="E47" s="323" t="s">
        <v>1215</v>
      </c>
      <c r="F47" s="324" t="s">
        <v>1304</v>
      </c>
      <c r="G47" s="323" t="s">
        <v>1305</v>
      </c>
      <c r="H47" s="323" t="s">
        <v>1306</v>
      </c>
      <c r="I47" s="323" t="s">
        <v>1071</v>
      </c>
      <c r="J47" s="323" t="s">
        <v>1215</v>
      </c>
      <c r="K47" s="324" t="s">
        <v>1307</v>
      </c>
      <c r="L47" s="325"/>
    </row>
    <row r="48">
      <c r="A48" s="323">
        <v>46.0</v>
      </c>
      <c r="B48" s="323" t="s">
        <v>1308</v>
      </c>
      <c r="C48" s="323" t="s">
        <v>1309</v>
      </c>
      <c r="D48" s="323" t="s">
        <v>1310</v>
      </c>
      <c r="E48" s="323" t="s">
        <v>1215</v>
      </c>
      <c r="F48" s="326"/>
      <c r="G48" s="323" t="s">
        <v>1311</v>
      </c>
      <c r="H48" s="323" t="s">
        <v>1312</v>
      </c>
      <c r="I48" s="323" t="s">
        <v>1313</v>
      </c>
      <c r="J48" s="323" t="s">
        <v>1215</v>
      </c>
      <c r="K48" s="326"/>
      <c r="L48" s="327"/>
    </row>
    <row r="49">
      <c r="A49" s="323">
        <v>47.0</v>
      </c>
      <c r="B49" s="323" t="s">
        <v>1314</v>
      </c>
      <c r="C49" s="323" t="s">
        <v>1315</v>
      </c>
      <c r="D49" s="323" t="s">
        <v>1066</v>
      </c>
      <c r="E49" s="323" t="s">
        <v>1215</v>
      </c>
      <c r="F49" s="326"/>
      <c r="G49" s="323" t="s">
        <v>1316</v>
      </c>
      <c r="H49" s="323" t="s">
        <v>1317</v>
      </c>
      <c r="I49" s="323" t="s">
        <v>1071</v>
      </c>
      <c r="J49" s="323" t="s">
        <v>1215</v>
      </c>
      <c r="K49" s="326"/>
      <c r="L49" s="327"/>
    </row>
    <row r="50">
      <c r="A50" s="323">
        <v>48.0</v>
      </c>
      <c r="B50" s="323" t="s">
        <v>1314</v>
      </c>
      <c r="C50" s="323" t="s">
        <v>1318</v>
      </c>
      <c r="D50" s="323" t="s">
        <v>1183</v>
      </c>
      <c r="E50" s="323" t="s">
        <v>1215</v>
      </c>
      <c r="F50" s="326"/>
      <c r="G50" s="323" t="s">
        <v>1316</v>
      </c>
      <c r="H50" s="323" t="s">
        <v>1319</v>
      </c>
      <c r="I50" s="323" t="s">
        <v>1187</v>
      </c>
      <c r="J50" s="328"/>
      <c r="K50" s="329"/>
      <c r="L50" s="329"/>
    </row>
    <row r="51">
      <c r="A51" s="323">
        <v>49.0</v>
      </c>
      <c r="B51" s="323" t="s">
        <v>1320</v>
      </c>
      <c r="C51" s="323" t="s">
        <v>1321</v>
      </c>
      <c r="D51" s="323" t="s">
        <v>1066</v>
      </c>
      <c r="E51" s="323" t="s">
        <v>1067</v>
      </c>
      <c r="F51" s="324" t="s">
        <v>1322</v>
      </c>
      <c r="G51" s="323" t="s">
        <v>1323</v>
      </c>
      <c r="H51" s="323" t="s">
        <v>1324</v>
      </c>
      <c r="I51" s="323" t="s">
        <v>1071</v>
      </c>
      <c r="J51" s="323" t="s">
        <v>1067</v>
      </c>
      <c r="K51" s="324" t="s">
        <v>1325</v>
      </c>
      <c r="L51" s="325"/>
    </row>
    <row r="52">
      <c r="A52" s="323">
        <v>50.0</v>
      </c>
      <c r="B52" s="323" t="s">
        <v>1326</v>
      </c>
      <c r="C52" s="323" t="s">
        <v>1327</v>
      </c>
      <c r="D52" s="323" t="s">
        <v>1066</v>
      </c>
      <c r="E52" s="323" t="s">
        <v>1215</v>
      </c>
      <c r="F52" s="324" t="s">
        <v>1328</v>
      </c>
      <c r="G52" s="323" t="s">
        <v>1329</v>
      </c>
      <c r="H52" s="323" t="s">
        <v>1330</v>
      </c>
      <c r="I52" s="323" t="s">
        <v>1071</v>
      </c>
      <c r="J52" s="323" t="s">
        <v>1215</v>
      </c>
      <c r="K52" s="324" t="s">
        <v>1331</v>
      </c>
      <c r="L52" s="325"/>
    </row>
    <row r="53">
      <c r="A53" s="323">
        <v>51.0</v>
      </c>
      <c r="B53" s="323" t="s">
        <v>1332</v>
      </c>
      <c r="C53" s="323" t="s">
        <v>1333</v>
      </c>
      <c r="D53" s="323" t="s">
        <v>1081</v>
      </c>
      <c r="E53" s="323" t="s">
        <v>1215</v>
      </c>
      <c r="F53" s="324" t="s">
        <v>1334</v>
      </c>
      <c r="G53" s="323" t="s">
        <v>1335</v>
      </c>
      <c r="H53" s="323" t="s">
        <v>1333</v>
      </c>
      <c r="I53" s="323" t="s">
        <v>1084</v>
      </c>
      <c r="J53" s="323" t="s">
        <v>1215</v>
      </c>
      <c r="K53" s="324" t="s">
        <v>1336</v>
      </c>
      <c r="L53" s="325"/>
    </row>
    <row r="54">
      <c r="A54" s="323">
        <v>52.0</v>
      </c>
      <c r="B54" s="323" t="s">
        <v>1337</v>
      </c>
      <c r="C54" s="323" t="s">
        <v>1338</v>
      </c>
      <c r="D54" s="323" t="s">
        <v>1087</v>
      </c>
      <c r="E54" s="323" t="s">
        <v>1215</v>
      </c>
      <c r="F54" s="324" t="s">
        <v>1339</v>
      </c>
      <c r="G54" s="323" t="s">
        <v>1340</v>
      </c>
      <c r="H54" s="323" t="s">
        <v>1341</v>
      </c>
      <c r="I54" s="323" t="s">
        <v>1090</v>
      </c>
      <c r="J54" s="323" t="s">
        <v>1215</v>
      </c>
      <c r="K54" s="324" t="s">
        <v>1342</v>
      </c>
      <c r="L54" s="325"/>
    </row>
    <row r="55">
      <c r="A55" s="323">
        <v>53.0</v>
      </c>
      <c r="B55" s="323" t="s">
        <v>1154</v>
      </c>
      <c r="C55" s="323" t="s">
        <v>1343</v>
      </c>
      <c r="D55" s="323" t="s">
        <v>1066</v>
      </c>
      <c r="E55" s="323" t="s">
        <v>1215</v>
      </c>
      <c r="F55" s="326"/>
      <c r="G55" s="323" t="s">
        <v>1344</v>
      </c>
      <c r="H55" s="323" t="s">
        <v>1345</v>
      </c>
      <c r="I55" s="323" t="s">
        <v>1071</v>
      </c>
      <c r="J55" s="323" t="s">
        <v>1215</v>
      </c>
      <c r="K55" s="326"/>
      <c r="L55" s="327"/>
    </row>
    <row r="56">
      <c r="A56" s="323">
        <v>54.0</v>
      </c>
      <c r="B56" s="323" t="s">
        <v>1209</v>
      </c>
      <c r="C56" s="323" t="s">
        <v>1346</v>
      </c>
      <c r="D56" s="323" t="s">
        <v>1183</v>
      </c>
      <c r="E56" s="323" t="s">
        <v>1215</v>
      </c>
      <c r="F56" s="326"/>
      <c r="G56" s="323" t="s">
        <v>1211</v>
      </c>
      <c r="H56" s="323" t="s">
        <v>1347</v>
      </c>
      <c r="I56" s="323" t="s">
        <v>1187</v>
      </c>
      <c r="J56" s="323" t="s">
        <v>1215</v>
      </c>
      <c r="K56" s="326"/>
      <c r="L56" s="327"/>
    </row>
    <row r="57">
      <c r="A57" s="323">
        <v>55.0</v>
      </c>
      <c r="B57" s="323" t="s">
        <v>1348</v>
      </c>
      <c r="C57" s="323" t="s">
        <v>1349</v>
      </c>
      <c r="D57" s="323" t="s">
        <v>1066</v>
      </c>
      <c r="E57" s="323" t="s">
        <v>1215</v>
      </c>
      <c r="F57" s="326"/>
      <c r="G57" s="323" t="s">
        <v>1350</v>
      </c>
      <c r="H57" s="323" t="s">
        <v>1351</v>
      </c>
      <c r="I57" s="323" t="s">
        <v>1071</v>
      </c>
      <c r="J57" s="323" t="s">
        <v>1215</v>
      </c>
      <c r="K57" s="326"/>
      <c r="L57" s="327"/>
    </row>
    <row r="58">
      <c r="A58" s="323">
        <v>56.0</v>
      </c>
      <c r="B58" s="323" t="s">
        <v>1352</v>
      </c>
      <c r="C58" s="323" t="s">
        <v>1353</v>
      </c>
      <c r="D58" s="323" t="s">
        <v>1081</v>
      </c>
      <c r="E58" s="323" t="s">
        <v>1215</v>
      </c>
      <c r="F58" s="324" t="s">
        <v>1354</v>
      </c>
      <c r="G58" s="323" t="s">
        <v>1355</v>
      </c>
      <c r="H58" s="323" t="s">
        <v>1356</v>
      </c>
      <c r="I58" s="323" t="s">
        <v>1084</v>
      </c>
      <c r="J58" s="323" t="s">
        <v>1215</v>
      </c>
      <c r="K58" s="324" t="s">
        <v>1354</v>
      </c>
      <c r="L58" s="325"/>
    </row>
    <row r="59">
      <c r="A59" s="323">
        <v>57.0</v>
      </c>
      <c r="B59" s="323" t="s">
        <v>1357</v>
      </c>
      <c r="C59" s="323" t="s">
        <v>1358</v>
      </c>
      <c r="D59" s="323" t="s">
        <v>1066</v>
      </c>
      <c r="E59" s="323" t="s">
        <v>1215</v>
      </c>
      <c r="F59" s="324" t="s">
        <v>1359</v>
      </c>
      <c r="G59" s="323" t="s">
        <v>1360</v>
      </c>
      <c r="H59" s="323" t="s">
        <v>1361</v>
      </c>
      <c r="I59" s="323" t="s">
        <v>1071</v>
      </c>
      <c r="J59" s="323" t="s">
        <v>1215</v>
      </c>
      <c r="K59" s="324" t="s">
        <v>1362</v>
      </c>
      <c r="L59" s="325"/>
    </row>
    <row r="60">
      <c r="A60" s="323">
        <v>58.0</v>
      </c>
      <c r="B60" s="323" t="s">
        <v>1363</v>
      </c>
      <c r="C60" s="323" t="s">
        <v>1364</v>
      </c>
      <c r="D60" s="323" t="s">
        <v>1113</v>
      </c>
      <c r="E60" s="323" t="s">
        <v>1067</v>
      </c>
      <c r="F60" s="326"/>
      <c r="G60" s="323" t="s">
        <v>1365</v>
      </c>
      <c r="H60" s="323" t="s">
        <v>1366</v>
      </c>
      <c r="I60" s="323" t="s">
        <v>1117</v>
      </c>
      <c r="J60" s="323" t="s">
        <v>1067</v>
      </c>
      <c r="K60" s="326"/>
      <c r="L60" s="327"/>
    </row>
    <row r="61">
      <c r="A61" s="323">
        <v>59.0</v>
      </c>
      <c r="B61" s="323" t="s">
        <v>1367</v>
      </c>
      <c r="C61" s="323" t="s">
        <v>1368</v>
      </c>
      <c r="D61" s="323" t="s">
        <v>1369</v>
      </c>
      <c r="E61" s="323" t="s">
        <v>1215</v>
      </c>
      <c r="F61" s="326"/>
      <c r="G61" s="323" t="s">
        <v>1370</v>
      </c>
      <c r="H61" s="323" t="s">
        <v>1371</v>
      </c>
      <c r="I61" s="323" t="s">
        <v>1372</v>
      </c>
      <c r="J61" s="323" t="s">
        <v>1215</v>
      </c>
      <c r="K61" s="326"/>
      <c r="L61" s="327"/>
    </row>
    <row r="62">
      <c r="A62" s="323">
        <v>60.0</v>
      </c>
      <c r="B62" s="323" t="s">
        <v>1373</v>
      </c>
      <c r="C62" s="323" t="s">
        <v>1374</v>
      </c>
      <c r="D62" s="323" t="s">
        <v>1066</v>
      </c>
      <c r="E62" s="323" t="s">
        <v>1067</v>
      </c>
      <c r="F62" s="324" t="s">
        <v>1375</v>
      </c>
      <c r="G62" s="323" t="s">
        <v>1376</v>
      </c>
      <c r="H62" s="323" t="s">
        <v>1377</v>
      </c>
      <c r="I62" s="323" t="s">
        <v>1071</v>
      </c>
      <c r="J62" s="323" t="s">
        <v>1067</v>
      </c>
      <c r="K62" s="324" t="s">
        <v>1378</v>
      </c>
      <c r="L62" s="325"/>
    </row>
    <row r="63">
      <c r="A63" s="323">
        <v>61.0</v>
      </c>
      <c r="B63" s="323" t="s">
        <v>1379</v>
      </c>
      <c r="C63" s="323" t="s">
        <v>1380</v>
      </c>
      <c r="D63" s="323" t="s">
        <v>1066</v>
      </c>
      <c r="E63" s="323" t="s">
        <v>1215</v>
      </c>
      <c r="F63" s="326"/>
      <c r="G63" s="323" t="s">
        <v>1381</v>
      </c>
      <c r="H63" s="323" t="s">
        <v>1382</v>
      </c>
      <c r="I63" s="323" t="s">
        <v>1071</v>
      </c>
      <c r="J63" s="323" t="s">
        <v>1215</v>
      </c>
      <c r="K63" s="326"/>
      <c r="L63" s="327"/>
    </row>
    <row r="64">
      <c r="A64" s="323">
        <v>62.0</v>
      </c>
      <c r="B64" s="323" t="s">
        <v>1383</v>
      </c>
      <c r="C64" s="323" t="s">
        <v>1384</v>
      </c>
      <c r="D64" s="323" t="s">
        <v>1066</v>
      </c>
      <c r="E64" s="323" t="s">
        <v>1067</v>
      </c>
      <c r="F64" s="326"/>
      <c r="G64" s="323" t="s">
        <v>1385</v>
      </c>
      <c r="H64" s="323" t="s">
        <v>1386</v>
      </c>
      <c r="I64" s="323" t="s">
        <v>1071</v>
      </c>
      <c r="J64" s="323" t="s">
        <v>1067</v>
      </c>
      <c r="K64" s="326"/>
      <c r="L64" s="327"/>
    </row>
    <row r="65">
      <c r="A65" s="323">
        <v>63.0</v>
      </c>
      <c r="B65" s="323" t="s">
        <v>1387</v>
      </c>
      <c r="C65" s="323" t="s">
        <v>1388</v>
      </c>
      <c r="D65" s="323" t="s">
        <v>1066</v>
      </c>
      <c r="E65" s="323" t="s">
        <v>1215</v>
      </c>
      <c r="F65" s="324" t="s">
        <v>1389</v>
      </c>
      <c r="G65" s="323" t="s">
        <v>1390</v>
      </c>
      <c r="H65" s="323" t="s">
        <v>1388</v>
      </c>
      <c r="I65" s="323" t="s">
        <v>1071</v>
      </c>
      <c r="J65" s="323" t="s">
        <v>1215</v>
      </c>
      <c r="K65" s="324" t="s">
        <v>1391</v>
      </c>
      <c r="L65" s="325"/>
    </row>
    <row r="66">
      <c r="A66" s="323">
        <v>64.0</v>
      </c>
      <c r="B66" s="323" t="s">
        <v>1392</v>
      </c>
      <c r="C66" s="323" t="s">
        <v>1393</v>
      </c>
      <c r="D66" s="323" t="s">
        <v>1066</v>
      </c>
      <c r="E66" s="323" t="s">
        <v>1067</v>
      </c>
      <c r="F66" s="326"/>
      <c r="G66" s="323" t="s">
        <v>1394</v>
      </c>
      <c r="H66" s="323" t="s">
        <v>1395</v>
      </c>
      <c r="I66" s="323" t="s">
        <v>1071</v>
      </c>
      <c r="J66" s="323" t="s">
        <v>1067</v>
      </c>
      <c r="K66" s="326"/>
      <c r="L66" s="327"/>
    </row>
    <row r="67">
      <c r="A67" s="323">
        <v>65.0</v>
      </c>
      <c r="B67" s="323" t="s">
        <v>1396</v>
      </c>
      <c r="C67" s="323" t="s">
        <v>1397</v>
      </c>
      <c r="D67" s="323" t="s">
        <v>1183</v>
      </c>
      <c r="E67" s="323" t="s">
        <v>1215</v>
      </c>
      <c r="F67" s="326"/>
      <c r="G67" s="323" t="s">
        <v>1398</v>
      </c>
      <c r="H67" s="323" t="s">
        <v>1397</v>
      </c>
      <c r="I67" s="323" t="s">
        <v>1187</v>
      </c>
      <c r="J67" s="323" t="s">
        <v>1215</v>
      </c>
      <c r="K67" s="326"/>
      <c r="L67" s="327"/>
    </row>
    <row r="68">
      <c r="A68" s="323">
        <v>66.0</v>
      </c>
      <c r="B68" s="323" t="s">
        <v>1399</v>
      </c>
      <c r="C68" s="323" t="s">
        <v>1400</v>
      </c>
      <c r="D68" s="323" t="s">
        <v>1183</v>
      </c>
      <c r="E68" s="323" t="s">
        <v>1067</v>
      </c>
      <c r="F68" s="326"/>
      <c r="G68" s="323" t="s">
        <v>1401</v>
      </c>
      <c r="H68" s="323" t="s">
        <v>1402</v>
      </c>
      <c r="I68" s="323" t="s">
        <v>1187</v>
      </c>
      <c r="J68" s="323" t="s">
        <v>1067</v>
      </c>
      <c r="K68" s="326"/>
      <c r="L68" s="327"/>
    </row>
    <row r="69">
      <c r="A69" s="323">
        <v>67.0</v>
      </c>
      <c r="B69" s="323" t="s">
        <v>1403</v>
      </c>
      <c r="C69" s="323" t="s">
        <v>1404</v>
      </c>
      <c r="D69" s="323" t="s">
        <v>1066</v>
      </c>
      <c r="E69" s="323" t="s">
        <v>1215</v>
      </c>
      <c r="F69" s="324" t="s">
        <v>1405</v>
      </c>
      <c r="G69" s="323" t="s">
        <v>1406</v>
      </c>
      <c r="H69" s="323" t="s">
        <v>1407</v>
      </c>
      <c r="I69" s="323" t="s">
        <v>1071</v>
      </c>
      <c r="J69" s="323" t="s">
        <v>1215</v>
      </c>
      <c r="K69" s="324" t="s">
        <v>1408</v>
      </c>
      <c r="L69" s="325"/>
    </row>
    <row r="70">
      <c r="A70" s="323">
        <v>68.0</v>
      </c>
      <c r="B70" s="323" t="s">
        <v>1409</v>
      </c>
      <c r="C70" s="323" t="s">
        <v>1410</v>
      </c>
      <c r="D70" s="323" t="s">
        <v>1066</v>
      </c>
      <c r="E70" s="323" t="s">
        <v>1215</v>
      </c>
      <c r="F70" s="326"/>
      <c r="G70" s="323" t="s">
        <v>1411</v>
      </c>
      <c r="H70" s="323" t="s">
        <v>1412</v>
      </c>
      <c r="I70" s="323" t="s">
        <v>1071</v>
      </c>
      <c r="J70" s="323" t="s">
        <v>1215</v>
      </c>
      <c r="K70" s="326"/>
      <c r="L70" s="327"/>
    </row>
    <row r="71">
      <c r="A71" s="323">
        <v>69.0</v>
      </c>
      <c r="B71" s="323" t="s">
        <v>1413</v>
      </c>
      <c r="C71" s="323" t="s">
        <v>1414</v>
      </c>
      <c r="D71" s="323" t="s">
        <v>1066</v>
      </c>
      <c r="E71" s="323" t="s">
        <v>1067</v>
      </c>
      <c r="F71" s="326"/>
      <c r="G71" s="323" t="s">
        <v>1415</v>
      </c>
      <c r="H71" s="323" t="s">
        <v>1416</v>
      </c>
      <c r="I71" s="323" t="s">
        <v>1071</v>
      </c>
      <c r="J71" s="323" t="s">
        <v>1067</v>
      </c>
      <c r="K71" s="326"/>
      <c r="L71" s="327"/>
    </row>
    <row r="72">
      <c r="A72" s="323">
        <v>70.0</v>
      </c>
      <c r="B72" s="323" t="s">
        <v>1417</v>
      </c>
      <c r="C72" s="323" t="s">
        <v>1418</v>
      </c>
      <c r="D72" s="323" t="s">
        <v>1419</v>
      </c>
      <c r="E72" s="323" t="s">
        <v>1067</v>
      </c>
      <c r="F72" s="324" t="s">
        <v>1420</v>
      </c>
      <c r="G72" s="323" t="s">
        <v>1421</v>
      </c>
      <c r="H72" s="323" t="s">
        <v>1422</v>
      </c>
      <c r="I72" s="323" t="s">
        <v>1423</v>
      </c>
      <c r="J72" s="323" t="s">
        <v>1067</v>
      </c>
      <c r="K72" s="324" t="s">
        <v>1424</v>
      </c>
      <c r="L72" s="325"/>
    </row>
    <row r="73">
      <c r="A73" s="323">
        <v>71.0</v>
      </c>
      <c r="B73" s="323" t="s">
        <v>1425</v>
      </c>
      <c r="C73" s="323" t="s">
        <v>1426</v>
      </c>
      <c r="D73" s="323" t="s">
        <v>1214</v>
      </c>
      <c r="E73" s="323" t="s">
        <v>1215</v>
      </c>
      <c r="F73" s="326"/>
      <c r="G73" s="323" t="s">
        <v>1427</v>
      </c>
      <c r="H73" s="323" t="s">
        <v>1426</v>
      </c>
      <c r="I73" s="323" t="s">
        <v>1218</v>
      </c>
      <c r="J73" s="323" t="s">
        <v>1215</v>
      </c>
      <c r="K73" s="326"/>
      <c r="L73" s="327"/>
    </row>
    <row r="74">
      <c r="A74" s="323">
        <v>72.0</v>
      </c>
      <c r="B74" s="323" t="s">
        <v>1428</v>
      </c>
      <c r="C74" s="323" t="s">
        <v>1429</v>
      </c>
      <c r="D74" s="323" t="s">
        <v>1066</v>
      </c>
      <c r="E74" s="323" t="s">
        <v>1215</v>
      </c>
      <c r="F74" s="326"/>
      <c r="G74" s="323" t="s">
        <v>1430</v>
      </c>
      <c r="H74" s="323" t="s">
        <v>1429</v>
      </c>
      <c r="I74" s="323" t="s">
        <v>1071</v>
      </c>
      <c r="J74" s="323" t="s">
        <v>1215</v>
      </c>
      <c r="K74" s="326"/>
      <c r="L74" s="327"/>
    </row>
    <row r="75">
      <c r="A75" s="323">
        <v>73.0</v>
      </c>
      <c r="B75" s="323" t="s">
        <v>1431</v>
      </c>
      <c r="C75" s="323" t="s">
        <v>1432</v>
      </c>
      <c r="D75" s="323" t="s">
        <v>1066</v>
      </c>
      <c r="E75" s="323" t="s">
        <v>1067</v>
      </c>
      <c r="F75" s="326"/>
      <c r="G75" s="323" t="s">
        <v>1433</v>
      </c>
      <c r="H75" s="323" t="s">
        <v>1432</v>
      </c>
      <c r="I75" s="323" t="s">
        <v>1071</v>
      </c>
      <c r="J75" s="323" t="s">
        <v>1067</v>
      </c>
      <c r="K75" s="326"/>
      <c r="L75" s="327"/>
    </row>
    <row r="76">
      <c r="A76" s="323">
        <v>74.0</v>
      </c>
      <c r="B76" s="323" t="s">
        <v>1434</v>
      </c>
      <c r="C76" s="323" t="s">
        <v>1435</v>
      </c>
      <c r="D76" s="323" t="s">
        <v>1436</v>
      </c>
      <c r="E76" s="323" t="s">
        <v>1215</v>
      </c>
      <c r="F76" s="326"/>
      <c r="G76" s="323" t="s">
        <v>1437</v>
      </c>
      <c r="H76" s="323" t="s">
        <v>1438</v>
      </c>
      <c r="I76" s="323" t="s">
        <v>1439</v>
      </c>
      <c r="J76" s="323" t="s">
        <v>1215</v>
      </c>
      <c r="K76" s="326"/>
      <c r="L76" s="327"/>
    </row>
    <row r="77">
      <c r="A77" s="323">
        <v>75.0</v>
      </c>
      <c r="B77" s="323" t="s">
        <v>1440</v>
      </c>
      <c r="C77" s="323" t="s">
        <v>1441</v>
      </c>
      <c r="D77" s="323" t="s">
        <v>1113</v>
      </c>
      <c r="E77" s="323" t="s">
        <v>1215</v>
      </c>
      <c r="F77" s="326"/>
      <c r="G77" s="323" t="s">
        <v>1442</v>
      </c>
      <c r="H77" s="323" t="s">
        <v>1441</v>
      </c>
      <c r="I77" s="323" t="s">
        <v>1117</v>
      </c>
      <c r="J77" s="323" t="s">
        <v>1215</v>
      </c>
      <c r="K77" s="326"/>
      <c r="L77" s="327"/>
    </row>
    <row r="78">
      <c r="A78" s="323">
        <v>76.0</v>
      </c>
      <c r="B78" s="323" t="s">
        <v>1443</v>
      </c>
      <c r="C78" s="323" t="s">
        <v>1444</v>
      </c>
      <c r="D78" s="323" t="s">
        <v>1066</v>
      </c>
      <c r="E78" s="323" t="s">
        <v>1215</v>
      </c>
      <c r="F78" s="326"/>
      <c r="G78" s="323" t="s">
        <v>1445</v>
      </c>
      <c r="H78" s="323" t="s">
        <v>1446</v>
      </c>
      <c r="I78" s="323" t="s">
        <v>1071</v>
      </c>
      <c r="J78" s="323" t="s">
        <v>1215</v>
      </c>
      <c r="K78" s="326"/>
      <c r="L78" s="327"/>
    </row>
    <row r="79">
      <c r="A79" s="323">
        <v>77.0</v>
      </c>
      <c r="B79" s="323" t="s">
        <v>1447</v>
      </c>
      <c r="C79" s="323" t="s">
        <v>1448</v>
      </c>
      <c r="D79" s="323" t="s">
        <v>1066</v>
      </c>
      <c r="E79" s="323" t="s">
        <v>1067</v>
      </c>
      <c r="F79" s="326"/>
      <c r="G79" s="323" t="s">
        <v>1449</v>
      </c>
      <c r="H79" s="323" t="s">
        <v>1450</v>
      </c>
      <c r="I79" s="323" t="s">
        <v>1071</v>
      </c>
      <c r="J79" s="323" t="s">
        <v>1067</v>
      </c>
      <c r="K79" s="326"/>
      <c r="L79" s="327"/>
    </row>
    <row r="80">
      <c r="A80" s="323">
        <v>78.0</v>
      </c>
      <c r="B80" s="330" t="s">
        <v>1451</v>
      </c>
      <c r="C80" s="323" t="s">
        <v>1452</v>
      </c>
      <c r="D80" s="323" t="s">
        <v>1066</v>
      </c>
      <c r="E80" s="323" t="s">
        <v>1215</v>
      </c>
      <c r="F80" s="326"/>
      <c r="G80" s="323" t="s">
        <v>1453</v>
      </c>
      <c r="H80" s="323" t="s">
        <v>1454</v>
      </c>
      <c r="I80" s="323" t="s">
        <v>1071</v>
      </c>
      <c r="J80" s="323" t="s">
        <v>1215</v>
      </c>
      <c r="K80" s="326"/>
      <c r="L80" s="327"/>
    </row>
    <row r="81">
      <c r="A81" s="323">
        <v>79.0</v>
      </c>
      <c r="B81" s="323" t="s">
        <v>1455</v>
      </c>
      <c r="C81" s="323" t="s">
        <v>1456</v>
      </c>
      <c r="D81" s="323" t="s">
        <v>1081</v>
      </c>
      <c r="E81" s="323" t="s">
        <v>1215</v>
      </c>
      <c r="F81" s="324" t="s">
        <v>1457</v>
      </c>
      <c r="G81" s="323" t="s">
        <v>1458</v>
      </c>
      <c r="H81" s="323" t="s">
        <v>1459</v>
      </c>
      <c r="I81" s="323" t="s">
        <v>1084</v>
      </c>
      <c r="J81" s="323" t="s">
        <v>1215</v>
      </c>
      <c r="K81" s="324" t="s">
        <v>1460</v>
      </c>
      <c r="L81" s="325"/>
    </row>
    <row r="82">
      <c r="A82" s="323">
        <v>80.0</v>
      </c>
      <c r="B82" s="323" t="s">
        <v>1461</v>
      </c>
      <c r="C82" s="323" t="s">
        <v>1462</v>
      </c>
      <c r="D82" s="323" t="s">
        <v>1087</v>
      </c>
      <c r="E82" s="323" t="s">
        <v>1215</v>
      </c>
      <c r="F82" s="326"/>
      <c r="G82" s="323" t="s">
        <v>1463</v>
      </c>
      <c r="H82" s="323" t="s">
        <v>1464</v>
      </c>
      <c r="I82" s="323" t="s">
        <v>1090</v>
      </c>
      <c r="J82" s="323" t="s">
        <v>1215</v>
      </c>
      <c r="K82" s="326"/>
      <c r="L82" s="327"/>
    </row>
    <row r="83">
      <c r="A83" s="323">
        <v>81.0</v>
      </c>
      <c r="B83" s="323" t="s">
        <v>1465</v>
      </c>
      <c r="C83" s="323" t="s">
        <v>1466</v>
      </c>
      <c r="D83" s="323" t="s">
        <v>1183</v>
      </c>
      <c r="E83" s="323" t="s">
        <v>1215</v>
      </c>
      <c r="F83" s="324" t="s">
        <v>1467</v>
      </c>
      <c r="G83" s="323" t="s">
        <v>1468</v>
      </c>
      <c r="H83" s="323" t="s">
        <v>1469</v>
      </c>
      <c r="I83" s="323" t="s">
        <v>1187</v>
      </c>
      <c r="J83" s="323" t="s">
        <v>1215</v>
      </c>
      <c r="K83" s="324" t="s">
        <v>1467</v>
      </c>
      <c r="L83" s="325"/>
    </row>
    <row r="84">
      <c r="A84" s="323">
        <v>82.0</v>
      </c>
      <c r="B84" s="323" t="s">
        <v>1470</v>
      </c>
      <c r="C84" s="323" t="s">
        <v>1471</v>
      </c>
      <c r="D84" s="323" t="s">
        <v>1087</v>
      </c>
      <c r="E84" s="323" t="s">
        <v>1215</v>
      </c>
      <c r="F84" s="324" t="s">
        <v>1472</v>
      </c>
      <c r="G84" s="323" t="s">
        <v>1473</v>
      </c>
      <c r="H84" s="323" t="s">
        <v>1474</v>
      </c>
      <c r="I84" s="323" t="s">
        <v>1090</v>
      </c>
      <c r="J84" s="323" t="s">
        <v>1215</v>
      </c>
      <c r="K84" s="324" t="s">
        <v>1475</v>
      </c>
      <c r="L84" s="325"/>
    </row>
    <row r="85">
      <c r="A85" s="323">
        <v>83.0</v>
      </c>
      <c r="B85" s="323" t="s">
        <v>1476</v>
      </c>
      <c r="C85" s="323" t="s">
        <v>1477</v>
      </c>
      <c r="D85" s="323" t="s">
        <v>1066</v>
      </c>
      <c r="E85" s="323" t="s">
        <v>1215</v>
      </c>
      <c r="F85" s="326"/>
      <c r="G85" s="323" t="s">
        <v>1478</v>
      </c>
      <c r="H85" s="323" t="s">
        <v>1479</v>
      </c>
      <c r="I85" s="323" t="s">
        <v>1071</v>
      </c>
      <c r="J85" s="323" t="s">
        <v>1215</v>
      </c>
      <c r="K85" s="326"/>
      <c r="L85" s="327"/>
    </row>
    <row r="86">
      <c r="A86" s="323">
        <v>84.0</v>
      </c>
      <c r="B86" s="323" t="s">
        <v>1480</v>
      </c>
      <c r="C86" s="323" t="s">
        <v>1481</v>
      </c>
      <c r="D86" s="323" t="s">
        <v>1148</v>
      </c>
      <c r="E86" s="323" t="s">
        <v>1215</v>
      </c>
      <c r="F86" s="324" t="s">
        <v>1482</v>
      </c>
      <c r="G86" s="323" t="s">
        <v>1483</v>
      </c>
      <c r="H86" s="323" t="s">
        <v>1484</v>
      </c>
      <c r="I86" s="323" t="s">
        <v>1152</v>
      </c>
      <c r="J86" s="323" t="s">
        <v>1215</v>
      </c>
      <c r="K86" s="324" t="s">
        <v>1485</v>
      </c>
      <c r="L86" s="325"/>
    </row>
    <row r="87">
      <c r="A87" s="323">
        <v>85.0</v>
      </c>
      <c r="B87" s="323" t="s">
        <v>1486</v>
      </c>
      <c r="C87" s="323" t="s">
        <v>1487</v>
      </c>
      <c r="D87" s="323" t="s">
        <v>1183</v>
      </c>
      <c r="E87" s="323" t="s">
        <v>1215</v>
      </c>
      <c r="F87" s="324" t="s">
        <v>1488</v>
      </c>
      <c r="G87" s="323" t="s">
        <v>1489</v>
      </c>
      <c r="H87" s="323" t="s">
        <v>1490</v>
      </c>
      <c r="I87" s="323" t="s">
        <v>1187</v>
      </c>
      <c r="J87" s="323" t="s">
        <v>1215</v>
      </c>
      <c r="K87" s="324" t="s">
        <v>1491</v>
      </c>
      <c r="L87" s="325"/>
    </row>
    <row r="88">
      <c r="A88" s="323">
        <v>86.0</v>
      </c>
      <c r="B88" s="323" t="s">
        <v>1492</v>
      </c>
      <c r="C88" s="323" t="s">
        <v>1493</v>
      </c>
      <c r="D88" s="323" t="s">
        <v>1087</v>
      </c>
      <c r="E88" s="323" t="s">
        <v>1215</v>
      </c>
      <c r="F88" s="324" t="s">
        <v>1494</v>
      </c>
      <c r="G88" s="323" t="s">
        <v>1495</v>
      </c>
      <c r="H88" s="323" t="s">
        <v>1496</v>
      </c>
      <c r="I88" s="323" t="s">
        <v>1090</v>
      </c>
      <c r="J88" s="323" t="s">
        <v>1215</v>
      </c>
      <c r="K88" s="324" t="s">
        <v>1494</v>
      </c>
      <c r="L88" s="325"/>
    </row>
    <row r="89">
      <c r="A89" s="323">
        <v>87.0</v>
      </c>
      <c r="B89" s="323" t="s">
        <v>1497</v>
      </c>
      <c r="C89" s="323" t="s">
        <v>1498</v>
      </c>
      <c r="D89" s="323" t="s">
        <v>1183</v>
      </c>
      <c r="E89" s="323" t="s">
        <v>1215</v>
      </c>
      <c r="F89" s="324" t="s">
        <v>1499</v>
      </c>
      <c r="G89" s="323" t="s">
        <v>1500</v>
      </c>
      <c r="H89" s="323" t="s">
        <v>1501</v>
      </c>
      <c r="I89" s="323" t="s">
        <v>1187</v>
      </c>
      <c r="J89" s="323" t="s">
        <v>1215</v>
      </c>
      <c r="K89" s="324" t="s">
        <v>1502</v>
      </c>
      <c r="L89" s="325"/>
    </row>
    <row r="90">
      <c r="A90" s="323">
        <v>88.0</v>
      </c>
      <c r="B90" s="323" t="s">
        <v>1503</v>
      </c>
      <c r="C90" s="323" t="s">
        <v>1504</v>
      </c>
      <c r="D90" s="323" t="s">
        <v>1183</v>
      </c>
      <c r="E90" s="323" t="s">
        <v>1067</v>
      </c>
      <c r="F90" s="324" t="s">
        <v>1505</v>
      </c>
      <c r="G90" s="323" t="s">
        <v>1506</v>
      </c>
      <c r="H90" s="323" t="s">
        <v>1507</v>
      </c>
      <c r="I90" s="323" t="s">
        <v>1187</v>
      </c>
      <c r="J90" s="323" t="s">
        <v>1067</v>
      </c>
      <c r="K90" s="324" t="s">
        <v>1508</v>
      </c>
      <c r="L90" s="325"/>
    </row>
    <row r="91">
      <c r="A91" s="323">
        <v>89.0</v>
      </c>
      <c r="B91" s="323" t="s">
        <v>1509</v>
      </c>
      <c r="C91" s="323" t="s">
        <v>1510</v>
      </c>
      <c r="D91" s="323" t="s">
        <v>1081</v>
      </c>
      <c r="E91" s="323" t="s">
        <v>1215</v>
      </c>
      <c r="F91" s="324" t="s">
        <v>1511</v>
      </c>
      <c r="G91" s="323" t="s">
        <v>1512</v>
      </c>
      <c r="H91" s="323" t="s">
        <v>1513</v>
      </c>
      <c r="I91" s="323" t="s">
        <v>1084</v>
      </c>
      <c r="J91" s="323" t="s">
        <v>1215</v>
      </c>
      <c r="K91" s="324" t="s">
        <v>1514</v>
      </c>
      <c r="L91" s="325"/>
    </row>
    <row r="92">
      <c r="A92" s="323">
        <v>90.0</v>
      </c>
      <c r="B92" s="323" t="s">
        <v>1515</v>
      </c>
      <c r="C92" s="323" t="s">
        <v>1516</v>
      </c>
      <c r="D92" s="323" t="s">
        <v>1113</v>
      </c>
      <c r="E92" s="323" t="s">
        <v>1215</v>
      </c>
      <c r="F92" s="326"/>
      <c r="G92" s="323" t="s">
        <v>1517</v>
      </c>
      <c r="H92" s="323" t="s">
        <v>1516</v>
      </c>
      <c r="I92" s="323" t="s">
        <v>1117</v>
      </c>
      <c r="J92" s="323" t="s">
        <v>1215</v>
      </c>
      <c r="K92" s="326"/>
      <c r="L92" s="327"/>
    </row>
    <row r="93">
      <c r="A93" s="323">
        <v>91.0</v>
      </c>
      <c r="B93" s="323" t="s">
        <v>1209</v>
      </c>
      <c r="C93" s="323" t="s">
        <v>1518</v>
      </c>
      <c r="D93" s="323" t="s">
        <v>1081</v>
      </c>
      <c r="E93" s="323" t="s">
        <v>1067</v>
      </c>
      <c r="F93" s="326"/>
      <c r="G93" s="323" t="s">
        <v>1211</v>
      </c>
      <c r="H93" s="323" t="s">
        <v>1518</v>
      </c>
      <c r="I93" s="323" t="s">
        <v>1084</v>
      </c>
      <c r="J93" s="323" t="s">
        <v>1067</v>
      </c>
      <c r="K93" s="326"/>
      <c r="L93" s="327"/>
    </row>
    <row r="94">
      <c r="A94" s="323">
        <v>92.0</v>
      </c>
      <c r="B94" s="323" t="s">
        <v>1519</v>
      </c>
      <c r="C94" s="323" t="s">
        <v>1520</v>
      </c>
      <c r="D94" s="323" t="s">
        <v>1521</v>
      </c>
      <c r="E94" s="323" t="s">
        <v>1215</v>
      </c>
      <c r="F94" s="324" t="s">
        <v>1522</v>
      </c>
      <c r="G94" s="323" t="s">
        <v>1523</v>
      </c>
      <c r="H94" s="323" t="s">
        <v>1524</v>
      </c>
      <c r="I94" s="323" t="s">
        <v>1525</v>
      </c>
      <c r="J94" s="323" t="s">
        <v>1215</v>
      </c>
      <c r="K94" s="324" t="s">
        <v>1526</v>
      </c>
      <c r="L94" s="325"/>
    </row>
    <row r="95">
      <c r="A95" s="323">
        <v>93.0</v>
      </c>
      <c r="B95" s="323" t="s">
        <v>1527</v>
      </c>
      <c r="C95" s="323" t="s">
        <v>1528</v>
      </c>
      <c r="D95" s="323" t="s">
        <v>1066</v>
      </c>
      <c r="E95" s="323" t="s">
        <v>1067</v>
      </c>
      <c r="F95" s="324" t="s">
        <v>1529</v>
      </c>
      <c r="G95" s="323" t="s">
        <v>1530</v>
      </c>
      <c r="H95" s="323" t="s">
        <v>1528</v>
      </c>
      <c r="I95" s="323" t="s">
        <v>1071</v>
      </c>
      <c r="J95" s="323" t="s">
        <v>1067</v>
      </c>
      <c r="K95" s="324" t="s">
        <v>1531</v>
      </c>
      <c r="L95" s="325"/>
    </row>
    <row r="96">
      <c r="A96" s="323">
        <v>94.0</v>
      </c>
      <c r="B96" s="323" t="s">
        <v>1532</v>
      </c>
      <c r="C96" s="323" t="s">
        <v>1533</v>
      </c>
      <c r="D96" s="323" t="s">
        <v>1087</v>
      </c>
      <c r="E96" s="323" t="s">
        <v>1067</v>
      </c>
      <c r="F96" s="324" t="s">
        <v>1534</v>
      </c>
      <c r="G96" s="323" t="s">
        <v>1535</v>
      </c>
      <c r="H96" s="323" t="s">
        <v>1536</v>
      </c>
      <c r="I96" s="323" t="s">
        <v>1090</v>
      </c>
      <c r="J96" s="323" t="s">
        <v>1067</v>
      </c>
      <c r="K96" s="324" t="s">
        <v>1537</v>
      </c>
      <c r="L96" s="325"/>
    </row>
    <row r="97">
      <c r="A97" s="323">
        <v>95.0</v>
      </c>
      <c r="B97" s="323" t="s">
        <v>1538</v>
      </c>
      <c r="C97" s="323" t="s">
        <v>1539</v>
      </c>
      <c r="D97" s="323" t="s">
        <v>1081</v>
      </c>
      <c r="E97" s="323" t="s">
        <v>1067</v>
      </c>
      <c r="F97" s="324" t="s">
        <v>1540</v>
      </c>
      <c r="G97" s="323" t="s">
        <v>1541</v>
      </c>
      <c r="H97" s="323" t="s">
        <v>1539</v>
      </c>
      <c r="I97" s="323" t="s">
        <v>1084</v>
      </c>
      <c r="J97" s="323" t="s">
        <v>1067</v>
      </c>
      <c r="K97" s="324" t="s">
        <v>1542</v>
      </c>
      <c r="L97" s="325"/>
    </row>
    <row r="98">
      <c r="A98" s="323">
        <v>96.0</v>
      </c>
      <c r="B98" s="323" t="s">
        <v>1543</v>
      </c>
      <c r="C98" s="323" t="s">
        <v>1544</v>
      </c>
      <c r="D98" s="323" t="s">
        <v>1113</v>
      </c>
      <c r="E98" s="323" t="s">
        <v>1215</v>
      </c>
      <c r="F98" s="326"/>
      <c r="G98" s="323" t="s">
        <v>1545</v>
      </c>
      <c r="H98" s="323" t="s">
        <v>1546</v>
      </c>
      <c r="I98" s="323" t="s">
        <v>1117</v>
      </c>
      <c r="J98" s="323" t="s">
        <v>1215</v>
      </c>
      <c r="K98" s="326"/>
      <c r="L98" s="327"/>
    </row>
    <row r="99">
      <c r="A99" s="323">
        <v>97.0</v>
      </c>
      <c r="B99" s="323" t="s">
        <v>1547</v>
      </c>
      <c r="C99" s="323" t="s">
        <v>1548</v>
      </c>
      <c r="D99" s="323" t="s">
        <v>1549</v>
      </c>
      <c r="E99" s="323" t="s">
        <v>1067</v>
      </c>
      <c r="F99" s="324" t="s">
        <v>1550</v>
      </c>
      <c r="G99" s="323" t="s">
        <v>1551</v>
      </c>
      <c r="H99" s="323" t="s">
        <v>1552</v>
      </c>
      <c r="I99" s="323" t="s">
        <v>1553</v>
      </c>
      <c r="J99" s="323" t="s">
        <v>1067</v>
      </c>
      <c r="K99" s="324" t="s">
        <v>1554</v>
      </c>
      <c r="L99" s="325"/>
    </row>
    <row r="100">
      <c r="A100" s="323">
        <v>98.0</v>
      </c>
      <c r="B100" s="323" t="s">
        <v>1555</v>
      </c>
      <c r="C100" s="323" t="s">
        <v>1556</v>
      </c>
      <c r="D100" s="323" t="s">
        <v>1557</v>
      </c>
      <c r="E100" s="323" t="s">
        <v>1215</v>
      </c>
      <c r="F100" s="324" t="s">
        <v>1556</v>
      </c>
      <c r="G100" s="323" t="s">
        <v>1558</v>
      </c>
      <c r="H100" s="323" t="s">
        <v>1559</v>
      </c>
      <c r="I100" s="323" t="s">
        <v>1560</v>
      </c>
      <c r="J100" s="323" t="s">
        <v>1215</v>
      </c>
      <c r="K100" s="324" t="s">
        <v>1559</v>
      </c>
      <c r="L100" s="325"/>
    </row>
    <row r="101">
      <c r="A101" s="323">
        <v>99.0</v>
      </c>
      <c r="B101" s="323" t="s">
        <v>1561</v>
      </c>
      <c r="C101" s="323" t="s">
        <v>1562</v>
      </c>
      <c r="D101" s="323" t="s">
        <v>1066</v>
      </c>
      <c r="E101" s="323" t="s">
        <v>1215</v>
      </c>
      <c r="F101" s="326"/>
      <c r="G101" s="323" t="s">
        <v>1563</v>
      </c>
      <c r="H101" s="323" t="s">
        <v>1564</v>
      </c>
      <c r="I101" s="323" t="s">
        <v>1071</v>
      </c>
      <c r="J101" s="323" t="s">
        <v>1215</v>
      </c>
      <c r="K101" s="326"/>
      <c r="L101" s="327"/>
    </row>
    <row r="102">
      <c r="A102" s="323">
        <v>100.0</v>
      </c>
      <c r="B102" s="323" t="s">
        <v>1565</v>
      </c>
      <c r="C102" s="323" t="s">
        <v>1566</v>
      </c>
      <c r="D102" s="323" t="s">
        <v>1066</v>
      </c>
      <c r="E102" s="323" t="s">
        <v>1215</v>
      </c>
      <c r="F102" s="326"/>
      <c r="G102" s="323" t="s">
        <v>1567</v>
      </c>
      <c r="H102" s="323" t="s">
        <v>1566</v>
      </c>
      <c r="I102" s="323" t="s">
        <v>1071</v>
      </c>
      <c r="J102" s="323" t="s">
        <v>1215</v>
      </c>
      <c r="K102" s="326"/>
      <c r="L102" s="327"/>
    </row>
    <row r="103">
      <c r="A103" s="323">
        <v>101.0</v>
      </c>
      <c r="B103" s="323" t="s">
        <v>1568</v>
      </c>
      <c r="C103" s="323" t="s">
        <v>1569</v>
      </c>
      <c r="D103" s="323" t="s">
        <v>1066</v>
      </c>
      <c r="E103" s="323" t="s">
        <v>1215</v>
      </c>
      <c r="F103" s="324" t="s">
        <v>1570</v>
      </c>
      <c r="G103" s="323" t="s">
        <v>1571</v>
      </c>
      <c r="H103" s="323" t="s">
        <v>1572</v>
      </c>
      <c r="I103" s="323" t="s">
        <v>1071</v>
      </c>
      <c r="J103" s="323" t="s">
        <v>1215</v>
      </c>
      <c r="K103" s="324" t="s">
        <v>1573</v>
      </c>
      <c r="L103" s="325"/>
    </row>
    <row r="104">
      <c r="A104" s="323">
        <v>102.0</v>
      </c>
      <c r="B104" s="323" t="s">
        <v>1574</v>
      </c>
      <c r="C104" s="323" t="s">
        <v>1575</v>
      </c>
      <c r="D104" s="323" t="s">
        <v>1183</v>
      </c>
      <c r="E104" s="323" t="s">
        <v>1215</v>
      </c>
      <c r="F104" s="326"/>
      <c r="G104" s="323" t="s">
        <v>1576</v>
      </c>
      <c r="H104" s="323" t="s">
        <v>1577</v>
      </c>
      <c r="I104" s="323" t="s">
        <v>1187</v>
      </c>
      <c r="J104" s="323" t="s">
        <v>1215</v>
      </c>
      <c r="K104" s="326"/>
      <c r="L104" s="327"/>
    </row>
    <row r="105">
      <c r="A105" s="323">
        <v>103.0</v>
      </c>
      <c r="B105" s="323" t="s">
        <v>1578</v>
      </c>
      <c r="C105" s="323" t="s">
        <v>1579</v>
      </c>
      <c r="D105" s="323" t="s">
        <v>1081</v>
      </c>
      <c r="E105" s="323" t="s">
        <v>1215</v>
      </c>
      <c r="F105" s="324" t="s">
        <v>1580</v>
      </c>
      <c r="G105" s="323" t="s">
        <v>1581</v>
      </c>
      <c r="H105" s="323" t="s">
        <v>1579</v>
      </c>
      <c r="I105" s="323" t="s">
        <v>1084</v>
      </c>
      <c r="J105" s="323" t="s">
        <v>1215</v>
      </c>
      <c r="K105" s="324" t="s">
        <v>1582</v>
      </c>
      <c r="L105" s="325"/>
    </row>
    <row r="106">
      <c r="A106" s="325"/>
      <c r="B106" s="325"/>
      <c r="C106" s="325"/>
      <c r="D106" s="325"/>
      <c r="E106" s="325"/>
      <c r="F106" s="325"/>
      <c r="G106" s="329"/>
      <c r="H106" s="331"/>
      <c r="I106" s="331"/>
      <c r="J106" s="331"/>
      <c r="K106" s="332"/>
      <c r="L106" s="332"/>
    </row>
    <row r="107">
      <c r="A107" s="325"/>
      <c r="B107" s="325"/>
      <c r="C107" s="325"/>
      <c r="D107" s="325"/>
      <c r="E107" s="325"/>
      <c r="F107" s="325"/>
      <c r="G107" s="329"/>
      <c r="H107" s="331"/>
      <c r="I107" s="331"/>
      <c r="J107" s="331"/>
      <c r="K107" s="332"/>
      <c r="L107" s="332"/>
    </row>
    <row r="108">
      <c r="A108" s="325"/>
      <c r="B108" s="325"/>
      <c r="C108" s="325"/>
      <c r="D108" s="325"/>
      <c r="E108" s="325"/>
      <c r="F108" s="325"/>
      <c r="G108" s="329"/>
      <c r="H108" s="331"/>
      <c r="I108" s="331"/>
      <c r="J108" s="331"/>
      <c r="K108" s="332"/>
      <c r="L108" s="332"/>
    </row>
    <row r="109">
      <c r="A109" s="325"/>
      <c r="B109" s="325"/>
      <c r="C109" s="325"/>
      <c r="D109" s="325"/>
      <c r="E109" s="325"/>
      <c r="F109" s="325"/>
      <c r="G109" s="329"/>
      <c r="H109" s="331"/>
      <c r="I109" s="331"/>
      <c r="J109" s="331"/>
      <c r="K109" s="332"/>
      <c r="L109" s="332"/>
    </row>
    <row r="110">
      <c r="A110" s="325"/>
      <c r="B110" s="325"/>
      <c r="C110" s="325"/>
      <c r="D110" s="325"/>
      <c r="E110" s="325"/>
      <c r="F110" s="325"/>
      <c r="G110" s="329"/>
      <c r="H110" s="331"/>
      <c r="I110" s="331"/>
      <c r="J110" s="331"/>
      <c r="K110" s="332"/>
      <c r="L110" s="332"/>
    </row>
    <row r="111">
      <c r="A111" s="325"/>
      <c r="B111" s="325"/>
      <c r="C111" s="325"/>
      <c r="D111" s="325"/>
      <c r="E111" s="325"/>
      <c r="F111" s="325"/>
      <c r="G111" s="329"/>
      <c r="H111" s="331"/>
      <c r="I111" s="331"/>
      <c r="J111" s="331"/>
      <c r="K111" s="332"/>
      <c r="L111" s="332"/>
    </row>
    <row r="112">
      <c r="A112" s="325"/>
      <c r="B112" s="325"/>
      <c r="C112" s="325"/>
      <c r="D112" s="325"/>
      <c r="E112" s="325"/>
      <c r="F112" s="325"/>
      <c r="G112" s="329"/>
      <c r="H112" s="331"/>
      <c r="I112" s="331"/>
      <c r="J112" s="331"/>
      <c r="K112" s="332"/>
      <c r="L112" s="332"/>
    </row>
    <row r="113">
      <c r="A113" s="325"/>
      <c r="B113" s="325"/>
      <c r="C113" s="325"/>
      <c r="D113" s="325"/>
      <c r="E113" s="325"/>
      <c r="F113" s="325"/>
      <c r="G113" s="329"/>
      <c r="H113" s="331"/>
      <c r="I113" s="331"/>
      <c r="J113" s="331"/>
      <c r="K113" s="332"/>
      <c r="L113" s="332"/>
    </row>
    <row r="114">
      <c r="A114" s="325"/>
      <c r="B114" s="325"/>
      <c r="C114" s="325"/>
      <c r="D114" s="325"/>
      <c r="E114" s="325"/>
      <c r="F114" s="325"/>
      <c r="G114" s="329"/>
      <c r="H114" s="331"/>
      <c r="I114" s="331"/>
      <c r="J114" s="331"/>
      <c r="K114" s="332"/>
      <c r="L114" s="332"/>
    </row>
    <row r="115">
      <c r="A115" s="325"/>
      <c r="B115" s="325"/>
      <c r="C115" s="325"/>
      <c r="D115" s="325"/>
      <c r="E115" s="325"/>
      <c r="F115" s="325"/>
      <c r="G115" s="329"/>
      <c r="H115" s="331"/>
      <c r="I115" s="331"/>
      <c r="J115" s="331"/>
      <c r="K115" s="332"/>
      <c r="L115" s="332"/>
    </row>
  </sheetData>
  <hyperlinks>
    <hyperlink r:id="rId1" ref="H1"/>
    <hyperlink r:id="rId2" ref="B80"/>
  </hyperlinks>
  <printOptions gridLines="1" horizontalCentered="1"/>
  <pageMargins bottom="0.75" footer="0.0" header="0.0" left="0.7" right="0.7" top="0.75"/>
  <pageSetup fitToHeight="0" cellComments="atEnd" orientation="landscape" pageOrder="overThenDown"/>
  <drawing r:id="rId3"/>
  <tableParts count="2">
    <tablePart r:id="rId6"/>
    <tablePart r:id="rId7"/>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1.88"/>
    <col customWidth="1" min="2" max="2" width="131.0"/>
    <col customWidth="1" min="3" max="3" width="79.0"/>
  </cols>
  <sheetData>
    <row r="1">
      <c r="A1" s="830" t="s">
        <v>2346</v>
      </c>
      <c r="B1" s="830" t="s">
        <v>3095</v>
      </c>
      <c r="C1" s="831" t="s">
        <v>3096</v>
      </c>
      <c r="D1" s="832"/>
      <c r="E1" s="832"/>
      <c r="F1" s="832"/>
      <c r="G1" s="832"/>
      <c r="H1" s="832"/>
      <c r="I1" s="832"/>
      <c r="J1" s="832"/>
      <c r="K1" s="832"/>
      <c r="L1" s="832"/>
      <c r="M1" s="832"/>
      <c r="N1" s="832"/>
      <c r="O1" s="832"/>
      <c r="P1" s="832"/>
      <c r="Q1" s="832"/>
      <c r="R1" s="832"/>
      <c r="S1" s="832"/>
      <c r="T1" s="832"/>
      <c r="U1" s="832"/>
      <c r="V1" s="832"/>
      <c r="W1" s="832"/>
      <c r="X1" s="832"/>
      <c r="Y1" s="832"/>
      <c r="Z1" s="832"/>
    </row>
    <row r="2">
      <c r="A2" s="833" t="s">
        <v>3097</v>
      </c>
      <c r="B2" s="833" t="s">
        <v>3098</v>
      </c>
      <c r="C2" s="833"/>
      <c r="D2" s="834"/>
      <c r="E2" s="834"/>
      <c r="F2" s="834"/>
      <c r="G2" s="834"/>
      <c r="H2" s="834"/>
      <c r="I2" s="834"/>
      <c r="J2" s="834"/>
      <c r="K2" s="834"/>
      <c r="L2" s="834"/>
      <c r="M2" s="834"/>
      <c r="N2" s="834"/>
      <c r="O2" s="834"/>
      <c r="P2" s="834"/>
      <c r="Q2" s="834"/>
      <c r="R2" s="834"/>
      <c r="S2" s="834"/>
      <c r="T2" s="834"/>
      <c r="U2" s="834"/>
      <c r="V2" s="834"/>
      <c r="W2" s="834"/>
      <c r="X2" s="834"/>
      <c r="Y2" s="834"/>
      <c r="Z2" s="834"/>
    </row>
    <row r="3">
      <c r="A3" s="833" t="s">
        <v>3099</v>
      </c>
      <c r="B3" s="833" t="s">
        <v>3100</v>
      </c>
      <c r="C3" s="833"/>
      <c r="D3" s="834"/>
      <c r="E3" s="834"/>
      <c r="F3" s="834"/>
      <c r="G3" s="834"/>
      <c r="H3" s="834"/>
      <c r="I3" s="834"/>
      <c r="J3" s="834"/>
      <c r="K3" s="834"/>
      <c r="L3" s="834"/>
      <c r="M3" s="834"/>
      <c r="N3" s="834"/>
      <c r="O3" s="834"/>
      <c r="P3" s="834"/>
      <c r="Q3" s="834"/>
      <c r="R3" s="834"/>
      <c r="S3" s="834"/>
      <c r="T3" s="834"/>
      <c r="U3" s="834"/>
      <c r="V3" s="834"/>
      <c r="W3" s="834"/>
      <c r="X3" s="834"/>
      <c r="Y3" s="834"/>
      <c r="Z3" s="834"/>
    </row>
    <row r="4">
      <c r="A4" s="833" t="s">
        <v>3101</v>
      </c>
      <c r="B4" s="833" t="s">
        <v>3102</v>
      </c>
      <c r="C4" s="834"/>
      <c r="D4" s="834"/>
      <c r="E4" s="834"/>
      <c r="F4" s="834"/>
      <c r="G4" s="834"/>
      <c r="H4" s="834"/>
      <c r="I4" s="834"/>
      <c r="J4" s="834"/>
      <c r="K4" s="834"/>
      <c r="L4" s="834"/>
      <c r="M4" s="834"/>
      <c r="N4" s="834"/>
      <c r="O4" s="834"/>
      <c r="P4" s="834"/>
      <c r="Q4" s="834"/>
      <c r="R4" s="834"/>
      <c r="S4" s="834"/>
      <c r="T4" s="834"/>
      <c r="U4" s="834"/>
      <c r="V4" s="834"/>
      <c r="W4" s="834"/>
      <c r="X4" s="834"/>
      <c r="Y4" s="834"/>
      <c r="Z4" s="834"/>
    </row>
    <row r="5">
      <c r="A5" s="833" t="s">
        <v>3103</v>
      </c>
      <c r="B5" s="833" t="s">
        <v>3104</v>
      </c>
      <c r="C5" s="834"/>
      <c r="D5" s="834"/>
      <c r="E5" s="834"/>
      <c r="F5" s="834"/>
      <c r="G5" s="834"/>
      <c r="H5" s="834"/>
      <c r="I5" s="834"/>
      <c r="J5" s="834"/>
      <c r="K5" s="834"/>
      <c r="L5" s="834"/>
      <c r="M5" s="834"/>
      <c r="N5" s="834"/>
      <c r="O5" s="834"/>
      <c r="P5" s="834"/>
      <c r="Q5" s="834"/>
      <c r="R5" s="834"/>
      <c r="S5" s="834"/>
      <c r="T5" s="834"/>
      <c r="U5" s="834"/>
      <c r="V5" s="834"/>
      <c r="W5" s="834"/>
      <c r="X5" s="834"/>
      <c r="Y5" s="834"/>
      <c r="Z5" s="834"/>
    </row>
    <row r="6">
      <c r="A6" s="833" t="s">
        <v>3105</v>
      </c>
      <c r="B6" s="833" t="s">
        <v>3106</v>
      </c>
      <c r="C6" s="834"/>
      <c r="D6" s="834"/>
      <c r="E6" s="834"/>
      <c r="F6" s="834"/>
      <c r="G6" s="834"/>
      <c r="H6" s="834"/>
      <c r="I6" s="834"/>
      <c r="J6" s="834"/>
      <c r="K6" s="834"/>
      <c r="L6" s="834"/>
      <c r="M6" s="834"/>
      <c r="N6" s="834"/>
      <c r="O6" s="834"/>
      <c r="P6" s="834"/>
      <c r="Q6" s="834"/>
      <c r="R6" s="834"/>
      <c r="S6" s="834"/>
      <c r="T6" s="834"/>
      <c r="U6" s="834"/>
      <c r="V6" s="834"/>
      <c r="W6" s="834"/>
      <c r="X6" s="834"/>
      <c r="Y6" s="834"/>
      <c r="Z6" s="834"/>
    </row>
    <row r="7">
      <c r="A7" s="833" t="s">
        <v>3107</v>
      </c>
      <c r="B7" s="833" t="s">
        <v>3108</v>
      </c>
      <c r="C7" s="834"/>
      <c r="D7" s="834"/>
      <c r="E7" s="834"/>
      <c r="F7" s="834"/>
      <c r="G7" s="834"/>
      <c r="H7" s="834"/>
      <c r="I7" s="834"/>
      <c r="J7" s="834"/>
      <c r="K7" s="834"/>
      <c r="L7" s="834"/>
      <c r="M7" s="834"/>
      <c r="N7" s="834"/>
      <c r="O7" s="834"/>
      <c r="P7" s="834"/>
      <c r="Q7" s="834"/>
      <c r="R7" s="834"/>
      <c r="S7" s="834"/>
      <c r="T7" s="834"/>
      <c r="U7" s="834"/>
      <c r="V7" s="834"/>
      <c r="W7" s="834"/>
      <c r="X7" s="834"/>
      <c r="Y7" s="834"/>
      <c r="Z7" s="834"/>
    </row>
    <row r="8">
      <c r="A8" s="833" t="s">
        <v>3109</v>
      </c>
      <c r="B8" s="833" t="s">
        <v>3110</v>
      </c>
      <c r="C8" s="834"/>
      <c r="D8" s="834"/>
      <c r="E8" s="834"/>
      <c r="F8" s="834"/>
      <c r="G8" s="834"/>
      <c r="H8" s="834"/>
      <c r="I8" s="834"/>
      <c r="J8" s="834"/>
      <c r="K8" s="834"/>
      <c r="L8" s="834"/>
      <c r="M8" s="834"/>
      <c r="N8" s="834"/>
      <c r="O8" s="834"/>
      <c r="P8" s="834"/>
      <c r="Q8" s="834"/>
      <c r="R8" s="834"/>
      <c r="S8" s="834"/>
      <c r="T8" s="834"/>
      <c r="U8" s="834"/>
      <c r="V8" s="834"/>
      <c r="W8" s="834"/>
      <c r="X8" s="834"/>
      <c r="Y8" s="834"/>
      <c r="Z8" s="834"/>
    </row>
    <row r="9">
      <c r="A9" s="833" t="s">
        <v>3111</v>
      </c>
      <c r="B9" s="833" t="s">
        <v>3112</v>
      </c>
      <c r="C9" s="834"/>
      <c r="D9" s="834"/>
      <c r="E9" s="834"/>
      <c r="F9" s="834"/>
      <c r="G9" s="834"/>
      <c r="H9" s="834"/>
      <c r="I9" s="834"/>
      <c r="J9" s="834"/>
      <c r="K9" s="834"/>
      <c r="L9" s="834"/>
      <c r="M9" s="834"/>
      <c r="N9" s="834"/>
      <c r="O9" s="834"/>
      <c r="P9" s="834"/>
      <c r="Q9" s="834"/>
      <c r="R9" s="834"/>
      <c r="S9" s="834"/>
      <c r="T9" s="834"/>
      <c r="U9" s="834"/>
      <c r="V9" s="834"/>
      <c r="W9" s="834"/>
      <c r="X9" s="834"/>
      <c r="Y9" s="834"/>
      <c r="Z9" s="834"/>
    </row>
    <row r="10">
      <c r="A10" s="833" t="s">
        <v>3113</v>
      </c>
      <c r="B10" s="833" t="s">
        <v>3114</v>
      </c>
      <c r="C10" s="834"/>
      <c r="D10" s="834"/>
      <c r="E10" s="834"/>
      <c r="F10" s="834"/>
      <c r="G10" s="834"/>
      <c r="H10" s="834"/>
      <c r="I10" s="834"/>
      <c r="J10" s="834"/>
      <c r="K10" s="834"/>
      <c r="L10" s="834"/>
      <c r="M10" s="834"/>
      <c r="N10" s="834"/>
      <c r="O10" s="834"/>
      <c r="P10" s="834"/>
      <c r="Q10" s="834"/>
      <c r="R10" s="834"/>
      <c r="S10" s="834"/>
      <c r="T10" s="834"/>
      <c r="U10" s="834"/>
      <c r="V10" s="834"/>
      <c r="W10" s="834"/>
      <c r="X10" s="834"/>
      <c r="Y10" s="834"/>
      <c r="Z10" s="834"/>
    </row>
    <row r="11">
      <c r="A11" s="833" t="s">
        <v>3115</v>
      </c>
      <c r="B11" s="833" t="s">
        <v>3116</v>
      </c>
      <c r="C11" s="834"/>
      <c r="D11" s="834"/>
      <c r="E11" s="834"/>
      <c r="F11" s="834"/>
      <c r="G11" s="834"/>
      <c r="H11" s="834"/>
      <c r="I11" s="834"/>
      <c r="J11" s="834"/>
      <c r="K11" s="834"/>
      <c r="L11" s="834"/>
      <c r="M11" s="834"/>
      <c r="N11" s="834"/>
      <c r="O11" s="834"/>
      <c r="P11" s="834"/>
      <c r="Q11" s="834"/>
      <c r="R11" s="834"/>
      <c r="S11" s="834"/>
      <c r="T11" s="834"/>
      <c r="U11" s="834"/>
      <c r="V11" s="834"/>
      <c r="W11" s="834"/>
      <c r="X11" s="834"/>
      <c r="Y11" s="834"/>
      <c r="Z11" s="834"/>
    </row>
    <row r="12">
      <c r="A12" s="833" t="s">
        <v>3117</v>
      </c>
      <c r="B12" s="833" t="s">
        <v>3118</v>
      </c>
      <c r="C12" s="834"/>
      <c r="D12" s="834"/>
      <c r="E12" s="834"/>
      <c r="F12" s="834"/>
      <c r="G12" s="834"/>
      <c r="H12" s="834"/>
      <c r="I12" s="834"/>
      <c r="J12" s="834"/>
      <c r="K12" s="834"/>
      <c r="L12" s="834"/>
      <c r="M12" s="834"/>
      <c r="N12" s="834"/>
      <c r="O12" s="834"/>
      <c r="P12" s="834"/>
      <c r="Q12" s="834"/>
      <c r="R12" s="834"/>
      <c r="S12" s="834"/>
      <c r="T12" s="834"/>
      <c r="U12" s="834"/>
      <c r="V12" s="834"/>
      <c r="W12" s="834"/>
      <c r="X12" s="834"/>
      <c r="Y12" s="834"/>
      <c r="Z12" s="834"/>
    </row>
    <row r="13">
      <c r="A13" s="833" t="s">
        <v>3119</v>
      </c>
      <c r="B13" s="833" t="s">
        <v>3120</v>
      </c>
      <c r="C13" s="834"/>
      <c r="D13" s="834"/>
      <c r="E13" s="834"/>
      <c r="F13" s="834"/>
      <c r="G13" s="834"/>
      <c r="H13" s="834"/>
      <c r="I13" s="834"/>
      <c r="J13" s="834"/>
      <c r="K13" s="834"/>
      <c r="L13" s="834"/>
      <c r="M13" s="834"/>
      <c r="N13" s="834"/>
      <c r="O13" s="834"/>
      <c r="P13" s="834"/>
      <c r="Q13" s="834"/>
      <c r="R13" s="834"/>
      <c r="S13" s="834"/>
      <c r="T13" s="834"/>
      <c r="U13" s="834"/>
      <c r="V13" s="834"/>
      <c r="W13" s="834"/>
      <c r="X13" s="834"/>
      <c r="Y13" s="834"/>
      <c r="Z13" s="834"/>
    </row>
    <row r="14">
      <c r="A14" s="833" t="s">
        <v>3121</v>
      </c>
      <c r="B14" s="833" t="s">
        <v>3122</v>
      </c>
      <c r="C14" s="834"/>
      <c r="D14" s="834"/>
      <c r="E14" s="834"/>
      <c r="F14" s="834"/>
      <c r="G14" s="834"/>
      <c r="H14" s="834"/>
      <c r="I14" s="834"/>
      <c r="J14" s="834"/>
      <c r="K14" s="834"/>
      <c r="L14" s="834"/>
      <c r="M14" s="834"/>
      <c r="N14" s="834"/>
      <c r="O14" s="834"/>
      <c r="P14" s="834"/>
      <c r="Q14" s="834"/>
      <c r="R14" s="834"/>
      <c r="S14" s="834"/>
      <c r="T14" s="834"/>
      <c r="U14" s="834"/>
      <c r="V14" s="834"/>
      <c r="W14" s="834"/>
      <c r="X14" s="834"/>
      <c r="Y14" s="834"/>
      <c r="Z14" s="834"/>
    </row>
    <row r="15">
      <c r="A15" s="833" t="s">
        <v>3123</v>
      </c>
      <c r="B15" s="833" t="s">
        <v>3124</v>
      </c>
      <c r="C15" s="834"/>
      <c r="D15" s="834"/>
      <c r="E15" s="834"/>
      <c r="F15" s="834"/>
      <c r="G15" s="834"/>
      <c r="H15" s="834"/>
      <c r="I15" s="834"/>
      <c r="J15" s="834"/>
      <c r="K15" s="834"/>
      <c r="L15" s="834"/>
      <c r="M15" s="834"/>
      <c r="N15" s="834"/>
      <c r="O15" s="834"/>
      <c r="P15" s="834"/>
      <c r="Q15" s="834"/>
      <c r="R15" s="834"/>
      <c r="S15" s="834"/>
      <c r="T15" s="834"/>
      <c r="U15" s="834"/>
      <c r="V15" s="834"/>
      <c r="W15" s="834"/>
      <c r="X15" s="834"/>
      <c r="Y15" s="834"/>
      <c r="Z15" s="834"/>
    </row>
    <row r="16">
      <c r="A16" s="833" t="s">
        <v>3125</v>
      </c>
      <c r="B16" s="833" t="s">
        <v>3126</v>
      </c>
      <c r="C16" s="834"/>
      <c r="D16" s="834"/>
      <c r="E16" s="834"/>
      <c r="F16" s="834"/>
      <c r="G16" s="834"/>
      <c r="H16" s="834"/>
      <c r="I16" s="834"/>
      <c r="J16" s="834"/>
      <c r="K16" s="834"/>
      <c r="L16" s="834"/>
      <c r="M16" s="834"/>
      <c r="N16" s="834"/>
      <c r="O16" s="834"/>
      <c r="P16" s="834"/>
      <c r="Q16" s="834"/>
      <c r="R16" s="834"/>
      <c r="S16" s="834"/>
      <c r="T16" s="834"/>
      <c r="U16" s="834"/>
      <c r="V16" s="834"/>
      <c r="W16" s="834"/>
      <c r="X16" s="834"/>
      <c r="Y16" s="834"/>
      <c r="Z16" s="834"/>
    </row>
    <row r="17">
      <c r="A17" s="833" t="s">
        <v>3127</v>
      </c>
      <c r="B17" s="833" t="s">
        <v>3128</v>
      </c>
      <c r="C17" s="834"/>
      <c r="D17" s="834"/>
      <c r="E17" s="834"/>
      <c r="F17" s="834"/>
      <c r="G17" s="834"/>
      <c r="H17" s="834"/>
      <c r="I17" s="834"/>
      <c r="J17" s="834"/>
      <c r="K17" s="834"/>
      <c r="L17" s="834"/>
      <c r="M17" s="834"/>
      <c r="N17" s="834"/>
      <c r="O17" s="834"/>
      <c r="P17" s="834"/>
      <c r="Q17" s="834"/>
      <c r="R17" s="834"/>
      <c r="S17" s="834"/>
      <c r="T17" s="834"/>
      <c r="U17" s="834"/>
      <c r="V17" s="834"/>
      <c r="W17" s="834"/>
      <c r="X17" s="834"/>
      <c r="Y17" s="834"/>
      <c r="Z17" s="834"/>
    </row>
    <row r="18">
      <c r="A18" s="833" t="s">
        <v>3129</v>
      </c>
      <c r="B18" s="833" t="s">
        <v>3130</v>
      </c>
      <c r="C18" s="834"/>
      <c r="D18" s="834"/>
      <c r="E18" s="834"/>
      <c r="F18" s="834"/>
      <c r="G18" s="834"/>
      <c r="H18" s="834"/>
      <c r="I18" s="834"/>
      <c r="J18" s="834"/>
      <c r="K18" s="834"/>
      <c r="L18" s="834"/>
      <c r="M18" s="834"/>
      <c r="N18" s="834"/>
      <c r="O18" s="834"/>
      <c r="P18" s="834"/>
      <c r="Q18" s="834"/>
      <c r="R18" s="834"/>
      <c r="S18" s="834"/>
      <c r="T18" s="834"/>
      <c r="U18" s="834"/>
      <c r="V18" s="834"/>
      <c r="W18" s="834"/>
      <c r="X18" s="834"/>
      <c r="Y18" s="834"/>
      <c r="Z18" s="834"/>
    </row>
    <row r="19">
      <c r="A19" s="833" t="s">
        <v>3131</v>
      </c>
      <c r="B19" s="833" t="s">
        <v>3132</v>
      </c>
      <c r="C19" s="834"/>
      <c r="D19" s="834"/>
      <c r="E19" s="834"/>
      <c r="F19" s="834"/>
      <c r="G19" s="834"/>
      <c r="H19" s="834"/>
      <c r="I19" s="834"/>
      <c r="J19" s="834"/>
      <c r="K19" s="834"/>
      <c r="L19" s="834"/>
      <c r="M19" s="834"/>
      <c r="N19" s="834"/>
      <c r="O19" s="834"/>
      <c r="P19" s="834"/>
      <c r="Q19" s="834"/>
      <c r="R19" s="834"/>
      <c r="S19" s="834"/>
      <c r="T19" s="834"/>
      <c r="U19" s="834"/>
      <c r="V19" s="834"/>
      <c r="W19" s="834"/>
      <c r="X19" s="834"/>
      <c r="Y19" s="834"/>
      <c r="Z19" s="834"/>
    </row>
    <row r="20">
      <c r="A20" s="833" t="s">
        <v>3133</v>
      </c>
      <c r="B20" s="833" t="s">
        <v>3134</v>
      </c>
      <c r="C20" s="834"/>
      <c r="D20" s="834"/>
      <c r="E20" s="834"/>
      <c r="F20" s="834"/>
      <c r="G20" s="834"/>
      <c r="H20" s="834"/>
      <c r="I20" s="834"/>
      <c r="J20" s="834"/>
      <c r="K20" s="834"/>
      <c r="L20" s="834"/>
      <c r="M20" s="834"/>
      <c r="N20" s="834"/>
      <c r="O20" s="834"/>
      <c r="P20" s="834"/>
      <c r="Q20" s="834"/>
      <c r="R20" s="834"/>
      <c r="S20" s="834"/>
      <c r="T20" s="834"/>
      <c r="U20" s="834"/>
      <c r="V20" s="834"/>
      <c r="W20" s="834"/>
      <c r="X20" s="834"/>
      <c r="Y20" s="834"/>
      <c r="Z20" s="834"/>
    </row>
    <row r="21">
      <c r="A21" s="833" t="s">
        <v>3135</v>
      </c>
      <c r="B21" s="833" t="s">
        <v>3136</v>
      </c>
      <c r="C21" s="834"/>
      <c r="D21" s="834"/>
      <c r="E21" s="834"/>
      <c r="F21" s="834"/>
      <c r="G21" s="834"/>
      <c r="H21" s="834"/>
      <c r="I21" s="834"/>
      <c r="J21" s="834"/>
      <c r="K21" s="834"/>
      <c r="L21" s="834"/>
      <c r="M21" s="834"/>
      <c r="N21" s="834"/>
      <c r="O21" s="834"/>
      <c r="P21" s="834"/>
      <c r="Q21" s="834"/>
      <c r="R21" s="834"/>
      <c r="S21" s="834"/>
      <c r="T21" s="834"/>
      <c r="U21" s="834"/>
      <c r="V21" s="834"/>
      <c r="W21" s="834"/>
      <c r="X21" s="834"/>
      <c r="Y21" s="834"/>
      <c r="Z21" s="834"/>
    </row>
    <row r="22">
      <c r="A22" s="833" t="s">
        <v>3137</v>
      </c>
      <c r="B22" s="833" t="s">
        <v>3138</v>
      </c>
      <c r="C22" s="834"/>
      <c r="D22" s="834"/>
      <c r="E22" s="834"/>
      <c r="F22" s="834"/>
      <c r="G22" s="834"/>
      <c r="H22" s="834"/>
      <c r="I22" s="834"/>
      <c r="J22" s="834"/>
      <c r="K22" s="834"/>
      <c r="L22" s="834"/>
      <c r="M22" s="834"/>
      <c r="N22" s="834"/>
      <c r="O22" s="834"/>
      <c r="P22" s="834"/>
      <c r="Q22" s="834"/>
      <c r="R22" s="834"/>
      <c r="S22" s="834"/>
      <c r="T22" s="834"/>
      <c r="U22" s="834"/>
      <c r="V22" s="834"/>
      <c r="W22" s="834"/>
      <c r="X22" s="834"/>
      <c r="Y22" s="834"/>
      <c r="Z22" s="834"/>
    </row>
    <row r="23">
      <c r="A23" s="833" t="s">
        <v>3139</v>
      </c>
      <c r="B23" s="833" t="s">
        <v>3140</v>
      </c>
      <c r="C23" s="834"/>
      <c r="D23" s="834"/>
      <c r="E23" s="834"/>
      <c r="F23" s="834"/>
      <c r="G23" s="834"/>
      <c r="H23" s="834"/>
      <c r="I23" s="834"/>
      <c r="J23" s="834"/>
      <c r="K23" s="834"/>
      <c r="L23" s="834"/>
      <c r="M23" s="834"/>
      <c r="N23" s="834"/>
      <c r="O23" s="834"/>
      <c r="P23" s="834"/>
      <c r="Q23" s="834"/>
      <c r="R23" s="834"/>
      <c r="S23" s="834"/>
      <c r="T23" s="834"/>
      <c r="U23" s="834"/>
      <c r="V23" s="834"/>
      <c r="W23" s="834"/>
      <c r="X23" s="834"/>
      <c r="Y23" s="834"/>
      <c r="Z23" s="834"/>
    </row>
    <row r="24">
      <c r="A24" s="833" t="s">
        <v>3141</v>
      </c>
      <c r="B24" s="833" t="s">
        <v>3142</v>
      </c>
      <c r="C24" s="834"/>
      <c r="D24" s="834"/>
      <c r="E24" s="834"/>
      <c r="F24" s="834"/>
      <c r="G24" s="834"/>
      <c r="H24" s="834"/>
      <c r="I24" s="834"/>
      <c r="J24" s="834"/>
      <c r="K24" s="834"/>
      <c r="L24" s="834"/>
      <c r="M24" s="834"/>
      <c r="N24" s="834"/>
      <c r="O24" s="834"/>
      <c r="P24" s="834"/>
      <c r="Q24" s="834"/>
      <c r="R24" s="834"/>
      <c r="S24" s="834"/>
      <c r="T24" s="834"/>
      <c r="U24" s="834"/>
      <c r="V24" s="834"/>
      <c r="W24" s="834"/>
      <c r="X24" s="834"/>
      <c r="Y24" s="834"/>
      <c r="Z24" s="834"/>
    </row>
    <row r="25">
      <c r="A25" s="833" t="s">
        <v>3143</v>
      </c>
      <c r="B25" s="833" t="s">
        <v>3144</v>
      </c>
      <c r="C25" s="834"/>
      <c r="D25" s="834"/>
      <c r="E25" s="834"/>
      <c r="F25" s="834"/>
      <c r="G25" s="834"/>
      <c r="H25" s="834"/>
      <c r="I25" s="834"/>
      <c r="J25" s="834"/>
      <c r="K25" s="834"/>
      <c r="L25" s="834"/>
      <c r="M25" s="834"/>
      <c r="N25" s="834"/>
      <c r="O25" s="834"/>
      <c r="P25" s="834"/>
      <c r="Q25" s="834"/>
      <c r="R25" s="834"/>
      <c r="S25" s="834"/>
      <c r="T25" s="834"/>
      <c r="U25" s="834"/>
      <c r="V25" s="834"/>
      <c r="W25" s="834"/>
      <c r="X25" s="834"/>
      <c r="Y25" s="834"/>
      <c r="Z25" s="834"/>
    </row>
    <row r="26">
      <c r="A26" s="833" t="s">
        <v>3145</v>
      </c>
      <c r="B26" s="833" t="s">
        <v>3146</v>
      </c>
      <c r="C26" s="834"/>
      <c r="D26" s="834"/>
      <c r="E26" s="834"/>
      <c r="F26" s="834"/>
      <c r="G26" s="834"/>
      <c r="H26" s="834"/>
      <c r="I26" s="834"/>
      <c r="J26" s="834"/>
      <c r="K26" s="834"/>
      <c r="L26" s="834"/>
      <c r="M26" s="834"/>
      <c r="N26" s="834"/>
      <c r="O26" s="834"/>
      <c r="P26" s="834"/>
      <c r="Q26" s="834"/>
      <c r="R26" s="834"/>
      <c r="S26" s="834"/>
      <c r="T26" s="834"/>
      <c r="U26" s="834"/>
      <c r="V26" s="834"/>
      <c r="W26" s="834"/>
      <c r="X26" s="834"/>
      <c r="Y26" s="834"/>
      <c r="Z26" s="834"/>
    </row>
    <row r="27">
      <c r="A27" s="833" t="s">
        <v>3147</v>
      </c>
      <c r="B27" s="833" t="s">
        <v>3148</v>
      </c>
      <c r="C27" s="834"/>
      <c r="D27" s="834"/>
      <c r="E27" s="834"/>
      <c r="F27" s="834"/>
      <c r="G27" s="834"/>
      <c r="H27" s="834"/>
      <c r="I27" s="834"/>
      <c r="J27" s="834"/>
      <c r="K27" s="834"/>
      <c r="L27" s="834"/>
      <c r="M27" s="834"/>
      <c r="N27" s="834"/>
      <c r="O27" s="834"/>
      <c r="P27" s="834"/>
      <c r="Q27" s="834"/>
      <c r="R27" s="834"/>
      <c r="S27" s="834"/>
      <c r="T27" s="834"/>
      <c r="U27" s="834"/>
      <c r="V27" s="834"/>
      <c r="W27" s="834"/>
      <c r="X27" s="834"/>
      <c r="Y27" s="834"/>
      <c r="Z27" s="834"/>
    </row>
    <row r="28">
      <c r="A28" s="833" t="s">
        <v>3149</v>
      </c>
      <c r="B28" s="833" t="s">
        <v>3150</v>
      </c>
      <c r="C28" s="834"/>
      <c r="D28" s="834"/>
      <c r="E28" s="834"/>
      <c r="F28" s="834"/>
      <c r="G28" s="834"/>
      <c r="H28" s="834"/>
      <c r="I28" s="834"/>
      <c r="J28" s="834"/>
      <c r="K28" s="834"/>
      <c r="L28" s="834"/>
      <c r="M28" s="834"/>
      <c r="N28" s="834"/>
      <c r="O28" s="834"/>
      <c r="P28" s="834"/>
      <c r="Q28" s="834"/>
      <c r="R28" s="834"/>
      <c r="S28" s="834"/>
      <c r="T28" s="834"/>
      <c r="U28" s="834"/>
      <c r="V28" s="834"/>
      <c r="W28" s="834"/>
      <c r="X28" s="834"/>
      <c r="Y28" s="834"/>
      <c r="Z28" s="834"/>
    </row>
    <row r="29">
      <c r="A29" s="833" t="s">
        <v>3151</v>
      </c>
      <c r="B29" s="833" t="s">
        <v>3152</v>
      </c>
      <c r="C29" s="834"/>
      <c r="D29" s="834"/>
      <c r="E29" s="834"/>
      <c r="F29" s="834"/>
      <c r="G29" s="834"/>
      <c r="H29" s="834"/>
      <c r="I29" s="834"/>
      <c r="J29" s="834"/>
      <c r="K29" s="834"/>
      <c r="L29" s="834"/>
      <c r="M29" s="834"/>
      <c r="N29" s="834"/>
      <c r="O29" s="834"/>
      <c r="P29" s="834"/>
      <c r="Q29" s="834"/>
      <c r="R29" s="834"/>
      <c r="S29" s="834"/>
      <c r="T29" s="834"/>
      <c r="U29" s="834"/>
      <c r="V29" s="834"/>
      <c r="W29" s="834"/>
      <c r="X29" s="834"/>
      <c r="Y29" s="834"/>
      <c r="Z29" s="834"/>
    </row>
    <row r="30">
      <c r="A30" s="833" t="s">
        <v>3153</v>
      </c>
      <c r="B30" s="833" t="s">
        <v>3154</v>
      </c>
      <c r="C30" s="834"/>
      <c r="D30" s="834"/>
      <c r="E30" s="834"/>
      <c r="F30" s="834"/>
      <c r="G30" s="834"/>
      <c r="H30" s="834"/>
      <c r="I30" s="834"/>
      <c r="J30" s="834"/>
      <c r="K30" s="834"/>
      <c r="L30" s="834"/>
      <c r="M30" s="834"/>
      <c r="N30" s="834"/>
      <c r="O30" s="834"/>
      <c r="P30" s="834"/>
      <c r="Q30" s="834"/>
      <c r="R30" s="834"/>
      <c r="S30" s="834"/>
      <c r="T30" s="834"/>
      <c r="U30" s="834"/>
      <c r="V30" s="834"/>
      <c r="W30" s="834"/>
      <c r="X30" s="834"/>
      <c r="Y30" s="834"/>
      <c r="Z30" s="834"/>
    </row>
    <row r="31">
      <c r="A31" s="833" t="s">
        <v>3155</v>
      </c>
      <c r="B31" s="833" t="s">
        <v>3156</v>
      </c>
      <c r="C31" s="834"/>
      <c r="D31" s="834"/>
      <c r="E31" s="834"/>
      <c r="F31" s="834"/>
      <c r="G31" s="834"/>
      <c r="H31" s="834"/>
      <c r="I31" s="834"/>
      <c r="J31" s="834"/>
      <c r="K31" s="834"/>
      <c r="L31" s="834"/>
      <c r="M31" s="834"/>
      <c r="N31" s="834"/>
      <c r="O31" s="834"/>
      <c r="P31" s="834"/>
      <c r="Q31" s="834"/>
      <c r="R31" s="834"/>
      <c r="S31" s="834"/>
      <c r="T31" s="834"/>
      <c r="U31" s="834"/>
      <c r="V31" s="834"/>
      <c r="W31" s="834"/>
      <c r="X31" s="834"/>
      <c r="Y31" s="834"/>
      <c r="Z31" s="834"/>
    </row>
    <row r="32">
      <c r="A32" s="833" t="s">
        <v>3157</v>
      </c>
      <c r="B32" s="833" t="s">
        <v>3158</v>
      </c>
      <c r="C32" s="834"/>
      <c r="D32" s="834"/>
      <c r="E32" s="834"/>
      <c r="F32" s="834"/>
      <c r="G32" s="834"/>
      <c r="H32" s="834"/>
      <c r="I32" s="834"/>
      <c r="J32" s="834"/>
      <c r="K32" s="834"/>
      <c r="L32" s="834"/>
      <c r="M32" s="834"/>
      <c r="N32" s="834"/>
      <c r="O32" s="834"/>
      <c r="P32" s="834"/>
      <c r="Q32" s="834"/>
      <c r="R32" s="834"/>
      <c r="S32" s="834"/>
      <c r="T32" s="834"/>
      <c r="U32" s="834"/>
      <c r="V32" s="834"/>
      <c r="W32" s="834"/>
      <c r="X32" s="834"/>
      <c r="Y32" s="834"/>
      <c r="Z32" s="834"/>
    </row>
    <row r="33">
      <c r="A33" s="833" t="s">
        <v>3159</v>
      </c>
      <c r="B33" s="833" t="s">
        <v>3160</v>
      </c>
      <c r="C33" s="834"/>
      <c r="D33" s="834"/>
      <c r="E33" s="834"/>
      <c r="F33" s="834"/>
      <c r="G33" s="834"/>
      <c r="H33" s="834"/>
      <c r="I33" s="834"/>
      <c r="J33" s="834"/>
      <c r="K33" s="834"/>
      <c r="L33" s="834"/>
      <c r="M33" s="834"/>
      <c r="N33" s="834"/>
      <c r="O33" s="834"/>
      <c r="P33" s="834"/>
      <c r="Q33" s="834"/>
      <c r="R33" s="834"/>
      <c r="S33" s="834"/>
      <c r="T33" s="834"/>
      <c r="U33" s="834"/>
      <c r="V33" s="834"/>
      <c r="W33" s="834"/>
      <c r="X33" s="834"/>
      <c r="Y33" s="834"/>
      <c r="Z33" s="834"/>
    </row>
    <row r="34">
      <c r="A34" s="833" t="s">
        <v>3161</v>
      </c>
      <c r="B34" s="833" t="s">
        <v>3162</v>
      </c>
      <c r="C34" s="834"/>
      <c r="D34" s="834"/>
      <c r="E34" s="834"/>
      <c r="F34" s="834"/>
      <c r="G34" s="834"/>
      <c r="H34" s="834"/>
      <c r="I34" s="834"/>
      <c r="J34" s="834"/>
      <c r="K34" s="834"/>
      <c r="L34" s="834"/>
      <c r="M34" s="834"/>
      <c r="N34" s="834"/>
      <c r="O34" s="834"/>
      <c r="P34" s="834"/>
      <c r="Q34" s="834"/>
      <c r="R34" s="834"/>
      <c r="S34" s="834"/>
      <c r="T34" s="834"/>
      <c r="U34" s="834"/>
      <c r="V34" s="834"/>
      <c r="W34" s="834"/>
      <c r="X34" s="834"/>
      <c r="Y34" s="834"/>
      <c r="Z34" s="834"/>
    </row>
    <row r="35">
      <c r="A35" s="833" t="s">
        <v>3163</v>
      </c>
      <c r="B35" s="833" t="s">
        <v>3164</v>
      </c>
      <c r="C35" s="834"/>
      <c r="D35" s="834"/>
      <c r="E35" s="834"/>
      <c r="F35" s="834"/>
      <c r="G35" s="834"/>
      <c r="H35" s="834"/>
      <c r="I35" s="834"/>
      <c r="J35" s="834"/>
      <c r="K35" s="834"/>
      <c r="L35" s="834"/>
      <c r="M35" s="834"/>
      <c r="N35" s="834"/>
      <c r="O35" s="834"/>
      <c r="P35" s="834"/>
      <c r="Q35" s="834"/>
      <c r="R35" s="834"/>
      <c r="S35" s="834"/>
      <c r="T35" s="834"/>
      <c r="U35" s="834"/>
      <c r="V35" s="834"/>
      <c r="W35" s="834"/>
      <c r="X35" s="834"/>
      <c r="Y35" s="834"/>
      <c r="Z35" s="834"/>
    </row>
    <row r="36">
      <c r="A36" s="833" t="s">
        <v>3165</v>
      </c>
      <c r="B36" s="833" t="s">
        <v>3166</v>
      </c>
      <c r="C36" s="834"/>
      <c r="D36" s="834"/>
      <c r="E36" s="834"/>
      <c r="F36" s="834"/>
      <c r="G36" s="834"/>
      <c r="H36" s="834"/>
      <c r="I36" s="834"/>
      <c r="J36" s="834"/>
      <c r="K36" s="834"/>
      <c r="L36" s="834"/>
      <c r="M36" s="834"/>
      <c r="N36" s="834"/>
      <c r="O36" s="834"/>
      <c r="P36" s="834"/>
      <c r="Q36" s="834"/>
      <c r="R36" s="834"/>
      <c r="S36" s="834"/>
      <c r="T36" s="834"/>
      <c r="U36" s="834"/>
      <c r="V36" s="834"/>
      <c r="W36" s="834"/>
      <c r="X36" s="834"/>
      <c r="Y36" s="834"/>
      <c r="Z36" s="834"/>
    </row>
    <row r="37">
      <c r="A37" s="833" t="s">
        <v>3167</v>
      </c>
      <c r="B37" s="833" t="s">
        <v>3168</v>
      </c>
      <c r="C37" s="834"/>
      <c r="D37" s="834"/>
      <c r="E37" s="834"/>
      <c r="F37" s="834"/>
      <c r="G37" s="834"/>
      <c r="H37" s="834"/>
      <c r="I37" s="834"/>
      <c r="J37" s="834"/>
      <c r="K37" s="834"/>
      <c r="L37" s="834"/>
      <c r="M37" s="834"/>
      <c r="N37" s="834"/>
      <c r="O37" s="834"/>
      <c r="P37" s="834"/>
      <c r="Q37" s="834"/>
      <c r="R37" s="834"/>
      <c r="S37" s="834"/>
      <c r="T37" s="834"/>
      <c r="U37" s="834"/>
      <c r="V37" s="834"/>
      <c r="W37" s="834"/>
      <c r="X37" s="834"/>
      <c r="Y37" s="834"/>
      <c r="Z37" s="834"/>
    </row>
    <row r="38">
      <c r="A38" s="833" t="s">
        <v>3169</v>
      </c>
      <c r="B38" s="833" t="s">
        <v>3170</v>
      </c>
      <c r="C38" s="834"/>
      <c r="D38" s="834"/>
      <c r="E38" s="834"/>
      <c r="F38" s="834"/>
      <c r="G38" s="834"/>
      <c r="H38" s="834"/>
      <c r="I38" s="834"/>
      <c r="J38" s="834"/>
      <c r="K38" s="834"/>
      <c r="L38" s="834"/>
      <c r="M38" s="834"/>
      <c r="N38" s="834"/>
      <c r="O38" s="834"/>
      <c r="P38" s="834"/>
      <c r="Q38" s="834"/>
      <c r="R38" s="834"/>
      <c r="S38" s="834"/>
      <c r="T38" s="834"/>
      <c r="U38" s="834"/>
      <c r="V38" s="834"/>
      <c r="W38" s="834"/>
      <c r="X38" s="834"/>
      <c r="Y38" s="834"/>
      <c r="Z38" s="834"/>
    </row>
    <row r="39">
      <c r="A39" s="833" t="s">
        <v>3171</v>
      </c>
      <c r="B39" s="833" t="s">
        <v>3172</v>
      </c>
      <c r="C39" s="834"/>
      <c r="D39" s="834"/>
      <c r="E39" s="834"/>
      <c r="F39" s="834"/>
      <c r="G39" s="834"/>
      <c r="H39" s="834"/>
      <c r="I39" s="834"/>
      <c r="J39" s="834"/>
      <c r="K39" s="834"/>
      <c r="L39" s="834"/>
      <c r="M39" s="834"/>
      <c r="N39" s="834"/>
      <c r="O39" s="834"/>
      <c r="P39" s="834"/>
      <c r="Q39" s="834"/>
      <c r="R39" s="834"/>
      <c r="S39" s="834"/>
      <c r="T39" s="834"/>
      <c r="U39" s="834"/>
      <c r="V39" s="834"/>
      <c r="W39" s="834"/>
      <c r="X39" s="834"/>
      <c r="Y39" s="834"/>
      <c r="Z39" s="834"/>
    </row>
    <row r="40">
      <c r="A40" s="833" t="s">
        <v>3173</v>
      </c>
      <c r="B40" s="833" t="s">
        <v>3174</v>
      </c>
      <c r="C40" s="834"/>
      <c r="D40" s="834"/>
      <c r="E40" s="834"/>
      <c r="F40" s="834"/>
      <c r="G40" s="834"/>
      <c r="H40" s="834"/>
      <c r="I40" s="834"/>
      <c r="J40" s="834"/>
      <c r="K40" s="834"/>
      <c r="L40" s="834"/>
      <c r="M40" s="834"/>
      <c r="N40" s="834"/>
      <c r="O40" s="834"/>
      <c r="P40" s="834"/>
      <c r="Q40" s="834"/>
      <c r="R40" s="834"/>
      <c r="S40" s="834"/>
      <c r="T40" s="834"/>
      <c r="U40" s="834"/>
      <c r="V40" s="834"/>
      <c r="W40" s="834"/>
      <c r="X40" s="834"/>
      <c r="Y40" s="834"/>
      <c r="Z40" s="834"/>
    </row>
    <row r="41">
      <c r="A41" s="833" t="s">
        <v>3175</v>
      </c>
      <c r="B41" s="833" t="s">
        <v>3176</v>
      </c>
      <c r="C41" s="834"/>
      <c r="D41" s="834"/>
      <c r="E41" s="834"/>
      <c r="F41" s="834"/>
      <c r="G41" s="834"/>
      <c r="H41" s="834"/>
      <c r="I41" s="834"/>
      <c r="J41" s="834"/>
      <c r="K41" s="834"/>
      <c r="L41" s="834"/>
      <c r="M41" s="834"/>
      <c r="N41" s="834"/>
      <c r="O41" s="834"/>
      <c r="P41" s="834"/>
      <c r="Q41" s="834"/>
      <c r="R41" s="834"/>
      <c r="S41" s="834"/>
      <c r="T41" s="834"/>
      <c r="U41" s="834"/>
      <c r="V41" s="834"/>
      <c r="W41" s="834"/>
      <c r="X41" s="834"/>
      <c r="Y41" s="834"/>
      <c r="Z41" s="834"/>
    </row>
    <row r="42">
      <c r="A42" s="833" t="s">
        <v>3177</v>
      </c>
      <c r="B42" s="833" t="s">
        <v>3178</v>
      </c>
      <c r="C42" s="834"/>
      <c r="D42" s="834"/>
      <c r="E42" s="834"/>
      <c r="F42" s="834"/>
      <c r="G42" s="834"/>
      <c r="H42" s="834"/>
      <c r="I42" s="834"/>
      <c r="J42" s="834"/>
      <c r="K42" s="834"/>
      <c r="L42" s="834"/>
      <c r="M42" s="834"/>
      <c r="N42" s="834"/>
      <c r="O42" s="834"/>
      <c r="P42" s="834"/>
      <c r="Q42" s="834"/>
      <c r="R42" s="834"/>
      <c r="S42" s="834"/>
      <c r="T42" s="834"/>
      <c r="U42" s="834"/>
      <c r="V42" s="834"/>
      <c r="W42" s="834"/>
      <c r="X42" s="834"/>
      <c r="Y42" s="834"/>
      <c r="Z42" s="834"/>
    </row>
    <row r="43">
      <c r="A43" s="833" t="s">
        <v>3179</v>
      </c>
      <c r="B43" s="833" t="s">
        <v>3180</v>
      </c>
      <c r="C43" s="834"/>
      <c r="D43" s="834"/>
      <c r="E43" s="834"/>
      <c r="F43" s="834"/>
      <c r="G43" s="834"/>
      <c r="H43" s="834"/>
      <c r="I43" s="834"/>
      <c r="J43" s="834"/>
      <c r="K43" s="834"/>
      <c r="L43" s="834"/>
      <c r="M43" s="834"/>
      <c r="N43" s="834"/>
      <c r="O43" s="834"/>
      <c r="P43" s="834"/>
      <c r="Q43" s="834"/>
      <c r="R43" s="834"/>
      <c r="S43" s="834"/>
      <c r="T43" s="834"/>
      <c r="U43" s="834"/>
      <c r="V43" s="834"/>
      <c r="W43" s="834"/>
      <c r="X43" s="834"/>
      <c r="Y43" s="834"/>
      <c r="Z43" s="834"/>
    </row>
    <row r="44">
      <c r="A44" s="833" t="s">
        <v>3181</v>
      </c>
      <c r="B44" s="833" t="s">
        <v>3182</v>
      </c>
      <c r="C44" s="834"/>
      <c r="D44" s="834"/>
      <c r="E44" s="834"/>
      <c r="F44" s="834"/>
      <c r="G44" s="834"/>
      <c r="H44" s="834"/>
      <c r="I44" s="834"/>
      <c r="J44" s="834"/>
      <c r="K44" s="834"/>
      <c r="L44" s="834"/>
      <c r="M44" s="834"/>
      <c r="N44" s="834"/>
      <c r="O44" s="834"/>
      <c r="P44" s="834"/>
      <c r="Q44" s="834"/>
      <c r="R44" s="834"/>
      <c r="S44" s="834"/>
      <c r="T44" s="834"/>
      <c r="U44" s="834"/>
      <c r="V44" s="834"/>
      <c r="W44" s="834"/>
      <c r="X44" s="834"/>
      <c r="Y44" s="834"/>
      <c r="Z44" s="834"/>
    </row>
    <row r="45">
      <c r="A45" s="833" t="s">
        <v>3183</v>
      </c>
      <c r="B45" s="833" t="s">
        <v>3184</v>
      </c>
      <c r="C45" s="834"/>
      <c r="D45" s="834"/>
      <c r="E45" s="834"/>
      <c r="F45" s="834"/>
      <c r="G45" s="834"/>
      <c r="H45" s="834"/>
      <c r="I45" s="834"/>
      <c r="J45" s="834"/>
      <c r="K45" s="834"/>
      <c r="L45" s="834"/>
      <c r="M45" s="834"/>
      <c r="N45" s="834"/>
      <c r="O45" s="834"/>
      <c r="P45" s="834"/>
      <c r="Q45" s="834"/>
      <c r="R45" s="834"/>
      <c r="S45" s="834"/>
      <c r="T45" s="834"/>
      <c r="U45" s="834"/>
      <c r="V45" s="834"/>
      <c r="W45" s="834"/>
      <c r="X45" s="834"/>
      <c r="Y45" s="834"/>
      <c r="Z45" s="834"/>
    </row>
    <row r="46">
      <c r="A46" s="833" t="s">
        <v>3185</v>
      </c>
      <c r="B46" s="833" t="s">
        <v>3186</v>
      </c>
      <c r="C46" s="834"/>
      <c r="D46" s="834"/>
      <c r="E46" s="834"/>
      <c r="F46" s="834"/>
      <c r="G46" s="834"/>
      <c r="H46" s="834"/>
      <c r="I46" s="834"/>
      <c r="J46" s="834"/>
      <c r="K46" s="834"/>
      <c r="L46" s="834"/>
      <c r="M46" s="834"/>
      <c r="N46" s="834"/>
      <c r="O46" s="834"/>
      <c r="P46" s="834"/>
      <c r="Q46" s="834"/>
      <c r="R46" s="834"/>
      <c r="S46" s="834"/>
      <c r="T46" s="834"/>
      <c r="U46" s="834"/>
      <c r="V46" s="834"/>
      <c r="W46" s="834"/>
      <c r="X46" s="834"/>
      <c r="Y46" s="834"/>
      <c r="Z46" s="834"/>
    </row>
    <row r="47">
      <c r="A47" s="833" t="s">
        <v>3187</v>
      </c>
      <c r="B47" s="833" t="s">
        <v>3188</v>
      </c>
      <c r="C47" s="834"/>
      <c r="D47" s="834"/>
      <c r="E47" s="834"/>
      <c r="F47" s="834"/>
      <c r="G47" s="834"/>
      <c r="H47" s="834"/>
      <c r="I47" s="834"/>
      <c r="J47" s="834"/>
      <c r="K47" s="834"/>
      <c r="L47" s="834"/>
      <c r="M47" s="834"/>
      <c r="N47" s="834"/>
      <c r="O47" s="834"/>
      <c r="P47" s="834"/>
      <c r="Q47" s="834"/>
      <c r="R47" s="834"/>
      <c r="S47" s="834"/>
      <c r="T47" s="834"/>
      <c r="U47" s="834"/>
      <c r="V47" s="834"/>
      <c r="W47" s="834"/>
      <c r="X47" s="834"/>
      <c r="Y47" s="834"/>
      <c r="Z47" s="834"/>
    </row>
    <row r="48">
      <c r="A48" s="833" t="s">
        <v>3189</v>
      </c>
      <c r="B48" s="833" t="s">
        <v>3190</v>
      </c>
      <c r="C48" s="834"/>
      <c r="D48" s="834"/>
      <c r="E48" s="834"/>
      <c r="F48" s="834"/>
      <c r="G48" s="834"/>
      <c r="H48" s="834"/>
      <c r="I48" s="834"/>
      <c r="J48" s="834"/>
      <c r="K48" s="834"/>
      <c r="L48" s="834"/>
      <c r="M48" s="834"/>
      <c r="N48" s="834"/>
      <c r="O48" s="834"/>
      <c r="P48" s="834"/>
      <c r="Q48" s="834"/>
      <c r="R48" s="834"/>
      <c r="S48" s="834"/>
      <c r="T48" s="834"/>
      <c r="U48" s="834"/>
      <c r="V48" s="834"/>
      <c r="W48" s="834"/>
      <c r="X48" s="834"/>
      <c r="Y48" s="834"/>
      <c r="Z48" s="834"/>
    </row>
    <row r="49">
      <c r="A49" s="833" t="s">
        <v>3191</v>
      </c>
      <c r="B49" s="833" t="s">
        <v>3192</v>
      </c>
      <c r="C49" s="834"/>
      <c r="D49" s="834"/>
      <c r="E49" s="834"/>
      <c r="F49" s="834"/>
      <c r="G49" s="834"/>
      <c r="H49" s="834"/>
      <c r="I49" s="834"/>
      <c r="J49" s="834"/>
      <c r="K49" s="834"/>
      <c r="L49" s="834"/>
      <c r="M49" s="834"/>
      <c r="N49" s="834"/>
      <c r="O49" s="834"/>
      <c r="P49" s="834"/>
      <c r="Q49" s="834"/>
      <c r="R49" s="834"/>
      <c r="S49" s="834"/>
      <c r="T49" s="834"/>
      <c r="U49" s="834"/>
      <c r="V49" s="834"/>
      <c r="W49" s="834"/>
      <c r="X49" s="834"/>
      <c r="Y49" s="834"/>
      <c r="Z49" s="834"/>
    </row>
    <row r="50">
      <c r="A50" s="833" t="s">
        <v>3193</v>
      </c>
      <c r="B50" s="833" t="s">
        <v>3194</v>
      </c>
      <c r="C50" s="834"/>
      <c r="D50" s="834"/>
      <c r="E50" s="834"/>
      <c r="F50" s="834"/>
      <c r="G50" s="834"/>
      <c r="H50" s="834"/>
      <c r="I50" s="834"/>
      <c r="J50" s="834"/>
      <c r="K50" s="834"/>
      <c r="L50" s="834"/>
      <c r="M50" s="834"/>
      <c r="N50" s="834"/>
      <c r="O50" s="834"/>
      <c r="P50" s="834"/>
      <c r="Q50" s="834"/>
      <c r="R50" s="834"/>
      <c r="S50" s="834"/>
      <c r="T50" s="834"/>
      <c r="U50" s="834"/>
      <c r="V50" s="834"/>
      <c r="W50" s="834"/>
      <c r="X50" s="834"/>
      <c r="Y50" s="834"/>
      <c r="Z50" s="834"/>
    </row>
    <row r="51">
      <c r="A51" s="833" t="s">
        <v>3195</v>
      </c>
      <c r="B51" s="833" t="s">
        <v>3196</v>
      </c>
      <c r="C51" s="834"/>
      <c r="D51" s="834"/>
      <c r="E51" s="834"/>
      <c r="F51" s="834"/>
      <c r="G51" s="834"/>
      <c r="H51" s="834"/>
      <c r="I51" s="834"/>
      <c r="J51" s="834"/>
      <c r="K51" s="834"/>
      <c r="L51" s="834"/>
      <c r="M51" s="834"/>
      <c r="N51" s="834"/>
      <c r="O51" s="834"/>
      <c r="P51" s="834"/>
      <c r="Q51" s="834"/>
      <c r="R51" s="834"/>
      <c r="S51" s="834"/>
      <c r="T51" s="834"/>
      <c r="U51" s="834"/>
      <c r="V51" s="834"/>
      <c r="W51" s="834"/>
      <c r="X51" s="834"/>
      <c r="Y51" s="834"/>
      <c r="Z51" s="834"/>
    </row>
    <row r="52">
      <c r="A52" s="833" t="s">
        <v>3197</v>
      </c>
      <c r="B52" s="833" t="s">
        <v>3198</v>
      </c>
      <c r="C52" s="834"/>
      <c r="D52" s="834"/>
      <c r="E52" s="834"/>
      <c r="F52" s="834"/>
      <c r="G52" s="834"/>
      <c r="H52" s="834"/>
      <c r="I52" s="834"/>
      <c r="J52" s="834"/>
      <c r="K52" s="834"/>
      <c r="L52" s="834"/>
      <c r="M52" s="834"/>
      <c r="N52" s="834"/>
      <c r="O52" s="834"/>
      <c r="P52" s="834"/>
      <c r="Q52" s="834"/>
      <c r="R52" s="834"/>
      <c r="S52" s="834"/>
      <c r="T52" s="834"/>
      <c r="U52" s="834"/>
      <c r="V52" s="834"/>
      <c r="W52" s="834"/>
      <c r="X52" s="834"/>
      <c r="Y52" s="834"/>
      <c r="Z52" s="834"/>
    </row>
    <row r="53">
      <c r="A53" s="833" t="s">
        <v>3199</v>
      </c>
      <c r="B53" s="833" t="s">
        <v>3200</v>
      </c>
      <c r="C53" s="834"/>
      <c r="D53" s="834"/>
      <c r="E53" s="834"/>
      <c r="F53" s="834"/>
      <c r="G53" s="834"/>
      <c r="H53" s="834"/>
      <c r="I53" s="834"/>
      <c r="J53" s="834"/>
      <c r="K53" s="834"/>
      <c r="L53" s="834"/>
      <c r="M53" s="834"/>
      <c r="N53" s="834"/>
      <c r="O53" s="834"/>
      <c r="P53" s="834"/>
      <c r="Q53" s="834"/>
      <c r="R53" s="834"/>
      <c r="S53" s="834"/>
      <c r="T53" s="834"/>
      <c r="U53" s="834"/>
      <c r="V53" s="834"/>
      <c r="W53" s="834"/>
      <c r="X53" s="834"/>
      <c r="Y53" s="834"/>
      <c r="Z53" s="834"/>
    </row>
    <row r="54">
      <c r="A54" s="833" t="s">
        <v>3201</v>
      </c>
      <c r="B54" s="833" t="s">
        <v>3202</v>
      </c>
      <c r="C54" s="834"/>
      <c r="D54" s="834"/>
      <c r="E54" s="834"/>
      <c r="F54" s="834"/>
      <c r="G54" s="834"/>
      <c r="H54" s="834"/>
      <c r="I54" s="834"/>
      <c r="J54" s="834"/>
      <c r="K54" s="834"/>
      <c r="L54" s="834"/>
      <c r="M54" s="834"/>
      <c r="N54" s="834"/>
      <c r="O54" s="834"/>
      <c r="P54" s="834"/>
      <c r="Q54" s="834"/>
      <c r="R54" s="834"/>
      <c r="S54" s="834"/>
      <c r="T54" s="834"/>
      <c r="U54" s="834"/>
      <c r="V54" s="834"/>
      <c r="W54" s="834"/>
      <c r="X54" s="834"/>
      <c r="Y54" s="834"/>
      <c r="Z54" s="834"/>
    </row>
    <row r="55">
      <c r="A55" s="833" t="s">
        <v>3203</v>
      </c>
      <c r="B55" s="833" t="s">
        <v>3204</v>
      </c>
      <c r="C55" s="834"/>
      <c r="D55" s="834"/>
      <c r="E55" s="834"/>
      <c r="F55" s="834"/>
      <c r="G55" s="834"/>
      <c r="H55" s="834"/>
      <c r="I55" s="834"/>
      <c r="J55" s="834"/>
      <c r="K55" s="834"/>
      <c r="L55" s="834"/>
      <c r="M55" s="834"/>
      <c r="N55" s="834"/>
      <c r="O55" s="834"/>
      <c r="P55" s="834"/>
      <c r="Q55" s="834"/>
      <c r="R55" s="834"/>
      <c r="S55" s="834"/>
      <c r="T55" s="834"/>
      <c r="U55" s="834"/>
      <c r="V55" s="834"/>
      <c r="W55" s="834"/>
      <c r="X55" s="834"/>
      <c r="Y55" s="834"/>
      <c r="Z55" s="834"/>
    </row>
    <row r="56">
      <c r="A56" s="833" t="s">
        <v>3205</v>
      </c>
      <c r="B56" s="833" t="s">
        <v>3206</v>
      </c>
      <c r="C56" s="834"/>
      <c r="D56" s="834"/>
      <c r="E56" s="834"/>
      <c r="F56" s="834"/>
      <c r="G56" s="834"/>
      <c r="H56" s="834"/>
      <c r="I56" s="834"/>
      <c r="J56" s="834"/>
      <c r="K56" s="834"/>
      <c r="L56" s="834"/>
      <c r="M56" s="834"/>
      <c r="N56" s="834"/>
      <c r="O56" s="834"/>
      <c r="P56" s="834"/>
      <c r="Q56" s="834"/>
      <c r="R56" s="834"/>
      <c r="S56" s="834"/>
      <c r="T56" s="834"/>
      <c r="U56" s="834"/>
      <c r="V56" s="834"/>
      <c r="W56" s="834"/>
      <c r="X56" s="834"/>
      <c r="Y56" s="834"/>
      <c r="Z56" s="834"/>
    </row>
    <row r="57">
      <c r="A57" s="833" t="s">
        <v>3207</v>
      </c>
      <c r="B57" s="833" t="s">
        <v>3208</v>
      </c>
      <c r="C57" s="834"/>
      <c r="D57" s="834"/>
      <c r="E57" s="834"/>
      <c r="F57" s="834"/>
      <c r="G57" s="834"/>
      <c r="H57" s="834"/>
      <c r="I57" s="834"/>
      <c r="J57" s="834"/>
      <c r="K57" s="834"/>
      <c r="L57" s="834"/>
      <c r="M57" s="834"/>
      <c r="N57" s="834"/>
      <c r="O57" s="834"/>
      <c r="P57" s="834"/>
      <c r="Q57" s="834"/>
      <c r="R57" s="834"/>
      <c r="S57" s="834"/>
      <c r="T57" s="834"/>
      <c r="U57" s="834"/>
      <c r="V57" s="834"/>
      <c r="W57" s="834"/>
      <c r="X57" s="834"/>
      <c r="Y57" s="834"/>
      <c r="Z57" s="834"/>
    </row>
    <row r="58">
      <c r="A58" s="833" t="s">
        <v>3209</v>
      </c>
      <c r="B58" s="833" t="s">
        <v>3210</v>
      </c>
      <c r="C58" s="834"/>
      <c r="D58" s="834"/>
      <c r="E58" s="834"/>
      <c r="F58" s="834"/>
      <c r="G58" s="834"/>
      <c r="H58" s="834"/>
      <c r="I58" s="834"/>
      <c r="J58" s="834"/>
      <c r="K58" s="834"/>
      <c r="L58" s="834"/>
      <c r="M58" s="834"/>
      <c r="N58" s="834"/>
      <c r="O58" s="834"/>
      <c r="P58" s="834"/>
      <c r="Q58" s="834"/>
      <c r="R58" s="834"/>
      <c r="S58" s="834"/>
      <c r="T58" s="834"/>
      <c r="U58" s="834"/>
      <c r="V58" s="834"/>
      <c r="W58" s="834"/>
      <c r="X58" s="834"/>
      <c r="Y58" s="834"/>
      <c r="Z58" s="834"/>
    </row>
    <row r="59">
      <c r="A59" s="833" t="s">
        <v>3211</v>
      </c>
      <c r="B59" s="833" t="s">
        <v>3212</v>
      </c>
      <c r="C59" s="834"/>
      <c r="D59" s="834"/>
      <c r="E59" s="834"/>
      <c r="F59" s="834"/>
      <c r="G59" s="834"/>
      <c r="H59" s="834"/>
      <c r="I59" s="834"/>
      <c r="J59" s="834"/>
      <c r="K59" s="834"/>
      <c r="L59" s="834"/>
      <c r="M59" s="834"/>
      <c r="N59" s="834"/>
      <c r="O59" s="834"/>
      <c r="P59" s="834"/>
      <c r="Q59" s="834"/>
      <c r="R59" s="834"/>
      <c r="S59" s="834"/>
      <c r="T59" s="834"/>
      <c r="U59" s="834"/>
      <c r="V59" s="834"/>
      <c r="W59" s="834"/>
      <c r="X59" s="834"/>
      <c r="Y59" s="834"/>
      <c r="Z59" s="834"/>
    </row>
    <row r="60">
      <c r="A60" s="833" t="s">
        <v>3213</v>
      </c>
      <c r="B60" s="833" t="s">
        <v>3214</v>
      </c>
      <c r="C60" s="834"/>
      <c r="D60" s="834"/>
      <c r="E60" s="834"/>
      <c r="F60" s="834"/>
      <c r="G60" s="834"/>
      <c r="H60" s="834"/>
      <c r="I60" s="834"/>
      <c r="J60" s="834"/>
      <c r="K60" s="834"/>
      <c r="L60" s="834"/>
      <c r="M60" s="834"/>
      <c r="N60" s="834"/>
      <c r="O60" s="834"/>
      <c r="P60" s="834"/>
      <c r="Q60" s="834"/>
      <c r="R60" s="834"/>
      <c r="S60" s="834"/>
      <c r="T60" s="834"/>
      <c r="U60" s="834"/>
      <c r="V60" s="834"/>
      <c r="W60" s="834"/>
      <c r="X60" s="834"/>
      <c r="Y60" s="834"/>
      <c r="Z60" s="834"/>
    </row>
    <row r="61">
      <c r="A61" s="833" t="s">
        <v>3215</v>
      </c>
      <c r="B61" s="833" t="s">
        <v>3216</v>
      </c>
      <c r="C61" s="834"/>
      <c r="D61" s="834"/>
      <c r="E61" s="834"/>
      <c r="F61" s="834"/>
      <c r="G61" s="834"/>
      <c r="H61" s="834"/>
      <c r="I61" s="834"/>
      <c r="J61" s="834"/>
      <c r="K61" s="834"/>
      <c r="L61" s="834"/>
      <c r="M61" s="834"/>
      <c r="N61" s="834"/>
      <c r="O61" s="834"/>
      <c r="P61" s="834"/>
      <c r="Q61" s="834"/>
      <c r="R61" s="834"/>
      <c r="S61" s="834"/>
      <c r="T61" s="834"/>
      <c r="U61" s="834"/>
      <c r="V61" s="834"/>
      <c r="W61" s="834"/>
      <c r="X61" s="834"/>
      <c r="Y61" s="834"/>
      <c r="Z61" s="834"/>
    </row>
    <row r="62">
      <c r="A62" s="833" t="s">
        <v>3217</v>
      </c>
      <c r="B62" s="833" t="s">
        <v>3218</v>
      </c>
      <c r="C62" s="834"/>
      <c r="D62" s="834"/>
      <c r="E62" s="834"/>
      <c r="F62" s="834"/>
      <c r="G62" s="834"/>
      <c r="H62" s="834"/>
      <c r="I62" s="834"/>
      <c r="J62" s="834"/>
      <c r="K62" s="834"/>
      <c r="L62" s="834"/>
      <c r="M62" s="834"/>
      <c r="N62" s="834"/>
      <c r="O62" s="834"/>
      <c r="P62" s="834"/>
      <c r="Q62" s="834"/>
      <c r="R62" s="834"/>
      <c r="S62" s="834"/>
      <c r="T62" s="834"/>
      <c r="U62" s="834"/>
      <c r="V62" s="834"/>
      <c r="W62" s="834"/>
      <c r="X62" s="834"/>
      <c r="Y62" s="834"/>
      <c r="Z62" s="834"/>
    </row>
    <row r="63">
      <c r="A63" s="833" t="s">
        <v>3219</v>
      </c>
      <c r="B63" s="833" t="s">
        <v>3220</v>
      </c>
      <c r="C63" s="834"/>
      <c r="D63" s="834"/>
      <c r="E63" s="834"/>
      <c r="F63" s="834"/>
      <c r="G63" s="834"/>
      <c r="H63" s="834"/>
      <c r="I63" s="834"/>
      <c r="J63" s="834"/>
      <c r="K63" s="834"/>
      <c r="L63" s="834"/>
      <c r="M63" s="834"/>
      <c r="N63" s="834"/>
      <c r="O63" s="834"/>
      <c r="P63" s="834"/>
      <c r="Q63" s="834"/>
      <c r="R63" s="834"/>
      <c r="S63" s="834"/>
      <c r="T63" s="834"/>
      <c r="U63" s="834"/>
      <c r="V63" s="834"/>
      <c r="W63" s="834"/>
      <c r="X63" s="834"/>
      <c r="Y63" s="834"/>
      <c r="Z63" s="834"/>
    </row>
    <row r="64">
      <c r="A64" s="833" t="s">
        <v>3221</v>
      </c>
      <c r="B64" s="833" t="s">
        <v>3222</v>
      </c>
      <c r="C64" s="834"/>
      <c r="D64" s="834"/>
      <c r="E64" s="834"/>
      <c r="F64" s="834"/>
      <c r="G64" s="834"/>
      <c r="H64" s="834"/>
      <c r="I64" s="834"/>
      <c r="J64" s="834"/>
      <c r="K64" s="834"/>
      <c r="L64" s="834"/>
      <c r="M64" s="834"/>
      <c r="N64" s="834"/>
      <c r="O64" s="834"/>
      <c r="P64" s="834"/>
      <c r="Q64" s="834"/>
      <c r="R64" s="834"/>
      <c r="S64" s="834"/>
      <c r="T64" s="834"/>
      <c r="U64" s="834"/>
      <c r="V64" s="834"/>
      <c r="W64" s="834"/>
      <c r="X64" s="834"/>
      <c r="Y64" s="834"/>
      <c r="Z64" s="834"/>
    </row>
    <row r="65">
      <c r="A65" s="833" t="s">
        <v>3223</v>
      </c>
      <c r="B65" s="833" t="s">
        <v>3224</v>
      </c>
      <c r="C65" s="834"/>
      <c r="D65" s="834"/>
      <c r="E65" s="834"/>
      <c r="F65" s="834"/>
      <c r="G65" s="834"/>
      <c r="H65" s="834"/>
      <c r="I65" s="834"/>
      <c r="J65" s="834"/>
      <c r="K65" s="834"/>
      <c r="L65" s="834"/>
      <c r="M65" s="834"/>
      <c r="N65" s="834"/>
      <c r="O65" s="834"/>
      <c r="P65" s="834"/>
      <c r="Q65" s="834"/>
      <c r="R65" s="834"/>
      <c r="S65" s="834"/>
      <c r="T65" s="834"/>
      <c r="U65" s="834"/>
      <c r="V65" s="834"/>
      <c r="W65" s="834"/>
      <c r="X65" s="834"/>
      <c r="Y65" s="834"/>
      <c r="Z65" s="834"/>
    </row>
    <row r="66">
      <c r="A66" s="833" t="s">
        <v>3225</v>
      </c>
      <c r="B66" s="833" t="s">
        <v>3226</v>
      </c>
      <c r="C66" s="834"/>
      <c r="D66" s="834"/>
      <c r="E66" s="834"/>
      <c r="F66" s="834"/>
      <c r="G66" s="834"/>
      <c r="H66" s="834"/>
      <c r="I66" s="834"/>
      <c r="J66" s="834"/>
      <c r="K66" s="834"/>
      <c r="L66" s="834"/>
      <c r="M66" s="834"/>
      <c r="N66" s="834"/>
      <c r="O66" s="834"/>
      <c r="P66" s="834"/>
      <c r="Q66" s="834"/>
      <c r="R66" s="834"/>
      <c r="S66" s="834"/>
      <c r="T66" s="834"/>
      <c r="U66" s="834"/>
      <c r="V66" s="834"/>
      <c r="W66" s="834"/>
      <c r="X66" s="834"/>
      <c r="Y66" s="834"/>
      <c r="Z66" s="834"/>
    </row>
    <row r="67">
      <c r="A67" s="833" t="s">
        <v>3227</v>
      </c>
      <c r="B67" s="833" t="s">
        <v>3228</v>
      </c>
      <c r="C67" s="834"/>
      <c r="D67" s="834"/>
      <c r="E67" s="834"/>
      <c r="F67" s="834"/>
      <c r="G67" s="834"/>
      <c r="H67" s="834"/>
      <c r="I67" s="834"/>
      <c r="J67" s="834"/>
      <c r="K67" s="834"/>
      <c r="L67" s="834"/>
      <c r="M67" s="834"/>
      <c r="N67" s="834"/>
      <c r="O67" s="834"/>
      <c r="P67" s="834"/>
      <c r="Q67" s="834"/>
      <c r="R67" s="834"/>
      <c r="S67" s="834"/>
      <c r="T67" s="834"/>
      <c r="U67" s="834"/>
      <c r="V67" s="834"/>
      <c r="W67" s="834"/>
      <c r="X67" s="834"/>
      <c r="Y67" s="834"/>
      <c r="Z67" s="834"/>
    </row>
    <row r="68">
      <c r="A68" s="833" t="s">
        <v>3229</v>
      </c>
      <c r="B68" s="833" t="s">
        <v>3230</v>
      </c>
      <c r="C68" s="834"/>
      <c r="D68" s="834"/>
      <c r="E68" s="834"/>
      <c r="F68" s="834"/>
      <c r="G68" s="834"/>
      <c r="H68" s="834"/>
      <c r="I68" s="834"/>
      <c r="J68" s="834"/>
      <c r="K68" s="834"/>
      <c r="L68" s="834"/>
      <c r="M68" s="834"/>
      <c r="N68" s="834"/>
      <c r="O68" s="834"/>
      <c r="P68" s="834"/>
      <c r="Q68" s="834"/>
      <c r="R68" s="834"/>
      <c r="S68" s="834"/>
      <c r="T68" s="834"/>
      <c r="U68" s="834"/>
      <c r="V68" s="834"/>
      <c r="W68" s="834"/>
      <c r="X68" s="834"/>
      <c r="Y68" s="834"/>
      <c r="Z68" s="834"/>
    </row>
    <row r="69">
      <c r="A69" s="833" t="s">
        <v>3231</v>
      </c>
      <c r="B69" s="833" t="s">
        <v>3232</v>
      </c>
      <c r="C69" s="834"/>
      <c r="D69" s="834"/>
      <c r="E69" s="834"/>
      <c r="F69" s="834"/>
      <c r="G69" s="834"/>
      <c r="H69" s="834"/>
      <c r="I69" s="834"/>
      <c r="J69" s="834"/>
      <c r="K69" s="834"/>
      <c r="L69" s="834"/>
      <c r="M69" s="834"/>
      <c r="N69" s="834"/>
      <c r="O69" s="834"/>
      <c r="P69" s="834"/>
      <c r="Q69" s="834"/>
      <c r="R69" s="834"/>
      <c r="S69" s="834"/>
      <c r="T69" s="834"/>
      <c r="U69" s="834"/>
      <c r="V69" s="834"/>
      <c r="W69" s="834"/>
      <c r="X69" s="834"/>
      <c r="Y69" s="834"/>
      <c r="Z69" s="834"/>
    </row>
    <row r="70">
      <c r="A70" s="833" t="s">
        <v>3233</v>
      </c>
      <c r="B70" s="833" t="s">
        <v>3234</v>
      </c>
      <c r="C70" s="834"/>
      <c r="D70" s="834"/>
      <c r="E70" s="834"/>
      <c r="F70" s="834"/>
      <c r="G70" s="834"/>
      <c r="H70" s="834"/>
      <c r="I70" s="834"/>
      <c r="J70" s="834"/>
      <c r="K70" s="834"/>
      <c r="L70" s="834"/>
      <c r="M70" s="834"/>
      <c r="N70" s="834"/>
      <c r="O70" s="834"/>
      <c r="P70" s="834"/>
      <c r="Q70" s="834"/>
      <c r="R70" s="834"/>
      <c r="S70" s="834"/>
      <c r="T70" s="834"/>
      <c r="U70" s="834"/>
      <c r="V70" s="834"/>
      <c r="W70" s="834"/>
      <c r="X70" s="834"/>
      <c r="Y70" s="834"/>
      <c r="Z70" s="834"/>
    </row>
    <row r="71">
      <c r="A71" s="833" t="s">
        <v>3235</v>
      </c>
      <c r="B71" s="833" t="s">
        <v>3236</v>
      </c>
      <c r="C71" s="834"/>
      <c r="D71" s="834"/>
      <c r="E71" s="834"/>
      <c r="F71" s="834"/>
      <c r="G71" s="834"/>
      <c r="H71" s="834"/>
      <c r="I71" s="834"/>
      <c r="J71" s="834"/>
      <c r="K71" s="834"/>
      <c r="L71" s="834"/>
      <c r="M71" s="834"/>
      <c r="N71" s="834"/>
      <c r="O71" s="834"/>
      <c r="P71" s="834"/>
      <c r="Q71" s="834"/>
      <c r="R71" s="834"/>
      <c r="S71" s="834"/>
      <c r="T71" s="834"/>
      <c r="U71" s="834"/>
      <c r="V71" s="834"/>
      <c r="W71" s="834"/>
      <c r="X71" s="834"/>
      <c r="Y71" s="834"/>
      <c r="Z71" s="834"/>
    </row>
    <row r="72">
      <c r="A72" s="833" t="s">
        <v>3237</v>
      </c>
      <c r="B72" s="833" t="s">
        <v>3238</v>
      </c>
      <c r="C72" s="834"/>
      <c r="D72" s="834"/>
      <c r="E72" s="834"/>
      <c r="F72" s="834"/>
      <c r="G72" s="834"/>
      <c r="H72" s="834"/>
      <c r="I72" s="834"/>
      <c r="J72" s="834"/>
      <c r="K72" s="834"/>
      <c r="L72" s="834"/>
      <c r="M72" s="834"/>
      <c r="N72" s="834"/>
      <c r="O72" s="834"/>
      <c r="P72" s="834"/>
      <c r="Q72" s="834"/>
      <c r="R72" s="834"/>
      <c r="S72" s="834"/>
      <c r="T72" s="834"/>
      <c r="U72" s="834"/>
      <c r="V72" s="834"/>
      <c r="W72" s="834"/>
      <c r="X72" s="834"/>
      <c r="Y72" s="834"/>
      <c r="Z72" s="834"/>
    </row>
    <row r="73">
      <c r="A73" s="833" t="s">
        <v>3239</v>
      </c>
      <c r="B73" s="833" t="s">
        <v>3240</v>
      </c>
      <c r="C73" s="834"/>
      <c r="D73" s="834"/>
      <c r="E73" s="834"/>
      <c r="F73" s="834"/>
      <c r="G73" s="834"/>
      <c r="H73" s="834"/>
      <c r="I73" s="834"/>
      <c r="J73" s="834"/>
      <c r="K73" s="834"/>
      <c r="L73" s="834"/>
      <c r="M73" s="834"/>
      <c r="N73" s="834"/>
      <c r="O73" s="834"/>
      <c r="P73" s="834"/>
      <c r="Q73" s="834"/>
      <c r="R73" s="834"/>
      <c r="S73" s="834"/>
      <c r="T73" s="834"/>
      <c r="U73" s="834"/>
      <c r="V73" s="834"/>
      <c r="W73" s="834"/>
      <c r="X73" s="834"/>
      <c r="Y73" s="834"/>
      <c r="Z73" s="834"/>
    </row>
    <row r="74">
      <c r="A74" s="833" t="s">
        <v>3241</v>
      </c>
      <c r="B74" s="833" t="s">
        <v>3242</v>
      </c>
      <c r="C74" s="834"/>
      <c r="D74" s="834"/>
      <c r="E74" s="834"/>
      <c r="F74" s="834"/>
      <c r="G74" s="834"/>
      <c r="H74" s="834"/>
      <c r="I74" s="834"/>
      <c r="J74" s="834"/>
      <c r="K74" s="834"/>
      <c r="L74" s="834"/>
      <c r="M74" s="834"/>
      <c r="N74" s="834"/>
      <c r="O74" s="834"/>
      <c r="P74" s="834"/>
      <c r="Q74" s="834"/>
      <c r="R74" s="834"/>
      <c r="S74" s="834"/>
      <c r="T74" s="834"/>
      <c r="U74" s="834"/>
      <c r="V74" s="834"/>
      <c r="W74" s="834"/>
      <c r="X74" s="834"/>
      <c r="Y74" s="834"/>
      <c r="Z74" s="834"/>
    </row>
    <row r="75">
      <c r="A75" s="833" t="s">
        <v>3243</v>
      </c>
      <c r="B75" s="833" t="s">
        <v>3244</v>
      </c>
      <c r="C75" s="834"/>
      <c r="D75" s="834"/>
      <c r="E75" s="834"/>
      <c r="F75" s="834"/>
      <c r="G75" s="834"/>
      <c r="H75" s="834"/>
      <c r="I75" s="834"/>
      <c r="J75" s="834"/>
      <c r="K75" s="834"/>
      <c r="L75" s="834"/>
      <c r="M75" s="834"/>
      <c r="N75" s="834"/>
      <c r="O75" s="834"/>
      <c r="P75" s="834"/>
      <c r="Q75" s="834"/>
      <c r="R75" s="834"/>
      <c r="S75" s="834"/>
      <c r="T75" s="834"/>
      <c r="U75" s="834"/>
      <c r="V75" s="834"/>
      <c r="W75" s="834"/>
      <c r="X75" s="834"/>
      <c r="Y75" s="834"/>
      <c r="Z75" s="834"/>
    </row>
    <row r="76">
      <c r="A76" s="833" t="s">
        <v>3245</v>
      </c>
      <c r="B76" s="833" t="s">
        <v>3246</v>
      </c>
      <c r="C76" s="834"/>
      <c r="D76" s="834"/>
      <c r="E76" s="834"/>
      <c r="F76" s="834"/>
      <c r="G76" s="834"/>
      <c r="H76" s="834"/>
      <c r="I76" s="834"/>
      <c r="J76" s="834"/>
      <c r="K76" s="834"/>
      <c r="L76" s="834"/>
      <c r="M76" s="834"/>
      <c r="N76" s="834"/>
      <c r="O76" s="834"/>
      <c r="P76" s="834"/>
      <c r="Q76" s="834"/>
      <c r="R76" s="834"/>
      <c r="S76" s="834"/>
      <c r="T76" s="834"/>
      <c r="U76" s="834"/>
      <c r="V76" s="834"/>
      <c r="W76" s="834"/>
      <c r="X76" s="834"/>
      <c r="Y76" s="834"/>
      <c r="Z76" s="834"/>
    </row>
    <row r="77">
      <c r="A77" s="833" t="s">
        <v>3247</v>
      </c>
      <c r="B77" s="833" t="s">
        <v>3248</v>
      </c>
      <c r="C77" s="834"/>
      <c r="D77" s="834"/>
      <c r="E77" s="834"/>
      <c r="F77" s="834"/>
      <c r="G77" s="834"/>
      <c r="H77" s="834"/>
      <c r="I77" s="834"/>
      <c r="J77" s="834"/>
      <c r="K77" s="834"/>
      <c r="L77" s="834"/>
      <c r="M77" s="834"/>
      <c r="N77" s="834"/>
      <c r="O77" s="834"/>
      <c r="P77" s="834"/>
      <c r="Q77" s="834"/>
      <c r="R77" s="834"/>
      <c r="S77" s="834"/>
      <c r="T77" s="834"/>
      <c r="U77" s="834"/>
      <c r="V77" s="834"/>
      <c r="W77" s="834"/>
      <c r="X77" s="834"/>
      <c r="Y77" s="834"/>
      <c r="Z77" s="834"/>
    </row>
    <row r="78">
      <c r="A78" s="833" t="s">
        <v>3249</v>
      </c>
      <c r="B78" s="833" t="s">
        <v>3250</v>
      </c>
      <c r="C78" s="834"/>
      <c r="D78" s="834"/>
      <c r="E78" s="834"/>
      <c r="F78" s="834"/>
      <c r="G78" s="834"/>
      <c r="H78" s="834"/>
      <c r="I78" s="834"/>
      <c r="J78" s="834"/>
      <c r="K78" s="834"/>
      <c r="L78" s="834"/>
      <c r="M78" s="834"/>
      <c r="N78" s="834"/>
      <c r="O78" s="834"/>
      <c r="P78" s="834"/>
      <c r="Q78" s="834"/>
      <c r="R78" s="834"/>
      <c r="S78" s="834"/>
      <c r="T78" s="834"/>
      <c r="U78" s="834"/>
      <c r="V78" s="834"/>
      <c r="W78" s="834"/>
      <c r="X78" s="834"/>
      <c r="Y78" s="834"/>
      <c r="Z78" s="834"/>
    </row>
    <row r="79">
      <c r="A79" s="833" t="s">
        <v>3251</v>
      </c>
      <c r="B79" s="833" t="s">
        <v>3252</v>
      </c>
      <c r="C79" s="834"/>
      <c r="D79" s="834"/>
      <c r="E79" s="834"/>
      <c r="F79" s="834"/>
      <c r="G79" s="834"/>
      <c r="H79" s="834"/>
      <c r="I79" s="834"/>
      <c r="J79" s="834"/>
      <c r="K79" s="834"/>
      <c r="L79" s="834"/>
      <c r="M79" s="834"/>
      <c r="N79" s="834"/>
      <c r="O79" s="834"/>
      <c r="P79" s="834"/>
      <c r="Q79" s="834"/>
      <c r="R79" s="834"/>
      <c r="S79" s="834"/>
      <c r="T79" s="834"/>
      <c r="U79" s="834"/>
      <c r="V79" s="834"/>
      <c r="W79" s="834"/>
      <c r="X79" s="834"/>
      <c r="Y79" s="834"/>
      <c r="Z79" s="834"/>
    </row>
    <row r="80">
      <c r="A80" s="833" t="s">
        <v>3253</v>
      </c>
      <c r="B80" s="833" t="s">
        <v>3254</v>
      </c>
      <c r="C80" s="834"/>
      <c r="D80" s="834"/>
      <c r="E80" s="834"/>
      <c r="F80" s="834"/>
      <c r="G80" s="834"/>
      <c r="H80" s="834"/>
      <c r="I80" s="834"/>
      <c r="J80" s="834"/>
      <c r="K80" s="834"/>
      <c r="L80" s="834"/>
      <c r="M80" s="834"/>
      <c r="N80" s="834"/>
      <c r="O80" s="834"/>
      <c r="P80" s="834"/>
      <c r="Q80" s="834"/>
      <c r="R80" s="834"/>
      <c r="S80" s="834"/>
      <c r="T80" s="834"/>
      <c r="U80" s="834"/>
      <c r="V80" s="834"/>
      <c r="W80" s="834"/>
      <c r="X80" s="834"/>
      <c r="Y80" s="834"/>
      <c r="Z80" s="834"/>
    </row>
    <row r="81">
      <c r="A81" s="833" t="s">
        <v>3255</v>
      </c>
      <c r="B81" s="833" t="s">
        <v>3256</v>
      </c>
      <c r="C81" s="834"/>
      <c r="D81" s="834"/>
      <c r="E81" s="834"/>
      <c r="F81" s="834"/>
      <c r="G81" s="834"/>
      <c r="H81" s="834"/>
      <c r="I81" s="834"/>
      <c r="J81" s="834"/>
      <c r="K81" s="834"/>
      <c r="L81" s="834"/>
      <c r="M81" s="834"/>
      <c r="N81" s="834"/>
      <c r="O81" s="834"/>
      <c r="P81" s="834"/>
      <c r="Q81" s="834"/>
      <c r="R81" s="834"/>
      <c r="S81" s="834"/>
      <c r="T81" s="834"/>
      <c r="U81" s="834"/>
      <c r="V81" s="834"/>
      <c r="W81" s="834"/>
      <c r="X81" s="834"/>
      <c r="Y81" s="834"/>
      <c r="Z81" s="834"/>
    </row>
    <row r="82">
      <c r="A82" s="833" t="s">
        <v>3257</v>
      </c>
      <c r="B82" s="833" t="s">
        <v>3258</v>
      </c>
      <c r="C82" s="834"/>
      <c r="D82" s="834"/>
      <c r="E82" s="834"/>
      <c r="F82" s="834"/>
      <c r="G82" s="834"/>
      <c r="H82" s="834"/>
      <c r="I82" s="834"/>
      <c r="J82" s="834"/>
      <c r="K82" s="834"/>
      <c r="L82" s="834"/>
      <c r="M82" s="834"/>
      <c r="N82" s="834"/>
      <c r="O82" s="834"/>
      <c r="P82" s="834"/>
      <c r="Q82" s="834"/>
      <c r="R82" s="834"/>
      <c r="S82" s="834"/>
      <c r="T82" s="834"/>
      <c r="U82" s="834"/>
      <c r="V82" s="834"/>
      <c r="W82" s="834"/>
      <c r="X82" s="834"/>
      <c r="Y82" s="834"/>
      <c r="Z82" s="834"/>
    </row>
    <row r="83">
      <c r="A83" s="833" t="s">
        <v>3259</v>
      </c>
      <c r="B83" s="833" t="s">
        <v>3260</v>
      </c>
      <c r="C83" s="834"/>
      <c r="D83" s="834"/>
      <c r="E83" s="834"/>
      <c r="F83" s="834"/>
      <c r="G83" s="834"/>
      <c r="H83" s="834"/>
      <c r="I83" s="834"/>
      <c r="J83" s="834"/>
      <c r="K83" s="834"/>
      <c r="L83" s="834"/>
      <c r="M83" s="834"/>
      <c r="N83" s="834"/>
      <c r="O83" s="834"/>
      <c r="P83" s="834"/>
      <c r="Q83" s="834"/>
      <c r="R83" s="834"/>
      <c r="S83" s="834"/>
      <c r="T83" s="834"/>
      <c r="U83" s="834"/>
      <c r="V83" s="834"/>
      <c r="W83" s="834"/>
      <c r="X83" s="834"/>
      <c r="Y83" s="834"/>
      <c r="Z83" s="834"/>
    </row>
    <row r="84">
      <c r="A84" s="833" t="s">
        <v>3261</v>
      </c>
      <c r="B84" s="833" t="s">
        <v>3262</v>
      </c>
      <c r="C84" s="834"/>
      <c r="D84" s="834"/>
      <c r="E84" s="834"/>
      <c r="F84" s="834"/>
      <c r="G84" s="834"/>
      <c r="H84" s="834"/>
      <c r="I84" s="834"/>
      <c r="J84" s="834"/>
      <c r="K84" s="834"/>
      <c r="L84" s="834"/>
      <c r="M84" s="834"/>
      <c r="N84" s="834"/>
      <c r="O84" s="834"/>
      <c r="P84" s="834"/>
      <c r="Q84" s="834"/>
      <c r="R84" s="834"/>
      <c r="S84" s="834"/>
      <c r="T84" s="834"/>
      <c r="U84" s="834"/>
      <c r="V84" s="834"/>
      <c r="W84" s="834"/>
      <c r="X84" s="834"/>
      <c r="Y84" s="834"/>
      <c r="Z84" s="834"/>
    </row>
    <row r="85">
      <c r="A85" s="833" t="s">
        <v>3263</v>
      </c>
      <c r="B85" s="833" t="s">
        <v>3264</v>
      </c>
      <c r="C85" s="834"/>
      <c r="D85" s="834"/>
      <c r="E85" s="834"/>
      <c r="F85" s="834"/>
      <c r="G85" s="834"/>
      <c r="H85" s="834"/>
      <c r="I85" s="834"/>
      <c r="J85" s="834"/>
      <c r="K85" s="834"/>
      <c r="L85" s="834"/>
      <c r="M85" s="834"/>
      <c r="N85" s="834"/>
      <c r="O85" s="834"/>
      <c r="P85" s="834"/>
      <c r="Q85" s="834"/>
      <c r="R85" s="834"/>
      <c r="S85" s="834"/>
      <c r="T85" s="834"/>
      <c r="U85" s="834"/>
      <c r="V85" s="834"/>
      <c r="W85" s="834"/>
      <c r="X85" s="834"/>
      <c r="Y85" s="834"/>
      <c r="Z85" s="834"/>
    </row>
    <row r="86">
      <c r="A86" s="833" t="s">
        <v>3265</v>
      </c>
      <c r="B86" s="833" t="s">
        <v>3266</v>
      </c>
      <c r="C86" s="834"/>
      <c r="D86" s="834"/>
      <c r="E86" s="834"/>
      <c r="F86" s="834"/>
      <c r="G86" s="834"/>
      <c r="H86" s="834"/>
      <c r="I86" s="834"/>
      <c r="J86" s="834"/>
      <c r="K86" s="834"/>
      <c r="L86" s="834"/>
      <c r="M86" s="834"/>
      <c r="N86" s="834"/>
      <c r="O86" s="834"/>
      <c r="P86" s="834"/>
      <c r="Q86" s="834"/>
      <c r="R86" s="834"/>
      <c r="S86" s="834"/>
      <c r="T86" s="834"/>
      <c r="U86" s="834"/>
      <c r="V86" s="834"/>
      <c r="W86" s="834"/>
      <c r="X86" s="834"/>
      <c r="Y86" s="834"/>
      <c r="Z86" s="834"/>
    </row>
    <row r="87">
      <c r="A87" s="833" t="s">
        <v>3267</v>
      </c>
      <c r="B87" s="833" t="s">
        <v>3268</v>
      </c>
      <c r="C87" s="834"/>
      <c r="D87" s="834"/>
      <c r="E87" s="834"/>
      <c r="F87" s="834"/>
      <c r="G87" s="834"/>
      <c r="H87" s="834"/>
      <c r="I87" s="834"/>
      <c r="J87" s="834"/>
      <c r="K87" s="834"/>
      <c r="L87" s="834"/>
      <c r="M87" s="834"/>
      <c r="N87" s="834"/>
      <c r="O87" s="834"/>
      <c r="P87" s="834"/>
      <c r="Q87" s="834"/>
      <c r="R87" s="834"/>
      <c r="S87" s="834"/>
      <c r="T87" s="834"/>
      <c r="U87" s="834"/>
      <c r="V87" s="834"/>
      <c r="W87" s="834"/>
      <c r="X87" s="834"/>
      <c r="Y87" s="834"/>
      <c r="Z87" s="834"/>
    </row>
    <row r="88">
      <c r="A88" s="833" t="s">
        <v>3269</v>
      </c>
      <c r="B88" s="833" t="s">
        <v>3270</v>
      </c>
      <c r="C88" s="834"/>
      <c r="D88" s="834"/>
      <c r="E88" s="834"/>
      <c r="F88" s="834"/>
      <c r="G88" s="834"/>
      <c r="H88" s="834"/>
      <c r="I88" s="834"/>
      <c r="J88" s="834"/>
      <c r="K88" s="834"/>
      <c r="L88" s="834"/>
      <c r="M88" s="834"/>
      <c r="N88" s="834"/>
      <c r="O88" s="834"/>
      <c r="P88" s="834"/>
      <c r="Q88" s="834"/>
      <c r="R88" s="834"/>
      <c r="S88" s="834"/>
      <c r="T88" s="834"/>
      <c r="U88" s="834"/>
      <c r="V88" s="834"/>
      <c r="W88" s="834"/>
      <c r="X88" s="834"/>
      <c r="Y88" s="834"/>
      <c r="Z88" s="834"/>
    </row>
    <row r="89">
      <c r="A89" s="833" t="s">
        <v>3271</v>
      </c>
      <c r="B89" s="833" t="s">
        <v>3272</v>
      </c>
      <c r="C89" s="834"/>
      <c r="D89" s="834"/>
      <c r="E89" s="834"/>
      <c r="F89" s="834"/>
      <c r="G89" s="834"/>
      <c r="H89" s="834"/>
      <c r="I89" s="834"/>
      <c r="J89" s="834"/>
      <c r="K89" s="834"/>
      <c r="L89" s="834"/>
      <c r="M89" s="834"/>
      <c r="N89" s="834"/>
      <c r="O89" s="834"/>
      <c r="P89" s="834"/>
      <c r="Q89" s="834"/>
      <c r="R89" s="834"/>
      <c r="S89" s="834"/>
      <c r="T89" s="834"/>
      <c r="U89" s="834"/>
      <c r="V89" s="834"/>
      <c r="W89" s="834"/>
      <c r="X89" s="834"/>
      <c r="Y89" s="834"/>
      <c r="Z89" s="834"/>
    </row>
    <row r="90">
      <c r="A90" s="833" t="s">
        <v>3273</v>
      </c>
      <c r="B90" s="833" t="s">
        <v>3274</v>
      </c>
      <c r="C90" s="834"/>
      <c r="D90" s="834"/>
      <c r="E90" s="834"/>
      <c r="F90" s="834"/>
      <c r="G90" s="834"/>
      <c r="H90" s="834"/>
      <c r="I90" s="834"/>
      <c r="J90" s="834"/>
      <c r="K90" s="834"/>
      <c r="L90" s="834"/>
      <c r="M90" s="834"/>
      <c r="N90" s="834"/>
      <c r="O90" s="834"/>
      <c r="P90" s="834"/>
      <c r="Q90" s="834"/>
      <c r="R90" s="834"/>
      <c r="S90" s="834"/>
      <c r="T90" s="834"/>
      <c r="U90" s="834"/>
      <c r="V90" s="834"/>
      <c r="W90" s="834"/>
      <c r="X90" s="834"/>
      <c r="Y90" s="834"/>
      <c r="Z90" s="834"/>
    </row>
    <row r="91">
      <c r="A91" s="833" t="s">
        <v>3275</v>
      </c>
      <c r="B91" s="833" t="s">
        <v>3276</v>
      </c>
      <c r="C91" s="834"/>
      <c r="D91" s="834"/>
      <c r="E91" s="834"/>
      <c r="F91" s="834"/>
      <c r="G91" s="834"/>
      <c r="H91" s="834"/>
      <c r="I91" s="834"/>
      <c r="J91" s="834"/>
      <c r="K91" s="834"/>
      <c r="L91" s="834"/>
      <c r="M91" s="834"/>
      <c r="N91" s="834"/>
      <c r="O91" s="834"/>
      <c r="P91" s="834"/>
      <c r="Q91" s="834"/>
      <c r="R91" s="834"/>
      <c r="S91" s="834"/>
      <c r="T91" s="834"/>
      <c r="U91" s="834"/>
      <c r="V91" s="834"/>
      <c r="W91" s="834"/>
      <c r="X91" s="834"/>
      <c r="Y91" s="834"/>
      <c r="Z91" s="834"/>
    </row>
    <row r="92">
      <c r="A92" s="833" t="s">
        <v>3277</v>
      </c>
      <c r="B92" s="833" t="s">
        <v>3278</v>
      </c>
      <c r="C92" s="834"/>
      <c r="D92" s="834"/>
      <c r="E92" s="834"/>
      <c r="F92" s="834"/>
      <c r="G92" s="834"/>
      <c r="H92" s="834"/>
      <c r="I92" s="834"/>
      <c r="J92" s="834"/>
      <c r="K92" s="834"/>
      <c r="L92" s="834"/>
      <c r="M92" s="834"/>
      <c r="N92" s="834"/>
      <c r="O92" s="834"/>
      <c r="P92" s="834"/>
      <c r="Q92" s="834"/>
      <c r="R92" s="834"/>
      <c r="S92" s="834"/>
      <c r="T92" s="834"/>
      <c r="U92" s="834"/>
      <c r="V92" s="834"/>
      <c r="W92" s="834"/>
      <c r="X92" s="834"/>
      <c r="Y92" s="834"/>
      <c r="Z92" s="834"/>
    </row>
    <row r="93">
      <c r="A93" s="833" t="s">
        <v>3279</v>
      </c>
      <c r="B93" s="833" t="s">
        <v>3280</v>
      </c>
      <c r="C93" s="834"/>
      <c r="D93" s="834"/>
      <c r="E93" s="834"/>
      <c r="F93" s="834"/>
      <c r="G93" s="834"/>
      <c r="H93" s="834"/>
      <c r="I93" s="834"/>
      <c r="J93" s="834"/>
      <c r="K93" s="834"/>
      <c r="L93" s="834"/>
      <c r="M93" s="834"/>
      <c r="N93" s="834"/>
      <c r="O93" s="834"/>
      <c r="P93" s="834"/>
      <c r="Q93" s="834"/>
      <c r="R93" s="834"/>
      <c r="S93" s="834"/>
      <c r="T93" s="834"/>
      <c r="U93" s="834"/>
      <c r="V93" s="834"/>
      <c r="W93" s="834"/>
      <c r="X93" s="834"/>
      <c r="Y93" s="834"/>
      <c r="Z93" s="834"/>
    </row>
    <row r="94">
      <c r="A94" s="833" t="s">
        <v>3281</v>
      </c>
      <c r="B94" s="833" t="s">
        <v>3282</v>
      </c>
      <c r="C94" s="834"/>
      <c r="D94" s="834"/>
      <c r="E94" s="834"/>
      <c r="F94" s="834"/>
      <c r="G94" s="834"/>
      <c r="H94" s="834"/>
      <c r="I94" s="834"/>
      <c r="J94" s="834"/>
      <c r="K94" s="834"/>
      <c r="L94" s="834"/>
      <c r="M94" s="834"/>
      <c r="N94" s="834"/>
      <c r="O94" s="834"/>
      <c r="P94" s="834"/>
      <c r="Q94" s="834"/>
      <c r="R94" s="834"/>
      <c r="S94" s="834"/>
      <c r="T94" s="834"/>
      <c r="U94" s="834"/>
      <c r="V94" s="834"/>
      <c r="W94" s="834"/>
      <c r="X94" s="834"/>
      <c r="Y94" s="834"/>
      <c r="Z94" s="834"/>
    </row>
    <row r="95">
      <c r="A95" s="833" t="s">
        <v>3283</v>
      </c>
      <c r="B95" s="833" t="s">
        <v>3284</v>
      </c>
      <c r="C95" s="834"/>
      <c r="D95" s="834"/>
      <c r="E95" s="834"/>
      <c r="F95" s="834"/>
      <c r="G95" s="834"/>
      <c r="H95" s="834"/>
      <c r="I95" s="834"/>
      <c r="J95" s="834"/>
      <c r="K95" s="834"/>
      <c r="L95" s="834"/>
      <c r="M95" s="834"/>
      <c r="N95" s="834"/>
      <c r="O95" s="834"/>
      <c r="P95" s="834"/>
      <c r="Q95" s="834"/>
      <c r="R95" s="834"/>
      <c r="S95" s="834"/>
      <c r="T95" s="834"/>
      <c r="U95" s="834"/>
      <c r="V95" s="834"/>
      <c r="W95" s="834"/>
      <c r="X95" s="834"/>
      <c r="Y95" s="834"/>
      <c r="Z95" s="834"/>
    </row>
    <row r="96">
      <c r="A96" s="833" t="s">
        <v>3285</v>
      </c>
      <c r="B96" s="833" t="s">
        <v>3286</v>
      </c>
      <c r="C96" s="834"/>
      <c r="D96" s="834"/>
      <c r="E96" s="834"/>
      <c r="F96" s="834"/>
      <c r="G96" s="834"/>
      <c r="H96" s="834"/>
      <c r="I96" s="834"/>
      <c r="J96" s="834"/>
      <c r="K96" s="834"/>
      <c r="L96" s="834"/>
      <c r="M96" s="834"/>
      <c r="N96" s="834"/>
      <c r="O96" s="834"/>
      <c r="P96" s="834"/>
      <c r="Q96" s="834"/>
      <c r="R96" s="834"/>
      <c r="S96" s="834"/>
      <c r="T96" s="834"/>
      <c r="U96" s="834"/>
      <c r="V96" s="834"/>
      <c r="W96" s="834"/>
      <c r="X96" s="834"/>
      <c r="Y96" s="834"/>
      <c r="Z96" s="834"/>
    </row>
    <row r="97">
      <c r="A97" s="835" t="s">
        <v>3287</v>
      </c>
      <c r="B97" s="833" t="s">
        <v>3288</v>
      </c>
      <c r="C97" s="834"/>
      <c r="D97" s="834"/>
      <c r="E97" s="834"/>
      <c r="F97" s="834"/>
      <c r="G97" s="834"/>
      <c r="H97" s="834"/>
      <c r="I97" s="834"/>
      <c r="J97" s="834"/>
      <c r="K97" s="834"/>
      <c r="L97" s="834"/>
      <c r="M97" s="834"/>
      <c r="N97" s="834"/>
      <c r="O97" s="834"/>
      <c r="P97" s="834"/>
      <c r="Q97" s="834"/>
      <c r="R97" s="834"/>
      <c r="S97" s="834"/>
      <c r="T97" s="834"/>
      <c r="U97" s="834"/>
      <c r="V97" s="834"/>
      <c r="W97" s="834"/>
      <c r="X97" s="834"/>
      <c r="Y97" s="834"/>
      <c r="Z97" s="834"/>
    </row>
    <row r="98">
      <c r="A98" s="833" t="s">
        <v>3289</v>
      </c>
      <c r="B98" s="833" t="s">
        <v>3290</v>
      </c>
      <c r="C98" s="834"/>
      <c r="D98" s="834"/>
      <c r="E98" s="834"/>
      <c r="F98" s="834"/>
      <c r="G98" s="834"/>
      <c r="H98" s="834"/>
      <c r="I98" s="834"/>
      <c r="J98" s="834"/>
      <c r="K98" s="834"/>
      <c r="L98" s="834"/>
      <c r="M98" s="834"/>
      <c r="N98" s="834"/>
      <c r="O98" s="834"/>
      <c r="P98" s="834"/>
      <c r="Q98" s="834"/>
      <c r="R98" s="834"/>
      <c r="S98" s="834"/>
      <c r="T98" s="834"/>
      <c r="U98" s="834"/>
      <c r="V98" s="834"/>
      <c r="W98" s="834"/>
      <c r="X98" s="834"/>
      <c r="Y98" s="834"/>
      <c r="Z98" s="834"/>
    </row>
    <row r="99">
      <c r="A99" s="833" t="s">
        <v>3291</v>
      </c>
      <c r="B99" s="833" t="s">
        <v>3292</v>
      </c>
      <c r="C99" s="834"/>
      <c r="D99" s="834"/>
      <c r="E99" s="834"/>
      <c r="F99" s="834"/>
      <c r="G99" s="834"/>
      <c r="H99" s="834"/>
      <c r="I99" s="834"/>
      <c r="J99" s="834"/>
      <c r="K99" s="834"/>
      <c r="L99" s="834"/>
      <c r="M99" s="834"/>
      <c r="N99" s="834"/>
      <c r="O99" s="834"/>
      <c r="P99" s="834"/>
      <c r="Q99" s="834"/>
      <c r="R99" s="834"/>
      <c r="S99" s="834"/>
      <c r="T99" s="834"/>
      <c r="U99" s="834"/>
      <c r="V99" s="834"/>
      <c r="W99" s="834"/>
      <c r="X99" s="834"/>
      <c r="Y99" s="834"/>
      <c r="Z99" s="834"/>
    </row>
    <row r="100">
      <c r="A100" s="833" t="s">
        <v>3293</v>
      </c>
      <c r="B100" s="833" t="s">
        <v>3294</v>
      </c>
      <c r="C100" s="834"/>
      <c r="D100" s="834"/>
      <c r="E100" s="834"/>
      <c r="F100" s="834"/>
      <c r="G100" s="834"/>
      <c r="H100" s="834"/>
      <c r="I100" s="834"/>
      <c r="J100" s="834"/>
      <c r="K100" s="834"/>
      <c r="L100" s="834"/>
      <c r="M100" s="834"/>
      <c r="N100" s="834"/>
      <c r="O100" s="834"/>
      <c r="P100" s="834"/>
      <c r="Q100" s="834"/>
      <c r="R100" s="834"/>
      <c r="S100" s="834"/>
      <c r="T100" s="834"/>
      <c r="U100" s="834"/>
      <c r="V100" s="834"/>
      <c r="W100" s="834"/>
      <c r="X100" s="834"/>
      <c r="Y100" s="834"/>
      <c r="Z100" s="834"/>
    </row>
    <row r="101">
      <c r="A101" s="833" t="s">
        <v>3295</v>
      </c>
      <c r="B101" s="833" t="s">
        <v>3296</v>
      </c>
      <c r="C101" s="834"/>
      <c r="D101" s="834"/>
      <c r="E101" s="834"/>
      <c r="F101" s="834"/>
      <c r="G101" s="834"/>
      <c r="H101" s="834"/>
      <c r="I101" s="834"/>
      <c r="J101" s="834"/>
      <c r="K101" s="834"/>
      <c r="L101" s="834"/>
      <c r="M101" s="834"/>
      <c r="N101" s="834"/>
      <c r="O101" s="834"/>
      <c r="P101" s="834"/>
      <c r="Q101" s="834"/>
      <c r="R101" s="834"/>
      <c r="S101" s="834"/>
      <c r="T101" s="834"/>
      <c r="U101" s="834"/>
      <c r="V101" s="834"/>
      <c r="W101" s="834"/>
      <c r="X101" s="834"/>
      <c r="Y101" s="834"/>
      <c r="Z101" s="834"/>
    </row>
    <row r="102">
      <c r="A102" s="833" t="s">
        <v>3297</v>
      </c>
      <c r="B102" s="833" t="s">
        <v>3298</v>
      </c>
      <c r="C102" s="834"/>
      <c r="D102" s="834"/>
      <c r="E102" s="834"/>
      <c r="F102" s="834"/>
      <c r="G102" s="834"/>
      <c r="H102" s="834"/>
      <c r="I102" s="834"/>
      <c r="J102" s="834"/>
      <c r="K102" s="834"/>
      <c r="L102" s="834"/>
      <c r="M102" s="834"/>
      <c r="N102" s="834"/>
      <c r="O102" s="834"/>
      <c r="P102" s="834"/>
      <c r="Q102" s="834"/>
      <c r="R102" s="834"/>
      <c r="S102" s="834"/>
      <c r="T102" s="834"/>
      <c r="U102" s="834"/>
      <c r="V102" s="834"/>
      <c r="W102" s="834"/>
      <c r="X102" s="834"/>
      <c r="Y102" s="834"/>
      <c r="Z102" s="834"/>
    </row>
    <row r="103">
      <c r="A103" s="833" t="s">
        <v>3299</v>
      </c>
      <c r="B103" s="833" t="s">
        <v>3300</v>
      </c>
      <c r="C103" s="834"/>
      <c r="D103" s="834"/>
      <c r="E103" s="834"/>
      <c r="F103" s="834"/>
      <c r="G103" s="834"/>
      <c r="H103" s="834"/>
      <c r="I103" s="834"/>
      <c r="J103" s="834"/>
      <c r="K103" s="834"/>
      <c r="L103" s="834"/>
      <c r="M103" s="834"/>
      <c r="N103" s="834"/>
      <c r="O103" s="834"/>
      <c r="P103" s="834"/>
      <c r="Q103" s="834"/>
      <c r="R103" s="834"/>
      <c r="S103" s="834"/>
      <c r="T103" s="834"/>
      <c r="U103" s="834"/>
      <c r="V103" s="834"/>
      <c r="W103" s="834"/>
      <c r="X103" s="834"/>
      <c r="Y103" s="834"/>
      <c r="Z103" s="834"/>
    </row>
    <row r="104">
      <c r="A104" s="833" t="s">
        <v>3301</v>
      </c>
      <c r="B104" s="833" t="s">
        <v>3302</v>
      </c>
      <c r="C104" s="834"/>
      <c r="D104" s="834"/>
      <c r="E104" s="834"/>
      <c r="F104" s="834"/>
      <c r="G104" s="834"/>
      <c r="H104" s="834"/>
      <c r="I104" s="834"/>
      <c r="J104" s="834"/>
      <c r="K104" s="834"/>
      <c r="L104" s="834"/>
      <c r="M104" s="834"/>
      <c r="N104" s="834"/>
      <c r="O104" s="834"/>
      <c r="P104" s="834"/>
      <c r="Q104" s="834"/>
      <c r="R104" s="834"/>
      <c r="S104" s="834"/>
      <c r="T104" s="834"/>
      <c r="U104" s="834"/>
      <c r="V104" s="834"/>
      <c r="W104" s="834"/>
      <c r="X104" s="834"/>
      <c r="Y104" s="834"/>
      <c r="Z104" s="834"/>
    </row>
    <row r="105">
      <c r="A105" s="833" t="s">
        <v>3303</v>
      </c>
      <c r="B105" s="833" t="s">
        <v>3304</v>
      </c>
      <c r="C105" s="834"/>
      <c r="D105" s="834"/>
      <c r="E105" s="834"/>
      <c r="F105" s="834"/>
      <c r="G105" s="834"/>
      <c r="H105" s="834"/>
      <c r="I105" s="834"/>
      <c r="J105" s="834"/>
      <c r="K105" s="834"/>
      <c r="L105" s="834"/>
      <c r="M105" s="834"/>
      <c r="N105" s="834"/>
      <c r="O105" s="834"/>
      <c r="P105" s="834"/>
      <c r="Q105" s="834"/>
      <c r="R105" s="834"/>
      <c r="S105" s="834"/>
      <c r="T105" s="834"/>
      <c r="U105" s="834"/>
      <c r="V105" s="834"/>
      <c r="W105" s="834"/>
      <c r="X105" s="834"/>
      <c r="Y105" s="834"/>
      <c r="Z105" s="834"/>
    </row>
    <row r="106">
      <c r="A106" s="833" t="s">
        <v>3305</v>
      </c>
      <c r="B106" s="833" t="s">
        <v>3306</v>
      </c>
      <c r="C106" s="834"/>
      <c r="D106" s="834"/>
      <c r="E106" s="834"/>
      <c r="F106" s="834"/>
      <c r="G106" s="834"/>
      <c r="H106" s="834"/>
      <c r="I106" s="834"/>
      <c r="J106" s="834"/>
      <c r="K106" s="834"/>
      <c r="L106" s="834"/>
      <c r="M106" s="834"/>
      <c r="N106" s="834"/>
      <c r="O106" s="834"/>
      <c r="P106" s="834"/>
      <c r="Q106" s="834"/>
      <c r="R106" s="834"/>
      <c r="S106" s="834"/>
      <c r="T106" s="834"/>
      <c r="U106" s="834"/>
      <c r="V106" s="834"/>
      <c r="W106" s="834"/>
      <c r="X106" s="834"/>
      <c r="Y106" s="834"/>
      <c r="Z106" s="834"/>
    </row>
    <row r="107">
      <c r="A107" s="833" t="s">
        <v>3307</v>
      </c>
      <c r="B107" s="833" t="s">
        <v>3308</v>
      </c>
      <c r="C107" s="834"/>
      <c r="D107" s="834"/>
      <c r="E107" s="834"/>
      <c r="F107" s="834"/>
      <c r="G107" s="834"/>
      <c r="H107" s="834"/>
      <c r="I107" s="834"/>
      <c r="J107" s="834"/>
      <c r="K107" s="834"/>
      <c r="L107" s="834"/>
      <c r="M107" s="834"/>
      <c r="N107" s="834"/>
      <c r="O107" s="834"/>
      <c r="P107" s="834"/>
      <c r="Q107" s="834"/>
      <c r="R107" s="834"/>
      <c r="S107" s="834"/>
      <c r="T107" s="834"/>
      <c r="U107" s="834"/>
      <c r="V107" s="834"/>
      <c r="W107" s="834"/>
      <c r="X107" s="834"/>
      <c r="Y107" s="834"/>
      <c r="Z107" s="834"/>
    </row>
    <row r="108">
      <c r="A108" s="833" t="s">
        <v>3309</v>
      </c>
      <c r="B108" s="833" t="s">
        <v>3310</v>
      </c>
      <c r="C108" s="834"/>
      <c r="D108" s="834"/>
      <c r="E108" s="834"/>
      <c r="F108" s="834"/>
      <c r="G108" s="834"/>
      <c r="H108" s="834"/>
      <c r="I108" s="834"/>
      <c r="J108" s="834"/>
      <c r="K108" s="834"/>
      <c r="L108" s="834"/>
      <c r="M108" s="834"/>
      <c r="N108" s="834"/>
      <c r="O108" s="834"/>
      <c r="P108" s="834"/>
      <c r="Q108" s="834"/>
      <c r="R108" s="834"/>
      <c r="S108" s="834"/>
      <c r="T108" s="834"/>
      <c r="U108" s="834"/>
      <c r="V108" s="834"/>
      <c r="W108" s="834"/>
      <c r="X108" s="834"/>
      <c r="Y108" s="834"/>
      <c r="Z108" s="834"/>
    </row>
    <row r="109">
      <c r="A109" s="833" t="s">
        <v>3311</v>
      </c>
      <c r="B109" s="833" t="s">
        <v>3312</v>
      </c>
      <c r="C109" s="834"/>
      <c r="D109" s="834"/>
      <c r="E109" s="834"/>
      <c r="F109" s="834"/>
      <c r="G109" s="834"/>
      <c r="H109" s="834"/>
      <c r="I109" s="834"/>
      <c r="J109" s="834"/>
      <c r="K109" s="834"/>
      <c r="L109" s="834"/>
      <c r="M109" s="834"/>
      <c r="N109" s="834"/>
      <c r="O109" s="834"/>
      <c r="P109" s="834"/>
      <c r="Q109" s="834"/>
      <c r="R109" s="834"/>
      <c r="S109" s="834"/>
      <c r="T109" s="834"/>
      <c r="U109" s="834"/>
      <c r="V109" s="834"/>
      <c r="W109" s="834"/>
      <c r="X109" s="834"/>
      <c r="Y109" s="834"/>
      <c r="Z109" s="834"/>
    </row>
    <row r="110">
      <c r="A110" s="833" t="s">
        <v>3313</v>
      </c>
      <c r="B110" s="833" t="s">
        <v>3314</v>
      </c>
      <c r="C110" s="834"/>
      <c r="D110" s="834"/>
      <c r="E110" s="834"/>
      <c r="F110" s="834"/>
      <c r="G110" s="834"/>
      <c r="H110" s="834"/>
      <c r="I110" s="834"/>
      <c r="J110" s="834"/>
      <c r="K110" s="834"/>
      <c r="L110" s="834"/>
      <c r="M110" s="834"/>
      <c r="N110" s="834"/>
      <c r="O110" s="834"/>
      <c r="P110" s="834"/>
      <c r="Q110" s="834"/>
      <c r="R110" s="834"/>
      <c r="S110" s="834"/>
      <c r="T110" s="834"/>
      <c r="U110" s="834"/>
      <c r="V110" s="834"/>
      <c r="W110" s="834"/>
      <c r="X110" s="834"/>
      <c r="Y110" s="834"/>
      <c r="Z110" s="834"/>
    </row>
    <row r="111">
      <c r="A111" s="833" t="s">
        <v>3315</v>
      </c>
      <c r="B111" s="833" t="s">
        <v>3316</v>
      </c>
      <c r="C111" s="834"/>
      <c r="D111" s="834"/>
      <c r="E111" s="834"/>
      <c r="F111" s="834"/>
      <c r="G111" s="834"/>
      <c r="H111" s="834"/>
      <c r="I111" s="834"/>
      <c r="J111" s="834"/>
      <c r="K111" s="834"/>
      <c r="L111" s="834"/>
      <c r="M111" s="834"/>
      <c r="N111" s="834"/>
      <c r="O111" s="834"/>
      <c r="P111" s="834"/>
      <c r="Q111" s="834"/>
      <c r="R111" s="834"/>
      <c r="S111" s="834"/>
      <c r="T111" s="834"/>
      <c r="U111" s="834"/>
      <c r="V111" s="834"/>
      <c r="W111" s="834"/>
      <c r="X111" s="834"/>
      <c r="Y111" s="834"/>
      <c r="Z111" s="834"/>
    </row>
    <row r="112">
      <c r="A112" s="833" t="s">
        <v>3317</v>
      </c>
      <c r="B112" s="833" t="s">
        <v>3318</v>
      </c>
      <c r="C112" s="834"/>
      <c r="D112" s="834"/>
      <c r="E112" s="834"/>
      <c r="F112" s="834"/>
      <c r="G112" s="834"/>
      <c r="H112" s="834"/>
      <c r="I112" s="834"/>
      <c r="J112" s="834"/>
      <c r="K112" s="834"/>
      <c r="L112" s="834"/>
      <c r="M112" s="834"/>
      <c r="N112" s="834"/>
      <c r="O112" s="834"/>
      <c r="P112" s="834"/>
      <c r="Q112" s="834"/>
      <c r="R112" s="834"/>
      <c r="S112" s="834"/>
      <c r="T112" s="834"/>
      <c r="U112" s="834"/>
      <c r="V112" s="834"/>
      <c r="W112" s="834"/>
      <c r="X112" s="834"/>
      <c r="Y112" s="834"/>
      <c r="Z112" s="834"/>
    </row>
    <row r="113">
      <c r="A113" s="833" t="s">
        <v>3319</v>
      </c>
      <c r="B113" s="833" t="s">
        <v>3320</v>
      </c>
      <c r="C113" s="834"/>
      <c r="D113" s="834"/>
      <c r="E113" s="834"/>
      <c r="F113" s="834"/>
      <c r="G113" s="834"/>
      <c r="H113" s="834"/>
      <c r="I113" s="834"/>
      <c r="J113" s="834"/>
      <c r="K113" s="834"/>
      <c r="L113" s="834"/>
      <c r="M113" s="834"/>
      <c r="N113" s="834"/>
      <c r="O113" s="834"/>
      <c r="P113" s="834"/>
      <c r="Q113" s="834"/>
      <c r="R113" s="834"/>
      <c r="S113" s="834"/>
      <c r="T113" s="834"/>
      <c r="U113" s="834"/>
      <c r="V113" s="834"/>
      <c r="W113" s="834"/>
      <c r="X113" s="834"/>
      <c r="Y113" s="834"/>
      <c r="Z113" s="834"/>
    </row>
    <row r="114">
      <c r="A114" s="833" t="s">
        <v>3319</v>
      </c>
      <c r="B114" s="833" t="s">
        <v>3321</v>
      </c>
      <c r="C114" s="834"/>
      <c r="D114" s="834"/>
      <c r="E114" s="834"/>
      <c r="F114" s="834"/>
      <c r="G114" s="834"/>
      <c r="H114" s="834"/>
      <c r="I114" s="834"/>
      <c r="J114" s="834"/>
      <c r="K114" s="834"/>
      <c r="L114" s="834"/>
      <c r="M114" s="834"/>
      <c r="N114" s="834"/>
      <c r="O114" s="834"/>
      <c r="P114" s="834"/>
      <c r="Q114" s="834"/>
      <c r="R114" s="834"/>
      <c r="S114" s="834"/>
      <c r="T114" s="834"/>
      <c r="U114" s="834"/>
      <c r="V114" s="834"/>
      <c r="W114" s="834"/>
      <c r="X114" s="834"/>
      <c r="Y114" s="834"/>
      <c r="Z114" s="834"/>
    </row>
    <row r="115">
      <c r="A115" s="833" t="s">
        <v>3322</v>
      </c>
      <c r="B115" s="833" t="s">
        <v>3323</v>
      </c>
      <c r="C115" s="834"/>
      <c r="D115" s="834"/>
      <c r="E115" s="834"/>
      <c r="F115" s="834"/>
      <c r="G115" s="834"/>
      <c r="H115" s="834"/>
      <c r="I115" s="834"/>
      <c r="J115" s="834"/>
      <c r="K115" s="834"/>
      <c r="L115" s="834"/>
      <c r="M115" s="834"/>
      <c r="N115" s="834"/>
      <c r="O115" s="834"/>
      <c r="P115" s="834"/>
      <c r="Q115" s="834"/>
      <c r="R115" s="834"/>
      <c r="S115" s="834"/>
      <c r="T115" s="834"/>
      <c r="U115" s="834"/>
      <c r="V115" s="834"/>
      <c r="W115" s="834"/>
      <c r="X115" s="834"/>
      <c r="Y115" s="834"/>
      <c r="Z115" s="834"/>
    </row>
    <row r="116">
      <c r="A116" s="833" t="s">
        <v>3324</v>
      </c>
      <c r="B116" s="833" t="s">
        <v>3325</v>
      </c>
      <c r="C116" s="834"/>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row>
    <row r="117">
      <c r="A117" s="833" t="s">
        <v>3326</v>
      </c>
      <c r="B117" s="833" t="s">
        <v>3327</v>
      </c>
      <c r="C117" s="834"/>
      <c r="D117" s="834"/>
      <c r="E117" s="834"/>
      <c r="F117" s="834"/>
      <c r="G117" s="834"/>
      <c r="H117" s="834"/>
      <c r="I117" s="834"/>
      <c r="J117" s="834"/>
      <c r="K117" s="834"/>
      <c r="L117" s="834"/>
      <c r="M117" s="834"/>
      <c r="N117" s="834"/>
      <c r="O117" s="834"/>
      <c r="P117" s="834"/>
      <c r="Q117" s="834"/>
      <c r="R117" s="834"/>
      <c r="S117" s="834"/>
      <c r="T117" s="834"/>
      <c r="U117" s="834"/>
      <c r="V117" s="834"/>
      <c r="W117" s="834"/>
      <c r="X117" s="834"/>
      <c r="Y117" s="834"/>
      <c r="Z117" s="834"/>
    </row>
    <row r="118">
      <c r="A118" s="833" t="s">
        <v>3328</v>
      </c>
      <c r="B118" s="833" t="s">
        <v>3329</v>
      </c>
      <c r="C118" s="834"/>
      <c r="D118" s="834"/>
      <c r="E118" s="834"/>
      <c r="F118" s="834"/>
      <c r="G118" s="834"/>
      <c r="H118" s="834"/>
      <c r="I118" s="834"/>
      <c r="J118" s="834"/>
      <c r="K118" s="834"/>
      <c r="L118" s="834"/>
      <c r="M118" s="834"/>
      <c r="N118" s="834"/>
      <c r="O118" s="834"/>
      <c r="P118" s="834"/>
      <c r="Q118" s="834"/>
      <c r="R118" s="834"/>
      <c r="S118" s="834"/>
      <c r="T118" s="834"/>
      <c r="U118" s="834"/>
      <c r="V118" s="834"/>
      <c r="W118" s="834"/>
      <c r="X118" s="834"/>
      <c r="Y118" s="834"/>
      <c r="Z118" s="834"/>
    </row>
    <row r="119">
      <c r="A119" s="833" t="s">
        <v>3330</v>
      </c>
      <c r="B119" s="833" t="s">
        <v>3331</v>
      </c>
      <c r="C119" s="834"/>
      <c r="D119" s="834"/>
      <c r="E119" s="834"/>
      <c r="F119" s="834"/>
      <c r="G119" s="834"/>
      <c r="H119" s="834"/>
      <c r="I119" s="834"/>
      <c r="J119" s="834"/>
      <c r="K119" s="834"/>
      <c r="L119" s="834"/>
      <c r="M119" s="834"/>
      <c r="N119" s="834"/>
      <c r="O119" s="834"/>
      <c r="P119" s="834"/>
      <c r="Q119" s="834"/>
      <c r="R119" s="834"/>
      <c r="S119" s="834"/>
      <c r="T119" s="834"/>
      <c r="U119" s="834"/>
      <c r="V119" s="834"/>
      <c r="W119" s="834"/>
      <c r="X119" s="834"/>
      <c r="Y119" s="834"/>
      <c r="Z119" s="834"/>
    </row>
    <row r="120">
      <c r="A120" s="833" t="s">
        <v>3332</v>
      </c>
      <c r="B120" s="833" t="s">
        <v>3333</v>
      </c>
      <c r="C120" s="834"/>
      <c r="D120" s="834"/>
      <c r="E120" s="834"/>
      <c r="F120" s="834"/>
      <c r="G120" s="834"/>
      <c r="H120" s="834"/>
      <c r="I120" s="834"/>
      <c r="J120" s="834"/>
      <c r="K120" s="834"/>
      <c r="L120" s="834"/>
      <c r="M120" s="834"/>
      <c r="N120" s="834"/>
      <c r="O120" s="834"/>
      <c r="P120" s="834"/>
      <c r="Q120" s="834"/>
      <c r="R120" s="834"/>
      <c r="S120" s="834"/>
      <c r="T120" s="834"/>
      <c r="U120" s="834"/>
      <c r="V120" s="834"/>
      <c r="W120" s="834"/>
      <c r="X120" s="834"/>
      <c r="Y120" s="834"/>
      <c r="Z120" s="834"/>
    </row>
    <row r="121">
      <c r="A121" s="833" t="s">
        <v>3334</v>
      </c>
      <c r="B121" s="833" t="s">
        <v>3335</v>
      </c>
      <c r="C121" s="834"/>
      <c r="D121" s="834"/>
      <c r="E121" s="834"/>
      <c r="F121" s="834"/>
      <c r="G121" s="834"/>
      <c r="H121" s="834"/>
      <c r="I121" s="834"/>
      <c r="J121" s="834"/>
      <c r="K121" s="834"/>
      <c r="L121" s="834"/>
      <c r="M121" s="834"/>
      <c r="N121" s="834"/>
      <c r="O121" s="834"/>
      <c r="P121" s="834"/>
      <c r="Q121" s="834"/>
      <c r="R121" s="834"/>
      <c r="S121" s="834"/>
      <c r="T121" s="834"/>
      <c r="U121" s="834"/>
      <c r="V121" s="834"/>
      <c r="W121" s="834"/>
      <c r="X121" s="834"/>
      <c r="Y121" s="834"/>
      <c r="Z121" s="834"/>
    </row>
    <row r="122">
      <c r="A122" s="833" t="s">
        <v>3336</v>
      </c>
      <c r="B122" s="833" t="s">
        <v>3337</v>
      </c>
      <c r="C122" s="834"/>
      <c r="D122" s="834"/>
      <c r="E122" s="834"/>
      <c r="F122" s="834"/>
      <c r="G122" s="834"/>
      <c r="H122" s="834"/>
      <c r="I122" s="834"/>
      <c r="J122" s="834"/>
      <c r="K122" s="834"/>
      <c r="L122" s="834"/>
      <c r="M122" s="834"/>
      <c r="N122" s="834"/>
      <c r="O122" s="834"/>
      <c r="P122" s="834"/>
      <c r="Q122" s="834"/>
      <c r="R122" s="834"/>
      <c r="S122" s="834"/>
      <c r="T122" s="834"/>
      <c r="U122" s="834"/>
      <c r="V122" s="834"/>
      <c r="W122" s="834"/>
      <c r="X122" s="834"/>
      <c r="Y122" s="834"/>
      <c r="Z122" s="834"/>
    </row>
    <row r="123">
      <c r="A123" s="833" t="s">
        <v>3338</v>
      </c>
      <c r="B123" s="833" t="s">
        <v>3339</v>
      </c>
      <c r="C123" s="834"/>
      <c r="D123" s="834"/>
      <c r="E123" s="834"/>
      <c r="F123" s="834"/>
      <c r="G123" s="834"/>
      <c r="H123" s="834"/>
      <c r="I123" s="834"/>
      <c r="J123" s="834"/>
      <c r="K123" s="834"/>
      <c r="L123" s="834"/>
      <c r="M123" s="834"/>
      <c r="N123" s="834"/>
      <c r="O123" s="834"/>
      <c r="P123" s="834"/>
      <c r="Q123" s="834"/>
      <c r="R123" s="834"/>
      <c r="S123" s="834"/>
      <c r="T123" s="834"/>
      <c r="U123" s="834"/>
      <c r="V123" s="834"/>
      <c r="W123" s="834"/>
      <c r="X123" s="834"/>
      <c r="Y123" s="834"/>
      <c r="Z123" s="834"/>
    </row>
    <row r="124">
      <c r="A124" s="833" t="s">
        <v>3340</v>
      </c>
      <c r="B124" s="833" t="s">
        <v>3341</v>
      </c>
      <c r="C124" s="834"/>
      <c r="D124" s="834"/>
      <c r="E124" s="834"/>
      <c r="F124" s="834"/>
      <c r="G124" s="834"/>
      <c r="H124" s="834"/>
      <c r="I124" s="834"/>
      <c r="J124" s="834"/>
      <c r="K124" s="834"/>
      <c r="L124" s="834"/>
      <c r="M124" s="834"/>
      <c r="N124" s="834"/>
      <c r="O124" s="834"/>
      <c r="P124" s="834"/>
      <c r="Q124" s="834"/>
      <c r="R124" s="834"/>
      <c r="S124" s="834"/>
      <c r="T124" s="834"/>
      <c r="U124" s="834"/>
      <c r="V124" s="834"/>
      <c r="W124" s="834"/>
      <c r="X124" s="834"/>
      <c r="Y124" s="834"/>
      <c r="Z124" s="834"/>
    </row>
    <row r="125">
      <c r="A125" s="833" t="s">
        <v>3342</v>
      </c>
      <c r="B125" s="833" t="s">
        <v>3343</v>
      </c>
      <c r="C125" s="834"/>
      <c r="D125" s="834"/>
      <c r="E125" s="834"/>
      <c r="F125" s="834"/>
      <c r="G125" s="834"/>
      <c r="H125" s="834"/>
      <c r="I125" s="834"/>
      <c r="J125" s="834"/>
      <c r="K125" s="834"/>
      <c r="L125" s="834"/>
      <c r="M125" s="834"/>
      <c r="N125" s="834"/>
      <c r="O125" s="834"/>
      <c r="P125" s="834"/>
      <c r="Q125" s="834"/>
      <c r="R125" s="834"/>
      <c r="S125" s="834"/>
      <c r="T125" s="834"/>
      <c r="U125" s="834"/>
      <c r="V125" s="834"/>
      <c r="W125" s="834"/>
      <c r="X125" s="834"/>
      <c r="Y125" s="834"/>
      <c r="Z125" s="834"/>
    </row>
    <row r="126">
      <c r="A126" s="833" t="s">
        <v>3344</v>
      </c>
      <c r="B126" s="833" t="s">
        <v>3345</v>
      </c>
      <c r="C126" s="834"/>
      <c r="D126" s="834"/>
      <c r="E126" s="834"/>
      <c r="F126" s="834"/>
      <c r="G126" s="834"/>
      <c r="H126" s="834"/>
      <c r="I126" s="834"/>
      <c r="J126" s="834"/>
      <c r="K126" s="834"/>
      <c r="L126" s="834"/>
      <c r="M126" s="834"/>
      <c r="N126" s="834"/>
      <c r="O126" s="834"/>
      <c r="P126" s="834"/>
      <c r="Q126" s="834"/>
      <c r="R126" s="834"/>
      <c r="S126" s="834"/>
      <c r="T126" s="834"/>
      <c r="U126" s="834"/>
      <c r="V126" s="834"/>
      <c r="W126" s="834"/>
      <c r="X126" s="834"/>
      <c r="Y126" s="834"/>
      <c r="Z126" s="834"/>
    </row>
    <row r="127">
      <c r="A127" s="833" t="s">
        <v>3346</v>
      </c>
      <c r="B127" s="833" t="s">
        <v>3347</v>
      </c>
      <c r="C127" s="834"/>
      <c r="D127" s="834"/>
      <c r="E127" s="834"/>
      <c r="F127" s="834"/>
      <c r="G127" s="834"/>
      <c r="H127" s="834"/>
      <c r="I127" s="834"/>
      <c r="J127" s="834"/>
      <c r="K127" s="834"/>
      <c r="L127" s="834"/>
      <c r="M127" s="834"/>
      <c r="N127" s="834"/>
      <c r="O127" s="834"/>
      <c r="P127" s="834"/>
      <c r="Q127" s="834"/>
      <c r="R127" s="834"/>
      <c r="S127" s="834"/>
      <c r="T127" s="834"/>
      <c r="U127" s="834"/>
      <c r="V127" s="834"/>
      <c r="W127" s="834"/>
      <c r="X127" s="834"/>
      <c r="Y127" s="834"/>
      <c r="Z127" s="834"/>
    </row>
    <row r="128">
      <c r="A128" s="833" t="s">
        <v>3348</v>
      </c>
      <c r="B128" s="833" t="s">
        <v>3349</v>
      </c>
      <c r="C128" s="834"/>
      <c r="D128" s="834"/>
      <c r="E128" s="834"/>
      <c r="F128" s="834"/>
      <c r="G128" s="834"/>
      <c r="H128" s="834"/>
      <c r="I128" s="834"/>
      <c r="J128" s="834"/>
      <c r="K128" s="834"/>
      <c r="L128" s="834"/>
      <c r="M128" s="834"/>
      <c r="N128" s="834"/>
      <c r="O128" s="834"/>
      <c r="P128" s="834"/>
      <c r="Q128" s="834"/>
      <c r="R128" s="834"/>
      <c r="S128" s="834"/>
      <c r="T128" s="834"/>
      <c r="U128" s="834"/>
      <c r="V128" s="834"/>
      <c r="W128" s="834"/>
      <c r="X128" s="834"/>
      <c r="Y128" s="834"/>
      <c r="Z128" s="834"/>
    </row>
    <row r="129">
      <c r="A129" s="833" t="s">
        <v>3350</v>
      </c>
      <c r="B129" s="833" t="s">
        <v>3351</v>
      </c>
      <c r="C129" s="834"/>
      <c r="D129" s="834"/>
      <c r="E129" s="834"/>
      <c r="F129" s="834"/>
      <c r="G129" s="834"/>
      <c r="H129" s="834"/>
      <c r="I129" s="834"/>
      <c r="J129" s="834"/>
      <c r="K129" s="834"/>
      <c r="L129" s="834"/>
      <c r="M129" s="834"/>
      <c r="N129" s="834"/>
      <c r="O129" s="834"/>
      <c r="P129" s="834"/>
      <c r="Q129" s="834"/>
      <c r="R129" s="834"/>
      <c r="S129" s="834"/>
      <c r="T129" s="834"/>
      <c r="U129" s="834"/>
      <c r="V129" s="834"/>
      <c r="W129" s="834"/>
      <c r="X129" s="834"/>
      <c r="Y129" s="834"/>
      <c r="Z129" s="834"/>
    </row>
    <row r="130">
      <c r="A130" s="833" t="s">
        <v>3352</v>
      </c>
      <c r="B130" s="833" t="s">
        <v>3353</v>
      </c>
      <c r="C130" s="834"/>
      <c r="D130" s="834"/>
      <c r="E130" s="834"/>
      <c r="F130" s="834"/>
      <c r="G130" s="834"/>
      <c r="H130" s="834"/>
      <c r="I130" s="834"/>
      <c r="J130" s="834"/>
      <c r="K130" s="834"/>
      <c r="L130" s="834"/>
      <c r="M130" s="834"/>
      <c r="N130" s="834"/>
      <c r="O130" s="834"/>
      <c r="P130" s="834"/>
      <c r="Q130" s="834"/>
      <c r="R130" s="834"/>
      <c r="S130" s="834"/>
      <c r="T130" s="834"/>
      <c r="U130" s="834"/>
      <c r="V130" s="834"/>
      <c r="W130" s="834"/>
      <c r="X130" s="834"/>
      <c r="Y130" s="834"/>
      <c r="Z130" s="834"/>
    </row>
    <row r="131">
      <c r="A131" s="833" t="s">
        <v>3354</v>
      </c>
      <c r="B131" s="833" t="s">
        <v>3355</v>
      </c>
      <c r="C131" s="834"/>
      <c r="D131" s="834"/>
      <c r="E131" s="834"/>
      <c r="F131" s="834"/>
      <c r="G131" s="834"/>
      <c r="H131" s="834"/>
      <c r="I131" s="834"/>
      <c r="J131" s="834"/>
      <c r="K131" s="834"/>
      <c r="L131" s="834"/>
      <c r="M131" s="834"/>
      <c r="N131" s="834"/>
      <c r="O131" s="834"/>
      <c r="P131" s="834"/>
      <c r="Q131" s="834"/>
      <c r="R131" s="834"/>
      <c r="S131" s="834"/>
      <c r="T131" s="834"/>
      <c r="U131" s="834"/>
      <c r="V131" s="834"/>
      <c r="W131" s="834"/>
      <c r="X131" s="834"/>
      <c r="Y131" s="834"/>
      <c r="Z131" s="834"/>
    </row>
    <row r="132">
      <c r="A132" s="833" t="s">
        <v>3356</v>
      </c>
      <c r="B132" s="833" t="s">
        <v>3357</v>
      </c>
      <c r="C132" s="834"/>
      <c r="D132" s="834"/>
      <c r="E132" s="834"/>
      <c r="F132" s="834"/>
      <c r="G132" s="834"/>
      <c r="H132" s="834"/>
      <c r="I132" s="834"/>
      <c r="J132" s="834"/>
      <c r="K132" s="834"/>
      <c r="L132" s="834"/>
      <c r="M132" s="834"/>
      <c r="N132" s="834"/>
      <c r="O132" s="834"/>
      <c r="P132" s="834"/>
      <c r="Q132" s="834"/>
      <c r="R132" s="834"/>
      <c r="S132" s="834"/>
      <c r="T132" s="834"/>
      <c r="U132" s="834"/>
      <c r="V132" s="834"/>
      <c r="W132" s="834"/>
      <c r="X132" s="834"/>
      <c r="Y132" s="834"/>
      <c r="Z132" s="834"/>
    </row>
    <row r="133">
      <c r="A133" s="833" t="s">
        <v>3358</v>
      </c>
      <c r="B133" s="833" t="s">
        <v>3359</v>
      </c>
      <c r="C133" s="834"/>
      <c r="D133" s="834"/>
      <c r="E133" s="834"/>
      <c r="F133" s="834"/>
      <c r="G133" s="834"/>
      <c r="H133" s="834"/>
      <c r="I133" s="834"/>
      <c r="J133" s="834"/>
      <c r="K133" s="834"/>
      <c r="L133" s="834"/>
      <c r="M133" s="834"/>
      <c r="N133" s="834"/>
      <c r="O133" s="834"/>
      <c r="P133" s="834"/>
      <c r="Q133" s="834"/>
      <c r="R133" s="834"/>
      <c r="S133" s="834"/>
      <c r="T133" s="834"/>
      <c r="U133" s="834"/>
      <c r="V133" s="834"/>
      <c r="W133" s="834"/>
      <c r="X133" s="834"/>
      <c r="Y133" s="834"/>
      <c r="Z133" s="834"/>
    </row>
    <row r="134">
      <c r="A134" s="833" t="s">
        <v>3360</v>
      </c>
      <c r="B134" s="833" t="s">
        <v>3361</v>
      </c>
      <c r="C134" s="834"/>
      <c r="D134" s="834"/>
      <c r="E134" s="834"/>
      <c r="F134" s="834"/>
      <c r="G134" s="834"/>
      <c r="H134" s="834"/>
      <c r="I134" s="834"/>
      <c r="J134" s="834"/>
      <c r="K134" s="834"/>
      <c r="L134" s="834"/>
      <c r="M134" s="834"/>
      <c r="N134" s="834"/>
      <c r="O134" s="834"/>
      <c r="P134" s="834"/>
      <c r="Q134" s="834"/>
      <c r="R134" s="834"/>
      <c r="S134" s="834"/>
      <c r="T134" s="834"/>
      <c r="U134" s="834"/>
      <c r="V134" s="834"/>
      <c r="W134" s="834"/>
      <c r="X134" s="834"/>
      <c r="Y134" s="834"/>
      <c r="Z134" s="834"/>
    </row>
    <row r="135">
      <c r="A135" s="833" t="s">
        <v>3362</v>
      </c>
      <c r="B135" s="833" t="s">
        <v>3363</v>
      </c>
      <c r="C135" s="834"/>
      <c r="D135" s="834"/>
      <c r="E135" s="834"/>
      <c r="F135" s="834"/>
      <c r="G135" s="834"/>
      <c r="H135" s="834"/>
      <c r="I135" s="834"/>
      <c r="J135" s="834"/>
      <c r="K135" s="834"/>
      <c r="L135" s="834"/>
      <c r="M135" s="834"/>
      <c r="N135" s="834"/>
      <c r="O135" s="834"/>
      <c r="P135" s="834"/>
      <c r="Q135" s="834"/>
      <c r="R135" s="834"/>
      <c r="S135" s="834"/>
      <c r="T135" s="834"/>
      <c r="U135" s="834"/>
      <c r="V135" s="834"/>
      <c r="W135" s="834"/>
      <c r="X135" s="834"/>
      <c r="Y135" s="834"/>
      <c r="Z135" s="834"/>
    </row>
    <row r="136">
      <c r="A136" s="833" t="s">
        <v>3364</v>
      </c>
      <c r="B136" s="833" t="s">
        <v>3365</v>
      </c>
      <c r="C136" s="834"/>
      <c r="D136" s="834"/>
      <c r="E136" s="834"/>
      <c r="F136" s="834"/>
      <c r="G136" s="834"/>
      <c r="H136" s="834"/>
      <c r="I136" s="834"/>
      <c r="J136" s="834"/>
      <c r="K136" s="834"/>
      <c r="L136" s="834"/>
      <c r="M136" s="834"/>
      <c r="N136" s="834"/>
      <c r="O136" s="834"/>
      <c r="P136" s="834"/>
      <c r="Q136" s="834"/>
      <c r="R136" s="834"/>
      <c r="S136" s="834"/>
      <c r="T136" s="834"/>
      <c r="U136" s="834"/>
      <c r="V136" s="834"/>
      <c r="W136" s="834"/>
      <c r="X136" s="834"/>
      <c r="Y136" s="834"/>
      <c r="Z136" s="834"/>
    </row>
    <row r="137">
      <c r="A137" s="833" t="s">
        <v>3366</v>
      </c>
      <c r="B137" s="833" t="s">
        <v>3367</v>
      </c>
      <c r="C137" s="834"/>
      <c r="D137" s="834"/>
      <c r="E137" s="834"/>
      <c r="F137" s="834"/>
      <c r="G137" s="834"/>
      <c r="H137" s="834"/>
      <c r="I137" s="834"/>
      <c r="J137" s="834"/>
      <c r="K137" s="834"/>
      <c r="L137" s="834"/>
      <c r="M137" s="834"/>
      <c r="N137" s="834"/>
      <c r="O137" s="834"/>
      <c r="P137" s="834"/>
      <c r="Q137" s="834"/>
      <c r="R137" s="834"/>
      <c r="S137" s="834"/>
      <c r="T137" s="834"/>
      <c r="U137" s="834"/>
      <c r="V137" s="834"/>
      <c r="W137" s="834"/>
      <c r="X137" s="834"/>
      <c r="Y137" s="834"/>
      <c r="Z137" s="834"/>
    </row>
    <row r="138">
      <c r="A138" s="833" t="s">
        <v>3368</v>
      </c>
      <c r="B138" s="833" t="s">
        <v>3369</v>
      </c>
      <c r="C138" s="834"/>
      <c r="D138" s="834"/>
      <c r="E138" s="834"/>
      <c r="F138" s="834"/>
      <c r="G138" s="834"/>
      <c r="H138" s="834"/>
      <c r="I138" s="834"/>
      <c r="J138" s="834"/>
      <c r="K138" s="834"/>
      <c r="L138" s="834"/>
      <c r="M138" s="834"/>
      <c r="N138" s="834"/>
      <c r="O138" s="834"/>
      <c r="P138" s="834"/>
      <c r="Q138" s="834"/>
      <c r="R138" s="834"/>
      <c r="S138" s="834"/>
      <c r="T138" s="834"/>
      <c r="U138" s="834"/>
      <c r="V138" s="834"/>
      <c r="W138" s="834"/>
      <c r="X138" s="834"/>
      <c r="Y138" s="834"/>
      <c r="Z138" s="834"/>
    </row>
    <row r="139">
      <c r="A139" s="833" t="s">
        <v>3370</v>
      </c>
      <c r="B139" s="833" t="s">
        <v>3371</v>
      </c>
      <c r="C139" s="834"/>
      <c r="D139" s="834"/>
      <c r="E139" s="834"/>
      <c r="F139" s="834"/>
      <c r="G139" s="834"/>
      <c r="H139" s="834"/>
      <c r="I139" s="834"/>
      <c r="J139" s="834"/>
      <c r="K139" s="834"/>
      <c r="L139" s="834"/>
      <c r="M139" s="834"/>
      <c r="N139" s="834"/>
      <c r="O139" s="834"/>
      <c r="P139" s="834"/>
      <c r="Q139" s="834"/>
      <c r="R139" s="834"/>
      <c r="S139" s="834"/>
      <c r="T139" s="834"/>
      <c r="U139" s="834"/>
      <c r="V139" s="834"/>
      <c r="W139" s="834"/>
      <c r="X139" s="834"/>
      <c r="Y139" s="834"/>
      <c r="Z139" s="834"/>
    </row>
    <row r="140">
      <c r="A140" s="833" t="s">
        <v>3372</v>
      </c>
      <c r="B140" s="833" t="s">
        <v>3373</v>
      </c>
      <c r="C140" s="834"/>
      <c r="D140" s="834"/>
      <c r="E140" s="834"/>
      <c r="F140" s="834"/>
      <c r="G140" s="834"/>
      <c r="H140" s="834"/>
      <c r="I140" s="834"/>
      <c r="J140" s="834"/>
      <c r="K140" s="834"/>
      <c r="L140" s="834"/>
      <c r="M140" s="834"/>
      <c r="N140" s="834"/>
      <c r="O140" s="834"/>
      <c r="P140" s="834"/>
      <c r="Q140" s="834"/>
      <c r="R140" s="834"/>
      <c r="S140" s="834"/>
      <c r="T140" s="834"/>
      <c r="U140" s="834"/>
      <c r="V140" s="834"/>
      <c r="W140" s="834"/>
      <c r="X140" s="834"/>
      <c r="Y140" s="834"/>
      <c r="Z140" s="834"/>
    </row>
    <row r="141">
      <c r="A141" s="833" t="s">
        <v>3374</v>
      </c>
      <c r="B141" s="833" t="s">
        <v>3375</v>
      </c>
      <c r="C141" s="834"/>
      <c r="D141" s="834"/>
      <c r="E141" s="834"/>
      <c r="F141" s="834"/>
      <c r="G141" s="834"/>
      <c r="H141" s="834"/>
      <c r="I141" s="834"/>
      <c r="J141" s="834"/>
      <c r="K141" s="834"/>
      <c r="L141" s="834"/>
      <c r="M141" s="834"/>
      <c r="N141" s="834"/>
      <c r="O141" s="834"/>
      <c r="P141" s="834"/>
      <c r="Q141" s="834"/>
      <c r="R141" s="834"/>
      <c r="S141" s="834"/>
      <c r="T141" s="834"/>
      <c r="U141" s="834"/>
      <c r="V141" s="834"/>
      <c r="W141" s="834"/>
      <c r="X141" s="834"/>
      <c r="Y141" s="834"/>
      <c r="Z141" s="834"/>
    </row>
    <row r="142">
      <c r="A142" s="833" t="s">
        <v>3376</v>
      </c>
      <c r="B142" s="833" t="s">
        <v>3377</v>
      </c>
      <c r="C142" s="834"/>
      <c r="D142" s="834"/>
      <c r="E142" s="834"/>
      <c r="F142" s="834"/>
      <c r="G142" s="834"/>
      <c r="H142" s="834"/>
      <c r="I142" s="834"/>
      <c r="J142" s="834"/>
      <c r="K142" s="834"/>
      <c r="L142" s="834"/>
      <c r="M142" s="834"/>
      <c r="N142" s="834"/>
      <c r="O142" s="834"/>
      <c r="P142" s="834"/>
      <c r="Q142" s="834"/>
      <c r="R142" s="834"/>
      <c r="S142" s="834"/>
      <c r="T142" s="834"/>
      <c r="U142" s="834"/>
      <c r="V142" s="834"/>
      <c r="W142" s="834"/>
      <c r="X142" s="834"/>
      <c r="Y142" s="834"/>
      <c r="Z142" s="834"/>
    </row>
    <row r="143">
      <c r="A143" s="833" t="s">
        <v>3378</v>
      </c>
      <c r="B143" s="833" t="s">
        <v>3379</v>
      </c>
      <c r="C143" s="834"/>
      <c r="D143" s="834"/>
      <c r="E143" s="834"/>
      <c r="F143" s="834"/>
      <c r="G143" s="834"/>
      <c r="H143" s="834"/>
      <c r="I143" s="834"/>
      <c r="J143" s="834"/>
      <c r="K143" s="834"/>
      <c r="L143" s="834"/>
      <c r="M143" s="834"/>
      <c r="N143" s="834"/>
      <c r="O143" s="834"/>
      <c r="P143" s="834"/>
      <c r="Q143" s="834"/>
      <c r="R143" s="834"/>
      <c r="S143" s="834"/>
      <c r="T143" s="834"/>
      <c r="U143" s="834"/>
      <c r="V143" s="834"/>
      <c r="W143" s="834"/>
      <c r="X143" s="834"/>
      <c r="Y143" s="834"/>
      <c r="Z143" s="834"/>
    </row>
    <row r="144">
      <c r="A144" s="833" t="s">
        <v>3380</v>
      </c>
      <c r="B144" s="833" t="s">
        <v>3381</v>
      </c>
      <c r="C144" s="834"/>
      <c r="D144" s="834"/>
      <c r="E144" s="834"/>
      <c r="F144" s="834"/>
      <c r="G144" s="834"/>
      <c r="H144" s="834"/>
      <c r="I144" s="834"/>
      <c r="J144" s="834"/>
      <c r="K144" s="834"/>
      <c r="L144" s="834"/>
      <c r="M144" s="834"/>
      <c r="N144" s="834"/>
      <c r="O144" s="834"/>
      <c r="P144" s="834"/>
      <c r="Q144" s="834"/>
      <c r="R144" s="834"/>
      <c r="S144" s="834"/>
      <c r="T144" s="834"/>
      <c r="U144" s="834"/>
      <c r="V144" s="834"/>
      <c r="W144" s="834"/>
      <c r="X144" s="834"/>
      <c r="Y144" s="834"/>
      <c r="Z144" s="834"/>
    </row>
    <row r="145">
      <c r="A145" s="833" t="s">
        <v>3382</v>
      </c>
      <c r="B145" s="833" t="s">
        <v>3383</v>
      </c>
      <c r="C145" s="834"/>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row>
    <row r="146">
      <c r="A146" s="833" t="s">
        <v>3384</v>
      </c>
      <c r="B146" s="833" t="s">
        <v>3385</v>
      </c>
      <c r="C146" s="834"/>
      <c r="D146" s="834"/>
      <c r="E146" s="834"/>
      <c r="F146" s="834"/>
      <c r="G146" s="834"/>
      <c r="H146" s="834"/>
      <c r="I146" s="834"/>
      <c r="J146" s="834"/>
      <c r="K146" s="834"/>
      <c r="L146" s="834"/>
      <c r="M146" s="834"/>
      <c r="N146" s="834"/>
      <c r="O146" s="834"/>
      <c r="P146" s="834"/>
      <c r="Q146" s="834"/>
      <c r="R146" s="834"/>
      <c r="S146" s="834"/>
      <c r="T146" s="834"/>
      <c r="U146" s="834"/>
      <c r="V146" s="834"/>
      <c r="W146" s="834"/>
      <c r="X146" s="834"/>
      <c r="Y146" s="834"/>
      <c r="Z146" s="834"/>
    </row>
    <row r="147">
      <c r="A147" s="833" t="s">
        <v>3386</v>
      </c>
      <c r="B147" s="833" t="s">
        <v>3387</v>
      </c>
      <c r="C147" s="834"/>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row>
    <row r="148">
      <c r="A148" s="833" t="s">
        <v>3388</v>
      </c>
      <c r="B148" s="833" t="s">
        <v>3389</v>
      </c>
      <c r="C148" s="834"/>
      <c r="D148" s="834"/>
      <c r="E148" s="834"/>
      <c r="F148" s="834"/>
      <c r="G148" s="834"/>
      <c r="H148" s="834"/>
      <c r="I148" s="834"/>
      <c r="J148" s="834"/>
      <c r="K148" s="834"/>
      <c r="L148" s="834"/>
      <c r="M148" s="834"/>
      <c r="N148" s="834"/>
      <c r="O148" s="834"/>
      <c r="P148" s="834"/>
      <c r="Q148" s="834"/>
      <c r="R148" s="834"/>
      <c r="S148" s="834"/>
      <c r="T148" s="834"/>
      <c r="U148" s="834"/>
      <c r="V148" s="834"/>
      <c r="W148" s="834"/>
      <c r="X148" s="834"/>
      <c r="Y148" s="834"/>
      <c r="Z148" s="834"/>
    </row>
    <row r="149">
      <c r="A149" s="833" t="s">
        <v>3390</v>
      </c>
      <c r="B149" s="833" t="s">
        <v>3391</v>
      </c>
      <c r="C149" s="834"/>
      <c r="D149" s="834"/>
      <c r="E149" s="834"/>
      <c r="F149" s="834"/>
      <c r="G149" s="834"/>
      <c r="H149" s="834"/>
      <c r="I149" s="834"/>
      <c r="J149" s="834"/>
      <c r="K149" s="834"/>
      <c r="L149" s="834"/>
      <c r="M149" s="834"/>
      <c r="N149" s="834"/>
      <c r="O149" s="834"/>
      <c r="P149" s="834"/>
      <c r="Q149" s="834"/>
      <c r="R149" s="834"/>
      <c r="S149" s="834"/>
      <c r="T149" s="834"/>
      <c r="U149" s="834"/>
      <c r="V149" s="834"/>
      <c r="W149" s="834"/>
      <c r="X149" s="834"/>
      <c r="Y149" s="834"/>
      <c r="Z149" s="834"/>
    </row>
    <row r="150">
      <c r="A150" s="833" t="s">
        <v>3392</v>
      </c>
      <c r="B150" s="833" t="s">
        <v>3393</v>
      </c>
      <c r="C150" s="834"/>
      <c r="D150" s="834"/>
      <c r="E150" s="834"/>
      <c r="F150" s="834"/>
      <c r="G150" s="834"/>
      <c r="H150" s="834"/>
      <c r="I150" s="834"/>
      <c r="J150" s="834"/>
      <c r="K150" s="834"/>
      <c r="L150" s="834"/>
      <c r="M150" s="834"/>
      <c r="N150" s="834"/>
      <c r="O150" s="834"/>
      <c r="P150" s="834"/>
      <c r="Q150" s="834"/>
      <c r="R150" s="834"/>
      <c r="S150" s="834"/>
      <c r="T150" s="834"/>
      <c r="U150" s="834"/>
      <c r="V150" s="834"/>
      <c r="W150" s="834"/>
      <c r="X150" s="834"/>
      <c r="Y150" s="834"/>
      <c r="Z150" s="834"/>
    </row>
    <row r="151">
      <c r="A151" s="833" t="s">
        <v>3394</v>
      </c>
      <c r="B151" s="833" t="s">
        <v>3395</v>
      </c>
      <c r="C151" s="834"/>
      <c r="D151" s="834"/>
      <c r="E151" s="834"/>
      <c r="F151" s="834"/>
      <c r="G151" s="834"/>
      <c r="H151" s="834"/>
      <c r="I151" s="834"/>
      <c r="J151" s="834"/>
      <c r="K151" s="834"/>
      <c r="L151" s="834"/>
      <c r="M151" s="834"/>
      <c r="N151" s="834"/>
      <c r="O151" s="834"/>
      <c r="P151" s="834"/>
      <c r="Q151" s="834"/>
      <c r="R151" s="834"/>
      <c r="S151" s="834"/>
      <c r="T151" s="834"/>
      <c r="U151" s="834"/>
      <c r="V151" s="834"/>
      <c r="W151" s="834"/>
      <c r="X151" s="834"/>
      <c r="Y151" s="834"/>
      <c r="Z151" s="834"/>
    </row>
    <row r="152">
      <c r="A152" s="833" t="s">
        <v>3396</v>
      </c>
      <c r="B152" s="833" t="s">
        <v>3397</v>
      </c>
      <c r="C152" s="834"/>
      <c r="D152" s="834"/>
      <c r="E152" s="834"/>
      <c r="F152" s="834"/>
      <c r="G152" s="834"/>
      <c r="H152" s="834"/>
      <c r="I152" s="834"/>
      <c r="J152" s="834"/>
      <c r="K152" s="834"/>
      <c r="L152" s="834"/>
      <c r="M152" s="834"/>
      <c r="N152" s="834"/>
      <c r="O152" s="834"/>
      <c r="P152" s="834"/>
      <c r="Q152" s="834"/>
      <c r="R152" s="834"/>
      <c r="S152" s="834"/>
      <c r="T152" s="834"/>
      <c r="U152" s="834"/>
      <c r="V152" s="834"/>
      <c r="W152" s="834"/>
      <c r="X152" s="834"/>
      <c r="Y152" s="834"/>
      <c r="Z152" s="834"/>
    </row>
    <row r="153">
      <c r="A153" s="833" t="s">
        <v>3398</v>
      </c>
      <c r="B153" s="833" t="s">
        <v>3399</v>
      </c>
      <c r="C153" s="834"/>
      <c r="D153" s="834"/>
      <c r="E153" s="834"/>
      <c r="F153" s="834"/>
      <c r="G153" s="834"/>
      <c r="H153" s="834"/>
      <c r="I153" s="834"/>
      <c r="J153" s="834"/>
      <c r="K153" s="834"/>
      <c r="L153" s="834"/>
      <c r="M153" s="834"/>
      <c r="N153" s="834"/>
      <c r="O153" s="834"/>
      <c r="P153" s="834"/>
      <c r="Q153" s="834"/>
      <c r="R153" s="834"/>
      <c r="S153" s="834"/>
      <c r="T153" s="834"/>
      <c r="U153" s="834"/>
      <c r="V153" s="834"/>
      <c r="W153" s="834"/>
      <c r="X153" s="834"/>
      <c r="Y153" s="834"/>
      <c r="Z153" s="834"/>
    </row>
    <row r="154">
      <c r="A154" s="833" t="s">
        <v>3400</v>
      </c>
      <c r="B154" s="833" t="s">
        <v>3401</v>
      </c>
      <c r="C154" s="834"/>
      <c r="D154" s="834"/>
      <c r="E154" s="834"/>
      <c r="F154" s="834"/>
      <c r="G154" s="834"/>
      <c r="H154" s="834"/>
      <c r="I154" s="834"/>
      <c r="J154" s="834"/>
      <c r="K154" s="834"/>
      <c r="L154" s="834"/>
      <c r="M154" s="834"/>
      <c r="N154" s="834"/>
      <c r="O154" s="834"/>
      <c r="P154" s="834"/>
      <c r="Q154" s="834"/>
      <c r="R154" s="834"/>
      <c r="S154" s="834"/>
      <c r="T154" s="834"/>
      <c r="U154" s="834"/>
      <c r="V154" s="834"/>
      <c r="W154" s="834"/>
      <c r="X154" s="834"/>
      <c r="Y154" s="834"/>
      <c r="Z154" s="834"/>
    </row>
    <row r="155">
      <c r="A155" s="833" t="s">
        <v>3402</v>
      </c>
      <c r="B155" s="833" t="s">
        <v>3403</v>
      </c>
      <c r="C155" s="834"/>
      <c r="D155" s="834"/>
      <c r="E155" s="834"/>
      <c r="F155" s="834"/>
      <c r="G155" s="834"/>
      <c r="H155" s="834"/>
      <c r="I155" s="834"/>
      <c r="J155" s="834"/>
      <c r="K155" s="834"/>
      <c r="L155" s="834"/>
      <c r="M155" s="834"/>
      <c r="N155" s="834"/>
      <c r="O155" s="834"/>
      <c r="P155" s="834"/>
      <c r="Q155" s="834"/>
      <c r="R155" s="834"/>
      <c r="S155" s="834"/>
      <c r="T155" s="834"/>
      <c r="U155" s="834"/>
      <c r="V155" s="834"/>
      <c r="W155" s="834"/>
      <c r="X155" s="834"/>
      <c r="Y155" s="834"/>
      <c r="Z155" s="834"/>
    </row>
    <row r="156">
      <c r="A156" s="833" t="s">
        <v>3404</v>
      </c>
      <c r="B156" s="833" t="s">
        <v>3405</v>
      </c>
      <c r="C156" s="834"/>
      <c r="D156" s="834"/>
      <c r="E156" s="834"/>
      <c r="F156" s="834"/>
      <c r="G156" s="834"/>
      <c r="H156" s="834"/>
      <c r="I156" s="834"/>
      <c r="J156" s="834"/>
      <c r="K156" s="834"/>
      <c r="L156" s="834"/>
      <c r="M156" s="834"/>
      <c r="N156" s="834"/>
      <c r="O156" s="834"/>
      <c r="P156" s="834"/>
      <c r="Q156" s="834"/>
      <c r="R156" s="834"/>
      <c r="S156" s="834"/>
      <c r="T156" s="834"/>
      <c r="U156" s="834"/>
      <c r="V156" s="834"/>
      <c r="W156" s="834"/>
      <c r="X156" s="834"/>
      <c r="Y156" s="834"/>
      <c r="Z156" s="834"/>
    </row>
    <row r="157">
      <c r="A157" s="833" t="s">
        <v>3406</v>
      </c>
      <c r="B157" s="833" t="s">
        <v>3407</v>
      </c>
      <c r="C157" s="834"/>
      <c r="D157" s="834"/>
      <c r="E157" s="834"/>
      <c r="F157" s="834"/>
      <c r="G157" s="834"/>
      <c r="H157" s="834"/>
      <c r="I157" s="834"/>
      <c r="J157" s="834"/>
      <c r="K157" s="834"/>
      <c r="L157" s="834"/>
      <c r="M157" s="834"/>
      <c r="N157" s="834"/>
      <c r="O157" s="834"/>
      <c r="P157" s="834"/>
      <c r="Q157" s="834"/>
      <c r="R157" s="834"/>
      <c r="S157" s="834"/>
      <c r="T157" s="834"/>
      <c r="U157" s="834"/>
      <c r="V157" s="834"/>
      <c r="W157" s="834"/>
      <c r="X157" s="834"/>
      <c r="Y157" s="834"/>
      <c r="Z157" s="834"/>
    </row>
    <row r="158">
      <c r="A158" s="833" t="s">
        <v>3408</v>
      </c>
      <c r="B158" s="833" t="s">
        <v>3409</v>
      </c>
      <c r="C158" s="834"/>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row>
    <row r="159">
      <c r="A159" s="833" t="s">
        <v>3410</v>
      </c>
      <c r="B159" s="833" t="s">
        <v>3411</v>
      </c>
      <c r="C159" s="834"/>
      <c r="D159" s="834"/>
      <c r="E159" s="834"/>
      <c r="F159" s="834"/>
      <c r="G159" s="834"/>
      <c r="H159" s="834"/>
      <c r="I159" s="834"/>
      <c r="J159" s="834"/>
      <c r="K159" s="834"/>
      <c r="L159" s="834"/>
      <c r="M159" s="834"/>
      <c r="N159" s="834"/>
      <c r="O159" s="834"/>
      <c r="P159" s="834"/>
      <c r="Q159" s="834"/>
      <c r="R159" s="834"/>
      <c r="S159" s="834"/>
      <c r="T159" s="834"/>
      <c r="U159" s="834"/>
      <c r="V159" s="834"/>
      <c r="W159" s="834"/>
      <c r="X159" s="834"/>
      <c r="Y159" s="834"/>
      <c r="Z159" s="834"/>
    </row>
    <row r="160">
      <c r="A160" s="833" t="s">
        <v>3412</v>
      </c>
      <c r="B160" s="833" t="s">
        <v>3413</v>
      </c>
      <c r="C160" s="834"/>
      <c r="D160" s="834"/>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row>
    <row r="161">
      <c r="A161" s="833" t="s">
        <v>3414</v>
      </c>
      <c r="B161" s="833" t="s">
        <v>3415</v>
      </c>
      <c r="C161" s="834"/>
      <c r="D161" s="834"/>
      <c r="E161" s="834"/>
      <c r="F161" s="834"/>
      <c r="G161" s="834"/>
      <c r="H161" s="834"/>
      <c r="I161" s="834"/>
      <c r="J161" s="834"/>
      <c r="K161" s="834"/>
      <c r="L161" s="834"/>
      <c r="M161" s="834"/>
      <c r="N161" s="834"/>
      <c r="O161" s="834"/>
      <c r="P161" s="834"/>
      <c r="Q161" s="834"/>
      <c r="R161" s="834"/>
      <c r="S161" s="834"/>
      <c r="T161" s="834"/>
      <c r="U161" s="834"/>
      <c r="V161" s="834"/>
      <c r="W161" s="834"/>
      <c r="X161" s="834"/>
      <c r="Y161" s="834"/>
      <c r="Z161" s="834"/>
    </row>
    <row r="162">
      <c r="A162" s="833" t="s">
        <v>3416</v>
      </c>
      <c r="B162" s="833" t="s">
        <v>3417</v>
      </c>
      <c r="C162" s="834"/>
      <c r="D162" s="834"/>
      <c r="E162" s="834"/>
      <c r="F162" s="834"/>
      <c r="G162" s="834"/>
      <c r="H162" s="834"/>
      <c r="I162" s="834"/>
      <c r="J162" s="834"/>
      <c r="K162" s="834"/>
      <c r="L162" s="834"/>
      <c r="M162" s="834"/>
      <c r="N162" s="834"/>
      <c r="O162" s="834"/>
      <c r="P162" s="834"/>
      <c r="Q162" s="834"/>
      <c r="R162" s="834"/>
      <c r="S162" s="834"/>
      <c r="T162" s="834"/>
      <c r="U162" s="834"/>
      <c r="V162" s="834"/>
      <c r="W162" s="834"/>
      <c r="X162" s="834"/>
      <c r="Y162" s="834"/>
      <c r="Z162" s="834"/>
    </row>
    <row r="163">
      <c r="A163" s="833" t="s">
        <v>3418</v>
      </c>
      <c r="B163" s="833" t="s">
        <v>3419</v>
      </c>
      <c r="C163" s="834"/>
      <c r="D163" s="834"/>
      <c r="E163" s="834"/>
      <c r="F163" s="834"/>
      <c r="G163" s="834"/>
      <c r="H163" s="834"/>
      <c r="I163" s="834"/>
      <c r="J163" s="834"/>
      <c r="K163" s="834"/>
      <c r="L163" s="834"/>
      <c r="M163" s="834"/>
      <c r="N163" s="834"/>
      <c r="O163" s="834"/>
      <c r="P163" s="834"/>
      <c r="Q163" s="834"/>
      <c r="R163" s="834"/>
      <c r="S163" s="834"/>
      <c r="T163" s="834"/>
      <c r="U163" s="834"/>
      <c r="V163" s="834"/>
      <c r="W163" s="834"/>
      <c r="X163" s="834"/>
      <c r="Y163" s="834"/>
      <c r="Z163" s="834"/>
    </row>
    <row r="164">
      <c r="A164" s="833" t="s">
        <v>3420</v>
      </c>
      <c r="B164" s="833" t="s">
        <v>3421</v>
      </c>
      <c r="C164" s="834"/>
      <c r="D164" s="834"/>
      <c r="E164" s="834"/>
      <c r="F164" s="834"/>
      <c r="G164" s="834"/>
      <c r="H164" s="834"/>
      <c r="I164" s="834"/>
      <c r="J164" s="834"/>
      <c r="K164" s="834"/>
      <c r="L164" s="834"/>
      <c r="M164" s="834"/>
      <c r="N164" s="834"/>
      <c r="O164" s="834"/>
      <c r="P164" s="834"/>
      <c r="Q164" s="834"/>
      <c r="R164" s="834"/>
      <c r="S164" s="834"/>
      <c r="T164" s="834"/>
      <c r="U164" s="834"/>
      <c r="V164" s="834"/>
      <c r="W164" s="834"/>
      <c r="X164" s="834"/>
      <c r="Y164" s="834"/>
      <c r="Z164" s="834"/>
    </row>
    <row r="165">
      <c r="A165" s="833" t="s">
        <v>3422</v>
      </c>
      <c r="B165" s="833" t="s">
        <v>3423</v>
      </c>
      <c r="C165" s="834"/>
      <c r="D165" s="834"/>
      <c r="E165" s="834"/>
      <c r="F165" s="834"/>
      <c r="G165" s="834"/>
      <c r="H165" s="834"/>
      <c r="I165" s="834"/>
      <c r="J165" s="834"/>
      <c r="K165" s="834"/>
      <c r="L165" s="834"/>
      <c r="M165" s="834"/>
      <c r="N165" s="834"/>
      <c r="O165" s="834"/>
      <c r="P165" s="834"/>
      <c r="Q165" s="834"/>
      <c r="R165" s="834"/>
      <c r="S165" s="834"/>
      <c r="T165" s="834"/>
      <c r="U165" s="834"/>
      <c r="V165" s="834"/>
      <c r="W165" s="834"/>
      <c r="X165" s="834"/>
      <c r="Y165" s="834"/>
      <c r="Z165" s="834"/>
    </row>
    <row r="166">
      <c r="A166" s="833" t="s">
        <v>3424</v>
      </c>
      <c r="B166" s="833" t="s">
        <v>3425</v>
      </c>
      <c r="C166" s="834"/>
      <c r="D166" s="834"/>
      <c r="E166" s="834"/>
      <c r="F166" s="834"/>
      <c r="G166" s="834"/>
      <c r="H166" s="834"/>
      <c r="I166" s="834"/>
      <c r="J166" s="834"/>
      <c r="K166" s="834"/>
      <c r="L166" s="834"/>
      <c r="M166" s="834"/>
      <c r="N166" s="834"/>
      <c r="O166" s="834"/>
      <c r="P166" s="834"/>
      <c r="Q166" s="834"/>
      <c r="R166" s="834"/>
      <c r="S166" s="834"/>
      <c r="T166" s="834"/>
      <c r="U166" s="834"/>
      <c r="V166" s="834"/>
      <c r="W166" s="834"/>
      <c r="X166" s="834"/>
      <c r="Y166" s="834"/>
      <c r="Z166" s="834"/>
    </row>
    <row r="167">
      <c r="A167" s="833" t="s">
        <v>3426</v>
      </c>
      <c r="B167" s="833" t="s">
        <v>3427</v>
      </c>
      <c r="C167" s="834"/>
      <c r="D167" s="834"/>
      <c r="E167" s="834"/>
      <c r="F167" s="834"/>
      <c r="G167" s="834"/>
      <c r="H167" s="834"/>
      <c r="I167" s="834"/>
      <c r="J167" s="834"/>
      <c r="K167" s="834"/>
      <c r="L167" s="834"/>
      <c r="M167" s="834"/>
      <c r="N167" s="834"/>
      <c r="O167" s="834"/>
      <c r="P167" s="834"/>
      <c r="Q167" s="834"/>
      <c r="R167" s="834"/>
      <c r="S167" s="834"/>
      <c r="T167" s="834"/>
      <c r="U167" s="834"/>
      <c r="V167" s="834"/>
      <c r="W167" s="834"/>
      <c r="X167" s="834"/>
      <c r="Y167" s="834"/>
      <c r="Z167" s="834"/>
    </row>
    <row r="168">
      <c r="A168" s="833" t="s">
        <v>3428</v>
      </c>
      <c r="B168" s="833" t="s">
        <v>3429</v>
      </c>
      <c r="C168" s="834"/>
      <c r="D168" s="834"/>
      <c r="E168" s="834"/>
      <c r="F168" s="834"/>
      <c r="G168" s="834"/>
      <c r="H168" s="834"/>
      <c r="I168" s="834"/>
      <c r="J168" s="834"/>
      <c r="K168" s="834"/>
      <c r="L168" s="834"/>
      <c r="M168" s="834"/>
      <c r="N168" s="834"/>
      <c r="O168" s="834"/>
      <c r="P168" s="834"/>
      <c r="Q168" s="834"/>
      <c r="R168" s="834"/>
      <c r="S168" s="834"/>
      <c r="T168" s="834"/>
      <c r="U168" s="834"/>
      <c r="V168" s="834"/>
      <c r="W168" s="834"/>
      <c r="X168" s="834"/>
      <c r="Y168" s="834"/>
      <c r="Z168" s="834"/>
    </row>
    <row r="169">
      <c r="A169" s="833" t="s">
        <v>3430</v>
      </c>
      <c r="B169" s="833" t="s">
        <v>3431</v>
      </c>
      <c r="C169" s="834"/>
      <c r="D169" s="834"/>
      <c r="E169" s="834"/>
      <c r="F169" s="834"/>
      <c r="G169" s="834"/>
      <c r="H169" s="834"/>
      <c r="I169" s="834"/>
      <c r="J169" s="834"/>
      <c r="K169" s="834"/>
      <c r="L169" s="834"/>
      <c r="M169" s="834"/>
      <c r="N169" s="834"/>
      <c r="O169" s="834"/>
      <c r="P169" s="834"/>
      <c r="Q169" s="834"/>
      <c r="R169" s="834"/>
      <c r="S169" s="834"/>
      <c r="T169" s="834"/>
      <c r="U169" s="834"/>
      <c r="V169" s="834"/>
      <c r="W169" s="834"/>
      <c r="X169" s="834"/>
      <c r="Y169" s="834"/>
      <c r="Z169" s="834"/>
    </row>
    <row r="170">
      <c r="A170" s="833" t="s">
        <v>3432</v>
      </c>
      <c r="B170" s="833" t="s">
        <v>3433</v>
      </c>
      <c r="C170" s="834"/>
      <c r="D170" s="834"/>
      <c r="E170" s="834"/>
      <c r="F170" s="834"/>
      <c r="G170" s="834"/>
      <c r="H170" s="834"/>
      <c r="I170" s="834"/>
      <c r="J170" s="834"/>
      <c r="K170" s="834"/>
      <c r="L170" s="834"/>
      <c r="M170" s="834"/>
      <c r="N170" s="834"/>
      <c r="O170" s="834"/>
      <c r="P170" s="834"/>
      <c r="Q170" s="834"/>
      <c r="R170" s="834"/>
      <c r="S170" s="834"/>
      <c r="T170" s="834"/>
      <c r="U170" s="834"/>
      <c r="V170" s="834"/>
      <c r="W170" s="834"/>
      <c r="X170" s="834"/>
      <c r="Y170" s="834"/>
      <c r="Z170" s="834"/>
    </row>
    <row r="171">
      <c r="A171" s="833" t="s">
        <v>3434</v>
      </c>
      <c r="B171" s="833" t="s">
        <v>3435</v>
      </c>
      <c r="C171" s="834"/>
      <c r="D171" s="834"/>
      <c r="E171" s="834"/>
      <c r="F171" s="834"/>
      <c r="G171" s="834"/>
      <c r="H171" s="834"/>
      <c r="I171" s="834"/>
      <c r="J171" s="834"/>
      <c r="K171" s="834"/>
      <c r="L171" s="834"/>
      <c r="M171" s="834"/>
      <c r="N171" s="834"/>
      <c r="O171" s="834"/>
      <c r="P171" s="834"/>
      <c r="Q171" s="834"/>
      <c r="R171" s="834"/>
      <c r="S171" s="834"/>
      <c r="T171" s="834"/>
      <c r="U171" s="834"/>
      <c r="V171" s="834"/>
      <c r="W171" s="834"/>
      <c r="X171" s="834"/>
      <c r="Y171" s="834"/>
      <c r="Z171" s="834"/>
    </row>
    <row r="172">
      <c r="A172" s="833" t="s">
        <v>3436</v>
      </c>
      <c r="B172" s="833" t="s">
        <v>3437</v>
      </c>
      <c r="C172" s="834"/>
      <c r="D172" s="834"/>
      <c r="E172" s="834"/>
      <c r="F172" s="834"/>
      <c r="G172" s="834"/>
      <c r="H172" s="834"/>
      <c r="I172" s="834"/>
      <c r="J172" s="834"/>
      <c r="K172" s="834"/>
      <c r="L172" s="834"/>
      <c r="M172" s="834"/>
      <c r="N172" s="834"/>
      <c r="O172" s="834"/>
      <c r="P172" s="834"/>
      <c r="Q172" s="834"/>
      <c r="R172" s="834"/>
      <c r="S172" s="834"/>
      <c r="T172" s="834"/>
      <c r="U172" s="834"/>
      <c r="V172" s="834"/>
      <c r="W172" s="834"/>
      <c r="X172" s="834"/>
      <c r="Y172" s="834"/>
      <c r="Z172" s="834"/>
    </row>
    <row r="173">
      <c r="A173" s="833" t="s">
        <v>3438</v>
      </c>
      <c r="B173" s="833" t="s">
        <v>3439</v>
      </c>
      <c r="C173" s="834"/>
      <c r="D173" s="834"/>
      <c r="E173" s="834"/>
      <c r="F173" s="834"/>
      <c r="G173" s="834"/>
      <c r="H173" s="834"/>
      <c r="I173" s="834"/>
      <c r="J173" s="834"/>
      <c r="K173" s="834"/>
      <c r="L173" s="834"/>
      <c r="M173" s="834"/>
      <c r="N173" s="834"/>
      <c r="O173" s="834"/>
      <c r="P173" s="834"/>
      <c r="Q173" s="834"/>
      <c r="R173" s="834"/>
      <c r="S173" s="834"/>
      <c r="T173" s="834"/>
      <c r="U173" s="834"/>
      <c r="V173" s="834"/>
      <c r="W173" s="834"/>
      <c r="X173" s="834"/>
      <c r="Y173" s="834"/>
      <c r="Z173" s="834"/>
    </row>
    <row r="174">
      <c r="A174" s="833" t="s">
        <v>3440</v>
      </c>
      <c r="B174" s="833" t="s">
        <v>3441</v>
      </c>
      <c r="C174" s="834"/>
      <c r="D174" s="834"/>
      <c r="E174" s="834"/>
      <c r="F174" s="834"/>
      <c r="G174" s="834"/>
      <c r="H174" s="834"/>
      <c r="I174" s="834"/>
      <c r="J174" s="834"/>
      <c r="K174" s="834"/>
      <c r="L174" s="834"/>
      <c r="M174" s="834"/>
      <c r="N174" s="834"/>
      <c r="O174" s="834"/>
      <c r="P174" s="834"/>
      <c r="Q174" s="834"/>
      <c r="R174" s="834"/>
      <c r="S174" s="834"/>
      <c r="T174" s="834"/>
      <c r="U174" s="834"/>
      <c r="V174" s="834"/>
      <c r="W174" s="834"/>
      <c r="X174" s="834"/>
      <c r="Y174" s="834"/>
      <c r="Z174" s="834"/>
    </row>
    <row r="175">
      <c r="A175" s="833" t="s">
        <v>3442</v>
      </c>
      <c r="B175" s="833" t="s">
        <v>3443</v>
      </c>
      <c r="C175" s="834"/>
      <c r="D175" s="834"/>
      <c r="E175" s="834"/>
      <c r="F175" s="834"/>
      <c r="G175" s="834"/>
      <c r="H175" s="834"/>
      <c r="I175" s="834"/>
      <c r="J175" s="834"/>
      <c r="K175" s="834"/>
      <c r="L175" s="834"/>
      <c r="M175" s="834"/>
      <c r="N175" s="834"/>
      <c r="O175" s="834"/>
      <c r="P175" s="834"/>
      <c r="Q175" s="834"/>
      <c r="R175" s="834"/>
      <c r="S175" s="834"/>
      <c r="T175" s="834"/>
      <c r="U175" s="834"/>
      <c r="V175" s="834"/>
      <c r="W175" s="834"/>
      <c r="X175" s="834"/>
      <c r="Y175" s="834"/>
      <c r="Z175" s="834"/>
    </row>
    <row r="176">
      <c r="A176" s="833" t="s">
        <v>3444</v>
      </c>
      <c r="B176" s="833" t="s">
        <v>3445</v>
      </c>
      <c r="C176" s="834"/>
      <c r="D176" s="834"/>
      <c r="E176" s="834"/>
      <c r="F176" s="834"/>
      <c r="G176" s="834"/>
      <c r="H176" s="834"/>
      <c r="I176" s="834"/>
      <c r="J176" s="834"/>
      <c r="K176" s="834"/>
      <c r="L176" s="834"/>
      <c r="M176" s="834"/>
      <c r="N176" s="834"/>
      <c r="O176" s="834"/>
      <c r="P176" s="834"/>
      <c r="Q176" s="834"/>
      <c r="R176" s="834"/>
      <c r="S176" s="834"/>
      <c r="T176" s="834"/>
      <c r="U176" s="834"/>
      <c r="V176" s="834"/>
      <c r="W176" s="834"/>
      <c r="X176" s="834"/>
      <c r="Y176" s="834"/>
      <c r="Z176" s="834"/>
    </row>
    <row r="177">
      <c r="A177" s="833" t="s">
        <v>3446</v>
      </c>
      <c r="B177" s="833" t="s">
        <v>3447</v>
      </c>
      <c r="C177" s="834"/>
      <c r="D177" s="834"/>
      <c r="E177" s="834"/>
      <c r="F177" s="834"/>
      <c r="G177" s="834"/>
      <c r="H177" s="834"/>
      <c r="I177" s="834"/>
      <c r="J177" s="834"/>
      <c r="K177" s="834"/>
      <c r="L177" s="834"/>
      <c r="M177" s="834"/>
      <c r="N177" s="834"/>
      <c r="O177" s="834"/>
      <c r="P177" s="834"/>
      <c r="Q177" s="834"/>
      <c r="R177" s="834"/>
      <c r="S177" s="834"/>
      <c r="T177" s="834"/>
      <c r="U177" s="834"/>
      <c r="V177" s="834"/>
      <c r="W177" s="834"/>
      <c r="X177" s="834"/>
      <c r="Y177" s="834"/>
      <c r="Z177" s="834"/>
    </row>
    <row r="178">
      <c r="A178" s="833" t="s">
        <v>3448</v>
      </c>
      <c r="B178" s="833" t="s">
        <v>3449</v>
      </c>
      <c r="C178" s="834"/>
      <c r="D178" s="834"/>
      <c r="E178" s="834"/>
      <c r="F178" s="834"/>
      <c r="G178" s="834"/>
      <c r="H178" s="834"/>
      <c r="I178" s="834"/>
      <c r="J178" s="834"/>
      <c r="K178" s="834"/>
      <c r="L178" s="834"/>
      <c r="M178" s="834"/>
      <c r="N178" s="834"/>
      <c r="O178" s="834"/>
      <c r="P178" s="834"/>
      <c r="Q178" s="834"/>
      <c r="R178" s="834"/>
      <c r="S178" s="834"/>
      <c r="T178" s="834"/>
      <c r="U178" s="834"/>
      <c r="V178" s="834"/>
      <c r="W178" s="834"/>
      <c r="X178" s="834"/>
      <c r="Y178" s="834"/>
      <c r="Z178" s="834"/>
    </row>
    <row r="179">
      <c r="A179" s="833" t="s">
        <v>3450</v>
      </c>
      <c r="B179" s="833" t="s">
        <v>3451</v>
      </c>
      <c r="C179" s="834"/>
      <c r="D179" s="834"/>
      <c r="E179" s="834"/>
      <c r="F179" s="834"/>
      <c r="G179" s="834"/>
      <c r="H179" s="834"/>
      <c r="I179" s="834"/>
      <c r="J179" s="834"/>
      <c r="K179" s="834"/>
      <c r="L179" s="834"/>
      <c r="M179" s="834"/>
      <c r="N179" s="834"/>
      <c r="O179" s="834"/>
      <c r="P179" s="834"/>
      <c r="Q179" s="834"/>
      <c r="R179" s="834"/>
      <c r="S179" s="834"/>
      <c r="T179" s="834"/>
      <c r="U179" s="834"/>
      <c r="V179" s="834"/>
      <c r="W179" s="834"/>
      <c r="X179" s="834"/>
      <c r="Y179" s="834"/>
      <c r="Z179" s="834"/>
    </row>
    <row r="180">
      <c r="A180" s="833" t="s">
        <v>3452</v>
      </c>
      <c r="B180" s="833" t="s">
        <v>3453</v>
      </c>
      <c r="C180" s="834"/>
      <c r="D180" s="834"/>
      <c r="E180" s="834"/>
      <c r="F180" s="834"/>
      <c r="G180" s="834"/>
      <c r="H180" s="834"/>
      <c r="I180" s="834"/>
      <c r="J180" s="834"/>
      <c r="K180" s="834"/>
      <c r="L180" s="834"/>
      <c r="M180" s="834"/>
      <c r="N180" s="834"/>
      <c r="O180" s="834"/>
      <c r="P180" s="834"/>
      <c r="Q180" s="834"/>
      <c r="R180" s="834"/>
      <c r="S180" s="834"/>
      <c r="T180" s="834"/>
      <c r="U180" s="834"/>
      <c r="V180" s="834"/>
      <c r="W180" s="834"/>
      <c r="X180" s="834"/>
      <c r="Y180" s="834"/>
      <c r="Z180" s="834"/>
    </row>
    <row r="181">
      <c r="A181" s="833" t="s">
        <v>3454</v>
      </c>
      <c r="B181" s="833" t="s">
        <v>3455</v>
      </c>
      <c r="C181" s="834"/>
      <c r="D181" s="834"/>
      <c r="E181" s="834"/>
      <c r="F181" s="834"/>
      <c r="G181" s="834"/>
      <c r="H181" s="834"/>
      <c r="I181" s="834"/>
      <c r="J181" s="834"/>
      <c r="K181" s="834"/>
      <c r="L181" s="834"/>
      <c r="M181" s="834"/>
      <c r="N181" s="834"/>
      <c r="O181" s="834"/>
      <c r="P181" s="834"/>
      <c r="Q181" s="834"/>
      <c r="R181" s="834"/>
      <c r="S181" s="834"/>
      <c r="T181" s="834"/>
      <c r="U181" s="834"/>
      <c r="V181" s="834"/>
      <c r="W181" s="834"/>
      <c r="X181" s="834"/>
      <c r="Y181" s="834"/>
      <c r="Z181" s="834"/>
    </row>
    <row r="182">
      <c r="A182" s="833" t="s">
        <v>3456</v>
      </c>
      <c r="B182" s="833" t="s">
        <v>3457</v>
      </c>
      <c r="C182" s="834"/>
      <c r="D182" s="834"/>
      <c r="E182" s="834"/>
      <c r="F182" s="834"/>
      <c r="G182" s="834"/>
      <c r="H182" s="834"/>
      <c r="I182" s="834"/>
      <c r="J182" s="834"/>
      <c r="K182" s="834"/>
      <c r="L182" s="834"/>
      <c r="M182" s="834"/>
      <c r="N182" s="834"/>
      <c r="O182" s="834"/>
      <c r="P182" s="834"/>
      <c r="Q182" s="834"/>
      <c r="R182" s="834"/>
      <c r="S182" s="834"/>
      <c r="T182" s="834"/>
      <c r="U182" s="834"/>
      <c r="V182" s="834"/>
      <c r="W182" s="834"/>
      <c r="X182" s="834"/>
      <c r="Y182" s="834"/>
      <c r="Z182" s="834"/>
    </row>
    <row r="183">
      <c r="A183" s="833" t="s">
        <v>3458</v>
      </c>
      <c r="B183" s="833" t="s">
        <v>3459</v>
      </c>
      <c r="C183" s="834"/>
      <c r="D183" s="834"/>
      <c r="E183" s="834"/>
      <c r="F183" s="834"/>
      <c r="G183" s="834"/>
      <c r="H183" s="834"/>
      <c r="I183" s="834"/>
      <c r="J183" s="834"/>
      <c r="K183" s="834"/>
      <c r="L183" s="834"/>
      <c r="M183" s="834"/>
      <c r="N183" s="834"/>
      <c r="O183" s="834"/>
      <c r="P183" s="834"/>
      <c r="Q183" s="834"/>
      <c r="R183" s="834"/>
      <c r="S183" s="834"/>
      <c r="T183" s="834"/>
      <c r="U183" s="834"/>
      <c r="V183" s="834"/>
      <c r="W183" s="834"/>
      <c r="X183" s="834"/>
      <c r="Y183" s="834"/>
      <c r="Z183" s="834"/>
    </row>
    <row r="184">
      <c r="A184" s="833" t="s">
        <v>3460</v>
      </c>
      <c r="B184" s="833" t="s">
        <v>3461</v>
      </c>
      <c r="C184" s="834"/>
      <c r="D184" s="834"/>
      <c r="E184" s="834"/>
      <c r="F184" s="834"/>
      <c r="G184" s="834"/>
      <c r="H184" s="834"/>
      <c r="I184" s="834"/>
      <c r="J184" s="834"/>
      <c r="K184" s="834"/>
      <c r="L184" s="834"/>
      <c r="M184" s="834"/>
      <c r="N184" s="834"/>
      <c r="O184" s="834"/>
      <c r="P184" s="834"/>
      <c r="Q184" s="834"/>
      <c r="R184" s="834"/>
      <c r="S184" s="834"/>
      <c r="T184" s="834"/>
      <c r="U184" s="834"/>
      <c r="V184" s="834"/>
      <c r="W184" s="834"/>
      <c r="X184" s="834"/>
      <c r="Y184" s="834"/>
      <c r="Z184" s="834"/>
    </row>
    <row r="185">
      <c r="A185" s="833" t="s">
        <v>3462</v>
      </c>
      <c r="B185" s="833" t="s">
        <v>3463</v>
      </c>
      <c r="C185" s="834"/>
      <c r="D185" s="834"/>
      <c r="E185" s="834"/>
      <c r="F185" s="834"/>
      <c r="G185" s="834"/>
      <c r="H185" s="834"/>
      <c r="I185" s="834"/>
      <c r="J185" s="834"/>
      <c r="K185" s="834"/>
      <c r="L185" s="834"/>
      <c r="M185" s="834"/>
      <c r="N185" s="834"/>
      <c r="O185" s="834"/>
      <c r="P185" s="834"/>
      <c r="Q185" s="834"/>
      <c r="R185" s="834"/>
      <c r="S185" s="834"/>
      <c r="T185" s="834"/>
      <c r="U185" s="834"/>
      <c r="V185" s="834"/>
      <c r="W185" s="834"/>
      <c r="X185" s="834"/>
      <c r="Y185" s="834"/>
      <c r="Z185" s="834"/>
    </row>
    <row r="186">
      <c r="A186" s="833" t="s">
        <v>3464</v>
      </c>
      <c r="B186" s="833" t="s">
        <v>3465</v>
      </c>
      <c r="C186" s="834"/>
      <c r="D186" s="834"/>
      <c r="E186" s="834"/>
      <c r="F186" s="834"/>
      <c r="G186" s="834"/>
      <c r="H186" s="834"/>
      <c r="I186" s="834"/>
      <c r="J186" s="834"/>
      <c r="K186" s="834"/>
      <c r="L186" s="834"/>
      <c r="M186" s="834"/>
      <c r="N186" s="834"/>
      <c r="O186" s="834"/>
      <c r="P186" s="834"/>
      <c r="Q186" s="834"/>
      <c r="R186" s="834"/>
      <c r="S186" s="834"/>
      <c r="T186" s="834"/>
      <c r="U186" s="834"/>
      <c r="V186" s="834"/>
      <c r="W186" s="834"/>
      <c r="X186" s="834"/>
      <c r="Y186" s="834"/>
      <c r="Z186" s="834"/>
    </row>
    <row r="187">
      <c r="A187" s="833" t="s">
        <v>3466</v>
      </c>
      <c r="B187" s="833" t="s">
        <v>3467</v>
      </c>
      <c r="C187" s="834"/>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row>
    <row r="188">
      <c r="A188" s="833" t="s">
        <v>3468</v>
      </c>
      <c r="B188" s="833" t="s">
        <v>3469</v>
      </c>
      <c r="C188" s="834"/>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row>
    <row r="189">
      <c r="A189" s="833" t="s">
        <v>3470</v>
      </c>
      <c r="B189" s="833" t="s">
        <v>3471</v>
      </c>
      <c r="C189" s="834"/>
      <c r="D189" s="834"/>
      <c r="E189" s="834"/>
      <c r="F189" s="834"/>
      <c r="G189" s="834"/>
      <c r="H189" s="834"/>
      <c r="I189" s="834"/>
      <c r="J189" s="834"/>
      <c r="K189" s="834"/>
      <c r="L189" s="834"/>
      <c r="M189" s="834"/>
      <c r="N189" s="834"/>
      <c r="O189" s="834"/>
      <c r="P189" s="834"/>
      <c r="Q189" s="834"/>
      <c r="R189" s="834"/>
      <c r="S189" s="834"/>
      <c r="T189" s="834"/>
      <c r="U189" s="834"/>
      <c r="V189" s="834"/>
      <c r="W189" s="834"/>
      <c r="X189" s="834"/>
      <c r="Y189" s="834"/>
      <c r="Z189" s="834"/>
    </row>
    <row r="190">
      <c r="A190" s="833" t="s">
        <v>3472</v>
      </c>
      <c r="B190" s="833" t="s">
        <v>3473</v>
      </c>
      <c r="C190" s="834"/>
      <c r="D190" s="834"/>
      <c r="E190" s="834"/>
      <c r="F190" s="834"/>
      <c r="G190" s="834"/>
      <c r="H190" s="834"/>
      <c r="I190" s="834"/>
      <c r="J190" s="834"/>
      <c r="K190" s="834"/>
      <c r="L190" s="834"/>
      <c r="M190" s="834"/>
      <c r="N190" s="834"/>
      <c r="O190" s="834"/>
      <c r="P190" s="834"/>
      <c r="Q190" s="834"/>
      <c r="R190" s="834"/>
      <c r="S190" s="834"/>
      <c r="T190" s="834"/>
      <c r="U190" s="834"/>
      <c r="V190" s="834"/>
      <c r="W190" s="834"/>
      <c r="X190" s="834"/>
      <c r="Y190" s="834"/>
      <c r="Z190" s="834"/>
    </row>
    <row r="191">
      <c r="A191" s="833" t="s">
        <v>3474</v>
      </c>
      <c r="B191" s="833" t="s">
        <v>3475</v>
      </c>
      <c r="C191" s="834"/>
      <c r="D191" s="834"/>
      <c r="E191" s="834"/>
      <c r="F191" s="834"/>
      <c r="G191" s="834"/>
      <c r="H191" s="834"/>
      <c r="I191" s="834"/>
      <c r="J191" s="834"/>
      <c r="K191" s="834"/>
      <c r="L191" s="834"/>
      <c r="M191" s="834"/>
      <c r="N191" s="834"/>
      <c r="O191" s="834"/>
      <c r="P191" s="834"/>
      <c r="Q191" s="834"/>
      <c r="R191" s="834"/>
      <c r="S191" s="834"/>
      <c r="T191" s="834"/>
      <c r="U191" s="834"/>
      <c r="V191" s="834"/>
      <c r="W191" s="834"/>
      <c r="X191" s="834"/>
      <c r="Y191" s="834"/>
      <c r="Z191" s="834"/>
    </row>
    <row r="192">
      <c r="A192" s="833" t="s">
        <v>3476</v>
      </c>
      <c r="B192" s="833" t="s">
        <v>3477</v>
      </c>
      <c r="C192" s="834"/>
      <c r="D192" s="834"/>
      <c r="E192" s="834"/>
      <c r="F192" s="834"/>
      <c r="G192" s="834"/>
      <c r="H192" s="834"/>
      <c r="I192" s="834"/>
      <c r="J192" s="834"/>
      <c r="K192" s="834"/>
      <c r="L192" s="834"/>
      <c r="M192" s="834"/>
      <c r="N192" s="834"/>
      <c r="O192" s="834"/>
      <c r="P192" s="834"/>
      <c r="Q192" s="834"/>
      <c r="R192" s="834"/>
      <c r="S192" s="834"/>
      <c r="T192" s="834"/>
      <c r="U192" s="834"/>
      <c r="V192" s="834"/>
      <c r="W192" s="834"/>
      <c r="X192" s="834"/>
      <c r="Y192" s="834"/>
      <c r="Z192" s="834"/>
    </row>
    <row r="193">
      <c r="A193" s="833" t="s">
        <v>3478</v>
      </c>
      <c r="B193" s="833" t="s">
        <v>3479</v>
      </c>
      <c r="C193" s="834"/>
      <c r="D193" s="834"/>
      <c r="E193" s="834"/>
      <c r="F193" s="834"/>
      <c r="G193" s="834"/>
      <c r="H193" s="834"/>
      <c r="I193" s="834"/>
      <c r="J193" s="834"/>
      <c r="K193" s="834"/>
      <c r="L193" s="834"/>
      <c r="M193" s="834"/>
      <c r="N193" s="834"/>
      <c r="O193" s="834"/>
      <c r="P193" s="834"/>
      <c r="Q193" s="834"/>
      <c r="R193" s="834"/>
      <c r="S193" s="834"/>
      <c r="T193" s="834"/>
      <c r="U193" s="834"/>
      <c r="V193" s="834"/>
      <c r="W193" s="834"/>
      <c r="X193" s="834"/>
      <c r="Y193" s="834"/>
      <c r="Z193" s="834"/>
    </row>
    <row r="194">
      <c r="A194" s="833" t="s">
        <v>3480</v>
      </c>
      <c r="B194" s="833" t="s">
        <v>3481</v>
      </c>
      <c r="C194" s="834"/>
      <c r="D194" s="834"/>
      <c r="E194" s="834"/>
      <c r="F194" s="834"/>
      <c r="G194" s="834"/>
      <c r="H194" s="834"/>
      <c r="I194" s="834"/>
      <c r="J194" s="834"/>
      <c r="K194" s="834"/>
      <c r="L194" s="834"/>
      <c r="M194" s="834"/>
      <c r="N194" s="834"/>
      <c r="O194" s="834"/>
      <c r="P194" s="834"/>
      <c r="Q194" s="834"/>
      <c r="R194" s="834"/>
      <c r="S194" s="834"/>
      <c r="T194" s="834"/>
      <c r="U194" s="834"/>
      <c r="V194" s="834"/>
      <c r="W194" s="834"/>
      <c r="X194" s="834"/>
      <c r="Y194" s="834"/>
      <c r="Z194" s="834"/>
    </row>
    <row r="195">
      <c r="A195" s="833" t="s">
        <v>3482</v>
      </c>
      <c r="B195" s="833" t="s">
        <v>3483</v>
      </c>
      <c r="C195" s="834"/>
      <c r="D195" s="834"/>
      <c r="E195" s="834"/>
      <c r="F195" s="834"/>
      <c r="G195" s="834"/>
      <c r="H195" s="834"/>
      <c r="I195" s="834"/>
      <c r="J195" s="834"/>
      <c r="K195" s="834"/>
      <c r="L195" s="834"/>
      <c r="M195" s="834"/>
      <c r="N195" s="834"/>
      <c r="O195" s="834"/>
      <c r="P195" s="834"/>
      <c r="Q195" s="834"/>
      <c r="R195" s="834"/>
      <c r="S195" s="834"/>
      <c r="T195" s="834"/>
      <c r="U195" s="834"/>
      <c r="V195" s="834"/>
      <c r="W195" s="834"/>
      <c r="X195" s="834"/>
      <c r="Y195" s="834"/>
      <c r="Z195" s="834"/>
    </row>
    <row r="196">
      <c r="A196" s="833" t="s">
        <v>3484</v>
      </c>
      <c r="B196" s="833" t="s">
        <v>3485</v>
      </c>
      <c r="C196" s="834"/>
      <c r="D196" s="834"/>
      <c r="E196" s="834"/>
      <c r="F196" s="834"/>
      <c r="G196" s="834"/>
      <c r="H196" s="834"/>
      <c r="I196" s="834"/>
      <c r="J196" s="834"/>
      <c r="K196" s="834"/>
      <c r="L196" s="834"/>
      <c r="M196" s="834"/>
      <c r="N196" s="834"/>
      <c r="O196" s="834"/>
      <c r="P196" s="834"/>
      <c r="Q196" s="834"/>
      <c r="R196" s="834"/>
      <c r="S196" s="834"/>
      <c r="T196" s="834"/>
      <c r="U196" s="834"/>
      <c r="V196" s="834"/>
      <c r="W196" s="834"/>
      <c r="X196" s="834"/>
      <c r="Y196" s="834"/>
      <c r="Z196" s="834"/>
    </row>
    <row r="197">
      <c r="A197" s="833" t="s">
        <v>3486</v>
      </c>
      <c r="B197" s="833" t="s">
        <v>3487</v>
      </c>
      <c r="C197" s="834"/>
      <c r="D197" s="834"/>
      <c r="E197" s="834"/>
      <c r="F197" s="834"/>
      <c r="G197" s="834"/>
      <c r="H197" s="834"/>
      <c r="I197" s="834"/>
      <c r="J197" s="834"/>
      <c r="K197" s="834"/>
      <c r="L197" s="834"/>
      <c r="M197" s="834"/>
      <c r="N197" s="834"/>
      <c r="O197" s="834"/>
      <c r="P197" s="834"/>
      <c r="Q197" s="834"/>
      <c r="R197" s="834"/>
      <c r="S197" s="834"/>
      <c r="T197" s="834"/>
      <c r="U197" s="834"/>
      <c r="V197" s="834"/>
      <c r="W197" s="834"/>
      <c r="X197" s="834"/>
      <c r="Y197" s="834"/>
      <c r="Z197" s="834"/>
    </row>
    <row r="198">
      <c r="A198" s="833" t="s">
        <v>3488</v>
      </c>
      <c r="B198" s="833" t="s">
        <v>3489</v>
      </c>
      <c r="C198" s="834"/>
      <c r="D198" s="834"/>
      <c r="E198" s="834"/>
      <c r="F198" s="834"/>
      <c r="G198" s="834"/>
      <c r="H198" s="834"/>
      <c r="I198" s="834"/>
      <c r="J198" s="834"/>
      <c r="K198" s="834"/>
      <c r="L198" s="834"/>
      <c r="M198" s="834"/>
      <c r="N198" s="834"/>
      <c r="O198" s="834"/>
      <c r="P198" s="834"/>
      <c r="Q198" s="834"/>
      <c r="R198" s="834"/>
      <c r="S198" s="834"/>
      <c r="T198" s="834"/>
      <c r="U198" s="834"/>
      <c r="V198" s="834"/>
      <c r="W198" s="834"/>
      <c r="X198" s="834"/>
      <c r="Y198" s="834"/>
      <c r="Z198" s="834"/>
    </row>
    <row r="199">
      <c r="A199" s="833" t="s">
        <v>3490</v>
      </c>
      <c r="B199" s="833" t="s">
        <v>3491</v>
      </c>
      <c r="C199" s="834"/>
      <c r="D199" s="834"/>
      <c r="E199" s="834"/>
      <c r="F199" s="834"/>
      <c r="G199" s="834"/>
      <c r="H199" s="834"/>
      <c r="I199" s="834"/>
      <c r="J199" s="834"/>
      <c r="K199" s="834"/>
      <c r="L199" s="834"/>
      <c r="M199" s="834"/>
      <c r="N199" s="834"/>
      <c r="O199" s="834"/>
      <c r="P199" s="834"/>
      <c r="Q199" s="834"/>
      <c r="R199" s="834"/>
      <c r="S199" s="834"/>
      <c r="T199" s="834"/>
      <c r="U199" s="834"/>
      <c r="V199" s="834"/>
      <c r="W199" s="834"/>
      <c r="X199" s="834"/>
      <c r="Y199" s="834"/>
      <c r="Z199" s="834"/>
    </row>
    <row r="200">
      <c r="A200" s="833" t="s">
        <v>3492</v>
      </c>
      <c r="B200" s="833" t="s">
        <v>3493</v>
      </c>
      <c r="C200" s="834"/>
      <c r="D200" s="834"/>
      <c r="E200" s="834"/>
      <c r="F200" s="834"/>
      <c r="G200" s="834"/>
      <c r="H200" s="834"/>
      <c r="I200" s="834"/>
      <c r="J200" s="834"/>
      <c r="K200" s="834"/>
      <c r="L200" s="834"/>
      <c r="M200" s="834"/>
      <c r="N200" s="834"/>
      <c r="O200" s="834"/>
      <c r="P200" s="834"/>
      <c r="Q200" s="834"/>
      <c r="R200" s="834"/>
      <c r="S200" s="834"/>
      <c r="T200" s="834"/>
      <c r="U200" s="834"/>
      <c r="V200" s="834"/>
      <c r="W200" s="834"/>
      <c r="X200" s="834"/>
      <c r="Y200" s="834"/>
      <c r="Z200" s="834"/>
    </row>
    <row r="201">
      <c r="A201" s="833" t="s">
        <v>3494</v>
      </c>
      <c r="B201" s="833" t="s">
        <v>3495</v>
      </c>
      <c r="C201" s="834"/>
      <c r="D201" s="834"/>
      <c r="E201" s="834"/>
      <c r="F201" s="834"/>
      <c r="G201" s="834"/>
      <c r="H201" s="834"/>
      <c r="I201" s="834"/>
      <c r="J201" s="834"/>
      <c r="K201" s="834"/>
      <c r="L201" s="834"/>
      <c r="M201" s="834"/>
      <c r="N201" s="834"/>
      <c r="O201" s="834"/>
      <c r="P201" s="834"/>
      <c r="Q201" s="834"/>
      <c r="R201" s="834"/>
      <c r="S201" s="834"/>
      <c r="T201" s="834"/>
      <c r="U201" s="834"/>
      <c r="V201" s="834"/>
      <c r="W201" s="834"/>
      <c r="X201" s="834"/>
      <c r="Y201" s="834"/>
      <c r="Z201" s="834"/>
    </row>
    <row r="202">
      <c r="A202" s="833" t="s">
        <v>3496</v>
      </c>
      <c r="B202" s="833" t="s">
        <v>3497</v>
      </c>
      <c r="C202" s="834"/>
      <c r="D202" s="834"/>
      <c r="E202" s="834"/>
      <c r="F202" s="834"/>
      <c r="G202" s="834"/>
      <c r="H202" s="834"/>
      <c r="I202" s="834"/>
      <c r="J202" s="834"/>
      <c r="K202" s="834"/>
      <c r="L202" s="834"/>
      <c r="M202" s="834"/>
      <c r="N202" s="834"/>
      <c r="O202" s="834"/>
      <c r="P202" s="834"/>
      <c r="Q202" s="834"/>
      <c r="R202" s="834"/>
      <c r="S202" s="834"/>
      <c r="T202" s="834"/>
      <c r="U202" s="834"/>
      <c r="V202" s="834"/>
      <c r="W202" s="834"/>
      <c r="X202" s="834"/>
      <c r="Y202" s="834"/>
      <c r="Z202" s="834"/>
    </row>
    <row r="203">
      <c r="A203" s="833" t="s">
        <v>3498</v>
      </c>
      <c r="B203" s="833" t="s">
        <v>3499</v>
      </c>
      <c r="C203" s="834"/>
      <c r="D203" s="834"/>
      <c r="E203" s="834"/>
      <c r="F203" s="834"/>
      <c r="G203" s="834"/>
      <c r="H203" s="834"/>
      <c r="I203" s="834"/>
      <c r="J203" s="834"/>
      <c r="K203" s="834"/>
      <c r="L203" s="834"/>
      <c r="M203" s="834"/>
      <c r="N203" s="834"/>
      <c r="O203" s="834"/>
      <c r="P203" s="834"/>
      <c r="Q203" s="834"/>
      <c r="R203" s="834"/>
      <c r="S203" s="834"/>
      <c r="T203" s="834"/>
      <c r="U203" s="834"/>
      <c r="V203" s="834"/>
      <c r="W203" s="834"/>
      <c r="X203" s="834"/>
      <c r="Y203" s="834"/>
      <c r="Z203" s="834"/>
    </row>
    <row r="204">
      <c r="A204" s="833" t="s">
        <v>3500</v>
      </c>
      <c r="B204" s="833" t="s">
        <v>3501</v>
      </c>
      <c r="C204" s="834"/>
      <c r="D204" s="834"/>
      <c r="E204" s="834"/>
      <c r="F204" s="834"/>
      <c r="G204" s="834"/>
      <c r="H204" s="834"/>
      <c r="I204" s="834"/>
      <c r="J204" s="834"/>
      <c r="K204" s="834"/>
      <c r="L204" s="834"/>
      <c r="M204" s="834"/>
      <c r="N204" s="834"/>
      <c r="O204" s="834"/>
      <c r="P204" s="834"/>
      <c r="Q204" s="834"/>
      <c r="R204" s="834"/>
      <c r="S204" s="834"/>
      <c r="T204" s="834"/>
      <c r="U204" s="834"/>
      <c r="V204" s="834"/>
      <c r="W204" s="834"/>
      <c r="X204" s="834"/>
      <c r="Y204" s="834"/>
      <c r="Z204" s="834"/>
    </row>
    <row r="205">
      <c r="A205" s="833" t="s">
        <v>3502</v>
      </c>
      <c r="B205" s="833" t="s">
        <v>3503</v>
      </c>
      <c r="C205" s="834"/>
      <c r="D205" s="834"/>
      <c r="E205" s="834"/>
      <c r="F205" s="834"/>
      <c r="G205" s="834"/>
      <c r="H205" s="834"/>
      <c r="I205" s="834"/>
      <c r="J205" s="834"/>
      <c r="K205" s="834"/>
      <c r="L205" s="834"/>
      <c r="M205" s="834"/>
      <c r="N205" s="834"/>
      <c r="O205" s="834"/>
      <c r="P205" s="834"/>
      <c r="Q205" s="834"/>
      <c r="R205" s="834"/>
      <c r="S205" s="834"/>
      <c r="T205" s="834"/>
      <c r="U205" s="834"/>
      <c r="V205" s="834"/>
      <c r="W205" s="834"/>
      <c r="X205" s="834"/>
      <c r="Y205" s="834"/>
      <c r="Z205" s="834"/>
    </row>
    <row r="206">
      <c r="A206" s="833" t="s">
        <v>3504</v>
      </c>
      <c r="B206" s="833" t="s">
        <v>3505</v>
      </c>
      <c r="C206" s="834"/>
      <c r="D206" s="834"/>
      <c r="E206" s="834"/>
      <c r="F206" s="834"/>
      <c r="G206" s="834"/>
      <c r="H206" s="834"/>
      <c r="I206" s="834"/>
      <c r="J206" s="834"/>
      <c r="K206" s="834"/>
      <c r="L206" s="834"/>
      <c r="M206" s="834"/>
      <c r="N206" s="834"/>
      <c r="O206" s="834"/>
      <c r="P206" s="834"/>
      <c r="Q206" s="834"/>
      <c r="R206" s="834"/>
      <c r="S206" s="834"/>
      <c r="T206" s="834"/>
      <c r="U206" s="834"/>
      <c r="V206" s="834"/>
      <c r="W206" s="834"/>
      <c r="X206" s="834"/>
      <c r="Y206" s="834"/>
      <c r="Z206" s="834"/>
    </row>
    <row r="207">
      <c r="A207" s="833" t="s">
        <v>3506</v>
      </c>
      <c r="B207" s="833" t="s">
        <v>3507</v>
      </c>
      <c r="C207" s="834"/>
      <c r="D207" s="834"/>
      <c r="E207" s="834"/>
      <c r="F207" s="834"/>
      <c r="G207" s="834"/>
      <c r="H207" s="834"/>
      <c r="I207" s="834"/>
      <c r="J207" s="834"/>
      <c r="K207" s="834"/>
      <c r="L207" s="834"/>
      <c r="M207" s="834"/>
      <c r="N207" s="834"/>
      <c r="O207" s="834"/>
      <c r="P207" s="834"/>
      <c r="Q207" s="834"/>
      <c r="R207" s="834"/>
      <c r="S207" s="834"/>
      <c r="T207" s="834"/>
      <c r="U207" s="834"/>
      <c r="V207" s="834"/>
      <c r="W207" s="834"/>
      <c r="X207" s="834"/>
      <c r="Y207" s="834"/>
      <c r="Z207" s="834"/>
    </row>
    <row r="208">
      <c r="A208" s="833" t="s">
        <v>3508</v>
      </c>
      <c r="B208" s="833" t="s">
        <v>3509</v>
      </c>
      <c r="C208" s="834"/>
      <c r="D208" s="834"/>
      <c r="E208" s="834"/>
      <c r="F208" s="834"/>
      <c r="G208" s="834"/>
      <c r="H208" s="834"/>
      <c r="I208" s="834"/>
      <c r="J208" s="834"/>
      <c r="K208" s="834"/>
      <c r="L208" s="834"/>
      <c r="M208" s="834"/>
      <c r="N208" s="834"/>
      <c r="O208" s="834"/>
      <c r="P208" s="834"/>
      <c r="Q208" s="834"/>
      <c r="R208" s="834"/>
      <c r="S208" s="834"/>
      <c r="T208" s="834"/>
      <c r="U208" s="834"/>
      <c r="V208" s="834"/>
      <c r="W208" s="834"/>
      <c r="X208" s="834"/>
      <c r="Y208" s="834"/>
      <c r="Z208" s="834"/>
    </row>
    <row r="209">
      <c r="A209" s="833" t="s">
        <v>3510</v>
      </c>
      <c r="B209" s="833" t="s">
        <v>3511</v>
      </c>
      <c r="C209" s="834"/>
      <c r="D209" s="834"/>
      <c r="E209" s="834"/>
      <c r="F209" s="834"/>
      <c r="G209" s="834"/>
      <c r="H209" s="834"/>
      <c r="I209" s="834"/>
      <c r="J209" s="834"/>
      <c r="K209" s="834"/>
      <c r="L209" s="834"/>
      <c r="M209" s="834"/>
      <c r="N209" s="834"/>
      <c r="O209" s="834"/>
      <c r="P209" s="834"/>
      <c r="Q209" s="834"/>
      <c r="R209" s="834"/>
      <c r="S209" s="834"/>
      <c r="T209" s="834"/>
      <c r="U209" s="834"/>
      <c r="V209" s="834"/>
      <c r="W209" s="834"/>
      <c r="X209" s="834"/>
      <c r="Y209" s="834"/>
      <c r="Z209" s="834"/>
    </row>
    <row r="210">
      <c r="A210" s="833" t="s">
        <v>3512</v>
      </c>
      <c r="B210" s="833" t="s">
        <v>3513</v>
      </c>
      <c r="C210" s="834"/>
      <c r="D210" s="834"/>
      <c r="E210" s="834"/>
      <c r="F210" s="834"/>
      <c r="G210" s="834"/>
      <c r="H210" s="834"/>
      <c r="I210" s="834"/>
      <c r="J210" s="834"/>
      <c r="K210" s="834"/>
      <c r="L210" s="834"/>
      <c r="M210" s="834"/>
      <c r="N210" s="834"/>
      <c r="O210" s="834"/>
      <c r="P210" s="834"/>
      <c r="Q210" s="834"/>
      <c r="R210" s="834"/>
      <c r="S210" s="834"/>
      <c r="T210" s="834"/>
      <c r="U210" s="834"/>
      <c r="V210" s="834"/>
      <c r="W210" s="834"/>
      <c r="X210" s="834"/>
      <c r="Y210" s="834"/>
      <c r="Z210" s="834"/>
    </row>
    <row r="211">
      <c r="A211" s="833" t="s">
        <v>3514</v>
      </c>
      <c r="B211" s="833" t="s">
        <v>3515</v>
      </c>
      <c r="C211" s="834"/>
      <c r="D211" s="834"/>
      <c r="E211" s="834"/>
      <c r="F211" s="834"/>
      <c r="G211" s="834"/>
      <c r="H211" s="834"/>
      <c r="I211" s="834"/>
      <c r="J211" s="834"/>
      <c r="K211" s="834"/>
      <c r="L211" s="834"/>
      <c r="M211" s="834"/>
      <c r="N211" s="834"/>
      <c r="O211" s="834"/>
      <c r="P211" s="834"/>
      <c r="Q211" s="834"/>
      <c r="R211" s="834"/>
      <c r="S211" s="834"/>
      <c r="T211" s="834"/>
      <c r="U211" s="834"/>
      <c r="V211" s="834"/>
      <c r="W211" s="834"/>
      <c r="X211" s="834"/>
      <c r="Y211" s="834"/>
      <c r="Z211" s="834"/>
    </row>
    <row r="212">
      <c r="A212" s="833" t="s">
        <v>3516</v>
      </c>
      <c r="B212" s="833" t="s">
        <v>3517</v>
      </c>
      <c r="C212" s="834"/>
      <c r="D212" s="834"/>
      <c r="E212" s="834"/>
      <c r="F212" s="834"/>
      <c r="G212" s="834"/>
      <c r="H212" s="834"/>
      <c r="I212" s="834"/>
      <c r="J212" s="834"/>
      <c r="K212" s="834"/>
      <c r="L212" s="834"/>
      <c r="M212" s="834"/>
      <c r="N212" s="834"/>
      <c r="O212" s="834"/>
      <c r="P212" s="834"/>
      <c r="Q212" s="834"/>
      <c r="R212" s="834"/>
      <c r="S212" s="834"/>
      <c r="T212" s="834"/>
      <c r="U212" s="834"/>
      <c r="V212" s="834"/>
      <c r="W212" s="834"/>
      <c r="X212" s="834"/>
      <c r="Y212" s="834"/>
      <c r="Z212" s="834"/>
    </row>
    <row r="213">
      <c r="A213" s="833" t="s">
        <v>3518</v>
      </c>
      <c r="B213" s="833" t="s">
        <v>3519</v>
      </c>
      <c r="C213" s="834"/>
      <c r="D213" s="834"/>
      <c r="E213" s="834"/>
      <c r="F213" s="834"/>
      <c r="G213" s="834"/>
      <c r="H213" s="834"/>
      <c r="I213" s="834"/>
      <c r="J213" s="834"/>
      <c r="K213" s="834"/>
      <c r="L213" s="834"/>
      <c r="M213" s="834"/>
      <c r="N213" s="834"/>
      <c r="O213" s="834"/>
      <c r="P213" s="834"/>
      <c r="Q213" s="834"/>
      <c r="R213" s="834"/>
      <c r="S213" s="834"/>
      <c r="T213" s="834"/>
      <c r="U213" s="834"/>
      <c r="V213" s="834"/>
      <c r="W213" s="834"/>
      <c r="X213" s="834"/>
      <c r="Y213" s="834"/>
      <c r="Z213" s="834"/>
    </row>
    <row r="214">
      <c r="A214" s="833" t="s">
        <v>3520</v>
      </c>
      <c r="B214" s="833" t="s">
        <v>3521</v>
      </c>
      <c r="C214" s="834"/>
      <c r="D214" s="834"/>
      <c r="E214" s="834"/>
      <c r="F214" s="834"/>
      <c r="G214" s="834"/>
      <c r="H214" s="834"/>
      <c r="I214" s="834"/>
      <c r="J214" s="834"/>
      <c r="K214" s="834"/>
      <c r="L214" s="834"/>
      <c r="M214" s="834"/>
      <c r="N214" s="834"/>
      <c r="O214" s="834"/>
      <c r="P214" s="834"/>
      <c r="Q214" s="834"/>
      <c r="R214" s="834"/>
      <c r="S214" s="834"/>
      <c r="T214" s="834"/>
      <c r="U214" s="834"/>
      <c r="V214" s="834"/>
      <c r="W214" s="834"/>
      <c r="X214" s="834"/>
      <c r="Y214" s="834"/>
      <c r="Z214" s="834"/>
    </row>
    <row r="215">
      <c r="A215" s="833" t="s">
        <v>3522</v>
      </c>
      <c r="B215" s="833" t="s">
        <v>3523</v>
      </c>
      <c r="C215" s="834"/>
      <c r="D215" s="834"/>
      <c r="E215" s="834"/>
      <c r="F215" s="834"/>
      <c r="G215" s="834"/>
      <c r="H215" s="834"/>
      <c r="I215" s="834"/>
      <c r="J215" s="834"/>
      <c r="K215" s="834"/>
      <c r="L215" s="834"/>
      <c r="M215" s="834"/>
      <c r="N215" s="834"/>
      <c r="O215" s="834"/>
      <c r="P215" s="834"/>
      <c r="Q215" s="834"/>
      <c r="R215" s="834"/>
      <c r="S215" s="834"/>
      <c r="T215" s="834"/>
      <c r="U215" s="834"/>
      <c r="V215" s="834"/>
      <c r="W215" s="834"/>
      <c r="X215" s="834"/>
      <c r="Y215" s="834"/>
      <c r="Z215" s="834"/>
    </row>
    <row r="216">
      <c r="A216" s="833" t="s">
        <v>3524</v>
      </c>
      <c r="B216" s="833" t="s">
        <v>3525</v>
      </c>
      <c r="C216" s="834"/>
      <c r="D216" s="834"/>
      <c r="E216" s="834"/>
      <c r="F216" s="834"/>
      <c r="G216" s="834"/>
      <c r="H216" s="834"/>
      <c r="I216" s="834"/>
      <c r="J216" s="834"/>
      <c r="K216" s="834"/>
      <c r="L216" s="834"/>
      <c r="M216" s="834"/>
      <c r="N216" s="834"/>
      <c r="O216" s="834"/>
      <c r="P216" s="834"/>
      <c r="Q216" s="834"/>
      <c r="R216" s="834"/>
      <c r="S216" s="834"/>
      <c r="T216" s="834"/>
      <c r="U216" s="834"/>
      <c r="V216" s="834"/>
      <c r="W216" s="834"/>
      <c r="X216" s="834"/>
      <c r="Y216" s="834"/>
      <c r="Z216" s="834"/>
    </row>
    <row r="217">
      <c r="A217" s="833" t="s">
        <v>3526</v>
      </c>
      <c r="B217" s="833" t="s">
        <v>3527</v>
      </c>
      <c r="C217" s="834"/>
      <c r="D217" s="834"/>
      <c r="E217" s="834"/>
      <c r="F217" s="834"/>
      <c r="G217" s="834"/>
      <c r="H217" s="834"/>
      <c r="I217" s="834"/>
      <c r="J217" s="834"/>
      <c r="K217" s="834"/>
      <c r="L217" s="834"/>
      <c r="M217" s="834"/>
      <c r="N217" s="834"/>
      <c r="O217" s="834"/>
      <c r="P217" s="834"/>
      <c r="Q217" s="834"/>
      <c r="R217" s="834"/>
      <c r="S217" s="834"/>
      <c r="T217" s="834"/>
      <c r="U217" s="834"/>
      <c r="V217" s="834"/>
      <c r="W217" s="834"/>
      <c r="X217" s="834"/>
      <c r="Y217" s="834"/>
      <c r="Z217" s="834"/>
    </row>
    <row r="218">
      <c r="A218" s="833" t="s">
        <v>3528</v>
      </c>
      <c r="B218" s="833" t="s">
        <v>3529</v>
      </c>
      <c r="C218" s="834"/>
      <c r="D218" s="834"/>
      <c r="E218" s="834"/>
      <c r="F218" s="834"/>
      <c r="G218" s="834"/>
      <c r="H218" s="834"/>
      <c r="I218" s="834"/>
      <c r="J218" s="834"/>
      <c r="K218" s="834"/>
      <c r="L218" s="834"/>
      <c r="M218" s="834"/>
      <c r="N218" s="834"/>
      <c r="O218" s="834"/>
      <c r="P218" s="834"/>
      <c r="Q218" s="834"/>
      <c r="R218" s="834"/>
      <c r="S218" s="834"/>
      <c r="T218" s="834"/>
      <c r="U218" s="834"/>
      <c r="V218" s="834"/>
      <c r="W218" s="834"/>
      <c r="X218" s="834"/>
      <c r="Y218" s="834"/>
      <c r="Z218" s="834"/>
    </row>
    <row r="219">
      <c r="A219" s="833" t="s">
        <v>3530</v>
      </c>
      <c r="B219" s="833" t="s">
        <v>3531</v>
      </c>
      <c r="C219" s="834"/>
      <c r="D219" s="834"/>
      <c r="E219" s="834"/>
      <c r="F219" s="834"/>
      <c r="G219" s="834"/>
      <c r="H219" s="834"/>
      <c r="I219" s="834"/>
      <c r="J219" s="834"/>
      <c r="K219" s="834"/>
      <c r="L219" s="834"/>
      <c r="M219" s="834"/>
      <c r="N219" s="834"/>
      <c r="O219" s="834"/>
      <c r="P219" s="834"/>
      <c r="Q219" s="834"/>
      <c r="R219" s="834"/>
      <c r="S219" s="834"/>
      <c r="T219" s="834"/>
      <c r="U219" s="834"/>
      <c r="V219" s="834"/>
      <c r="W219" s="834"/>
      <c r="X219" s="834"/>
      <c r="Y219" s="834"/>
      <c r="Z219" s="834"/>
    </row>
    <row r="220">
      <c r="A220" s="833" t="s">
        <v>3532</v>
      </c>
      <c r="B220" s="833" t="s">
        <v>3533</v>
      </c>
      <c r="C220" s="834"/>
      <c r="D220" s="834"/>
      <c r="E220" s="834"/>
      <c r="F220" s="834"/>
      <c r="G220" s="834"/>
      <c r="H220" s="834"/>
      <c r="I220" s="834"/>
      <c r="J220" s="834"/>
      <c r="K220" s="834"/>
      <c r="L220" s="834"/>
      <c r="M220" s="834"/>
      <c r="N220" s="834"/>
      <c r="O220" s="834"/>
      <c r="P220" s="834"/>
      <c r="Q220" s="834"/>
      <c r="R220" s="834"/>
      <c r="S220" s="834"/>
      <c r="T220" s="834"/>
      <c r="U220" s="834"/>
      <c r="V220" s="834"/>
      <c r="W220" s="834"/>
      <c r="X220" s="834"/>
      <c r="Y220" s="834"/>
      <c r="Z220" s="834"/>
    </row>
    <row r="221">
      <c r="A221" s="833" t="s">
        <v>3534</v>
      </c>
      <c r="B221" s="833" t="s">
        <v>3535</v>
      </c>
      <c r="C221" s="834"/>
      <c r="D221" s="834"/>
      <c r="E221" s="834"/>
      <c r="F221" s="834"/>
      <c r="G221" s="834"/>
      <c r="H221" s="834"/>
      <c r="I221" s="834"/>
      <c r="J221" s="834"/>
      <c r="K221" s="834"/>
      <c r="L221" s="834"/>
      <c r="M221" s="834"/>
      <c r="N221" s="834"/>
      <c r="O221" s="834"/>
      <c r="P221" s="834"/>
      <c r="Q221" s="834"/>
      <c r="R221" s="834"/>
      <c r="S221" s="834"/>
      <c r="T221" s="834"/>
      <c r="U221" s="834"/>
      <c r="V221" s="834"/>
      <c r="W221" s="834"/>
      <c r="X221" s="834"/>
      <c r="Y221" s="834"/>
      <c r="Z221" s="834"/>
    </row>
    <row r="222">
      <c r="A222" s="833" t="s">
        <v>3536</v>
      </c>
      <c r="B222" s="833" t="s">
        <v>3537</v>
      </c>
      <c r="C222" s="834"/>
      <c r="D222" s="834"/>
      <c r="E222" s="834"/>
      <c r="F222" s="834"/>
      <c r="G222" s="834"/>
      <c r="H222" s="834"/>
      <c r="I222" s="834"/>
      <c r="J222" s="834"/>
      <c r="K222" s="834"/>
      <c r="L222" s="834"/>
      <c r="M222" s="834"/>
      <c r="N222" s="834"/>
      <c r="O222" s="834"/>
      <c r="P222" s="834"/>
      <c r="Q222" s="834"/>
      <c r="R222" s="834"/>
      <c r="S222" s="834"/>
      <c r="T222" s="834"/>
      <c r="U222" s="834"/>
      <c r="V222" s="834"/>
      <c r="W222" s="834"/>
      <c r="X222" s="834"/>
      <c r="Y222" s="834"/>
      <c r="Z222" s="834"/>
    </row>
    <row r="223">
      <c r="A223" s="833" t="s">
        <v>3538</v>
      </c>
      <c r="B223" s="833" t="s">
        <v>3539</v>
      </c>
      <c r="C223" s="834"/>
      <c r="D223" s="834"/>
      <c r="E223" s="834"/>
      <c r="F223" s="834"/>
      <c r="G223" s="834"/>
      <c r="H223" s="834"/>
      <c r="I223" s="834"/>
      <c r="J223" s="834"/>
      <c r="K223" s="834"/>
      <c r="L223" s="834"/>
      <c r="M223" s="834"/>
      <c r="N223" s="834"/>
      <c r="O223" s="834"/>
      <c r="P223" s="834"/>
      <c r="Q223" s="834"/>
      <c r="R223" s="834"/>
      <c r="S223" s="834"/>
      <c r="T223" s="834"/>
      <c r="U223" s="834"/>
      <c r="V223" s="834"/>
      <c r="W223" s="834"/>
      <c r="X223" s="834"/>
      <c r="Y223" s="834"/>
      <c r="Z223" s="834"/>
    </row>
    <row r="224">
      <c r="A224" s="833" t="s">
        <v>3540</v>
      </c>
      <c r="B224" s="833" t="s">
        <v>3541</v>
      </c>
      <c r="C224" s="834"/>
      <c r="D224" s="834"/>
      <c r="E224" s="834"/>
      <c r="F224" s="834"/>
      <c r="G224" s="834"/>
      <c r="H224" s="834"/>
      <c r="I224" s="834"/>
      <c r="J224" s="834"/>
      <c r="K224" s="834"/>
      <c r="L224" s="834"/>
      <c r="M224" s="834"/>
      <c r="N224" s="834"/>
      <c r="O224" s="834"/>
      <c r="P224" s="834"/>
      <c r="Q224" s="834"/>
      <c r="R224" s="834"/>
      <c r="S224" s="834"/>
      <c r="T224" s="834"/>
      <c r="U224" s="834"/>
      <c r="V224" s="834"/>
      <c r="W224" s="834"/>
      <c r="X224" s="834"/>
      <c r="Y224" s="834"/>
      <c r="Z224" s="834"/>
    </row>
    <row r="225">
      <c r="A225" s="833" t="s">
        <v>3542</v>
      </c>
      <c r="B225" s="833" t="s">
        <v>3543</v>
      </c>
      <c r="C225" s="834"/>
      <c r="D225" s="834"/>
      <c r="E225" s="834"/>
      <c r="F225" s="834"/>
      <c r="G225" s="834"/>
      <c r="H225" s="834"/>
      <c r="I225" s="834"/>
      <c r="J225" s="834"/>
      <c r="K225" s="834"/>
      <c r="L225" s="834"/>
      <c r="M225" s="834"/>
      <c r="N225" s="834"/>
      <c r="O225" s="834"/>
      <c r="P225" s="834"/>
      <c r="Q225" s="834"/>
      <c r="R225" s="834"/>
      <c r="S225" s="834"/>
      <c r="T225" s="834"/>
      <c r="U225" s="834"/>
      <c r="V225" s="834"/>
      <c r="W225" s="834"/>
      <c r="X225" s="834"/>
      <c r="Y225" s="834"/>
      <c r="Z225" s="834"/>
    </row>
    <row r="226">
      <c r="A226" s="833" t="s">
        <v>3544</v>
      </c>
      <c r="B226" s="833" t="s">
        <v>3545</v>
      </c>
      <c r="C226" s="834"/>
      <c r="D226" s="834"/>
      <c r="E226" s="834"/>
      <c r="F226" s="834"/>
      <c r="G226" s="834"/>
      <c r="H226" s="834"/>
      <c r="I226" s="834"/>
      <c r="J226" s="834"/>
      <c r="K226" s="834"/>
      <c r="L226" s="834"/>
      <c r="M226" s="834"/>
      <c r="N226" s="834"/>
      <c r="O226" s="834"/>
      <c r="P226" s="834"/>
      <c r="Q226" s="834"/>
      <c r="R226" s="834"/>
      <c r="S226" s="834"/>
      <c r="T226" s="834"/>
      <c r="U226" s="834"/>
      <c r="V226" s="834"/>
      <c r="W226" s="834"/>
      <c r="X226" s="834"/>
      <c r="Y226" s="834"/>
      <c r="Z226" s="834"/>
    </row>
    <row r="227">
      <c r="A227" s="833" t="s">
        <v>3546</v>
      </c>
      <c r="B227" s="833" t="s">
        <v>3547</v>
      </c>
      <c r="C227" s="834"/>
      <c r="D227" s="834"/>
      <c r="E227" s="834"/>
      <c r="F227" s="834"/>
      <c r="G227" s="834"/>
      <c r="H227" s="834"/>
      <c r="I227" s="834"/>
      <c r="J227" s="834"/>
      <c r="K227" s="834"/>
      <c r="L227" s="834"/>
      <c r="M227" s="834"/>
      <c r="N227" s="834"/>
      <c r="O227" s="834"/>
      <c r="P227" s="834"/>
      <c r="Q227" s="834"/>
      <c r="R227" s="834"/>
      <c r="S227" s="834"/>
      <c r="T227" s="834"/>
      <c r="U227" s="834"/>
      <c r="V227" s="834"/>
      <c r="W227" s="834"/>
      <c r="X227" s="834"/>
      <c r="Y227" s="834"/>
      <c r="Z227" s="834"/>
    </row>
    <row r="228">
      <c r="A228" s="833" t="s">
        <v>3548</v>
      </c>
      <c r="B228" s="833" t="s">
        <v>3549</v>
      </c>
      <c r="C228" s="834"/>
      <c r="D228" s="834"/>
      <c r="E228" s="834"/>
      <c r="F228" s="834"/>
      <c r="G228" s="834"/>
      <c r="H228" s="834"/>
      <c r="I228" s="834"/>
      <c r="J228" s="834"/>
      <c r="K228" s="834"/>
      <c r="L228" s="834"/>
      <c r="M228" s="834"/>
      <c r="N228" s="834"/>
      <c r="O228" s="834"/>
      <c r="P228" s="834"/>
      <c r="Q228" s="834"/>
      <c r="R228" s="834"/>
      <c r="S228" s="834"/>
      <c r="T228" s="834"/>
      <c r="U228" s="834"/>
      <c r="V228" s="834"/>
      <c r="W228" s="834"/>
      <c r="X228" s="834"/>
      <c r="Y228" s="834"/>
      <c r="Z228" s="834"/>
    </row>
    <row r="229">
      <c r="A229" s="833" t="s">
        <v>3550</v>
      </c>
      <c r="B229" s="833" t="s">
        <v>3551</v>
      </c>
      <c r="C229" s="834"/>
      <c r="D229" s="834"/>
      <c r="E229" s="834"/>
      <c r="F229" s="834"/>
      <c r="G229" s="834"/>
      <c r="H229" s="834"/>
      <c r="I229" s="834"/>
      <c r="J229" s="834"/>
      <c r="K229" s="834"/>
      <c r="L229" s="834"/>
      <c r="M229" s="834"/>
      <c r="N229" s="834"/>
      <c r="O229" s="834"/>
      <c r="P229" s="834"/>
      <c r="Q229" s="834"/>
      <c r="R229" s="834"/>
      <c r="S229" s="834"/>
      <c r="T229" s="834"/>
      <c r="U229" s="834"/>
      <c r="V229" s="834"/>
      <c r="W229" s="834"/>
      <c r="X229" s="834"/>
      <c r="Y229" s="834"/>
      <c r="Z229" s="834"/>
    </row>
    <row r="230">
      <c r="A230" s="833" t="s">
        <v>3552</v>
      </c>
      <c r="B230" s="833" t="s">
        <v>3553</v>
      </c>
      <c r="C230" s="834"/>
      <c r="D230" s="834"/>
      <c r="E230" s="834"/>
      <c r="F230" s="834"/>
      <c r="G230" s="834"/>
      <c r="H230" s="834"/>
      <c r="I230" s="834"/>
      <c r="J230" s="834"/>
      <c r="K230" s="834"/>
      <c r="L230" s="834"/>
      <c r="M230" s="834"/>
      <c r="N230" s="834"/>
      <c r="O230" s="834"/>
      <c r="P230" s="834"/>
      <c r="Q230" s="834"/>
      <c r="R230" s="834"/>
      <c r="S230" s="834"/>
      <c r="T230" s="834"/>
      <c r="U230" s="834"/>
      <c r="V230" s="834"/>
      <c r="W230" s="834"/>
      <c r="X230" s="834"/>
      <c r="Y230" s="834"/>
      <c r="Z230" s="834"/>
    </row>
    <row r="231">
      <c r="A231" s="833" t="s">
        <v>3554</v>
      </c>
      <c r="B231" s="833" t="s">
        <v>3555</v>
      </c>
      <c r="C231" s="834"/>
      <c r="D231" s="834"/>
      <c r="E231" s="834"/>
      <c r="F231" s="834"/>
      <c r="G231" s="834"/>
      <c r="H231" s="834"/>
      <c r="I231" s="834"/>
      <c r="J231" s="834"/>
      <c r="K231" s="834"/>
      <c r="L231" s="834"/>
      <c r="M231" s="834"/>
      <c r="N231" s="834"/>
      <c r="O231" s="834"/>
      <c r="P231" s="834"/>
      <c r="Q231" s="834"/>
      <c r="R231" s="834"/>
      <c r="S231" s="834"/>
      <c r="T231" s="834"/>
      <c r="U231" s="834"/>
      <c r="V231" s="834"/>
      <c r="W231" s="834"/>
      <c r="X231" s="834"/>
      <c r="Y231" s="834"/>
      <c r="Z231" s="834"/>
    </row>
    <row r="232">
      <c r="A232" s="833" t="s">
        <v>3556</v>
      </c>
      <c r="B232" s="833" t="s">
        <v>3557</v>
      </c>
      <c r="C232" s="834"/>
      <c r="D232" s="834"/>
      <c r="E232" s="834"/>
      <c r="F232" s="834"/>
      <c r="G232" s="834"/>
      <c r="H232" s="834"/>
      <c r="I232" s="834"/>
      <c r="J232" s="834"/>
      <c r="K232" s="834"/>
      <c r="L232" s="834"/>
      <c r="M232" s="834"/>
      <c r="N232" s="834"/>
      <c r="O232" s="834"/>
      <c r="P232" s="834"/>
      <c r="Q232" s="834"/>
      <c r="R232" s="834"/>
      <c r="S232" s="834"/>
      <c r="T232" s="834"/>
      <c r="U232" s="834"/>
      <c r="V232" s="834"/>
      <c r="W232" s="834"/>
      <c r="X232" s="834"/>
      <c r="Y232" s="834"/>
      <c r="Z232" s="834"/>
    </row>
    <row r="233">
      <c r="A233" s="833" t="s">
        <v>3558</v>
      </c>
      <c r="B233" s="833" t="s">
        <v>3559</v>
      </c>
      <c r="C233" s="834"/>
      <c r="D233" s="834"/>
      <c r="E233" s="834"/>
      <c r="F233" s="834"/>
      <c r="G233" s="834"/>
      <c r="H233" s="834"/>
      <c r="I233" s="834"/>
      <c r="J233" s="834"/>
      <c r="K233" s="834"/>
      <c r="L233" s="834"/>
      <c r="M233" s="834"/>
      <c r="N233" s="834"/>
      <c r="O233" s="834"/>
      <c r="P233" s="834"/>
      <c r="Q233" s="834"/>
      <c r="R233" s="834"/>
      <c r="S233" s="834"/>
      <c r="T233" s="834"/>
      <c r="U233" s="834"/>
      <c r="V233" s="834"/>
      <c r="W233" s="834"/>
      <c r="X233" s="834"/>
      <c r="Y233" s="834"/>
      <c r="Z233" s="834"/>
    </row>
    <row r="234">
      <c r="A234" s="833" t="s">
        <v>3560</v>
      </c>
      <c r="B234" s="833" t="s">
        <v>3561</v>
      </c>
      <c r="C234" s="834"/>
      <c r="D234" s="834"/>
      <c r="E234" s="834"/>
      <c r="F234" s="834"/>
      <c r="G234" s="834"/>
      <c r="H234" s="834"/>
      <c r="I234" s="834"/>
      <c r="J234" s="834"/>
      <c r="K234" s="834"/>
      <c r="L234" s="834"/>
      <c r="M234" s="834"/>
      <c r="N234" s="834"/>
      <c r="O234" s="834"/>
      <c r="P234" s="834"/>
      <c r="Q234" s="834"/>
      <c r="R234" s="834"/>
      <c r="S234" s="834"/>
      <c r="T234" s="834"/>
      <c r="U234" s="834"/>
      <c r="V234" s="834"/>
      <c r="W234" s="834"/>
      <c r="X234" s="834"/>
      <c r="Y234" s="834"/>
      <c r="Z234" s="834"/>
    </row>
    <row r="235">
      <c r="A235" s="833" t="s">
        <v>3562</v>
      </c>
      <c r="B235" s="833" t="s">
        <v>3563</v>
      </c>
      <c r="C235" s="834"/>
      <c r="D235" s="834"/>
      <c r="E235" s="834"/>
      <c r="F235" s="834"/>
      <c r="G235" s="834"/>
      <c r="H235" s="834"/>
      <c r="I235" s="834"/>
      <c r="J235" s="834"/>
      <c r="K235" s="834"/>
      <c r="L235" s="834"/>
      <c r="M235" s="834"/>
      <c r="N235" s="834"/>
      <c r="O235" s="834"/>
      <c r="P235" s="834"/>
      <c r="Q235" s="834"/>
      <c r="R235" s="834"/>
      <c r="S235" s="834"/>
      <c r="T235" s="834"/>
      <c r="U235" s="834"/>
      <c r="V235" s="834"/>
      <c r="W235" s="834"/>
      <c r="X235" s="834"/>
      <c r="Y235" s="834"/>
      <c r="Z235" s="834"/>
    </row>
    <row r="236">
      <c r="A236" s="833" t="s">
        <v>3564</v>
      </c>
      <c r="B236" s="833" t="s">
        <v>3565</v>
      </c>
      <c r="C236" s="834"/>
      <c r="D236" s="834"/>
      <c r="E236" s="834"/>
      <c r="F236" s="834"/>
      <c r="G236" s="834"/>
      <c r="H236" s="834"/>
      <c r="I236" s="834"/>
      <c r="J236" s="834"/>
      <c r="K236" s="834"/>
      <c r="L236" s="834"/>
      <c r="M236" s="834"/>
      <c r="N236" s="834"/>
      <c r="O236" s="834"/>
      <c r="P236" s="834"/>
      <c r="Q236" s="834"/>
      <c r="R236" s="834"/>
      <c r="S236" s="834"/>
      <c r="T236" s="834"/>
      <c r="U236" s="834"/>
      <c r="V236" s="834"/>
      <c r="W236" s="834"/>
      <c r="X236" s="834"/>
      <c r="Y236" s="834"/>
      <c r="Z236" s="834"/>
    </row>
    <row r="237">
      <c r="A237" s="833" t="s">
        <v>3566</v>
      </c>
      <c r="B237" s="833" t="s">
        <v>3567</v>
      </c>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row>
    <row r="238">
      <c r="A238" s="833" t="s">
        <v>3568</v>
      </c>
      <c r="B238" s="833" t="s">
        <v>3569</v>
      </c>
      <c r="C238" s="834"/>
      <c r="D238" s="834"/>
      <c r="E238" s="834"/>
      <c r="F238" s="834"/>
      <c r="G238" s="834"/>
      <c r="H238" s="834"/>
      <c r="I238" s="834"/>
      <c r="J238" s="834"/>
      <c r="K238" s="834"/>
      <c r="L238" s="834"/>
      <c r="M238" s="834"/>
      <c r="N238" s="834"/>
      <c r="O238" s="834"/>
      <c r="P238" s="834"/>
      <c r="Q238" s="834"/>
      <c r="R238" s="834"/>
      <c r="S238" s="834"/>
      <c r="T238" s="834"/>
      <c r="U238" s="834"/>
      <c r="V238" s="834"/>
      <c r="W238" s="834"/>
      <c r="X238" s="834"/>
      <c r="Y238" s="834"/>
      <c r="Z238" s="834"/>
    </row>
    <row r="239">
      <c r="A239" s="833" t="s">
        <v>3570</v>
      </c>
      <c r="B239" s="833" t="s">
        <v>3571</v>
      </c>
      <c r="C239" s="834"/>
      <c r="D239" s="834"/>
      <c r="E239" s="834"/>
      <c r="F239" s="834"/>
      <c r="G239" s="834"/>
      <c r="H239" s="834"/>
      <c r="I239" s="834"/>
      <c r="J239" s="834"/>
      <c r="K239" s="834"/>
      <c r="L239" s="834"/>
      <c r="M239" s="834"/>
      <c r="N239" s="834"/>
      <c r="O239" s="834"/>
      <c r="P239" s="834"/>
      <c r="Q239" s="834"/>
      <c r="R239" s="834"/>
      <c r="S239" s="834"/>
      <c r="T239" s="834"/>
      <c r="U239" s="834"/>
      <c r="V239" s="834"/>
      <c r="W239" s="834"/>
      <c r="X239" s="834"/>
      <c r="Y239" s="834"/>
      <c r="Z239" s="834"/>
    </row>
    <row r="240">
      <c r="A240" s="833" t="s">
        <v>3572</v>
      </c>
      <c r="B240" s="833" t="s">
        <v>3573</v>
      </c>
      <c r="C240" s="834"/>
      <c r="D240" s="834"/>
      <c r="E240" s="834"/>
      <c r="F240" s="834"/>
      <c r="G240" s="834"/>
      <c r="H240" s="834"/>
      <c r="I240" s="834"/>
      <c r="J240" s="834"/>
      <c r="K240" s="834"/>
      <c r="L240" s="834"/>
      <c r="M240" s="834"/>
      <c r="N240" s="834"/>
      <c r="O240" s="834"/>
      <c r="P240" s="834"/>
      <c r="Q240" s="834"/>
      <c r="R240" s="834"/>
      <c r="S240" s="834"/>
      <c r="T240" s="834"/>
      <c r="U240" s="834"/>
      <c r="V240" s="834"/>
      <c r="W240" s="834"/>
      <c r="X240" s="834"/>
      <c r="Y240" s="834"/>
      <c r="Z240" s="834"/>
    </row>
    <row r="241">
      <c r="A241" s="833" t="s">
        <v>3574</v>
      </c>
      <c r="B241" s="833" t="s">
        <v>3575</v>
      </c>
      <c r="C241" s="834"/>
      <c r="D241" s="834"/>
      <c r="E241" s="834"/>
      <c r="F241" s="834"/>
      <c r="G241" s="834"/>
      <c r="H241" s="834"/>
      <c r="I241" s="834"/>
      <c r="J241" s="834"/>
      <c r="K241" s="834"/>
      <c r="L241" s="834"/>
      <c r="M241" s="834"/>
      <c r="N241" s="834"/>
      <c r="O241" s="834"/>
      <c r="P241" s="834"/>
      <c r="Q241" s="834"/>
      <c r="R241" s="834"/>
      <c r="S241" s="834"/>
      <c r="T241" s="834"/>
      <c r="U241" s="834"/>
      <c r="V241" s="834"/>
      <c r="W241" s="834"/>
      <c r="X241" s="834"/>
      <c r="Y241" s="834"/>
      <c r="Z241" s="834"/>
    </row>
    <row r="242">
      <c r="A242" s="833" t="s">
        <v>3576</v>
      </c>
      <c r="B242" s="833" t="s">
        <v>3577</v>
      </c>
      <c r="C242" s="834"/>
      <c r="D242" s="834"/>
      <c r="E242" s="834"/>
      <c r="F242" s="834"/>
      <c r="G242" s="834"/>
      <c r="H242" s="834"/>
      <c r="I242" s="834"/>
      <c r="J242" s="834"/>
      <c r="K242" s="834"/>
      <c r="L242" s="834"/>
      <c r="M242" s="834"/>
      <c r="N242" s="834"/>
      <c r="O242" s="834"/>
      <c r="P242" s="834"/>
      <c r="Q242" s="834"/>
      <c r="R242" s="834"/>
      <c r="S242" s="834"/>
      <c r="T242" s="834"/>
      <c r="U242" s="834"/>
      <c r="V242" s="834"/>
      <c r="W242" s="834"/>
      <c r="X242" s="834"/>
      <c r="Y242" s="834"/>
      <c r="Z242" s="834"/>
    </row>
    <row r="243">
      <c r="A243" s="833" t="s">
        <v>3578</v>
      </c>
      <c r="B243" s="833" t="s">
        <v>3579</v>
      </c>
      <c r="C243" s="834"/>
      <c r="D243" s="834"/>
      <c r="E243" s="834"/>
      <c r="F243" s="834"/>
      <c r="G243" s="834"/>
      <c r="H243" s="834"/>
      <c r="I243" s="834"/>
      <c r="J243" s="834"/>
      <c r="K243" s="834"/>
      <c r="L243" s="834"/>
      <c r="M243" s="834"/>
      <c r="N243" s="834"/>
      <c r="O243" s="834"/>
      <c r="P243" s="834"/>
      <c r="Q243" s="834"/>
      <c r="R243" s="834"/>
      <c r="S243" s="834"/>
      <c r="T243" s="834"/>
      <c r="U243" s="834"/>
      <c r="V243" s="834"/>
      <c r="W243" s="834"/>
      <c r="X243" s="834"/>
      <c r="Y243" s="834"/>
      <c r="Z243" s="834"/>
    </row>
    <row r="244">
      <c r="A244" s="833" t="s">
        <v>3580</v>
      </c>
      <c r="B244" s="833" t="s">
        <v>3581</v>
      </c>
      <c r="C244" s="834"/>
      <c r="D244" s="834"/>
      <c r="E244" s="834"/>
      <c r="F244" s="834"/>
      <c r="G244" s="834"/>
      <c r="H244" s="834"/>
      <c r="I244" s="834"/>
      <c r="J244" s="834"/>
      <c r="K244" s="834"/>
      <c r="L244" s="834"/>
      <c r="M244" s="834"/>
      <c r="N244" s="834"/>
      <c r="O244" s="834"/>
      <c r="P244" s="834"/>
      <c r="Q244" s="834"/>
      <c r="R244" s="834"/>
      <c r="S244" s="834"/>
      <c r="T244" s="834"/>
      <c r="U244" s="834"/>
      <c r="V244" s="834"/>
      <c r="W244" s="834"/>
      <c r="X244" s="834"/>
      <c r="Y244" s="834"/>
      <c r="Z244" s="834"/>
    </row>
    <row r="245">
      <c r="A245" s="833" t="s">
        <v>3582</v>
      </c>
      <c r="B245" s="833" t="s">
        <v>3583</v>
      </c>
      <c r="C245" s="834"/>
      <c r="D245" s="834"/>
      <c r="E245" s="834"/>
      <c r="F245" s="834"/>
      <c r="G245" s="834"/>
      <c r="H245" s="834"/>
      <c r="I245" s="834"/>
      <c r="J245" s="834"/>
      <c r="K245" s="834"/>
      <c r="L245" s="834"/>
      <c r="M245" s="834"/>
      <c r="N245" s="834"/>
      <c r="O245" s="834"/>
      <c r="P245" s="834"/>
      <c r="Q245" s="834"/>
      <c r="R245" s="834"/>
      <c r="S245" s="834"/>
      <c r="T245" s="834"/>
      <c r="U245" s="834"/>
      <c r="V245" s="834"/>
      <c r="W245" s="834"/>
      <c r="X245" s="834"/>
      <c r="Y245" s="834"/>
      <c r="Z245" s="834"/>
    </row>
    <row r="246">
      <c r="A246" s="833" t="s">
        <v>3584</v>
      </c>
      <c r="B246" s="833" t="s">
        <v>3585</v>
      </c>
      <c r="C246" s="834"/>
      <c r="D246" s="834"/>
      <c r="E246" s="834"/>
      <c r="F246" s="834"/>
      <c r="G246" s="834"/>
      <c r="H246" s="834"/>
      <c r="I246" s="834"/>
      <c r="J246" s="834"/>
      <c r="K246" s="834"/>
      <c r="L246" s="834"/>
      <c r="M246" s="834"/>
      <c r="N246" s="834"/>
      <c r="O246" s="834"/>
      <c r="P246" s="834"/>
      <c r="Q246" s="834"/>
      <c r="R246" s="834"/>
      <c r="S246" s="834"/>
      <c r="T246" s="834"/>
      <c r="U246" s="834"/>
      <c r="V246" s="834"/>
      <c r="W246" s="834"/>
      <c r="X246" s="834"/>
      <c r="Y246" s="834"/>
      <c r="Z246" s="834"/>
    </row>
    <row r="247">
      <c r="A247" s="833" t="s">
        <v>3586</v>
      </c>
      <c r="B247" s="833" t="s">
        <v>3587</v>
      </c>
      <c r="C247" s="834"/>
      <c r="D247" s="834"/>
      <c r="E247" s="834"/>
      <c r="F247" s="834"/>
      <c r="G247" s="834"/>
      <c r="H247" s="834"/>
      <c r="I247" s="834"/>
      <c r="J247" s="834"/>
      <c r="K247" s="834"/>
      <c r="L247" s="834"/>
      <c r="M247" s="834"/>
      <c r="N247" s="834"/>
      <c r="O247" s="834"/>
      <c r="P247" s="834"/>
      <c r="Q247" s="834"/>
      <c r="R247" s="834"/>
      <c r="S247" s="834"/>
      <c r="T247" s="834"/>
      <c r="U247" s="834"/>
      <c r="V247" s="834"/>
      <c r="W247" s="834"/>
      <c r="X247" s="834"/>
      <c r="Y247" s="834"/>
      <c r="Z247" s="834"/>
    </row>
    <row r="248">
      <c r="A248" s="833" t="s">
        <v>3588</v>
      </c>
      <c r="B248" s="833" t="s">
        <v>3589</v>
      </c>
      <c r="C248" s="834"/>
      <c r="D248" s="834"/>
      <c r="E248" s="834"/>
      <c r="F248" s="834"/>
      <c r="G248" s="834"/>
      <c r="H248" s="834"/>
      <c r="I248" s="834"/>
      <c r="J248" s="834"/>
      <c r="K248" s="834"/>
      <c r="L248" s="834"/>
      <c r="M248" s="834"/>
      <c r="N248" s="834"/>
      <c r="O248" s="834"/>
      <c r="P248" s="834"/>
      <c r="Q248" s="834"/>
      <c r="R248" s="834"/>
      <c r="S248" s="834"/>
      <c r="T248" s="834"/>
      <c r="U248" s="834"/>
      <c r="V248" s="834"/>
      <c r="W248" s="834"/>
      <c r="X248" s="834"/>
      <c r="Y248" s="834"/>
      <c r="Z248" s="834"/>
    </row>
    <row r="249">
      <c r="A249" s="833" t="s">
        <v>3590</v>
      </c>
      <c r="B249" s="833" t="s">
        <v>3591</v>
      </c>
      <c r="C249" s="834"/>
      <c r="D249" s="834"/>
      <c r="E249" s="834"/>
      <c r="F249" s="834"/>
      <c r="G249" s="834"/>
      <c r="H249" s="834"/>
      <c r="I249" s="834"/>
      <c r="J249" s="834"/>
      <c r="K249" s="834"/>
      <c r="L249" s="834"/>
      <c r="M249" s="834"/>
      <c r="N249" s="834"/>
      <c r="O249" s="834"/>
      <c r="P249" s="834"/>
      <c r="Q249" s="834"/>
      <c r="R249" s="834"/>
      <c r="S249" s="834"/>
      <c r="T249" s="834"/>
      <c r="U249" s="834"/>
      <c r="V249" s="834"/>
      <c r="W249" s="834"/>
      <c r="X249" s="834"/>
      <c r="Y249" s="834"/>
      <c r="Z249" s="834"/>
    </row>
    <row r="250">
      <c r="A250" s="833" t="s">
        <v>3592</v>
      </c>
      <c r="B250" s="833" t="s">
        <v>3593</v>
      </c>
      <c r="C250" s="834"/>
      <c r="D250" s="834"/>
      <c r="E250" s="834"/>
      <c r="F250" s="834"/>
      <c r="G250" s="834"/>
      <c r="H250" s="834"/>
      <c r="I250" s="834"/>
      <c r="J250" s="834"/>
      <c r="K250" s="834"/>
      <c r="L250" s="834"/>
      <c r="M250" s="834"/>
      <c r="N250" s="834"/>
      <c r="O250" s="834"/>
      <c r="P250" s="834"/>
      <c r="Q250" s="834"/>
      <c r="R250" s="834"/>
      <c r="S250" s="834"/>
      <c r="T250" s="834"/>
      <c r="U250" s="834"/>
      <c r="V250" s="834"/>
      <c r="W250" s="834"/>
      <c r="X250" s="834"/>
      <c r="Y250" s="834"/>
      <c r="Z250" s="834"/>
    </row>
    <row r="251">
      <c r="A251" s="833" t="s">
        <v>3594</v>
      </c>
      <c r="B251" s="833" t="s">
        <v>3595</v>
      </c>
      <c r="C251" s="834"/>
      <c r="D251" s="834"/>
      <c r="E251" s="834"/>
      <c r="F251" s="834"/>
      <c r="G251" s="834"/>
      <c r="H251" s="834"/>
      <c r="I251" s="834"/>
      <c r="J251" s="834"/>
      <c r="K251" s="834"/>
      <c r="L251" s="834"/>
      <c r="M251" s="834"/>
      <c r="N251" s="834"/>
      <c r="O251" s="834"/>
      <c r="P251" s="834"/>
      <c r="Q251" s="834"/>
      <c r="R251" s="834"/>
      <c r="S251" s="834"/>
      <c r="T251" s="834"/>
      <c r="U251" s="834"/>
      <c r="V251" s="834"/>
      <c r="W251" s="834"/>
      <c r="X251" s="834"/>
      <c r="Y251" s="834"/>
      <c r="Z251" s="834"/>
    </row>
    <row r="252">
      <c r="A252" s="833" t="s">
        <v>3596</v>
      </c>
      <c r="B252" s="833" t="s">
        <v>3597</v>
      </c>
      <c r="C252" s="834"/>
      <c r="D252" s="834"/>
      <c r="E252" s="834"/>
      <c r="F252" s="834"/>
      <c r="G252" s="834"/>
      <c r="H252" s="834"/>
      <c r="I252" s="834"/>
      <c r="J252" s="834"/>
      <c r="K252" s="834"/>
      <c r="L252" s="834"/>
      <c r="M252" s="834"/>
      <c r="N252" s="834"/>
      <c r="O252" s="834"/>
      <c r="P252" s="834"/>
      <c r="Q252" s="834"/>
      <c r="R252" s="834"/>
      <c r="S252" s="834"/>
      <c r="T252" s="834"/>
      <c r="U252" s="834"/>
      <c r="V252" s="834"/>
      <c r="W252" s="834"/>
      <c r="X252" s="834"/>
      <c r="Y252" s="834"/>
      <c r="Z252" s="834"/>
    </row>
    <row r="253">
      <c r="A253" s="833" t="s">
        <v>3598</v>
      </c>
      <c r="B253" s="833" t="s">
        <v>3599</v>
      </c>
      <c r="C253" s="834"/>
      <c r="D253" s="834"/>
      <c r="E253" s="834"/>
      <c r="F253" s="834"/>
      <c r="G253" s="834"/>
      <c r="H253" s="834"/>
      <c r="I253" s="834"/>
      <c r="J253" s="834"/>
      <c r="K253" s="834"/>
      <c r="L253" s="834"/>
      <c r="M253" s="834"/>
      <c r="N253" s="834"/>
      <c r="O253" s="834"/>
      <c r="P253" s="834"/>
      <c r="Q253" s="834"/>
      <c r="R253" s="834"/>
      <c r="S253" s="834"/>
      <c r="T253" s="834"/>
      <c r="U253" s="834"/>
      <c r="V253" s="834"/>
      <c r="W253" s="834"/>
      <c r="X253" s="834"/>
      <c r="Y253" s="834"/>
      <c r="Z253" s="834"/>
    </row>
    <row r="254">
      <c r="A254" s="833" t="s">
        <v>3600</v>
      </c>
      <c r="B254" s="833" t="s">
        <v>3601</v>
      </c>
      <c r="C254" s="834"/>
      <c r="D254" s="834"/>
      <c r="E254" s="834"/>
      <c r="F254" s="834"/>
      <c r="G254" s="834"/>
      <c r="H254" s="834"/>
      <c r="I254" s="834"/>
      <c r="J254" s="834"/>
      <c r="K254" s="834"/>
      <c r="L254" s="834"/>
      <c r="M254" s="834"/>
      <c r="N254" s="834"/>
      <c r="O254" s="834"/>
      <c r="P254" s="834"/>
      <c r="Q254" s="834"/>
      <c r="R254" s="834"/>
      <c r="S254" s="834"/>
      <c r="T254" s="834"/>
      <c r="U254" s="834"/>
      <c r="V254" s="834"/>
      <c r="W254" s="834"/>
      <c r="X254" s="834"/>
      <c r="Y254" s="834"/>
      <c r="Z254" s="834"/>
    </row>
    <row r="255">
      <c r="A255" s="833" t="s">
        <v>3602</v>
      </c>
      <c r="B255" s="833" t="s">
        <v>3603</v>
      </c>
      <c r="C255" s="834"/>
      <c r="D255" s="834"/>
      <c r="E255" s="834"/>
      <c r="F255" s="834"/>
      <c r="G255" s="834"/>
      <c r="H255" s="834"/>
      <c r="I255" s="834"/>
      <c r="J255" s="834"/>
      <c r="K255" s="834"/>
      <c r="L255" s="834"/>
      <c r="M255" s="834"/>
      <c r="N255" s="834"/>
      <c r="O255" s="834"/>
      <c r="P255" s="834"/>
      <c r="Q255" s="834"/>
      <c r="R255" s="834"/>
      <c r="S255" s="834"/>
      <c r="T255" s="834"/>
      <c r="U255" s="834"/>
      <c r="V255" s="834"/>
      <c r="W255" s="834"/>
      <c r="X255" s="834"/>
      <c r="Y255" s="834"/>
      <c r="Z255" s="834"/>
    </row>
    <row r="256">
      <c r="A256" s="833" t="s">
        <v>3604</v>
      </c>
      <c r="B256" s="833" t="s">
        <v>3605</v>
      </c>
      <c r="C256" s="834"/>
      <c r="D256" s="834"/>
      <c r="E256" s="834"/>
      <c r="F256" s="834"/>
      <c r="G256" s="834"/>
      <c r="H256" s="834"/>
      <c r="I256" s="834"/>
      <c r="J256" s="834"/>
      <c r="K256" s="834"/>
      <c r="L256" s="834"/>
      <c r="M256" s="834"/>
      <c r="N256" s="834"/>
      <c r="O256" s="834"/>
      <c r="P256" s="834"/>
      <c r="Q256" s="834"/>
      <c r="R256" s="834"/>
      <c r="S256" s="834"/>
      <c r="T256" s="834"/>
      <c r="U256" s="834"/>
      <c r="V256" s="834"/>
      <c r="W256" s="834"/>
      <c r="X256" s="834"/>
      <c r="Y256" s="834"/>
      <c r="Z256" s="834"/>
    </row>
    <row r="257">
      <c r="A257" s="833" t="s">
        <v>3606</v>
      </c>
      <c r="B257" s="833" t="s">
        <v>3607</v>
      </c>
      <c r="C257" s="834"/>
      <c r="D257" s="834"/>
      <c r="E257" s="834"/>
      <c r="F257" s="834"/>
      <c r="G257" s="834"/>
      <c r="H257" s="834"/>
      <c r="I257" s="834"/>
      <c r="J257" s="834"/>
      <c r="K257" s="834"/>
      <c r="L257" s="834"/>
      <c r="M257" s="834"/>
      <c r="N257" s="834"/>
      <c r="O257" s="834"/>
      <c r="P257" s="834"/>
      <c r="Q257" s="834"/>
      <c r="R257" s="834"/>
      <c r="S257" s="834"/>
      <c r="T257" s="834"/>
      <c r="U257" s="834"/>
      <c r="V257" s="834"/>
      <c r="W257" s="834"/>
      <c r="X257" s="834"/>
      <c r="Y257" s="834"/>
      <c r="Z257" s="834"/>
    </row>
    <row r="258">
      <c r="A258" s="833" t="s">
        <v>3608</v>
      </c>
      <c r="B258" s="833" t="s">
        <v>3609</v>
      </c>
      <c r="C258" s="834"/>
      <c r="D258" s="834"/>
      <c r="E258" s="834"/>
      <c r="F258" s="834"/>
      <c r="G258" s="834"/>
      <c r="H258" s="834"/>
      <c r="I258" s="834"/>
      <c r="J258" s="834"/>
      <c r="K258" s="834"/>
      <c r="L258" s="834"/>
      <c r="M258" s="834"/>
      <c r="N258" s="834"/>
      <c r="O258" s="834"/>
      <c r="P258" s="834"/>
      <c r="Q258" s="834"/>
      <c r="R258" s="834"/>
      <c r="S258" s="834"/>
      <c r="T258" s="834"/>
      <c r="U258" s="834"/>
      <c r="V258" s="834"/>
      <c r="W258" s="834"/>
      <c r="X258" s="834"/>
      <c r="Y258" s="834"/>
      <c r="Z258" s="834"/>
    </row>
    <row r="259">
      <c r="A259" s="833" t="s">
        <v>3610</v>
      </c>
      <c r="B259" s="833" t="s">
        <v>3611</v>
      </c>
      <c r="C259" s="834"/>
      <c r="D259" s="834"/>
      <c r="E259" s="834"/>
      <c r="F259" s="834"/>
      <c r="G259" s="834"/>
      <c r="H259" s="834"/>
      <c r="I259" s="834"/>
      <c r="J259" s="834"/>
      <c r="K259" s="834"/>
      <c r="L259" s="834"/>
      <c r="M259" s="834"/>
      <c r="N259" s="834"/>
      <c r="O259" s="834"/>
      <c r="P259" s="834"/>
      <c r="Q259" s="834"/>
      <c r="R259" s="834"/>
      <c r="S259" s="834"/>
      <c r="T259" s="834"/>
      <c r="U259" s="834"/>
      <c r="V259" s="834"/>
      <c r="W259" s="834"/>
      <c r="X259" s="834"/>
      <c r="Y259" s="834"/>
      <c r="Z259" s="834"/>
    </row>
    <row r="260">
      <c r="A260" s="833" t="s">
        <v>3612</v>
      </c>
      <c r="B260" s="833" t="s">
        <v>3613</v>
      </c>
      <c r="C260" s="834"/>
      <c r="D260" s="834"/>
      <c r="E260" s="834"/>
      <c r="F260" s="834"/>
      <c r="G260" s="834"/>
      <c r="H260" s="834"/>
      <c r="I260" s="834"/>
      <c r="J260" s="834"/>
      <c r="K260" s="834"/>
      <c r="L260" s="834"/>
      <c r="M260" s="834"/>
      <c r="N260" s="834"/>
      <c r="O260" s="834"/>
      <c r="P260" s="834"/>
      <c r="Q260" s="834"/>
      <c r="R260" s="834"/>
      <c r="S260" s="834"/>
      <c r="T260" s="834"/>
      <c r="U260" s="834"/>
      <c r="V260" s="834"/>
      <c r="W260" s="834"/>
      <c r="X260" s="834"/>
      <c r="Y260" s="834"/>
      <c r="Z260" s="834"/>
    </row>
    <row r="261">
      <c r="A261" s="833" t="s">
        <v>3614</v>
      </c>
      <c r="B261" s="833" t="s">
        <v>3615</v>
      </c>
      <c r="C261" s="834"/>
      <c r="D261" s="834"/>
      <c r="E261" s="834"/>
      <c r="F261" s="834"/>
      <c r="G261" s="834"/>
      <c r="H261" s="834"/>
      <c r="I261" s="834"/>
      <c r="J261" s="834"/>
      <c r="K261" s="834"/>
      <c r="L261" s="834"/>
      <c r="M261" s="834"/>
      <c r="N261" s="834"/>
      <c r="O261" s="834"/>
      <c r="P261" s="834"/>
      <c r="Q261" s="834"/>
      <c r="R261" s="834"/>
      <c r="S261" s="834"/>
      <c r="T261" s="834"/>
      <c r="U261" s="834"/>
      <c r="V261" s="834"/>
      <c r="W261" s="834"/>
      <c r="X261" s="834"/>
      <c r="Y261" s="834"/>
      <c r="Z261" s="834"/>
    </row>
    <row r="262">
      <c r="A262" s="833" t="s">
        <v>3616</v>
      </c>
      <c r="B262" s="833" t="s">
        <v>3617</v>
      </c>
      <c r="C262" s="834"/>
      <c r="D262" s="834"/>
      <c r="E262" s="834"/>
      <c r="F262" s="834"/>
      <c r="G262" s="834"/>
      <c r="H262" s="834"/>
      <c r="I262" s="834"/>
      <c r="J262" s="834"/>
      <c r="K262" s="834"/>
      <c r="L262" s="834"/>
      <c r="M262" s="834"/>
      <c r="N262" s="834"/>
      <c r="O262" s="834"/>
      <c r="P262" s="834"/>
      <c r="Q262" s="834"/>
      <c r="R262" s="834"/>
      <c r="S262" s="834"/>
      <c r="T262" s="834"/>
      <c r="U262" s="834"/>
      <c r="V262" s="834"/>
      <c r="W262" s="834"/>
      <c r="X262" s="834"/>
      <c r="Y262" s="834"/>
      <c r="Z262" s="834"/>
    </row>
    <row r="263">
      <c r="A263" s="833" t="s">
        <v>3618</v>
      </c>
      <c r="B263" s="833" t="s">
        <v>3619</v>
      </c>
      <c r="C263" s="834"/>
      <c r="D263" s="834"/>
      <c r="E263" s="834"/>
      <c r="F263" s="834"/>
      <c r="G263" s="834"/>
      <c r="H263" s="834"/>
      <c r="I263" s="834"/>
      <c r="J263" s="834"/>
      <c r="K263" s="834"/>
      <c r="L263" s="834"/>
      <c r="M263" s="834"/>
      <c r="N263" s="834"/>
      <c r="O263" s="834"/>
      <c r="P263" s="834"/>
      <c r="Q263" s="834"/>
      <c r="R263" s="834"/>
      <c r="S263" s="834"/>
      <c r="T263" s="834"/>
      <c r="U263" s="834"/>
      <c r="V263" s="834"/>
      <c r="W263" s="834"/>
      <c r="X263" s="834"/>
      <c r="Y263" s="834"/>
      <c r="Z263" s="834"/>
    </row>
    <row r="264">
      <c r="A264" s="833" t="s">
        <v>3620</v>
      </c>
      <c r="B264" s="833" t="s">
        <v>3621</v>
      </c>
      <c r="C264" s="834"/>
      <c r="D264" s="834"/>
      <c r="E264" s="834"/>
      <c r="F264" s="834"/>
      <c r="G264" s="834"/>
      <c r="H264" s="834"/>
      <c r="I264" s="834"/>
      <c r="J264" s="834"/>
      <c r="K264" s="834"/>
      <c r="L264" s="834"/>
      <c r="M264" s="834"/>
      <c r="N264" s="834"/>
      <c r="O264" s="834"/>
      <c r="P264" s="834"/>
      <c r="Q264" s="834"/>
      <c r="R264" s="834"/>
      <c r="S264" s="834"/>
      <c r="T264" s="834"/>
      <c r="U264" s="834"/>
      <c r="V264" s="834"/>
      <c r="W264" s="834"/>
      <c r="X264" s="834"/>
      <c r="Y264" s="834"/>
      <c r="Z264" s="834"/>
    </row>
    <row r="265">
      <c r="A265" s="833" t="s">
        <v>3622</v>
      </c>
      <c r="B265" s="833" t="s">
        <v>3623</v>
      </c>
      <c r="C265" s="834"/>
      <c r="D265" s="834"/>
      <c r="E265" s="834"/>
      <c r="F265" s="834"/>
      <c r="G265" s="834"/>
      <c r="H265" s="834"/>
      <c r="I265" s="834"/>
      <c r="J265" s="834"/>
      <c r="K265" s="834"/>
      <c r="L265" s="834"/>
      <c r="M265" s="834"/>
      <c r="N265" s="834"/>
      <c r="O265" s="834"/>
      <c r="P265" s="834"/>
      <c r="Q265" s="834"/>
      <c r="R265" s="834"/>
      <c r="S265" s="834"/>
      <c r="T265" s="834"/>
      <c r="U265" s="834"/>
      <c r="V265" s="834"/>
      <c r="W265" s="834"/>
      <c r="X265" s="834"/>
      <c r="Y265" s="834"/>
      <c r="Z265" s="834"/>
    </row>
    <row r="266">
      <c r="A266" s="833" t="s">
        <v>3624</v>
      </c>
      <c r="B266" s="833" t="s">
        <v>3625</v>
      </c>
      <c r="C266" s="834"/>
      <c r="D266" s="834"/>
      <c r="E266" s="834"/>
      <c r="F266" s="834"/>
      <c r="G266" s="834"/>
      <c r="H266" s="834"/>
      <c r="I266" s="834"/>
      <c r="J266" s="834"/>
      <c r="K266" s="834"/>
      <c r="L266" s="834"/>
      <c r="M266" s="834"/>
      <c r="N266" s="834"/>
      <c r="O266" s="834"/>
      <c r="P266" s="834"/>
      <c r="Q266" s="834"/>
      <c r="R266" s="834"/>
      <c r="S266" s="834"/>
      <c r="T266" s="834"/>
      <c r="U266" s="834"/>
      <c r="V266" s="834"/>
      <c r="W266" s="834"/>
      <c r="X266" s="834"/>
      <c r="Y266" s="834"/>
      <c r="Z266" s="834"/>
    </row>
    <row r="267">
      <c r="A267" s="833" t="s">
        <v>3626</v>
      </c>
      <c r="B267" s="833" t="s">
        <v>3627</v>
      </c>
      <c r="C267" s="834"/>
      <c r="D267" s="834"/>
      <c r="E267" s="834"/>
      <c r="F267" s="834"/>
      <c r="G267" s="834"/>
      <c r="H267" s="834"/>
      <c r="I267" s="834"/>
      <c r="J267" s="834"/>
      <c r="K267" s="834"/>
      <c r="L267" s="834"/>
      <c r="M267" s="834"/>
      <c r="N267" s="834"/>
      <c r="O267" s="834"/>
      <c r="P267" s="834"/>
      <c r="Q267" s="834"/>
      <c r="R267" s="834"/>
      <c r="S267" s="834"/>
      <c r="T267" s="834"/>
      <c r="U267" s="834"/>
      <c r="V267" s="834"/>
      <c r="W267" s="834"/>
      <c r="X267" s="834"/>
      <c r="Y267" s="834"/>
      <c r="Z267" s="834"/>
    </row>
    <row r="268">
      <c r="A268" s="833" t="s">
        <v>3628</v>
      </c>
      <c r="B268" s="833" t="s">
        <v>3629</v>
      </c>
      <c r="C268" s="834"/>
      <c r="D268" s="834"/>
      <c r="E268" s="834"/>
      <c r="F268" s="834"/>
      <c r="G268" s="834"/>
      <c r="H268" s="834"/>
      <c r="I268" s="834"/>
      <c r="J268" s="834"/>
      <c r="K268" s="834"/>
      <c r="L268" s="834"/>
      <c r="M268" s="834"/>
      <c r="N268" s="834"/>
      <c r="O268" s="834"/>
      <c r="P268" s="834"/>
      <c r="Q268" s="834"/>
      <c r="R268" s="834"/>
      <c r="S268" s="834"/>
      <c r="T268" s="834"/>
      <c r="U268" s="834"/>
      <c r="V268" s="834"/>
      <c r="W268" s="834"/>
      <c r="X268" s="834"/>
      <c r="Y268" s="834"/>
      <c r="Z268" s="834"/>
    </row>
    <row r="269">
      <c r="A269" s="833" t="s">
        <v>3630</v>
      </c>
      <c r="B269" s="833" t="s">
        <v>3631</v>
      </c>
      <c r="C269" s="834"/>
      <c r="D269" s="834"/>
      <c r="E269" s="834"/>
      <c r="F269" s="834"/>
      <c r="G269" s="834"/>
      <c r="H269" s="834"/>
      <c r="I269" s="834"/>
      <c r="J269" s="834"/>
      <c r="K269" s="834"/>
      <c r="L269" s="834"/>
      <c r="M269" s="834"/>
      <c r="N269" s="834"/>
      <c r="O269" s="834"/>
      <c r="P269" s="834"/>
      <c r="Q269" s="834"/>
      <c r="R269" s="834"/>
      <c r="S269" s="834"/>
      <c r="T269" s="834"/>
      <c r="U269" s="834"/>
      <c r="V269" s="834"/>
      <c r="W269" s="834"/>
      <c r="X269" s="834"/>
      <c r="Y269" s="834"/>
      <c r="Z269" s="834"/>
    </row>
    <row r="270">
      <c r="A270" s="833" t="s">
        <v>3632</v>
      </c>
      <c r="B270" s="833" t="s">
        <v>3633</v>
      </c>
      <c r="C270" s="834"/>
      <c r="D270" s="834"/>
      <c r="E270" s="834"/>
      <c r="F270" s="834"/>
      <c r="G270" s="834"/>
      <c r="H270" s="834"/>
      <c r="I270" s="834"/>
      <c r="J270" s="834"/>
      <c r="K270" s="834"/>
      <c r="L270" s="834"/>
      <c r="M270" s="834"/>
      <c r="N270" s="834"/>
      <c r="O270" s="834"/>
      <c r="P270" s="834"/>
      <c r="Q270" s="834"/>
      <c r="R270" s="834"/>
      <c r="S270" s="834"/>
      <c r="T270" s="834"/>
      <c r="U270" s="834"/>
      <c r="V270" s="834"/>
      <c r="W270" s="834"/>
      <c r="X270" s="834"/>
      <c r="Y270" s="834"/>
      <c r="Z270" s="834"/>
    </row>
    <row r="271">
      <c r="A271" s="833" t="s">
        <v>3634</v>
      </c>
      <c r="B271" s="833" t="s">
        <v>3635</v>
      </c>
      <c r="C271" s="834"/>
      <c r="D271" s="834"/>
      <c r="E271" s="834"/>
      <c r="F271" s="834"/>
      <c r="G271" s="834"/>
      <c r="H271" s="834"/>
      <c r="I271" s="834"/>
      <c r="J271" s="834"/>
      <c r="K271" s="834"/>
      <c r="L271" s="834"/>
      <c r="M271" s="834"/>
      <c r="N271" s="834"/>
      <c r="O271" s="834"/>
      <c r="P271" s="834"/>
      <c r="Q271" s="834"/>
      <c r="R271" s="834"/>
      <c r="S271" s="834"/>
      <c r="T271" s="834"/>
      <c r="U271" s="834"/>
      <c r="V271" s="834"/>
      <c r="W271" s="834"/>
      <c r="X271" s="834"/>
      <c r="Y271" s="834"/>
      <c r="Z271" s="834"/>
    </row>
    <row r="272">
      <c r="A272" s="833" t="s">
        <v>3636</v>
      </c>
      <c r="B272" s="833" t="s">
        <v>3637</v>
      </c>
      <c r="C272" s="834"/>
      <c r="D272" s="834"/>
      <c r="E272" s="834"/>
      <c r="F272" s="834"/>
      <c r="G272" s="834"/>
      <c r="H272" s="834"/>
      <c r="I272" s="834"/>
      <c r="J272" s="834"/>
      <c r="K272" s="834"/>
      <c r="L272" s="834"/>
      <c r="M272" s="834"/>
      <c r="N272" s="834"/>
      <c r="O272" s="834"/>
      <c r="P272" s="834"/>
      <c r="Q272" s="834"/>
      <c r="R272" s="834"/>
      <c r="S272" s="834"/>
      <c r="T272" s="834"/>
      <c r="U272" s="834"/>
      <c r="V272" s="834"/>
      <c r="W272" s="834"/>
      <c r="X272" s="834"/>
      <c r="Y272" s="834"/>
      <c r="Z272" s="834"/>
    </row>
    <row r="273">
      <c r="A273" s="834" t="s">
        <v>3638</v>
      </c>
      <c r="B273" s="833" t="s">
        <v>3639</v>
      </c>
      <c r="C273" s="834"/>
      <c r="D273" s="834"/>
      <c r="E273" s="834"/>
      <c r="F273" s="834"/>
      <c r="G273" s="834"/>
      <c r="H273" s="834"/>
      <c r="I273" s="834"/>
      <c r="J273" s="834"/>
      <c r="K273" s="834"/>
      <c r="L273" s="834"/>
      <c r="M273" s="834"/>
      <c r="N273" s="834"/>
      <c r="O273" s="834"/>
      <c r="P273" s="834"/>
      <c r="Q273" s="834"/>
      <c r="R273" s="834"/>
      <c r="S273" s="834"/>
      <c r="T273" s="834"/>
      <c r="U273" s="834"/>
      <c r="V273" s="834"/>
      <c r="W273" s="834"/>
      <c r="X273" s="834"/>
      <c r="Y273" s="834"/>
      <c r="Z273" s="834"/>
    </row>
    <row r="274">
      <c r="A274" s="834"/>
      <c r="B274" s="834"/>
      <c r="C274" s="834"/>
      <c r="D274" s="834"/>
      <c r="E274" s="834"/>
      <c r="F274" s="834"/>
      <c r="G274" s="834"/>
      <c r="H274" s="834"/>
      <c r="I274" s="834"/>
      <c r="J274" s="834"/>
      <c r="K274" s="834"/>
      <c r="L274" s="834"/>
      <c r="M274" s="834"/>
      <c r="N274" s="834"/>
      <c r="O274" s="834"/>
      <c r="P274" s="834"/>
      <c r="Q274" s="834"/>
      <c r="R274" s="834"/>
      <c r="S274" s="834"/>
      <c r="T274" s="834"/>
      <c r="U274" s="834"/>
      <c r="V274" s="834"/>
      <c r="W274" s="834"/>
      <c r="X274" s="834"/>
      <c r="Y274" s="834"/>
      <c r="Z274" s="834"/>
    </row>
    <row r="275">
      <c r="A275" s="454" t="s">
        <v>1817</v>
      </c>
      <c r="B275" s="519"/>
      <c r="C275" s="520"/>
      <c r="D275" s="520"/>
      <c r="E275" s="521"/>
      <c r="F275" s="522"/>
      <c r="G275" s="523"/>
      <c r="H275" s="524"/>
      <c r="I275" s="519"/>
      <c r="J275" s="525"/>
      <c r="K275" s="834"/>
      <c r="L275" s="834"/>
      <c r="M275" s="834"/>
      <c r="N275" s="834"/>
      <c r="O275" s="834"/>
      <c r="P275" s="834"/>
      <c r="Q275" s="834"/>
      <c r="R275" s="834"/>
      <c r="S275" s="834"/>
      <c r="T275" s="834"/>
      <c r="U275" s="834"/>
      <c r="V275" s="834"/>
      <c r="W275" s="834"/>
      <c r="X275" s="834"/>
      <c r="Y275" s="834"/>
      <c r="Z275" s="834"/>
    </row>
    <row r="276">
      <c r="A276" s="526" t="s">
        <v>2072</v>
      </c>
      <c r="B276" s="527"/>
      <c r="C276" s="516"/>
      <c r="D276" s="516"/>
      <c r="E276" s="498"/>
      <c r="F276" s="517"/>
      <c r="G276" s="500"/>
      <c r="H276" s="504"/>
      <c r="I276" s="505"/>
      <c r="J276" s="506"/>
      <c r="K276" s="834"/>
      <c r="L276" s="834"/>
      <c r="M276" s="834"/>
      <c r="N276" s="834"/>
      <c r="O276" s="834"/>
      <c r="P276" s="834"/>
      <c r="Q276" s="834"/>
      <c r="R276" s="834"/>
      <c r="S276" s="834"/>
      <c r="T276" s="834"/>
      <c r="U276" s="834"/>
      <c r="V276" s="834"/>
      <c r="W276" s="834"/>
      <c r="X276" s="834"/>
      <c r="Y276" s="834"/>
      <c r="Z276" s="834"/>
    </row>
    <row r="277">
      <c r="A277" s="834"/>
      <c r="B277" s="834"/>
      <c r="C277" s="834"/>
      <c r="D277" s="834"/>
      <c r="E277" s="834"/>
      <c r="F277" s="834"/>
      <c r="G277" s="834"/>
      <c r="H277" s="834"/>
      <c r="I277" s="834"/>
      <c r="J277" s="834"/>
      <c r="K277" s="834"/>
      <c r="L277" s="834"/>
      <c r="M277" s="834"/>
      <c r="N277" s="834"/>
      <c r="O277" s="834"/>
      <c r="P277" s="834"/>
      <c r="Q277" s="834"/>
      <c r="R277" s="834"/>
      <c r="S277" s="834"/>
      <c r="T277" s="834"/>
      <c r="U277" s="834"/>
      <c r="V277" s="834"/>
      <c r="W277" s="834"/>
      <c r="X277" s="834"/>
      <c r="Y277" s="834"/>
      <c r="Z277" s="834"/>
    </row>
    <row r="278">
      <c r="A278" s="834"/>
      <c r="B278" s="834"/>
      <c r="C278" s="834"/>
      <c r="D278" s="834"/>
      <c r="E278" s="834"/>
      <c r="F278" s="834"/>
      <c r="G278" s="834"/>
      <c r="H278" s="834"/>
      <c r="I278" s="834"/>
      <c r="J278" s="834"/>
      <c r="K278" s="834"/>
      <c r="L278" s="834"/>
      <c r="M278" s="834"/>
      <c r="N278" s="834"/>
      <c r="O278" s="834"/>
      <c r="P278" s="834"/>
      <c r="Q278" s="834"/>
      <c r="R278" s="834"/>
      <c r="S278" s="834"/>
      <c r="T278" s="834"/>
      <c r="U278" s="834"/>
      <c r="V278" s="834"/>
      <c r="W278" s="834"/>
      <c r="X278" s="834"/>
      <c r="Y278" s="834"/>
      <c r="Z278" s="834"/>
    </row>
    <row r="279">
      <c r="A279" s="834"/>
      <c r="B279" s="834"/>
      <c r="C279" s="834"/>
      <c r="D279" s="834"/>
      <c r="E279" s="834"/>
      <c r="F279" s="834"/>
      <c r="G279" s="834"/>
      <c r="H279" s="834"/>
      <c r="I279" s="834"/>
      <c r="J279" s="834"/>
      <c r="K279" s="834"/>
      <c r="L279" s="834"/>
      <c r="M279" s="834"/>
      <c r="N279" s="834"/>
      <c r="O279" s="834"/>
      <c r="P279" s="834"/>
      <c r="Q279" s="834"/>
      <c r="R279" s="834"/>
      <c r="S279" s="834"/>
      <c r="T279" s="834"/>
      <c r="U279" s="834"/>
      <c r="V279" s="834"/>
      <c r="W279" s="834"/>
      <c r="X279" s="834"/>
      <c r="Y279" s="834"/>
      <c r="Z279" s="834"/>
    </row>
    <row r="280">
      <c r="A280" s="834"/>
      <c r="B280" s="834"/>
      <c r="C280" s="834"/>
      <c r="D280" s="834"/>
      <c r="E280" s="834"/>
      <c r="F280" s="834"/>
      <c r="G280" s="834"/>
      <c r="H280" s="834"/>
      <c r="I280" s="834"/>
      <c r="J280" s="834"/>
      <c r="K280" s="834"/>
      <c r="L280" s="834"/>
      <c r="M280" s="834"/>
      <c r="N280" s="834"/>
      <c r="O280" s="834"/>
      <c r="P280" s="834"/>
      <c r="Q280" s="834"/>
      <c r="R280" s="834"/>
      <c r="S280" s="834"/>
      <c r="T280" s="834"/>
      <c r="U280" s="834"/>
      <c r="V280" s="834"/>
      <c r="W280" s="834"/>
      <c r="X280" s="834"/>
      <c r="Y280" s="834"/>
      <c r="Z280" s="834"/>
    </row>
    <row r="281">
      <c r="A281" s="834"/>
      <c r="B281" s="834"/>
      <c r="C281" s="834"/>
      <c r="D281" s="834"/>
      <c r="E281" s="834"/>
      <c r="F281" s="834"/>
      <c r="G281" s="834"/>
      <c r="H281" s="834"/>
      <c r="I281" s="834"/>
      <c r="J281" s="834"/>
      <c r="K281" s="834"/>
      <c r="L281" s="834"/>
      <c r="M281" s="834"/>
      <c r="N281" s="834"/>
      <c r="O281" s="834"/>
      <c r="P281" s="834"/>
      <c r="Q281" s="834"/>
      <c r="R281" s="834"/>
      <c r="S281" s="834"/>
      <c r="T281" s="834"/>
      <c r="U281" s="834"/>
      <c r="V281" s="834"/>
      <c r="W281" s="834"/>
      <c r="X281" s="834"/>
      <c r="Y281" s="834"/>
      <c r="Z281" s="834"/>
    </row>
    <row r="282">
      <c r="A282" s="834"/>
      <c r="B282" s="834"/>
      <c r="C282" s="834"/>
      <c r="D282" s="834"/>
      <c r="E282" s="834"/>
      <c r="F282" s="834"/>
      <c r="G282" s="834"/>
      <c r="H282" s="834"/>
      <c r="I282" s="834"/>
      <c r="J282" s="834"/>
      <c r="K282" s="834"/>
      <c r="L282" s="834"/>
      <c r="M282" s="834"/>
      <c r="N282" s="834"/>
      <c r="O282" s="834"/>
      <c r="P282" s="834"/>
      <c r="Q282" s="834"/>
      <c r="R282" s="834"/>
      <c r="S282" s="834"/>
      <c r="T282" s="834"/>
      <c r="U282" s="834"/>
      <c r="V282" s="834"/>
      <c r="W282" s="834"/>
      <c r="X282" s="834"/>
      <c r="Y282" s="834"/>
      <c r="Z282" s="834"/>
    </row>
    <row r="283">
      <c r="A283" s="834"/>
      <c r="B283" s="834"/>
      <c r="C283" s="834"/>
      <c r="D283" s="834"/>
      <c r="E283" s="834"/>
      <c r="F283" s="834"/>
      <c r="G283" s="834"/>
      <c r="H283" s="834"/>
      <c r="I283" s="834"/>
      <c r="J283" s="834"/>
      <c r="K283" s="834"/>
      <c r="L283" s="834"/>
      <c r="M283" s="834"/>
      <c r="N283" s="834"/>
      <c r="O283" s="834"/>
      <c r="P283" s="834"/>
      <c r="Q283" s="834"/>
      <c r="R283" s="834"/>
      <c r="S283" s="834"/>
      <c r="T283" s="834"/>
      <c r="U283" s="834"/>
      <c r="V283" s="834"/>
      <c r="W283" s="834"/>
      <c r="X283" s="834"/>
      <c r="Y283" s="834"/>
      <c r="Z283" s="834"/>
    </row>
    <row r="284">
      <c r="A284" s="834"/>
      <c r="B284" s="834"/>
      <c r="C284" s="834"/>
      <c r="D284" s="834"/>
      <c r="E284" s="834"/>
      <c r="F284" s="834"/>
      <c r="G284" s="834"/>
      <c r="H284" s="834"/>
      <c r="I284" s="834"/>
      <c r="J284" s="834"/>
      <c r="K284" s="834"/>
      <c r="L284" s="834"/>
      <c r="M284" s="834"/>
      <c r="N284" s="834"/>
      <c r="O284" s="834"/>
      <c r="P284" s="834"/>
      <c r="Q284" s="834"/>
      <c r="R284" s="834"/>
      <c r="S284" s="834"/>
      <c r="T284" s="834"/>
      <c r="U284" s="834"/>
      <c r="V284" s="834"/>
      <c r="W284" s="834"/>
      <c r="X284" s="834"/>
      <c r="Y284" s="834"/>
      <c r="Z284" s="834"/>
    </row>
    <row r="285">
      <c r="A285" s="834"/>
      <c r="B285" s="834"/>
      <c r="C285" s="834"/>
      <c r="D285" s="834"/>
      <c r="E285" s="834"/>
      <c r="F285" s="834"/>
      <c r="G285" s="834"/>
      <c r="H285" s="834"/>
      <c r="I285" s="834"/>
      <c r="J285" s="834"/>
      <c r="K285" s="834"/>
      <c r="L285" s="834"/>
      <c r="M285" s="834"/>
      <c r="N285" s="834"/>
      <c r="O285" s="834"/>
      <c r="P285" s="834"/>
      <c r="Q285" s="834"/>
      <c r="R285" s="834"/>
      <c r="S285" s="834"/>
      <c r="T285" s="834"/>
      <c r="U285" s="834"/>
      <c r="V285" s="834"/>
      <c r="W285" s="834"/>
      <c r="X285" s="834"/>
      <c r="Y285" s="834"/>
      <c r="Z285" s="834"/>
    </row>
    <row r="286">
      <c r="A286" s="834"/>
      <c r="B286" s="834"/>
      <c r="C286" s="834"/>
      <c r="D286" s="834"/>
      <c r="E286" s="834"/>
      <c r="F286" s="834"/>
      <c r="G286" s="834"/>
      <c r="H286" s="834"/>
      <c r="I286" s="834"/>
      <c r="J286" s="834"/>
      <c r="K286" s="834"/>
      <c r="L286" s="834"/>
      <c r="M286" s="834"/>
      <c r="N286" s="834"/>
      <c r="O286" s="834"/>
      <c r="P286" s="834"/>
      <c r="Q286" s="834"/>
      <c r="R286" s="834"/>
      <c r="S286" s="834"/>
      <c r="T286" s="834"/>
      <c r="U286" s="834"/>
      <c r="V286" s="834"/>
      <c r="W286" s="834"/>
      <c r="X286" s="834"/>
      <c r="Y286" s="834"/>
      <c r="Z286" s="834"/>
    </row>
    <row r="287">
      <c r="A287" s="834"/>
      <c r="B287" s="834"/>
      <c r="C287" s="834"/>
      <c r="D287" s="834"/>
      <c r="E287" s="834"/>
      <c r="F287" s="834"/>
      <c r="G287" s="834"/>
      <c r="H287" s="834"/>
      <c r="I287" s="834"/>
      <c r="J287" s="834"/>
      <c r="K287" s="834"/>
      <c r="L287" s="834"/>
      <c r="M287" s="834"/>
      <c r="N287" s="834"/>
      <c r="O287" s="834"/>
      <c r="P287" s="834"/>
      <c r="Q287" s="834"/>
      <c r="R287" s="834"/>
      <c r="S287" s="834"/>
      <c r="T287" s="834"/>
      <c r="U287" s="834"/>
      <c r="V287" s="834"/>
      <c r="W287" s="834"/>
      <c r="X287" s="834"/>
      <c r="Y287" s="834"/>
      <c r="Z287" s="834"/>
    </row>
    <row r="288">
      <c r="A288" s="834"/>
      <c r="B288" s="834"/>
      <c r="C288" s="834"/>
      <c r="D288" s="834"/>
      <c r="E288" s="834"/>
      <c r="F288" s="834"/>
      <c r="G288" s="834"/>
      <c r="H288" s="834"/>
      <c r="I288" s="834"/>
      <c r="J288" s="834"/>
      <c r="K288" s="834"/>
      <c r="L288" s="834"/>
      <c r="M288" s="834"/>
      <c r="N288" s="834"/>
      <c r="O288" s="834"/>
      <c r="P288" s="834"/>
      <c r="Q288" s="834"/>
      <c r="R288" s="834"/>
      <c r="S288" s="834"/>
      <c r="T288" s="834"/>
      <c r="U288" s="834"/>
      <c r="V288" s="834"/>
      <c r="W288" s="834"/>
      <c r="X288" s="834"/>
      <c r="Y288" s="834"/>
      <c r="Z288" s="834"/>
    </row>
    <row r="289">
      <c r="A289" s="834"/>
      <c r="B289" s="834"/>
      <c r="C289" s="834"/>
      <c r="D289" s="834"/>
      <c r="E289" s="834"/>
      <c r="F289" s="834"/>
      <c r="G289" s="834"/>
      <c r="H289" s="834"/>
      <c r="I289" s="834"/>
      <c r="J289" s="834"/>
      <c r="K289" s="834"/>
      <c r="L289" s="834"/>
      <c r="M289" s="834"/>
      <c r="N289" s="834"/>
      <c r="O289" s="834"/>
      <c r="P289" s="834"/>
      <c r="Q289" s="834"/>
      <c r="R289" s="834"/>
      <c r="S289" s="834"/>
      <c r="T289" s="834"/>
      <c r="U289" s="834"/>
      <c r="V289" s="834"/>
      <c r="W289" s="834"/>
      <c r="X289" s="834"/>
      <c r="Y289" s="834"/>
      <c r="Z289" s="834"/>
    </row>
    <row r="290">
      <c r="A290" s="834"/>
      <c r="B290" s="834"/>
      <c r="C290" s="834"/>
      <c r="D290" s="834"/>
      <c r="E290" s="834"/>
      <c r="F290" s="834"/>
      <c r="G290" s="834"/>
      <c r="H290" s="834"/>
      <c r="I290" s="834"/>
      <c r="J290" s="834"/>
      <c r="K290" s="834"/>
      <c r="L290" s="834"/>
      <c r="M290" s="834"/>
      <c r="N290" s="834"/>
      <c r="O290" s="834"/>
      <c r="P290" s="834"/>
      <c r="Q290" s="834"/>
      <c r="R290" s="834"/>
      <c r="S290" s="834"/>
      <c r="T290" s="834"/>
      <c r="U290" s="834"/>
      <c r="V290" s="834"/>
      <c r="W290" s="834"/>
      <c r="X290" s="834"/>
      <c r="Y290" s="834"/>
      <c r="Z290" s="834"/>
    </row>
    <row r="291">
      <c r="A291" s="834"/>
      <c r="B291" s="834"/>
      <c r="C291" s="834"/>
      <c r="D291" s="834"/>
      <c r="E291" s="834"/>
      <c r="F291" s="834"/>
      <c r="G291" s="834"/>
      <c r="H291" s="834"/>
      <c r="I291" s="834"/>
      <c r="J291" s="834"/>
      <c r="K291" s="834"/>
      <c r="L291" s="834"/>
      <c r="M291" s="834"/>
      <c r="N291" s="834"/>
      <c r="O291" s="834"/>
      <c r="P291" s="834"/>
      <c r="Q291" s="834"/>
      <c r="R291" s="834"/>
      <c r="S291" s="834"/>
      <c r="T291" s="834"/>
      <c r="U291" s="834"/>
      <c r="V291" s="834"/>
      <c r="W291" s="834"/>
      <c r="X291" s="834"/>
      <c r="Y291" s="834"/>
      <c r="Z291" s="834"/>
    </row>
    <row r="292">
      <c r="A292" s="834"/>
      <c r="B292" s="834"/>
      <c r="C292" s="834"/>
      <c r="D292" s="834"/>
      <c r="E292" s="834"/>
      <c r="F292" s="834"/>
      <c r="G292" s="834"/>
      <c r="H292" s="834"/>
      <c r="I292" s="834"/>
      <c r="J292" s="834"/>
      <c r="K292" s="834"/>
      <c r="L292" s="834"/>
      <c r="M292" s="834"/>
      <c r="N292" s="834"/>
      <c r="O292" s="834"/>
      <c r="P292" s="834"/>
      <c r="Q292" s="834"/>
      <c r="R292" s="834"/>
      <c r="S292" s="834"/>
      <c r="T292" s="834"/>
      <c r="U292" s="834"/>
      <c r="V292" s="834"/>
      <c r="W292" s="834"/>
      <c r="X292" s="834"/>
      <c r="Y292" s="834"/>
      <c r="Z292" s="834"/>
    </row>
    <row r="293">
      <c r="A293" s="834"/>
      <c r="B293" s="834"/>
      <c r="C293" s="834"/>
      <c r="D293" s="834"/>
      <c r="E293" s="834"/>
      <c r="F293" s="834"/>
      <c r="G293" s="834"/>
      <c r="H293" s="834"/>
      <c r="I293" s="834"/>
      <c r="J293" s="834"/>
      <c r="K293" s="834"/>
      <c r="L293" s="834"/>
      <c r="M293" s="834"/>
      <c r="N293" s="834"/>
      <c r="O293" s="834"/>
      <c r="P293" s="834"/>
      <c r="Q293" s="834"/>
      <c r="R293" s="834"/>
      <c r="S293" s="834"/>
      <c r="T293" s="834"/>
      <c r="U293" s="834"/>
      <c r="V293" s="834"/>
      <c r="W293" s="834"/>
      <c r="X293" s="834"/>
      <c r="Y293" s="834"/>
      <c r="Z293" s="834"/>
    </row>
    <row r="294">
      <c r="A294" s="834"/>
      <c r="B294" s="834"/>
      <c r="C294" s="834"/>
      <c r="D294" s="834"/>
      <c r="E294" s="834"/>
      <c r="F294" s="834"/>
      <c r="G294" s="834"/>
      <c r="H294" s="834"/>
      <c r="I294" s="834"/>
      <c r="J294" s="834"/>
      <c r="K294" s="834"/>
      <c r="L294" s="834"/>
      <c r="M294" s="834"/>
      <c r="N294" s="834"/>
      <c r="O294" s="834"/>
      <c r="P294" s="834"/>
      <c r="Q294" s="834"/>
      <c r="R294" s="834"/>
      <c r="S294" s="834"/>
      <c r="T294" s="834"/>
      <c r="U294" s="834"/>
      <c r="V294" s="834"/>
      <c r="W294" s="834"/>
      <c r="X294" s="834"/>
      <c r="Y294" s="834"/>
      <c r="Z294" s="834"/>
    </row>
    <row r="295">
      <c r="A295" s="834"/>
      <c r="B295" s="834"/>
      <c r="C295" s="834"/>
      <c r="D295" s="834"/>
      <c r="E295" s="834"/>
      <c r="F295" s="834"/>
      <c r="G295" s="834"/>
      <c r="H295" s="834"/>
      <c r="I295" s="834"/>
      <c r="J295" s="834"/>
      <c r="K295" s="834"/>
      <c r="L295" s="834"/>
      <c r="M295" s="834"/>
      <c r="N295" s="834"/>
      <c r="O295" s="834"/>
      <c r="P295" s="834"/>
      <c r="Q295" s="834"/>
      <c r="R295" s="834"/>
      <c r="S295" s="834"/>
      <c r="T295" s="834"/>
      <c r="U295" s="834"/>
      <c r="V295" s="834"/>
      <c r="W295" s="834"/>
      <c r="X295" s="834"/>
      <c r="Y295" s="834"/>
      <c r="Z295" s="834"/>
    </row>
    <row r="296">
      <c r="A296" s="834"/>
      <c r="B296" s="834"/>
      <c r="C296" s="834"/>
      <c r="D296" s="834"/>
      <c r="E296" s="834"/>
      <c r="F296" s="834"/>
      <c r="G296" s="834"/>
      <c r="H296" s="834"/>
      <c r="I296" s="834"/>
      <c r="J296" s="834"/>
      <c r="K296" s="834"/>
      <c r="L296" s="834"/>
      <c r="M296" s="834"/>
      <c r="N296" s="834"/>
      <c r="O296" s="834"/>
      <c r="P296" s="834"/>
      <c r="Q296" s="834"/>
      <c r="R296" s="834"/>
      <c r="S296" s="834"/>
      <c r="T296" s="834"/>
      <c r="U296" s="834"/>
      <c r="V296" s="834"/>
      <c r="W296" s="834"/>
      <c r="X296" s="834"/>
      <c r="Y296" s="834"/>
      <c r="Z296" s="834"/>
    </row>
    <row r="297">
      <c r="A297" s="834"/>
      <c r="B297" s="834"/>
      <c r="C297" s="834"/>
      <c r="D297" s="834"/>
      <c r="E297" s="834"/>
      <c r="F297" s="834"/>
      <c r="G297" s="834"/>
      <c r="H297" s="834"/>
      <c r="I297" s="834"/>
      <c r="J297" s="834"/>
      <c r="K297" s="834"/>
      <c r="L297" s="834"/>
      <c r="M297" s="834"/>
      <c r="N297" s="834"/>
      <c r="O297" s="834"/>
      <c r="P297" s="834"/>
      <c r="Q297" s="834"/>
      <c r="R297" s="834"/>
      <c r="S297" s="834"/>
      <c r="T297" s="834"/>
      <c r="U297" s="834"/>
      <c r="V297" s="834"/>
      <c r="W297" s="834"/>
      <c r="X297" s="834"/>
      <c r="Y297" s="834"/>
      <c r="Z297" s="834"/>
    </row>
    <row r="298">
      <c r="A298" s="834"/>
      <c r="B298" s="834"/>
      <c r="C298" s="834"/>
      <c r="D298" s="834"/>
      <c r="E298" s="834"/>
      <c r="F298" s="834"/>
      <c r="G298" s="834"/>
      <c r="H298" s="834"/>
      <c r="I298" s="834"/>
      <c r="J298" s="834"/>
      <c r="K298" s="834"/>
      <c r="L298" s="834"/>
      <c r="M298" s="834"/>
      <c r="N298" s="834"/>
      <c r="O298" s="834"/>
      <c r="P298" s="834"/>
      <c r="Q298" s="834"/>
      <c r="R298" s="834"/>
      <c r="S298" s="834"/>
      <c r="T298" s="834"/>
      <c r="U298" s="834"/>
      <c r="V298" s="834"/>
      <c r="W298" s="834"/>
      <c r="X298" s="834"/>
      <c r="Y298" s="834"/>
      <c r="Z298" s="834"/>
    </row>
    <row r="299">
      <c r="A299" s="834"/>
      <c r="B299" s="834"/>
      <c r="C299" s="834"/>
      <c r="D299" s="834"/>
      <c r="E299" s="834"/>
      <c r="F299" s="834"/>
      <c r="G299" s="834"/>
      <c r="H299" s="834"/>
      <c r="I299" s="834"/>
      <c r="J299" s="834"/>
      <c r="K299" s="834"/>
      <c r="L299" s="834"/>
      <c r="M299" s="834"/>
      <c r="N299" s="834"/>
      <c r="O299" s="834"/>
      <c r="P299" s="834"/>
      <c r="Q299" s="834"/>
      <c r="R299" s="834"/>
      <c r="S299" s="834"/>
      <c r="T299" s="834"/>
      <c r="U299" s="834"/>
      <c r="V299" s="834"/>
      <c r="W299" s="834"/>
      <c r="X299" s="834"/>
      <c r="Y299" s="834"/>
      <c r="Z299" s="834"/>
    </row>
    <row r="300">
      <c r="A300" s="834"/>
      <c r="B300" s="834"/>
      <c r="C300" s="834"/>
      <c r="D300" s="834"/>
      <c r="E300" s="834"/>
      <c r="F300" s="834"/>
      <c r="G300" s="834"/>
      <c r="H300" s="834"/>
      <c r="I300" s="834"/>
      <c r="J300" s="834"/>
      <c r="K300" s="834"/>
      <c r="L300" s="834"/>
      <c r="M300" s="834"/>
      <c r="N300" s="834"/>
      <c r="O300" s="834"/>
      <c r="P300" s="834"/>
      <c r="Q300" s="834"/>
      <c r="R300" s="834"/>
      <c r="S300" s="834"/>
      <c r="T300" s="834"/>
      <c r="U300" s="834"/>
      <c r="V300" s="834"/>
      <c r="W300" s="834"/>
      <c r="X300" s="834"/>
      <c r="Y300" s="834"/>
      <c r="Z300" s="834"/>
    </row>
    <row r="301">
      <c r="A301" s="834"/>
      <c r="B301" s="834"/>
      <c r="C301" s="834"/>
      <c r="D301" s="834"/>
      <c r="E301" s="834"/>
      <c r="F301" s="834"/>
      <c r="G301" s="834"/>
      <c r="H301" s="834"/>
      <c r="I301" s="834"/>
      <c r="J301" s="834"/>
      <c r="K301" s="834"/>
      <c r="L301" s="834"/>
      <c r="M301" s="834"/>
      <c r="N301" s="834"/>
      <c r="O301" s="834"/>
      <c r="P301" s="834"/>
      <c r="Q301" s="834"/>
      <c r="R301" s="834"/>
      <c r="S301" s="834"/>
      <c r="T301" s="834"/>
      <c r="U301" s="834"/>
      <c r="V301" s="834"/>
      <c r="W301" s="834"/>
      <c r="X301" s="834"/>
      <c r="Y301" s="834"/>
      <c r="Z301" s="834"/>
    </row>
    <row r="302">
      <c r="A302" s="834"/>
      <c r="B302" s="834"/>
      <c r="C302" s="834"/>
      <c r="D302" s="834"/>
      <c r="E302" s="834"/>
      <c r="F302" s="834"/>
      <c r="G302" s="834"/>
      <c r="H302" s="834"/>
      <c r="I302" s="834"/>
      <c r="J302" s="834"/>
      <c r="K302" s="834"/>
      <c r="L302" s="834"/>
      <c r="M302" s="834"/>
      <c r="N302" s="834"/>
      <c r="O302" s="834"/>
      <c r="P302" s="834"/>
      <c r="Q302" s="834"/>
      <c r="R302" s="834"/>
      <c r="S302" s="834"/>
      <c r="T302" s="834"/>
      <c r="U302" s="834"/>
      <c r="V302" s="834"/>
      <c r="W302" s="834"/>
      <c r="X302" s="834"/>
      <c r="Y302" s="834"/>
      <c r="Z302" s="834"/>
    </row>
    <row r="303">
      <c r="A303" s="834"/>
      <c r="B303" s="834"/>
      <c r="C303" s="834"/>
      <c r="D303" s="834"/>
      <c r="E303" s="834"/>
      <c r="F303" s="834"/>
      <c r="G303" s="834"/>
      <c r="H303" s="834"/>
      <c r="I303" s="834"/>
      <c r="J303" s="834"/>
      <c r="K303" s="834"/>
      <c r="L303" s="834"/>
      <c r="M303" s="834"/>
      <c r="N303" s="834"/>
      <c r="O303" s="834"/>
      <c r="P303" s="834"/>
      <c r="Q303" s="834"/>
      <c r="R303" s="834"/>
      <c r="S303" s="834"/>
      <c r="T303" s="834"/>
      <c r="U303" s="834"/>
      <c r="V303" s="834"/>
      <c r="W303" s="834"/>
      <c r="X303" s="834"/>
      <c r="Y303" s="834"/>
      <c r="Z303" s="834"/>
    </row>
    <row r="304">
      <c r="A304" s="834"/>
      <c r="B304" s="834"/>
      <c r="C304" s="834"/>
      <c r="D304" s="834"/>
      <c r="E304" s="834"/>
      <c r="F304" s="834"/>
      <c r="G304" s="834"/>
      <c r="H304" s="834"/>
      <c r="I304" s="834"/>
      <c r="J304" s="834"/>
      <c r="K304" s="834"/>
      <c r="L304" s="834"/>
      <c r="M304" s="834"/>
      <c r="N304" s="834"/>
      <c r="O304" s="834"/>
      <c r="P304" s="834"/>
      <c r="Q304" s="834"/>
      <c r="R304" s="834"/>
      <c r="S304" s="834"/>
      <c r="T304" s="834"/>
      <c r="U304" s="834"/>
      <c r="V304" s="834"/>
      <c r="W304" s="834"/>
      <c r="X304" s="834"/>
      <c r="Y304" s="834"/>
      <c r="Z304" s="834"/>
    </row>
    <row r="305">
      <c r="A305" s="834"/>
      <c r="B305" s="834"/>
      <c r="C305" s="834"/>
      <c r="D305" s="834"/>
      <c r="E305" s="834"/>
      <c r="F305" s="834"/>
      <c r="G305" s="834"/>
      <c r="H305" s="834"/>
      <c r="I305" s="834"/>
      <c r="J305" s="834"/>
      <c r="K305" s="834"/>
      <c r="L305" s="834"/>
      <c r="M305" s="834"/>
      <c r="N305" s="834"/>
      <c r="O305" s="834"/>
      <c r="P305" s="834"/>
      <c r="Q305" s="834"/>
      <c r="R305" s="834"/>
      <c r="S305" s="834"/>
      <c r="T305" s="834"/>
      <c r="U305" s="834"/>
      <c r="V305" s="834"/>
      <c r="W305" s="834"/>
      <c r="X305" s="834"/>
      <c r="Y305" s="834"/>
      <c r="Z305" s="834"/>
    </row>
    <row r="306">
      <c r="A306" s="834"/>
      <c r="B306" s="834"/>
      <c r="C306" s="834"/>
      <c r="D306" s="834"/>
      <c r="E306" s="834"/>
      <c r="F306" s="834"/>
      <c r="G306" s="834"/>
      <c r="H306" s="834"/>
      <c r="I306" s="834"/>
      <c r="J306" s="834"/>
      <c r="K306" s="834"/>
      <c r="L306" s="834"/>
      <c r="M306" s="834"/>
      <c r="N306" s="834"/>
      <c r="O306" s="834"/>
      <c r="P306" s="834"/>
      <c r="Q306" s="834"/>
      <c r="R306" s="834"/>
      <c r="S306" s="834"/>
      <c r="T306" s="834"/>
      <c r="U306" s="834"/>
      <c r="V306" s="834"/>
      <c r="W306" s="834"/>
      <c r="X306" s="834"/>
      <c r="Y306" s="834"/>
      <c r="Z306" s="834"/>
    </row>
    <row r="307">
      <c r="A307" s="834"/>
      <c r="B307" s="834"/>
      <c r="C307" s="834"/>
      <c r="D307" s="834"/>
      <c r="E307" s="834"/>
      <c r="F307" s="834"/>
      <c r="G307" s="834"/>
      <c r="H307" s="834"/>
      <c r="I307" s="834"/>
      <c r="J307" s="834"/>
      <c r="K307" s="834"/>
      <c r="L307" s="834"/>
      <c r="M307" s="834"/>
      <c r="N307" s="834"/>
      <c r="O307" s="834"/>
      <c r="P307" s="834"/>
      <c r="Q307" s="834"/>
      <c r="R307" s="834"/>
      <c r="S307" s="834"/>
      <c r="T307" s="834"/>
      <c r="U307" s="834"/>
      <c r="V307" s="834"/>
      <c r="W307" s="834"/>
      <c r="X307" s="834"/>
      <c r="Y307" s="834"/>
      <c r="Z307" s="834"/>
    </row>
    <row r="308">
      <c r="A308" s="834"/>
      <c r="B308" s="834"/>
      <c r="C308" s="834"/>
      <c r="D308" s="834"/>
      <c r="E308" s="834"/>
      <c r="F308" s="834"/>
      <c r="G308" s="834"/>
      <c r="H308" s="834"/>
      <c r="I308" s="834"/>
      <c r="J308" s="834"/>
      <c r="K308" s="834"/>
      <c r="L308" s="834"/>
      <c r="M308" s="834"/>
      <c r="N308" s="834"/>
      <c r="O308" s="834"/>
      <c r="P308" s="834"/>
      <c r="Q308" s="834"/>
      <c r="R308" s="834"/>
      <c r="S308" s="834"/>
      <c r="T308" s="834"/>
      <c r="U308" s="834"/>
      <c r="V308" s="834"/>
      <c r="W308" s="834"/>
      <c r="X308" s="834"/>
      <c r="Y308" s="834"/>
      <c r="Z308" s="834"/>
    </row>
    <row r="309">
      <c r="A309" s="834"/>
      <c r="B309" s="834"/>
      <c r="C309" s="834"/>
      <c r="D309" s="834"/>
      <c r="E309" s="834"/>
      <c r="F309" s="834"/>
      <c r="G309" s="834"/>
      <c r="H309" s="834"/>
      <c r="I309" s="834"/>
      <c r="J309" s="834"/>
      <c r="K309" s="834"/>
      <c r="L309" s="834"/>
      <c r="M309" s="834"/>
      <c r="N309" s="834"/>
      <c r="O309" s="834"/>
      <c r="P309" s="834"/>
      <c r="Q309" s="834"/>
      <c r="R309" s="834"/>
      <c r="S309" s="834"/>
      <c r="T309" s="834"/>
      <c r="U309" s="834"/>
      <c r="V309" s="834"/>
      <c r="W309" s="834"/>
      <c r="X309" s="834"/>
      <c r="Y309" s="834"/>
      <c r="Z309" s="834"/>
    </row>
    <row r="310">
      <c r="A310" s="834"/>
      <c r="B310" s="834"/>
      <c r="C310" s="834"/>
      <c r="D310" s="834"/>
      <c r="E310" s="834"/>
      <c r="F310" s="834"/>
      <c r="G310" s="834"/>
      <c r="H310" s="834"/>
      <c r="I310" s="834"/>
      <c r="J310" s="834"/>
      <c r="K310" s="834"/>
      <c r="L310" s="834"/>
      <c r="M310" s="834"/>
      <c r="N310" s="834"/>
      <c r="O310" s="834"/>
      <c r="P310" s="834"/>
      <c r="Q310" s="834"/>
      <c r="R310" s="834"/>
      <c r="S310" s="834"/>
      <c r="T310" s="834"/>
      <c r="U310" s="834"/>
      <c r="V310" s="834"/>
      <c r="W310" s="834"/>
      <c r="X310" s="834"/>
      <c r="Y310" s="834"/>
      <c r="Z310" s="834"/>
    </row>
    <row r="311">
      <c r="A311" s="834"/>
      <c r="B311" s="834"/>
      <c r="C311" s="834"/>
      <c r="D311" s="834"/>
      <c r="E311" s="834"/>
      <c r="F311" s="834"/>
      <c r="G311" s="834"/>
      <c r="H311" s="834"/>
      <c r="I311" s="834"/>
      <c r="J311" s="834"/>
      <c r="K311" s="834"/>
      <c r="L311" s="834"/>
      <c r="M311" s="834"/>
      <c r="N311" s="834"/>
      <c r="O311" s="834"/>
      <c r="P311" s="834"/>
      <c r="Q311" s="834"/>
      <c r="R311" s="834"/>
      <c r="S311" s="834"/>
      <c r="T311" s="834"/>
      <c r="U311" s="834"/>
      <c r="V311" s="834"/>
      <c r="W311" s="834"/>
      <c r="X311" s="834"/>
      <c r="Y311" s="834"/>
      <c r="Z311" s="834"/>
    </row>
    <row r="312">
      <c r="A312" s="834"/>
      <c r="B312" s="834"/>
      <c r="C312" s="834"/>
      <c r="D312" s="834"/>
      <c r="E312" s="834"/>
      <c r="F312" s="834"/>
      <c r="G312" s="834"/>
      <c r="H312" s="834"/>
      <c r="I312" s="834"/>
      <c r="J312" s="834"/>
      <c r="K312" s="834"/>
      <c r="L312" s="834"/>
      <c r="M312" s="834"/>
      <c r="N312" s="834"/>
      <c r="O312" s="834"/>
      <c r="P312" s="834"/>
      <c r="Q312" s="834"/>
      <c r="R312" s="834"/>
      <c r="S312" s="834"/>
      <c r="T312" s="834"/>
      <c r="U312" s="834"/>
      <c r="V312" s="834"/>
      <c r="W312" s="834"/>
      <c r="X312" s="834"/>
      <c r="Y312" s="834"/>
      <c r="Z312" s="834"/>
    </row>
    <row r="313">
      <c r="A313" s="834"/>
      <c r="B313" s="834"/>
      <c r="C313" s="834"/>
      <c r="D313" s="834"/>
      <c r="E313" s="834"/>
      <c r="F313" s="834"/>
      <c r="G313" s="834"/>
      <c r="H313" s="834"/>
      <c r="I313" s="834"/>
      <c r="J313" s="834"/>
      <c r="K313" s="834"/>
      <c r="L313" s="834"/>
      <c r="M313" s="834"/>
      <c r="N313" s="834"/>
      <c r="O313" s="834"/>
      <c r="P313" s="834"/>
      <c r="Q313" s="834"/>
      <c r="R313" s="834"/>
      <c r="S313" s="834"/>
      <c r="T313" s="834"/>
      <c r="U313" s="834"/>
      <c r="V313" s="834"/>
      <c r="W313" s="834"/>
      <c r="X313" s="834"/>
      <c r="Y313" s="834"/>
      <c r="Z313" s="834"/>
    </row>
    <row r="314">
      <c r="A314" s="834"/>
      <c r="B314" s="834"/>
      <c r="C314" s="834"/>
      <c r="D314" s="834"/>
      <c r="E314" s="834"/>
      <c r="F314" s="834"/>
      <c r="G314" s="834"/>
      <c r="H314" s="834"/>
      <c r="I314" s="834"/>
      <c r="J314" s="834"/>
      <c r="K314" s="834"/>
      <c r="L314" s="834"/>
      <c r="M314" s="834"/>
      <c r="N314" s="834"/>
      <c r="O314" s="834"/>
      <c r="P314" s="834"/>
      <c r="Q314" s="834"/>
      <c r="R314" s="834"/>
      <c r="S314" s="834"/>
      <c r="T314" s="834"/>
      <c r="U314" s="834"/>
      <c r="V314" s="834"/>
      <c r="W314" s="834"/>
      <c r="X314" s="834"/>
      <c r="Y314" s="834"/>
      <c r="Z314" s="834"/>
    </row>
    <row r="315">
      <c r="A315" s="834"/>
      <c r="B315" s="834"/>
      <c r="C315" s="834"/>
      <c r="D315" s="834"/>
      <c r="E315" s="834"/>
      <c r="F315" s="834"/>
      <c r="G315" s="834"/>
      <c r="H315" s="834"/>
      <c r="I315" s="834"/>
      <c r="J315" s="834"/>
      <c r="K315" s="834"/>
      <c r="L315" s="834"/>
      <c r="M315" s="834"/>
      <c r="N315" s="834"/>
      <c r="O315" s="834"/>
      <c r="P315" s="834"/>
      <c r="Q315" s="834"/>
      <c r="R315" s="834"/>
      <c r="S315" s="834"/>
      <c r="T315" s="834"/>
      <c r="U315" s="834"/>
      <c r="V315" s="834"/>
      <c r="W315" s="834"/>
      <c r="X315" s="834"/>
      <c r="Y315" s="834"/>
      <c r="Z315" s="834"/>
    </row>
    <row r="316">
      <c r="A316" s="834"/>
      <c r="B316" s="834"/>
      <c r="C316" s="834"/>
      <c r="D316" s="834"/>
      <c r="E316" s="834"/>
      <c r="F316" s="834"/>
      <c r="G316" s="834"/>
      <c r="H316" s="834"/>
      <c r="I316" s="834"/>
      <c r="J316" s="834"/>
      <c r="K316" s="834"/>
      <c r="L316" s="834"/>
      <c r="M316" s="834"/>
      <c r="N316" s="834"/>
      <c r="O316" s="834"/>
      <c r="P316" s="834"/>
      <c r="Q316" s="834"/>
      <c r="R316" s="834"/>
      <c r="S316" s="834"/>
      <c r="T316" s="834"/>
      <c r="U316" s="834"/>
      <c r="V316" s="834"/>
      <c r="W316" s="834"/>
      <c r="X316" s="834"/>
      <c r="Y316" s="834"/>
      <c r="Z316" s="834"/>
    </row>
    <row r="317">
      <c r="A317" s="834"/>
      <c r="B317" s="834"/>
      <c r="C317" s="834"/>
      <c r="D317" s="834"/>
      <c r="E317" s="834"/>
      <c r="F317" s="834"/>
      <c r="G317" s="834"/>
      <c r="H317" s="834"/>
      <c r="I317" s="834"/>
      <c r="J317" s="834"/>
      <c r="K317" s="834"/>
      <c r="L317" s="834"/>
      <c r="M317" s="834"/>
      <c r="N317" s="834"/>
      <c r="O317" s="834"/>
      <c r="P317" s="834"/>
      <c r="Q317" s="834"/>
      <c r="R317" s="834"/>
      <c r="S317" s="834"/>
      <c r="T317" s="834"/>
      <c r="U317" s="834"/>
      <c r="V317" s="834"/>
      <c r="W317" s="834"/>
      <c r="X317" s="834"/>
      <c r="Y317" s="834"/>
      <c r="Z317" s="834"/>
    </row>
    <row r="318">
      <c r="A318" s="834"/>
      <c r="B318" s="834"/>
      <c r="C318" s="834"/>
      <c r="D318" s="834"/>
      <c r="E318" s="834"/>
      <c r="F318" s="834"/>
      <c r="G318" s="834"/>
      <c r="H318" s="834"/>
      <c r="I318" s="834"/>
      <c r="J318" s="834"/>
      <c r="K318" s="834"/>
      <c r="L318" s="834"/>
      <c r="M318" s="834"/>
      <c r="N318" s="834"/>
      <c r="O318" s="834"/>
      <c r="P318" s="834"/>
      <c r="Q318" s="834"/>
      <c r="R318" s="834"/>
      <c r="S318" s="834"/>
      <c r="T318" s="834"/>
      <c r="U318" s="834"/>
      <c r="V318" s="834"/>
      <c r="W318" s="834"/>
      <c r="X318" s="834"/>
      <c r="Y318" s="834"/>
      <c r="Z318" s="834"/>
    </row>
    <row r="319">
      <c r="A319" s="834"/>
      <c r="B319" s="834"/>
      <c r="C319" s="834"/>
      <c r="D319" s="834"/>
      <c r="E319" s="834"/>
      <c r="F319" s="834"/>
      <c r="G319" s="834"/>
      <c r="H319" s="834"/>
      <c r="I319" s="834"/>
      <c r="J319" s="834"/>
      <c r="K319" s="834"/>
      <c r="L319" s="834"/>
      <c r="M319" s="834"/>
      <c r="N319" s="834"/>
      <c r="O319" s="834"/>
      <c r="P319" s="834"/>
      <c r="Q319" s="834"/>
      <c r="R319" s="834"/>
      <c r="S319" s="834"/>
      <c r="T319" s="834"/>
      <c r="U319" s="834"/>
      <c r="V319" s="834"/>
      <c r="W319" s="834"/>
      <c r="X319" s="834"/>
      <c r="Y319" s="834"/>
      <c r="Z319" s="834"/>
    </row>
    <row r="320">
      <c r="A320" s="834"/>
      <c r="B320" s="834"/>
      <c r="C320" s="834"/>
      <c r="D320" s="834"/>
      <c r="E320" s="834"/>
      <c r="F320" s="834"/>
      <c r="G320" s="834"/>
      <c r="H320" s="834"/>
      <c r="I320" s="834"/>
      <c r="J320" s="834"/>
      <c r="K320" s="834"/>
      <c r="L320" s="834"/>
      <c r="M320" s="834"/>
      <c r="N320" s="834"/>
      <c r="O320" s="834"/>
      <c r="P320" s="834"/>
      <c r="Q320" s="834"/>
      <c r="R320" s="834"/>
      <c r="S320" s="834"/>
      <c r="T320" s="834"/>
      <c r="U320" s="834"/>
      <c r="V320" s="834"/>
      <c r="W320" s="834"/>
      <c r="X320" s="834"/>
      <c r="Y320" s="834"/>
      <c r="Z320" s="834"/>
    </row>
    <row r="321">
      <c r="A321" s="834"/>
      <c r="B321" s="834"/>
      <c r="C321" s="834"/>
      <c r="D321" s="834"/>
      <c r="E321" s="834"/>
      <c r="F321" s="834"/>
      <c r="G321" s="834"/>
      <c r="H321" s="834"/>
      <c r="I321" s="834"/>
      <c r="J321" s="834"/>
      <c r="K321" s="834"/>
      <c r="L321" s="834"/>
      <c r="M321" s="834"/>
      <c r="N321" s="834"/>
      <c r="O321" s="834"/>
      <c r="P321" s="834"/>
      <c r="Q321" s="834"/>
      <c r="R321" s="834"/>
      <c r="S321" s="834"/>
      <c r="T321" s="834"/>
      <c r="U321" s="834"/>
      <c r="V321" s="834"/>
      <c r="W321" s="834"/>
      <c r="X321" s="834"/>
      <c r="Y321" s="834"/>
      <c r="Z321" s="834"/>
    </row>
    <row r="322">
      <c r="A322" s="834"/>
      <c r="B322" s="834"/>
      <c r="C322" s="834"/>
      <c r="D322" s="834"/>
      <c r="E322" s="834"/>
      <c r="F322" s="834"/>
      <c r="G322" s="834"/>
      <c r="H322" s="834"/>
      <c r="I322" s="834"/>
      <c r="J322" s="834"/>
      <c r="K322" s="834"/>
      <c r="L322" s="834"/>
      <c r="M322" s="834"/>
      <c r="N322" s="834"/>
      <c r="O322" s="834"/>
      <c r="P322" s="834"/>
      <c r="Q322" s="834"/>
      <c r="R322" s="834"/>
      <c r="S322" s="834"/>
      <c r="T322" s="834"/>
      <c r="U322" s="834"/>
      <c r="V322" s="834"/>
      <c r="W322" s="834"/>
      <c r="X322" s="834"/>
      <c r="Y322" s="834"/>
      <c r="Z322" s="834"/>
    </row>
    <row r="323">
      <c r="A323" s="834"/>
      <c r="B323" s="834"/>
      <c r="C323" s="834"/>
      <c r="D323" s="834"/>
      <c r="E323" s="834"/>
      <c r="F323" s="834"/>
      <c r="G323" s="834"/>
      <c r="H323" s="834"/>
      <c r="I323" s="834"/>
      <c r="J323" s="834"/>
      <c r="K323" s="834"/>
      <c r="L323" s="834"/>
      <c r="M323" s="834"/>
      <c r="N323" s="834"/>
      <c r="O323" s="834"/>
      <c r="P323" s="834"/>
      <c r="Q323" s="834"/>
      <c r="R323" s="834"/>
      <c r="S323" s="834"/>
      <c r="T323" s="834"/>
      <c r="U323" s="834"/>
      <c r="V323" s="834"/>
      <c r="W323" s="834"/>
      <c r="X323" s="834"/>
      <c r="Y323" s="834"/>
      <c r="Z323" s="834"/>
    </row>
    <row r="324">
      <c r="A324" s="834"/>
      <c r="B324" s="834"/>
      <c r="C324" s="834"/>
      <c r="D324" s="834"/>
      <c r="E324" s="834"/>
      <c r="F324" s="834"/>
      <c r="G324" s="834"/>
      <c r="H324" s="834"/>
      <c r="I324" s="834"/>
      <c r="J324" s="834"/>
      <c r="K324" s="834"/>
      <c r="L324" s="834"/>
      <c r="M324" s="834"/>
      <c r="N324" s="834"/>
      <c r="O324" s="834"/>
      <c r="P324" s="834"/>
      <c r="Q324" s="834"/>
      <c r="R324" s="834"/>
      <c r="S324" s="834"/>
      <c r="T324" s="834"/>
      <c r="U324" s="834"/>
      <c r="V324" s="834"/>
      <c r="W324" s="834"/>
      <c r="X324" s="834"/>
      <c r="Y324" s="834"/>
      <c r="Z324" s="834"/>
    </row>
    <row r="325">
      <c r="A325" s="834"/>
      <c r="B325" s="834"/>
      <c r="C325" s="834"/>
      <c r="D325" s="834"/>
      <c r="E325" s="834"/>
      <c r="F325" s="834"/>
      <c r="G325" s="834"/>
      <c r="H325" s="834"/>
      <c r="I325" s="834"/>
      <c r="J325" s="834"/>
      <c r="K325" s="834"/>
      <c r="L325" s="834"/>
      <c r="M325" s="834"/>
      <c r="N325" s="834"/>
      <c r="O325" s="834"/>
      <c r="P325" s="834"/>
      <c r="Q325" s="834"/>
      <c r="R325" s="834"/>
      <c r="S325" s="834"/>
      <c r="T325" s="834"/>
      <c r="U325" s="834"/>
      <c r="V325" s="834"/>
      <c r="W325" s="834"/>
      <c r="X325" s="834"/>
      <c r="Y325" s="834"/>
      <c r="Z325" s="834"/>
    </row>
    <row r="326">
      <c r="A326" s="834"/>
      <c r="B326" s="834"/>
      <c r="C326" s="834"/>
      <c r="D326" s="834"/>
      <c r="E326" s="834"/>
      <c r="F326" s="834"/>
      <c r="G326" s="834"/>
      <c r="H326" s="834"/>
      <c r="I326" s="834"/>
      <c r="J326" s="834"/>
      <c r="K326" s="834"/>
      <c r="L326" s="834"/>
      <c r="M326" s="834"/>
      <c r="N326" s="834"/>
      <c r="O326" s="834"/>
      <c r="P326" s="834"/>
      <c r="Q326" s="834"/>
      <c r="R326" s="834"/>
      <c r="S326" s="834"/>
      <c r="T326" s="834"/>
      <c r="U326" s="834"/>
      <c r="V326" s="834"/>
      <c r="W326" s="834"/>
      <c r="X326" s="834"/>
      <c r="Y326" s="834"/>
      <c r="Z326" s="834"/>
    </row>
    <row r="327">
      <c r="A327" s="834"/>
      <c r="B327" s="834"/>
      <c r="C327" s="834"/>
      <c r="D327" s="834"/>
      <c r="E327" s="834"/>
      <c r="F327" s="834"/>
      <c r="G327" s="834"/>
      <c r="H327" s="834"/>
      <c r="I327" s="834"/>
      <c r="J327" s="834"/>
      <c r="K327" s="834"/>
      <c r="L327" s="834"/>
      <c r="M327" s="834"/>
      <c r="N327" s="834"/>
      <c r="O327" s="834"/>
      <c r="P327" s="834"/>
      <c r="Q327" s="834"/>
      <c r="R327" s="834"/>
      <c r="S327" s="834"/>
      <c r="T327" s="834"/>
      <c r="U327" s="834"/>
      <c r="V327" s="834"/>
      <c r="W327" s="834"/>
      <c r="X327" s="834"/>
      <c r="Y327" s="834"/>
      <c r="Z327" s="834"/>
    </row>
    <row r="328">
      <c r="A328" s="834"/>
      <c r="B328" s="834"/>
      <c r="C328" s="834"/>
      <c r="D328" s="834"/>
      <c r="E328" s="834"/>
      <c r="F328" s="834"/>
      <c r="G328" s="834"/>
      <c r="H328" s="834"/>
      <c r="I328" s="834"/>
      <c r="J328" s="834"/>
      <c r="K328" s="834"/>
      <c r="L328" s="834"/>
      <c r="M328" s="834"/>
      <c r="N328" s="834"/>
      <c r="O328" s="834"/>
      <c r="P328" s="834"/>
      <c r="Q328" s="834"/>
      <c r="R328" s="834"/>
      <c r="S328" s="834"/>
      <c r="T328" s="834"/>
      <c r="U328" s="834"/>
      <c r="V328" s="834"/>
      <c r="W328" s="834"/>
      <c r="X328" s="834"/>
      <c r="Y328" s="834"/>
      <c r="Z328" s="834"/>
    </row>
    <row r="329">
      <c r="A329" s="834"/>
      <c r="B329" s="834"/>
      <c r="C329" s="834"/>
      <c r="D329" s="834"/>
      <c r="E329" s="834"/>
      <c r="F329" s="834"/>
      <c r="G329" s="834"/>
      <c r="H329" s="834"/>
      <c r="I329" s="834"/>
      <c r="J329" s="834"/>
      <c r="K329" s="834"/>
      <c r="L329" s="834"/>
      <c r="M329" s="834"/>
      <c r="N329" s="834"/>
      <c r="O329" s="834"/>
      <c r="P329" s="834"/>
      <c r="Q329" s="834"/>
      <c r="R329" s="834"/>
      <c r="S329" s="834"/>
      <c r="T329" s="834"/>
      <c r="U329" s="834"/>
      <c r="V329" s="834"/>
      <c r="W329" s="834"/>
      <c r="X329" s="834"/>
      <c r="Y329" s="834"/>
      <c r="Z329" s="834"/>
    </row>
    <row r="330">
      <c r="A330" s="834"/>
      <c r="B330" s="834"/>
      <c r="C330" s="834"/>
      <c r="D330" s="834"/>
      <c r="E330" s="834"/>
      <c r="F330" s="834"/>
      <c r="G330" s="834"/>
      <c r="H330" s="834"/>
      <c r="I330" s="834"/>
      <c r="J330" s="834"/>
      <c r="K330" s="834"/>
      <c r="L330" s="834"/>
      <c r="M330" s="834"/>
      <c r="N330" s="834"/>
      <c r="O330" s="834"/>
      <c r="P330" s="834"/>
      <c r="Q330" s="834"/>
      <c r="R330" s="834"/>
      <c r="S330" s="834"/>
      <c r="T330" s="834"/>
      <c r="U330" s="834"/>
      <c r="V330" s="834"/>
      <c r="W330" s="834"/>
      <c r="X330" s="834"/>
      <c r="Y330" s="834"/>
      <c r="Z330" s="834"/>
    </row>
    <row r="331">
      <c r="A331" s="834"/>
      <c r="B331" s="834"/>
      <c r="C331" s="834"/>
      <c r="D331" s="834"/>
      <c r="E331" s="834"/>
      <c r="F331" s="834"/>
      <c r="G331" s="834"/>
      <c r="H331" s="834"/>
      <c r="I331" s="834"/>
      <c r="J331" s="834"/>
      <c r="K331" s="834"/>
      <c r="L331" s="834"/>
      <c r="M331" s="834"/>
      <c r="N331" s="834"/>
      <c r="O331" s="834"/>
      <c r="P331" s="834"/>
      <c r="Q331" s="834"/>
      <c r="R331" s="834"/>
      <c r="S331" s="834"/>
      <c r="T331" s="834"/>
      <c r="U331" s="834"/>
      <c r="V331" s="834"/>
      <c r="W331" s="834"/>
      <c r="X331" s="834"/>
      <c r="Y331" s="834"/>
      <c r="Z331" s="834"/>
    </row>
    <row r="332">
      <c r="A332" s="834"/>
      <c r="B332" s="834"/>
      <c r="C332" s="834"/>
      <c r="D332" s="834"/>
      <c r="E332" s="834"/>
      <c r="F332" s="834"/>
      <c r="G332" s="834"/>
      <c r="H332" s="834"/>
      <c r="I332" s="834"/>
      <c r="J332" s="834"/>
      <c r="K332" s="834"/>
      <c r="L332" s="834"/>
      <c r="M332" s="834"/>
      <c r="N332" s="834"/>
      <c r="O332" s="834"/>
      <c r="P332" s="834"/>
      <c r="Q332" s="834"/>
      <c r="R332" s="834"/>
      <c r="S332" s="834"/>
      <c r="T332" s="834"/>
      <c r="U332" s="834"/>
      <c r="V332" s="834"/>
      <c r="W332" s="834"/>
      <c r="X332" s="834"/>
      <c r="Y332" s="834"/>
      <c r="Z332" s="834"/>
    </row>
    <row r="333">
      <c r="A333" s="834"/>
      <c r="B333" s="834"/>
      <c r="C333" s="834"/>
      <c r="D333" s="834"/>
      <c r="E333" s="834"/>
      <c r="F333" s="834"/>
      <c r="G333" s="834"/>
      <c r="H333" s="834"/>
      <c r="I333" s="834"/>
      <c r="J333" s="834"/>
      <c r="K333" s="834"/>
      <c r="L333" s="834"/>
      <c r="M333" s="834"/>
      <c r="N333" s="834"/>
      <c r="O333" s="834"/>
      <c r="P333" s="834"/>
      <c r="Q333" s="834"/>
      <c r="R333" s="834"/>
      <c r="S333" s="834"/>
      <c r="T333" s="834"/>
      <c r="U333" s="834"/>
      <c r="V333" s="834"/>
      <c r="W333" s="834"/>
      <c r="X333" s="834"/>
      <c r="Y333" s="834"/>
      <c r="Z333" s="834"/>
    </row>
    <row r="334">
      <c r="A334" s="834"/>
      <c r="B334" s="834"/>
      <c r="C334" s="834"/>
      <c r="D334" s="834"/>
      <c r="E334" s="834"/>
      <c r="F334" s="834"/>
      <c r="G334" s="834"/>
      <c r="H334" s="834"/>
      <c r="I334" s="834"/>
      <c r="J334" s="834"/>
      <c r="K334" s="834"/>
      <c r="L334" s="834"/>
      <c r="M334" s="834"/>
      <c r="N334" s="834"/>
      <c r="O334" s="834"/>
      <c r="P334" s="834"/>
      <c r="Q334" s="834"/>
      <c r="R334" s="834"/>
      <c r="S334" s="834"/>
      <c r="T334" s="834"/>
      <c r="U334" s="834"/>
      <c r="V334" s="834"/>
      <c r="W334" s="834"/>
      <c r="X334" s="834"/>
      <c r="Y334" s="834"/>
      <c r="Z334" s="834"/>
    </row>
    <row r="335">
      <c r="A335" s="834"/>
      <c r="B335" s="834"/>
      <c r="C335" s="834"/>
      <c r="D335" s="834"/>
      <c r="E335" s="834"/>
      <c r="F335" s="834"/>
      <c r="G335" s="834"/>
      <c r="H335" s="834"/>
      <c r="I335" s="834"/>
      <c r="J335" s="834"/>
      <c r="K335" s="834"/>
      <c r="L335" s="834"/>
      <c r="M335" s="834"/>
      <c r="N335" s="834"/>
      <c r="O335" s="834"/>
      <c r="P335" s="834"/>
      <c r="Q335" s="834"/>
      <c r="R335" s="834"/>
      <c r="S335" s="834"/>
      <c r="T335" s="834"/>
      <c r="U335" s="834"/>
      <c r="V335" s="834"/>
      <c r="W335" s="834"/>
      <c r="X335" s="834"/>
      <c r="Y335" s="834"/>
      <c r="Z335" s="834"/>
    </row>
    <row r="336">
      <c r="A336" s="834"/>
      <c r="B336" s="834"/>
      <c r="C336" s="834"/>
      <c r="D336" s="834"/>
      <c r="E336" s="834"/>
      <c r="F336" s="834"/>
      <c r="G336" s="834"/>
      <c r="H336" s="834"/>
      <c r="I336" s="834"/>
      <c r="J336" s="834"/>
      <c r="K336" s="834"/>
      <c r="L336" s="834"/>
      <c r="M336" s="834"/>
      <c r="N336" s="834"/>
      <c r="O336" s="834"/>
      <c r="P336" s="834"/>
      <c r="Q336" s="834"/>
      <c r="R336" s="834"/>
      <c r="S336" s="834"/>
      <c r="T336" s="834"/>
      <c r="U336" s="834"/>
      <c r="V336" s="834"/>
      <c r="W336" s="834"/>
      <c r="X336" s="834"/>
      <c r="Y336" s="834"/>
      <c r="Z336" s="834"/>
    </row>
    <row r="337">
      <c r="A337" s="834"/>
      <c r="B337" s="834"/>
      <c r="C337" s="834"/>
      <c r="D337" s="834"/>
      <c r="E337" s="834"/>
      <c r="F337" s="834"/>
      <c r="G337" s="834"/>
      <c r="H337" s="834"/>
      <c r="I337" s="834"/>
      <c r="J337" s="834"/>
      <c r="K337" s="834"/>
      <c r="L337" s="834"/>
      <c r="M337" s="834"/>
      <c r="N337" s="834"/>
      <c r="O337" s="834"/>
      <c r="P337" s="834"/>
      <c r="Q337" s="834"/>
      <c r="R337" s="834"/>
      <c r="S337" s="834"/>
      <c r="T337" s="834"/>
      <c r="U337" s="834"/>
      <c r="V337" s="834"/>
      <c r="W337" s="834"/>
      <c r="X337" s="834"/>
      <c r="Y337" s="834"/>
      <c r="Z337" s="834"/>
    </row>
    <row r="338">
      <c r="A338" s="834"/>
      <c r="B338" s="834"/>
      <c r="C338" s="834"/>
      <c r="D338" s="834"/>
      <c r="E338" s="834"/>
      <c r="F338" s="834"/>
      <c r="G338" s="834"/>
      <c r="H338" s="834"/>
      <c r="I338" s="834"/>
      <c r="J338" s="834"/>
      <c r="K338" s="834"/>
      <c r="L338" s="834"/>
      <c r="M338" s="834"/>
      <c r="N338" s="834"/>
      <c r="O338" s="834"/>
      <c r="P338" s="834"/>
      <c r="Q338" s="834"/>
      <c r="R338" s="834"/>
      <c r="S338" s="834"/>
      <c r="T338" s="834"/>
      <c r="U338" s="834"/>
      <c r="V338" s="834"/>
      <c r="W338" s="834"/>
      <c r="X338" s="834"/>
      <c r="Y338" s="834"/>
      <c r="Z338" s="834"/>
    </row>
    <row r="339">
      <c r="A339" s="834"/>
      <c r="B339" s="834"/>
      <c r="C339" s="834"/>
      <c r="D339" s="834"/>
      <c r="E339" s="834"/>
      <c r="F339" s="834"/>
      <c r="G339" s="834"/>
      <c r="H339" s="834"/>
      <c r="I339" s="834"/>
      <c r="J339" s="834"/>
      <c r="K339" s="834"/>
      <c r="L339" s="834"/>
      <c r="M339" s="834"/>
      <c r="N339" s="834"/>
      <c r="O339" s="834"/>
      <c r="P339" s="834"/>
      <c r="Q339" s="834"/>
      <c r="R339" s="834"/>
      <c r="S339" s="834"/>
      <c r="T339" s="834"/>
      <c r="U339" s="834"/>
      <c r="V339" s="834"/>
      <c r="W339" s="834"/>
      <c r="X339" s="834"/>
      <c r="Y339" s="834"/>
      <c r="Z339" s="834"/>
    </row>
    <row r="340">
      <c r="A340" s="834"/>
      <c r="B340" s="834"/>
      <c r="C340" s="834"/>
      <c r="D340" s="834"/>
      <c r="E340" s="834"/>
      <c r="F340" s="834"/>
      <c r="G340" s="834"/>
      <c r="H340" s="834"/>
      <c r="I340" s="834"/>
      <c r="J340" s="834"/>
      <c r="K340" s="834"/>
      <c r="L340" s="834"/>
      <c r="M340" s="834"/>
      <c r="N340" s="834"/>
      <c r="O340" s="834"/>
      <c r="P340" s="834"/>
      <c r="Q340" s="834"/>
      <c r="R340" s="834"/>
      <c r="S340" s="834"/>
      <c r="T340" s="834"/>
      <c r="U340" s="834"/>
      <c r="V340" s="834"/>
      <c r="W340" s="834"/>
      <c r="X340" s="834"/>
      <c r="Y340" s="834"/>
      <c r="Z340" s="834"/>
    </row>
    <row r="341">
      <c r="A341" s="834"/>
      <c r="B341" s="834"/>
      <c r="C341" s="834"/>
      <c r="D341" s="834"/>
      <c r="E341" s="834"/>
      <c r="F341" s="834"/>
      <c r="G341" s="834"/>
      <c r="H341" s="834"/>
      <c r="I341" s="834"/>
      <c r="J341" s="834"/>
      <c r="K341" s="834"/>
      <c r="L341" s="834"/>
      <c r="M341" s="834"/>
      <c r="N341" s="834"/>
      <c r="O341" s="834"/>
      <c r="P341" s="834"/>
      <c r="Q341" s="834"/>
      <c r="R341" s="834"/>
      <c r="S341" s="834"/>
      <c r="T341" s="834"/>
      <c r="U341" s="834"/>
      <c r="V341" s="834"/>
      <c r="W341" s="834"/>
      <c r="X341" s="834"/>
      <c r="Y341" s="834"/>
      <c r="Z341" s="834"/>
    </row>
    <row r="342">
      <c r="A342" s="834"/>
      <c r="B342" s="834"/>
      <c r="C342" s="834"/>
      <c r="D342" s="834"/>
      <c r="E342" s="834"/>
      <c r="F342" s="834"/>
      <c r="G342" s="834"/>
      <c r="H342" s="834"/>
      <c r="I342" s="834"/>
      <c r="J342" s="834"/>
      <c r="K342" s="834"/>
      <c r="L342" s="834"/>
      <c r="M342" s="834"/>
      <c r="N342" s="834"/>
      <c r="O342" s="834"/>
      <c r="P342" s="834"/>
      <c r="Q342" s="834"/>
      <c r="R342" s="834"/>
      <c r="S342" s="834"/>
      <c r="T342" s="834"/>
      <c r="U342" s="834"/>
      <c r="V342" s="834"/>
      <c r="W342" s="834"/>
      <c r="X342" s="834"/>
      <c r="Y342" s="834"/>
      <c r="Z342" s="834"/>
    </row>
    <row r="343">
      <c r="A343" s="834"/>
      <c r="B343" s="834"/>
      <c r="C343" s="834"/>
      <c r="D343" s="834"/>
      <c r="E343" s="834"/>
      <c r="F343" s="834"/>
      <c r="G343" s="834"/>
      <c r="H343" s="834"/>
      <c r="I343" s="834"/>
      <c r="J343" s="834"/>
      <c r="K343" s="834"/>
      <c r="L343" s="834"/>
      <c r="M343" s="834"/>
      <c r="N343" s="834"/>
      <c r="O343" s="834"/>
      <c r="P343" s="834"/>
      <c r="Q343" s="834"/>
      <c r="R343" s="834"/>
      <c r="S343" s="834"/>
      <c r="T343" s="834"/>
      <c r="U343" s="834"/>
      <c r="V343" s="834"/>
      <c r="W343" s="834"/>
      <c r="X343" s="834"/>
      <c r="Y343" s="834"/>
      <c r="Z343" s="834"/>
    </row>
    <row r="344">
      <c r="A344" s="834"/>
      <c r="B344" s="834"/>
      <c r="C344" s="834"/>
      <c r="D344" s="834"/>
      <c r="E344" s="834"/>
      <c r="F344" s="834"/>
      <c r="G344" s="834"/>
      <c r="H344" s="834"/>
      <c r="I344" s="834"/>
      <c r="J344" s="834"/>
      <c r="K344" s="834"/>
      <c r="L344" s="834"/>
      <c r="M344" s="834"/>
      <c r="N344" s="834"/>
      <c r="O344" s="834"/>
      <c r="P344" s="834"/>
      <c r="Q344" s="834"/>
      <c r="R344" s="834"/>
      <c r="S344" s="834"/>
      <c r="T344" s="834"/>
      <c r="U344" s="834"/>
      <c r="V344" s="834"/>
      <c r="W344" s="834"/>
      <c r="X344" s="834"/>
      <c r="Y344" s="834"/>
      <c r="Z344" s="834"/>
    </row>
    <row r="345">
      <c r="A345" s="834"/>
      <c r="B345" s="834"/>
      <c r="C345" s="834"/>
      <c r="D345" s="834"/>
      <c r="E345" s="834"/>
      <c r="F345" s="834"/>
      <c r="G345" s="834"/>
      <c r="H345" s="834"/>
      <c r="I345" s="834"/>
      <c r="J345" s="834"/>
      <c r="K345" s="834"/>
      <c r="L345" s="834"/>
      <c r="M345" s="834"/>
      <c r="N345" s="834"/>
      <c r="O345" s="834"/>
      <c r="P345" s="834"/>
      <c r="Q345" s="834"/>
      <c r="R345" s="834"/>
      <c r="S345" s="834"/>
      <c r="T345" s="834"/>
      <c r="U345" s="834"/>
      <c r="V345" s="834"/>
      <c r="W345" s="834"/>
      <c r="X345" s="834"/>
      <c r="Y345" s="834"/>
      <c r="Z345" s="834"/>
    </row>
    <row r="346">
      <c r="A346" s="834"/>
      <c r="B346" s="834"/>
      <c r="C346" s="834"/>
      <c r="D346" s="834"/>
      <c r="E346" s="834"/>
      <c r="F346" s="834"/>
      <c r="G346" s="834"/>
      <c r="H346" s="834"/>
      <c r="I346" s="834"/>
      <c r="J346" s="834"/>
      <c r="K346" s="834"/>
      <c r="L346" s="834"/>
      <c r="M346" s="834"/>
      <c r="N346" s="834"/>
      <c r="O346" s="834"/>
      <c r="P346" s="834"/>
      <c r="Q346" s="834"/>
      <c r="R346" s="834"/>
      <c r="S346" s="834"/>
      <c r="T346" s="834"/>
      <c r="U346" s="834"/>
      <c r="V346" s="834"/>
      <c r="W346" s="834"/>
      <c r="X346" s="834"/>
      <c r="Y346" s="834"/>
      <c r="Z346" s="834"/>
    </row>
    <row r="347">
      <c r="A347" s="834"/>
      <c r="B347" s="834"/>
      <c r="C347" s="834"/>
      <c r="D347" s="834"/>
      <c r="E347" s="834"/>
      <c r="F347" s="834"/>
      <c r="G347" s="834"/>
      <c r="H347" s="834"/>
      <c r="I347" s="834"/>
      <c r="J347" s="834"/>
      <c r="K347" s="834"/>
      <c r="L347" s="834"/>
      <c r="M347" s="834"/>
      <c r="N347" s="834"/>
      <c r="O347" s="834"/>
      <c r="P347" s="834"/>
      <c r="Q347" s="834"/>
      <c r="R347" s="834"/>
      <c r="S347" s="834"/>
      <c r="T347" s="834"/>
      <c r="U347" s="834"/>
      <c r="V347" s="834"/>
      <c r="W347" s="834"/>
      <c r="X347" s="834"/>
      <c r="Y347" s="834"/>
      <c r="Z347" s="834"/>
    </row>
    <row r="348">
      <c r="A348" s="834"/>
      <c r="B348" s="834"/>
      <c r="C348" s="834"/>
      <c r="D348" s="834"/>
      <c r="E348" s="834"/>
      <c r="F348" s="834"/>
      <c r="G348" s="834"/>
      <c r="H348" s="834"/>
      <c r="I348" s="834"/>
      <c r="J348" s="834"/>
      <c r="K348" s="834"/>
      <c r="L348" s="834"/>
      <c r="M348" s="834"/>
      <c r="N348" s="834"/>
      <c r="O348" s="834"/>
      <c r="P348" s="834"/>
      <c r="Q348" s="834"/>
      <c r="R348" s="834"/>
      <c r="S348" s="834"/>
      <c r="T348" s="834"/>
      <c r="U348" s="834"/>
      <c r="V348" s="834"/>
      <c r="W348" s="834"/>
      <c r="X348" s="834"/>
      <c r="Y348" s="834"/>
      <c r="Z348" s="834"/>
    </row>
    <row r="349">
      <c r="A349" s="834"/>
      <c r="B349" s="834"/>
      <c r="C349" s="834"/>
      <c r="D349" s="834"/>
      <c r="E349" s="834"/>
      <c r="F349" s="834"/>
      <c r="G349" s="834"/>
      <c r="H349" s="834"/>
      <c r="I349" s="834"/>
      <c r="J349" s="834"/>
      <c r="K349" s="834"/>
      <c r="L349" s="834"/>
      <c r="M349" s="834"/>
      <c r="N349" s="834"/>
      <c r="O349" s="834"/>
      <c r="P349" s="834"/>
      <c r="Q349" s="834"/>
      <c r="R349" s="834"/>
      <c r="S349" s="834"/>
      <c r="T349" s="834"/>
      <c r="U349" s="834"/>
      <c r="V349" s="834"/>
      <c r="W349" s="834"/>
      <c r="X349" s="834"/>
      <c r="Y349" s="834"/>
      <c r="Z349" s="834"/>
    </row>
    <row r="350">
      <c r="A350" s="834"/>
      <c r="B350" s="834"/>
      <c r="C350" s="834"/>
      <c r="D350" s="834"/>
      <c r="E350" s="834"/>
      <c r="F350" s="834"/>
      <c r="G350" s="834"/>
      <c r="H350" s="834"/>
      <c r="I350" s="834"/>
      <c r="J350" s="834"/>
      <c r="K350" s="834"/>
      <c r="L350" s="834"/>
      <c r="M350" s="834"/>
      <c r="N350" s="834"/>
      <c r="O350" s="834"/>
      <c r="P350" s="834"/>
      <c r="Q350" s="834"/>
      <c r="R350" s="834"/>
      <c r="S350" s="834"/>
      <c r="T350" s="834"/>
      <c r="U350" s="834"/>
      <c r="V350" s="834"/>
      <c r="W350" s="834"/>
      <c r="X350" s="834"/>
      <c r="Y350" s="834"/>
      <c r="Z350" s="834"/>
    </row>
    <row r="351">
      <c r="A351" s="834"/>
      <c r="B351" s="834"/>
      <c r="C351" s="834"/>
      <c r="D351" s="834"/>
      <c r="E351" s="834"/>
      <c r="F351" s="834"/>
      <c r="G351" s="834"/>
      <c r="H351" s="834"/>
      <c r="I351" s="834"/>
      <c r="J351" s="834"/>
      <c r="K351" s="834"/>
      <c r="L351" s="834"/>
      <c r="M351" s="834"/>
      <c r="N351" s="834"/>
      <c r="O351" s="834"/>
      <c r="P351" s="834"/>
      <c r="Q351" s="834"/>
      <c r="R351" s="834"/>
      <c r="S351" s="834"/>
      <c r="T351" s="834"/>
      <c r="U351" s="834"/>
      <c r="V351" s="834"/>
      <c r="W351" s="834"/>
      <c r="X351" s="834"/>
      <c r="Y351" s="834"/>
      <c r="Z351" s="834"/>
    </row>
    <row r="352">
      <c r="A352" s="834"/>
      <c r="B352" s="834"/>
      <c r="C352" s="834"/>
      <c r="D352" s="834"/>
      <c r="E352" s="834"/>
      <c r="F352" s="834"/>
      <c r="G352" s="834"/>
      <c r="H352" s="834"/>
      <c r="I352" s="834"/>
      <c r="J352" s="834"/>
      <c r="K352" s="834"/>
      <c r="L352" s="834"/>
      <c r="M352" s="834"/>
      <c r="N352" s="834"/>
      <c r="O352" s="834"/>
      <c r="P352" s="834"/>
      <c r="Q352" s="834"/>
      <c r="R352" s="834"/>
      <c r="S352" s="834"/>
      <c r="T352" s="834"/>
      <c r="U352" s="834"/>
      <c r="V352" s="834"/>
      <c r="W352" s="834"/>
      <c r="X352" s="834"/>
      <c r="Y352" s="834"/>
      <c r="Z352" s="834"/>
    </row>
    <row r="353">
      <c r="A353" s="834"/>
      <c r="B353" s="834"/>
      <c r="C353" s="834"/>
      <c r="D353" s="834"/>
      <c r="E353" s="834"/>
      <c r="F353" s="834"/>
      <c r="G353" s="834"/>
      <c r="H353" s="834"/>
      <c r="I353" s="834"/>
      <c r="J353" s="834"/>
      <c r="K353" s="834"/>
      <c r="L353" s="834"/>
      <c r="M353" s="834"/>
      <c r="N353" s="834"/>
      <c r="O353" s="834"/>
      <c r="P353" s="834"/>
      <c r="Q353" s="834"/>
      <c r="R353" s="834"/>
      <c r="S353" s="834"/>
      <c r="T353" s="834"/>
      <c r="U353" s="834"/>
      <c r="V353" s="834"/>
      <c r="W353" s="834"/>
      <c r="X353" s="834"/>
      <c r="Y353" s="834"/>
      <c r="Z353" s="834"/>
    </row>
    <row r="354">
      <c r="A354" s="834"/>
      <c r="B354" s="834"/>
      <c r="C354" s="834"/>
      <c r="D354" s="834"/>
      <c r="E354" s="834"/>
      <c r="F354" s="834"/>
      <c r="G354" s="834"/>
      <c r="H354" s="834"/>
      <c r="I354" s="834"/>
      <c r="J354" s="834"/>
      <c r="K354" s="834"/>
      <c r="L354" s="834"/>
      <c r="M354" s="834"/>
      <c r="N354" s="834"/>
      <c r="O354" s="834"/>
      <c r="P354" s="834"/>
      <c r="Q354" s="834"/>
      <c r="R354" s="834"/>
      <c r="S354" s="834"/>
      <c r="T354" s="834"/>
      <c r="U354" s="834"/>
      <c r="V354" s="834"/>
      <c r="W354" s="834"/>
      <c r="X354" s="834"/>
      <c r="Y354" s="834"/>
      <c r="Z354" s="834"/>
    </row>
    <row r="355">
      <c r="A355" s="834"/>
      <c r="B355" s="834"/>
      <c r="C355" s="834"/>
      <c r="D355" s="834"/>
      <c r="E355" s="834"/>
      <c r="F355" s="834"/>
      <c r="G355" s="834"/>
      <c r="H355" s="834"/>
      <c r="I355" s="834"/>
      <c r="J355" s="834"/>
      <c r="K355" s="834"/>
      <c r="L355" s="834"/>
      <c r="M355" s="834"/>
      <c r="N355" s="834"/>
      <c r="O355" s="834"/>
      <c r="P355" s="834"/>
      <c r="Q355" s="834"/>
      <c r="R355" s="834"/>
      <c r="S355" s="834"/>
      <c r="T355" s="834"/>
      <c r="U355" s="834"/>
      <c r="V355" s="834"/>
      <c r="W355" s="834"/>
      <c r="X355" s="834"/>
      <c r="Y355" s="834"/>
      <c r="Z355" s="834"/>
    </row>
    <row r="356">
      <c r="A356" s="834"/>
      <c r="B356" s="834"/>
      <c r="C356" s="834"/>
      <c r="D356" s="834"/>
      <c r="E356" s="834"/>
      <c r="F356" s="834"/>
      <c r="G356" s="834"/>
      <c r="H356" s="834"/>
      <c r="I356" s="834"/>
      <c r="J356" s="834"/>
      <c r="K356" s="834"/>
      <c r="L356" s="834"/>
      <c r="M356" s="834"/>
      <c r="N356" s="834"/>
      <c r="O356" s="834"/>
      <c r="P356" s="834"/>
      <c r="Q356" s="834"/>
      <c r="R356" s="834"/>
      <c r="S356" s="834"/>
      <c r="T356" s="834"/>
      <c r="U356" s="834"/>
      <c r="V356" s="834"/>
      <c r="W356" s="834"/>
      <c r="X356" s="834"/>
      <c r="Y356" s="834"/>
      <c r="Z356" s="834"/>
    </row>
    <row r="357">
      <c r="A357" s="834"/>
      <c r="B357" s="834"/>
      <c r="C357" s="834"/>
      <c r="D357" s="834"/>
      <c r="E357" s="834"/>
      <c r="F357" s="834"/>
      <c r="G357" s="834"/>
      <c r="H357" s="834"/>
      <c r="I357" s="834"/>
      <c r="J357" s="834"/>
      <c r="K357" s="834"/>
      <c r="L357" s="834"/>
      <c r="M357" s="834"/>
      <c r="N357" s="834"/>
      <c r="O357" s="834"/>
      <c r="P357" s="834"/>
      <c r="Q357" s="834"/>
      <c r="R357" s="834"/>
      <c r="S357" s="834"/>
      <c r="T357" s="834"/>
      <c r="U357" s="834"/>
      <c r="V357" s="834"/>
      <c r="W357" s="834"/>
      <c r="X357" s="834"/>
      <c r="Y357" s="834"/>
      <c r="Z357" s="834"/>
    </row>
    <row r="358">
      <c r="A358" s="834"/>
      <c r="B358" s="834"/>
      <c r="C358" s="834"/>
      <c r="D358" s="834"/>
      <c r="E358" s="834"/>
      <c r="F358" s="834"/>
      <c r="G358" s="834"/>
      <c r="H358" s="834"/>
      <c r="I358" s="834"/>
      <c r="J358" s="834"/>
      <c r="K358" s="834"/>
      <c r="L358" s="834"/>
      <c r="M358" s="834"/>
      <c r="N358" s="834"/>
      <c r="O358" s="834"/>
      <c r="P358" s="834"/>
      <c r="Q358" s="834"/>
      <c r="R358" s="834"/>
      <c r="S358" s="834"/>
      <c r="T358" s="834"/>
      <c r="U358" s="834"/>
      <c r="V358" s="834"/>
      <c r="W358" s="834"/>
      <c r="X358" s="834"/>
      <c r="Y358" s="834"/>
      <c r="Z358" s="834"/>
    </row>
    <row r="359">
      <c r="A359" s="834"/>
      <c r="B359" s="834"/>
      <c r="C359" s="834"/>
      <c r="D359" s="834"/>
      <c r="E359" s="834"/>
      <c r="F359" s="834"/>
      <c r="G359" s="834"/>
      <c r="H359" s="834"/>
      <c r="I359" s="834"/>
      <c r="J359" s="834"/>
      <c r="K359" s="834"/>
      <c r="L359" s="834"/>
      <c r="M359" s="834"/>
      <c r="N359" s="834"/>
      <c r="O359" s="834"/>
      <c r="P359" s="834"/>
      <c r="Q359" s="834"/>
      <c r="R359" s="834"/>
      <c r="S359" s="834"/>
      <c r="T359" s="834"/>
      <c r="U359" s="834"/>
      <c r="V359" s="834"/>
      <c r="W359" s="834"/>
      <c r="X359" s="834"/>
      <c r="Y359" s="834"/>
      <c r="Z359" s="834"/>
    </row>
    <row r="360">
      <c r="A360" s="834"/>
      <c r="B360" s="834"/>
      <c r="C360" s="834"/>
      <c r="D360" s="834"/>
      <c r="E360" s="834"/>
      <c r="F360" s="834"/>
      <c r="G360" s="834"/>
      <c r="H360" s="834"/>
      <c r="I360" s="834"/>
      <c r="J360" s="834"/>
      <c r="K360" s="834"/>
      <c r="L360" s="834"/>
      <c r="M360" s="834"/>
      <c r="N360" s="834"/>
      <c r="O360" s="834"/>
      <c r="P360" s="834"/>
      <c r="Q360" s="834"/>
      <c r="R360" s="834"/>
      <c r="S360" s="834"/>
      <c r="T360" s="834"/>
      <c r="U360" s="834"/>
      <c r="V360" s="834"/>
      <c r="W360" s="834"/>
      <c r="X360" s="834"/>
      <c r="Y360" s="834"/>
      <c r="Z360" s="834"/>
    </row>
    <row r="361">
      <c r="A361" s="834"/>
      <c r="B361" s="834"/>
      <c r="C361" s="834"/>
      <c r="D361" s="834"/>
      <c r="E361" s="834"/>
      <c r="F361" s="834"/>
      <c r="G361" s="834"/>
      <c r="H361" s="834"/>
      <c r="I361" s="834"/>
      <c r="J361" s="834"/>
      <c r="K361" s="834"/>
      <c r="L361" s="834"/>
      <c r="M361" s="834"/>
      <c r="N361" s="834"/>
      <c r="O361" s="834"/>
      <c r="P361" s="834"/>
      <c r="Q361" s="834"/>
      <c r="R361" s="834"/>
      <c r="S361" s="834"/>
      <c r="T361" s="834"/>
      <c r="U361" s="834"/>
      <c r="V361" s="834"/>
      <c r="W361" s="834"/>
      <c r="X361" s="834"/>
      <c r="Y361" s="834"/>
      <c r="Z361" s="834"/>
    </row>
    <row r="362">
      <c r="A362" s="834"/>
      <c r="B362" s="834"/>
      <c r="C362" s="834"/>
      <c r="D362" s="834"/>
      <c r="E362" s="834"/>
      <c r="F362" s="834"/>
      <c r="G362" s="834"/>
      <c r="H362" s="834"/>
      <c r="I362" s="834"/>
      <c r="J362" s="834"/>
      <c r="K362" s="834"/>
      <c r="L362" s="834"/>
      <c r="M362" s="834"/>
      <c r="N362" s="834"/>
      <c r="O362" s="834"/>
      <c r="P362" s="834"/>
      <c r="Q362" s="834"/>
      <c r="R362" s="834"/>
      <c r="S362" s="834"/>
      <c r="T362" s="834"/>
      <c r="U362" s="834"/>
      <c r="V362" s="834"/>
      <c r="W362" s="834"/>
      <c r="X362" s="834"/>
      <c r="Y362" s="834"/>
      <c r="Z362" s="834"/>
    </row>
    <row r="363">
      <c r="A363" s="834"/>
      <c r="B363" s="834"/>
      <c r="C363" s="834"/>
      <c r="D363" s="834"/>
      <c r="E363" s="834"/>
      <c r="F363" s="834"/>
      <c r="G363" s="834"/>
      <c r="H363" s="834"/>
      <c r="I363" s="834"/>
      <c r="J363" s="834"/>
      <c r="K363" s="834"/>
      <c r="L363" s="834"/>
      <c r="M363" s="834"/>
      <c r="N363" s="834"/>
      <c r="O363" s="834"/>
      <c r="P363" s="834"/>
      <c r="Q363" s="834"/>
      <c r="R363" s="834"/>
      <c r="S363" s="834"/>
      <c r="T363" s="834"/>
      <c r="U363" s="834"/>
      <c r="V363" s="834"/>
      <c r="W363" s="834"/>
      <c r="X363" s="834"/>
      <c r="Y363" s="834"/>
      <c r="Z363" s="834"/>
    </row>
    <row r="364">
      <c r="A364" s="834"/>
      <c r="B364" s="834"/>
      <c r="C364" s="834"/>
      <c r="D364" s="834"/>
      <c r="E364" s="834"/>
      <c r="F364" s="834"/>
      <c r="G364" s="834"/>
      <c r="H364" s="834"/>
      <c r="I364" s="834"/>
      <c r="J364" s="834"/>
      <c r="K364" s="834"/>
      <c r="L364" s="834"/>
      <c r="M364" s="834"/>
      <c r="N364" s="834"/>
      <c r="O364" s="834"/>
      <c r="P364" s="834"/>
      <c r="Q364" s="834"/>
      <c r="R364" s="834"/>
      <c r="S364" s="834"/>
      <c r="T364" s="834"/>
      <c r="U364" s="834"/>
      <c r="V364" s="834"/>
      <c r="W364" s="834"/>
      <c r="X364" s="834"/>
      <c r="Y364" s="834"/>
      <c r="Z364" s="834"/>
    </row>
    <row r="365">
      <c r="A365" s="834"/>
      <c r="B365" s="834"/>
      <c r="C365" s="834"/>
      <c r="D365" s="834"/>
      <c r="E365" s="834"/>
      <c r="F365" s="834"/>
      <c r="G365" s="834"/>
      <c r="H365" s="834"/>
      <c r="I365" s="834"/>
      <c r="J365" s="834"/>
      <c r="K365" s="834"/>
      <c r="L365" s="834"/>
      <c r="M365" s="834"/>
      <c r="N365" s="834"/>
      <c r="O365" s="834"/>
      <c r="P365" s="834"/>
      <c r="Q365" s="834"/>
      <c r="R365" s="834"/>
      <c r="S365" s="834"/>
      <c r="T365" s="834"/>
      <c r="U365" s="834"/>
      <c r="V365" s="834"/>
      <c r="W365" s="834"/>
      <c r="X365" s="834"/>
      <c r="Y365" s="834"/>
      <c r="Z365" s="834"/>
    </row>
    <row r="366">
      <c r="A366" s="834"/>
      <c r="B366" s="834"/>
      <c r="C366" s="834"/>
      <c r="D366" s="834"/>
      <c r="E366" s="834"/>
      <c r="F366" s="834"/>
      <c r="G366" s="834"/>
      <c r="H366" s="834"/>
      <c r="I366" s="834"/>
      <c r="J366" s="834"/>
      <c r="K366" s="834"/>
      <c r="L366" s="834"/>
      <c r="M366" s="834"/>
      <c r="N366" s="834"/>
      <c r="O366" s="834"/>
      <c r="P366" s="834"/>
      <c r="Q366" s="834"/>
      <c r="R366" s="834"/>
      <c r="S366" s="834"/>
      <c r="T366" s="834"/>
      <c r="U366" s="834"/>
      <c r="V366" s="834"/>
      <c r="W366" s="834"/>
      <c r="X366" s="834"/>
      <c r="Y366" s="834"/>
      <c r="Z366" s="834"/>
    </row>
    <row r="367">
      <c r="A367" s="834"/>
      <c r="B367" s="834"/>
      <c r="C367" s="834"/>
      <c r="D367" s="834"/>
      <c r="E367" s="834"/>
      <c r="F367" s="834"/>
      <c r="G367" s="834"/>
      <c r="H367" s="834"/>
      <c r="I367" s="834"/>
      <c r="J367" s="834"/>
      <c r="K367" s="834"/>
      <c r="L367" s="834"/>
      <c r="M367" s="834"/>
      <c r="N367" s="834"/>
      <c r="O367" s="834"/>
      <c r="P367" s="834"/>
      <c r="Q367" s="834"/>
      <c r="R367" s="834"/>
      <c r="S367" s="834"/>
      <c r="T367" s="834"/>
      <c r="U367" s="834"/>
      <c r="V367" s="834"/>
      <c r="W367" s="834"/>
      <c r="X367" s="834"/>
      <c r="Y367" s="834"/>
      <c r="Z367" s="834"/>
    </row>
    <row r="368">
      <c r="A368" s="834"/>
      <c r="B368" s="834"/>
      <c r="C368" s="834"/>
      <c r="D368" s="834"/>
      <c r="E368" s="834"/>
      <c r="F368" s="834"/>
      <c r="G368" s="834"/>
      <c r="H368" s="834"/>
      <c r="I368" s="834"/>
      <c r="J368" s="834"/>
      <c r="K368" s="834"/>
      <c r="L368" s="834"/>
      <c r="M368" s="834"/>
      <c r="N368" s="834"/>
      <c r="O368" s="834"/>
      <c r="P368" s="834"/>
      <c r="Q368" s="834"/>
      <c r="R368" s="834"/>
      <c r="S368" s="834"/>
      <c r="T368" s="834"/>
      <c r="U368" s="834"/>
      <c r="V368" s="834"/>
      <c r="W368" s="834"/>
      <c r="X368" s="834"/>
      <c r="Y368" s="834"/>
      <c r="Z368" s="834"/>
    </row>
    <row r="369">
      <c r="A369" s="834"/>
      <c r="B369" s="834"/>
      <c r="C369" s="834"/>
      <c r="D369" s="834"/>
      <c r="E369" s="834"/>
      <c r="F369" s="834"/>
      <c r="G369" s="834"/>
      <c r="H369" s="834"/>
      <c r="I369" s="834"/>
      <c r="J369" s="834"/>
      <c r="K369" s="834"/>
      <c r="L369" s="834"/>
      <c r="M369" s="834"/>
      <c r="N369" s="834"/>
      <c r="O369" s="834"/>
      <c r="P369" s="834"/>
      <c r="Q369" s="834"/>
      <c r="R369" s="834"/>
      <c r="S369" s="834"/>
      <c r="T369" s="834"/>
      <c r="U369" s="834"/>
      <c r="V369" s="834"/>
      <c r="W369" s="834"/>
      <c r="X369" s="834"/>
      <c r="Y369" s="834"/>
      <c r="Z369" s="834"/>
    </row>
    <row r="370">
      <c r="A370" s="834"/>
      <c r="B370" s="834"/>
      <c r="C370" s="834"/>
      <c r="D370" s="834"/>
      <c r="E370" s="834"/>
      <c r="F370" s="834"/>
      <c r="G370" s="834"/>
      <c r="H370" s="834"/>
      <c r="I370" s="834"/>
      <c r="J370" s="834"/>
      <c r="K370" s="834"/>
      <c r="L370" s="834"/>
      <c r="M370" s="834"/>
      <c r="N370" s="834"/>
      <c r="O370" s="834"/>
      <c r="P370" s="834"/>
      <c r="Q370" s="834"/>
      <c r="R370" s="834"/>
      <c r="S370" s="834"/>
      <c r="T370" s="834"/>
      <c r="U370" s="834"/>
      <c r="V370" s="834"/>
      <c r="W370" s="834"/>
      <c r="X370" s="834"/>
      <c r="Y370" s="834"/>
      <c r="Z370" s="834"/>
    </row>
    <row r="371">
      <c r="A371" s="834"/>
      <c r="B371" s="834"/>
      <c r="C371" s="834"/>
      <c r="D371" s="834"/>
      <c r="E371" s="834"/>
      <c r="F371" s="834"/>
      <c r="G371" s="834"/>
      <c r="H371" s="834"/>
      <c r="I371" s="834"/>
      <c r="J371" s="834"/>
      <c r="K371" s="834"/>
      <c r="L371" s="834"/>
      <c r="M371" s="834"/>
      <c r="N371" s="834"/>
      <c r="O371" s="834"/>
      <c r="P371" s="834"/>
      <c r="Q371" s="834"/>
      <c r="R371" s="834"/>
      <c r="S371" s="834"/>
      <c r="T371" s="834"/>
      <c r="U371" s="834"/>
      <c r="V371" s="834"/>
      <c r="W371" s="834"/>
      <c r="X371" s="834"/>
      <c r="Y371" s="834"/>
      <c r="Z371" s="834"/>
    </row>
    <row r="372">
      <c r="A372" s="834"/>
      <c r="B372" s="834"/>
      <c r="C372" s="834"/>
      <c r="D372" s="834"/>
      <c r="E372" s="834"/>
      <c r="F372" s="834"/>
      <c r="G372" s="834"/>
      <c r="H372" s="834"/>
      <c r="I372" s="834"/>
      <c r="J372" s="834"/>
      <c r="K372" s="834"/>
      <c r="L372" s="834"/>
      <c r="M372" s="834"/>
      <c r="N372" s="834"/>
      <c r="O372" s="834"/>
      <c r="P372" s="834"/>
      <c r="Q372" s="834"/>
      <c r="R372" s="834"/>
      <c r="S372" s="834"/>
      <c r="T372" s="834"/>
      <c r="U372" s="834"/>
      <c r="V372" s="834"/>
      <c r="W372" s="834"/>
      <c r="X372" s="834"/>
      <c r="Y372" s="834"/>
      <c r="Z372" s="834"/>
    </row>
    <row r="373">
      <c r="A373" s="834"/>
      <c r="B373" s="834"/>
      <c r="C373" s="834"/>
      <c r="D373" s="834"/>
      <c r="E373" s="834"/>
      <c r="F373" s="834"/>
      <c r="G373" s="834"/>
      <c r="H373" s="834"/>
      <c r="I373" s="834"/>
      <c r="J373" s="834"/>
      <c r="K373" s="834"/>
      <c r="L373" s="834"/>
      <c r="M373" s="834"/>
      <c r="N373" s="834"/>
      <c r="O373" s="834"/>
      <c r="P373" s="834"/>
      <c r="Q373" s="834"/>
      <c r="R373" s="834"/>
      <c r="S373" s="834"/>
      <c r="T373" s="834"/>
      <c r="U373" s="834"/>
      <c r="V373" s="834"/>
      <c r="W373" s="834"/>
      <c r="X373" s="834"/>
      <c r="Y373" s="834"/>
      <c r="Z373" s="834"/>
    </row>
    <row r="374">
      <c r="A374" s="834"/>
      <c r="B374" s="834"/>
      <c r="C374" s="834"/>
      <c r="D374" s="834"/>
      <c r="E374" s="834"/>
      <c r="F374" s="834"/>
      <c r="G374" s="834"/>
      <c r="H374" s="834"/>
      <c r="I374" s="834"/>
      <c r="J374" s="834"/>
      <c r="K374" s="834"/>
      <c r="L374" s="834"/>
      <c r="M374" s="834"/>
      <c r="N374" s="834"/>
      <c r="O374" s="834"/>
      <c r="P374" s="834"/>
      <c r="Q374" s="834"/>
      <c r="R374" s="834"/>
      <c r="S374" s="834"/>
      <c r="T374" s="834"/>
      <c r="U374" s="834"/>
      <c r="V374" s="834"/>
      <c r="W374" s="834"/>
      <c r="X374" s="834"/>
      <c r="Y374" s="834"/>
      <c r="Z374" s="834"/>
    </row>
    <row r="375">
      <c r="A375" s="834"/>
      <c r="B375" s="834"/>
      <c r="C375" s="834"/>
      <c r="D375" s="834"/>
      <c r="E375" s="834"/>
      <c r="F375" s="834"/>
      <c r="G375" s="834"/>
      <c r="H375" s="834"/>
      <c r="I375" s="834"/>
      <c r="J375" s="834"/>
      <c r="K375" s="834"/>
      <c r="L375" s="834"/>
      <c r="M375" s="834"/>
      <c r="N375" s="834"/>
      <c r="O375" s="834"/>
      <c r="P375" s="834"/>
      <c r="Q375" s="834"/>
      <c r="R375" s="834"/>
      <c r="S375" s="834"/>
      <c r="T375" s="834"/>
      <c r="U375" s="834"/>
      <c r="V375" s="834"/>
      <c r="W375" s="834"/>
      <c r="X375" s="834"/>
      <c r="Y375" s="834"/>
      <c r="Z375" s="834"/>
    </row>
    <row r="376">
      <c r="A376" s="834"/>
      <c r="B376" s="834"/>
      <c r="C376" s="834"/>
      <c r="D376" s="834"/>
      <c r="E376" s="834"/>
      <c r="F376" s="834"/>
      <c r="G376" s="834"/>
      <c r="H376" s="834"/>
      <c r="I376" s="834"/>
      <c r="J376" s="834"/>
      <c r="K376" s="834"/>
      <c r="L376" s="834"/>
      <c r="M376" s="834"/>
      <c r="N376" s="834"/>
      <c r="O376" s="834"/>
      <c r="P376" s="834"/>
      <c r="Q376" s="834"/>
      <c r="R376" s="834"/>
      <c r="S376" s="834"/>
      <c r="T376" s="834"/>
      <c r="U376" s="834"/>
      <c r="V376" s="834"/>
      <c r="W376" s="834"/>
      <c r="X376" s="834"/>
      <c r="Y376" s="834"/>
      <c r="Z376" s="834"/>
    </row>
    <row r="377">
      <c r="A377" s="834"/>
      <c r="B377" s="834"/>
      <c r="C377" s="834"/>
      <c r="D377" s="834"/>
      <c r="E377" s="834"/>
      <c r="F377" s="834"/>
      <c r="G377" s="834"/>
      <c r="H377" s="834"/>
      <c r="I377" s="834"/>
      <c r="J377" s="834"/>
      <c r="K377" s="834"/>
      <c r="L377" s="834"/>
      <c r="M377" s="834"/>
      <c r="N377" s="834"/>
      <c r="O377" s="834"/>
      <c r="P377" s="834"/>
      <c r="Q377" s="834"/>
      <c r="R377" s="834"/>
      <c r="S377" s="834"/>
      <c r="T377" s="834"/>
      <c r="U377" s="834"/>
      <c r="V377" s="834"/>
      <c r="W377" s="834"/>
      <c r="X377" s="834"/>
      <c r="Y377" s="834"/>
      <c r="Z377" s="834"/>
    </row>
    <row r="378">
      <c r="A378" s="834"/>
      <c r="B378" s="834"/>
      <c r="C378" s="834"/>
      <c r="D378" s="834"/>
      <c r="E378" s="834"/>
      <c r="F378" s="834"/>
      <c r="G378" s="834"/>
      <c r="H378" s="834"/>
      <c r="I378" s="834"/>
      <c r="J378" s="834"/>
      <c r="K378" s="834"/>
      <c r="L378" s="834"/>
      <c r="M378" s="834"/>
      <c r="N378" s="834"/>
      <c r="O378" s="834"/>
      <c r="P378" s="834"/>
      <c r="Q378" s="834"/>
      <c r="R378" s="834"/>
      <c r="S378" s="834"/>
      <c r="T378" s="834"/>
      <c r="U378" s="834"/>
      <c r="V378" s="834"/>
      <c r="W378" s="834"/>
      <c r="X378" s="834"/>
      <c r="Y378" s="834"/>
      <c r="Z378" s="834"/>
    </row>
    <row r="379">
      <c r="A379" s="834"/>
      <c r="B379" s="834"/>
      <c r="C379" s="834"/>
      <c r="D379" s="834"/>
      <c r="E379" s="834"/>
      <c r="F379" s="834"/>
      <c r="G379" s="834"/>
      <c r="H379" s="834"/>
      <c r="I379" s="834"/>
      <c r="J379" s="834"/>
      <c r="K379" s="834"/>
      <c r="L379" s="834"/>
      <c r="M379" s="834"/>
      <c r="N379" s="834"/>
      <c r="O379" s="834"/>
      <c r="P379" s="834"/>
      <c r="Q379" s="834"/>
      <c r="R379" s="834"/>
      <c r="S379" s="834"/>
      <c r="T379" s="834"/>
      <c r="U379" s="834"/>
      <c r="V379" s="834"/>
      <c r="W379" s="834"/>
      <c r="X379" s="834"/>
      <c r="Y379" s="834"/>
      <c r="Z379" s="834"/>
    </row>
    <row r="380">
      <c r="A380" s="834"/>
      <c r="B380" s="834"/>
      <c r="C380" s="834"/>
      <c r="D380" s="834"/>
      <c r="E380" s="834"/>
      <c r="F380" s="834"/>
      <c r="G380" s="834"/>
      <c r="H380" s="834"/>
      <c r="I380" s="834"/>
      <c r="J380" s="834"/>
      <c r="K380" s="834"/>
      <c r="L380" s="834"/>
      <c r="M380" s="834"/>
      <c r="N380" s="834"/>
      <c r="O380" s="834"/>
      <c r="P380" s="834"/>
      <c r="Q380" s="834"/>
      <c r="R380" s="834"/>
      <c r="S380" s="834"/>
      <c r="T380" s="834"/>
      <c r="U380" s="834"/>
      <c r="V380" s="834"/>
      <c r="W380" s="834"/>
      <c r="X380" s="834"/>
      <c r="Y380" s="834"/>
      <c r="Z380" s="834"/>
    </row>
    <row r="381">
      <c r="A381" s="834"/>
      <c r="B381" s="834"/>
      <c r="C381" s="834"/>
      <c r="D381" s="834"/>
      <c r="E381" s="834"/>
      <c r="F381" s="834"/>
      <c r="G381" s="834"/>
      <c r="H381" s="834"/>
      <c r="I381" s="834"/>
      <c r="J381" s="834"/>
      <c r="K381" s="834"/>
      <c r="L381" s="834"/>
      <c r="M381" s="834"/>
      <c r="N381" s="834"/>
      <c r="O381" s="834"/>
      <c r="P381" s="834"/>
      <c r="Q381" s="834"/>
      <c r="R381" s="834"/>
      <c r="S381" s="834"/>
      <c r="T381" s="834"/>
      <c r="U381" s="834"/>
      <c r="V381" s="834"/>
      <c r="W381" s="834"/>
      <c r="X381" s="834"/>
      <c r="Y381" s="834"/>
      <c r="Z381" s="834"/>
    </row>
    <row r="382">
      <c r="A382" s="834"/>
      <c r="B382" s="834"/>
      <c r="C382" s="834"/>
      <c r="D382" s="834"/>
      <c r="E382" s="834"/>
      <c r="F382" s="834"/>
      <c r="G382" s="834"/>
      <c r="H382" s="834"/>
      <c r="I382" s="834"/>
      <c r="J382" s="834"/>
      <c r="K382" s="834"/>
      <c r="L382" s="834"/>
      <c r="M382" s="834"/>
      <c r="N382" s="834"/>
      <c r="O382" s="834"/>
      <c r="P382" s="834"/>
      <c r="Q382" s="834"/>
      <c r="R382" s="834"/>
      <c r="S382" s="834"/>
      <c r="T382" s="834"/>
      <c r="U382" s="834"/>
      <c r="V382" s="834"/>
      <c r="W382" s="834"/>
      <c r="X382" s="834"/>
      <c r="Y382" s="834"/>
      <c r="Z382" s="834"/>
    </row>
    <row r="383">
      <c r="A383" s="834"/>
      <c r="B383" s="834"/>
      <c r="C383" s="834"/>
      <c r="D383" s="834"/>
      <c r="E383" s="834"/>
      <c r="F383" s="834"/>
      <c r="G383" s="834"/>
      <c r="H383" s="834"/>
      <c r="I383" s="834"/>
      <c r="J383" s="834"/>
      <c r="K383" s="834"/>
      <c r="L383" s="834"/>
      <c r="M383" s="834"/>
      <c r="N383" s="834"/>
      <c r="O383" s="834"/>
      <c r="P383" s="834"/>
      <c r="Q383" s="834"/>
      <c r="R383" s="834"/>
      <c r="S383" s="834"/>
      <c r="T383" s="834"/>
      <c r="U383" s="834"/>
      <c r="V383" s="834"/>
      <c r="W383" s="834"/>
      <c r="X383" s="834"/>
      <c r="Y383" s="834"/>
      <c r="Z383" s="834"/>
    </row>
    <row r="384">
      <c r="A384" s="834"/>
      <c r="B384" s="834"/>
      <c r="C384" s="834"/>
      <c r="D384" s="834"/>
      <c r="E384" s="834"/>
      <c r="F384" s="834"/>
      <c r="G384" s="834"/>
      <c r="H384" s="834"/>
      <c r="I384" s="834"/>
      <c r="J384" s="834"/>
      <c r="K384" s="834"/>
      <c r="L384" s="834"/>
      <c r="M384" s="834"/>
      <c r="N384" s="834"/>
      <c r="O384" s="834"/>
      <c r="P384" s="834"/>
      <c r="Q384" s="834"/>
      <c r="R384" s="834"/>
      <c r="S384" s="834"/>
      <c r="T384" s="834"/>
      <c r="U384" s="834"/>
      <c r="V384" s="834"/>
      <c r="W384" s="834"/>
      <c r="X384" s="834"/>
      <c r="Y384" s="834"/>
      <c r="Z384" s="834"/>
    </row>
    <row r="385">
      <c r="A385" s="834"/>
      <c r="B385" s="834"/>
      <c r="C385" s="834"/>
      <c r="D385" s="834"/>
      <c r="E385" s="834"/>
      <c r="F385" s="834"/>
      <c r="G385" s="834"/>
      <c r="H385" s="834"/>
      <c r="I385" s="834"/>
      <c r="J385" s="834"/>
      <c r="K385" s="834"/>
      <c r="L385" s="834"/>
      <c r="M385" s="834"/>
      <c r="N385" s="834"/>
      <c r="O385" s="834"/>
      <c r="P385" s="834"/>
      <c r="Q385" s="834"/>
      <c r="R385" s="834"/>
      <c r="S385" s="834"/>
      <c r="T385" s="834"/>
      <c r="U385" s="834"/>
      <c r="V385" s="834"/>
      <c r="W385" s="834"/>
      <c r="X385" s="834"/>
      <c r="Y385" s="834"/>
      <c r="Z385" s="834"/>
    </row>
    <row r="386">
      <c r="A386" s="834"/>
      <c r="B386" s="834"/>
      <c r="C386" s="834"/>
      <c r="D386" s="834"/>
      <c r="E386" s="834"/>
      <c r="F386" s="834"/>
      <c r="G386" s="834"/>
      <c r="H386" s="834"/>
      <c r="I386" s="834"/>
      <c r="J386" s="834"/>
      <c r="K386" s="834"/>
      <c r="L386" s="834"/>
      <c r="M386" s="834"/>
      <c r="N386" s="834"/>
      <c r="O386" s="834"/>
      <c r="P386" s="834"/>
      <c r="Q386" s="834"/>
      <c r="R386" s="834"/>
      <c r="S386" s="834"/>
      <c r="T386" s="834"/>
      <c r="U386" s="834"/>
      <c r="V386" s="834"/>
      <c r="W386" s="834"/>
      <c r="X386" s="834"/>
      <c r="Y386" s="834"/>
      <c r="Z386" s="834"/>
    </row>
    <row r="387">
      <c r="A387" s="834"/>
      <c r="B387" s="834"/>
      <c r="C387" s="834"/>
      <c r="D387" s="834"/>
      <c r="E387" s="834"/>
      <c r="F387" s="834"/>
      <c r="G387" s="834"/>
      <c r="H387" s="834"/>
      <c r="I387" s="834"/>
      <c r="J387" s="834"/>
      <c r="K387" s="834"/>
      <c r="L387" s="834"/>
      <c r="M387" s="834"/>
      <c r="N387" s="834"/>
      <c r="O387" s="834"/>
      <c r="P387" s="834"/>
      <c r="Q387" s="834"/>
      <c r="R387" s="834"/>
      <c r="S387" s="834"/>
      <c r="T387" s="834"/>
      <c r="U387" s="834"/>
      <c r="V387" s="834"/>
      <c r="W387" s="834"/>
      <c r="X387" s="834"/>
      <c r="Y387" s="834"/>
      <c r="Z387" s="834"/>
    </row>
    <row r="388">
      <c r="A388" s="834"/>
      <c r="B388" s="834"/>
      <c r="C388" s="834"/>
      <c r="D388" s="834"/>
      <c r="E388" s="834"/>
      <c r="F388" s="834"/>
      <c r="G388" s="834"/>
      <c r="H388" s="834"/>
      <c r="I388" s="834"/>
      <c r="J388" s="834"/>
      <c r="K388" s="834"/>
      <c r="L388" s="834"/>
      <c r="M388" s="834"/>
      <c r="N388" s="834"/>
      <c r="O388" s="834"/>
      <c r="P388" s="834"/>
      <c r="Q388" s="834"/>
      <c r="R388" s="834"/>
      <c r="S388" s="834"/>
      <c r="T388" s="834"/>
      <c r="U388" s="834"/>
      <c r="V388" s="834"/>
      <c r="W388" s="834"/>
      <c r="X388" s="834"/>
      <c r="Y388" s="834"/>
      <c r="Z388" s="834"/>
    </row>
    <row r="389">
      <c r="A389" s="834"/>
      <c r="B389" s="834"/>
      <c r="C389" s="834"/>
      <c r="D389" s="834"/>
      <c r="E389" s="834"/>
      <c r="F389" s="834"/>
      <c r="G389" s="834"/>
      <c r="H389" s="834"/>
      <c r="I389" s="834"/>
      <c r="J389" s="834"/>
      <c r="K389" s="834"/>
      <c r="L389" s="834"/>
      <c r="M389" s="834"/>
      <c r="N389" s="834"/>
      <c r="O389" s="834"/>
      <c r="P389" s="834"/>
      <c r="Q389" s="834"/>
      <c r="R389" s="834"/>
      <c r="S389" s="834"/>
      <c r="T389" s="834"/>
      <c r="U389" s="834"/>
      <c r="V389" s="834"/>
      <c r="W389" s="834"/>
      <c r="X389" s="834"/>
      <c r="Y389" s="834"/>
      <c r="Z389" s="834"/>
    </row>
    <row r="390">
      <c r="A390" s="834"/>
      <c r="B390" s="834"/>
      <c r="C390" s="834"/>
      <c r="D390" s="834"/>
      <c r="E390" s="834"/>
      <c r="F390" s="834"/>
      <c r="G390" s="834"/>
      <c r="H390" s="834"/>
      <c r="I390" s="834"/>
      <c r="J390" s="834"/>
      <c r="K390" s="834"/>
      <c r="L390" s="834"/>
      <c r="M390" s="834"/>
      <c r="N390" s="834"/>
      <c r="O390" s="834"/>
      <c r="P390" s="834"/>
      <c r="Q390" s="834"/>
      <c r="R390" s="834"/>
      <c r="S390" s="834"/>
      <c r="T390" s="834"/>
      <c r="U390" s="834"/>
      <c r="V390" s="834"/>
      <c r="W390" s="834"/>
      <c r="X390" s="834"/>
      <c r="Y390" s="834"/>
      <c r="Z390" s="834"/>
    </row>
    <row r="391">
      <c r="A391" s="834"/>
      <c r="B391" s="834"/>
      <c r="C391" s="834"/>
      <c r="D391" s="834"/>
      <c r="E391" s="834"/>
      <c r="F391" s="834"/>
      <c r="G391" s="834"/>
      <c r="H391" s="834"/>
      <c r="I391" s="834"/>
      <c r="J391" s="834"/>
      <c r="K391" s="834"/>
      <c r="L391" s="834"/>
      <c r="M391" s="834"/>
      <c r="N391" s="834"/>
      <c r="O391" s="834"/>
      <c r="P391" s="834"/>
      <c r="Q391" s="834"/>
      <c r="R391" s="834"/>
      <c r="S391" s="834"/>
      <c r="T391" s="834"/>
      <c r="U391" s="834"/>
      <c r="V391" s="834"/>
      <c r="W391" s="834"/>
      <c r="X391" s="834"/>
      <c r="Y391" s="834"/>
      <c r="Z391" s="834"/>
    </row>
    <row r="392">
      <c r="A392" s="834"/>
      <c r="B392" s="834"/>
      <c r="C392" s="834"/>
      <c r="D392" s="834"/>
      <c r="E392" s="834"/>
      <c r="F392" s="834"/>
      <c r="G392" s="834"/>
      <c r="H392" s="834"/>
      <c r="I392" s="834"/>
      <c r="J392" s="834"/>
      <c r="K392" s="834"/>
      <c r="L392" s="834"/>
      <c r="M392" s="834"/>
      <c r="N392" s="834"/>
      <c r="O392" s="834"/>
      <c r="P392" s="834"/>
      <c r="Q392" s="834"/>
      <c r="R392" s="834"/>
      <c r="S392" s="834"/>
      <c r="T392" s="834"/>
      <c r="U392" s="834"/>
      <c r="V392" s="834"/>
      <c r="W392" s="834"/>
      <c r="X392" s="834"/>
      <c r="Y392" s="834"/>
      <c r="Z392" s="834"/>
    </row>
    <row r="393">
      <c r="A393" s="834"/>
      <c r="B393" s="834"/>
      <c r="C393" s="834"/>
      <c r="D393" s="834"/>
      <c r="E393" s="834"/>
      <c r="F393" s="834"/>
      <c r="G393" s="834"/>
      <c r="H393" s="834"/>
      <c r="I393" s="834"/>
      <c r="J393" s="834"/>
      <c r="K393" s="834"/>
      <c r="L393" s="834"/>
      <c r="M393" s="834"/>
      <c r="N393" s="834"/>
      <c r="O393" s="834"/>
      <c r="P393" s="834"/>
      <c r="Q393" s="834"/>
      <c r="R393" s="834"/>
      <c r="S393" s="834"/>
      <c r="T393" s="834"/>
      <c r="U393" s="834"/>
      <c r="V393" s="834"/>
      <c r="W393" s="834"/>
      <c r="X393" s="834"/>
      <c r="Y393" s="834"/>
      <c r="Z393" s="834"/>
    </row>
    <row r="394">
      <c r="A394" s="834"/>
      <c r="B394" s="834"/>
      <c r="C394" s="834"/>
      <c r="D394" s="834"/>
      <c r="E394" s="834"/>
      <c r="F394" s="834"/>
      <c r="G394" s="834"/>
      <c r="H394" s="834"/>
      <c r="I394" s="834"/>
      <c r="J394" s="834"/>
      <c r="K394" s="834"/>
      <c r="L394" s="834"/>
      <c r="M394" s="834"/>
      <c r="N394" s="834"/>
      <c r="O394" s="834"/>
      <c r="P394" s="834"/>
      <c r="Q394" s="834"/>
      <c r="R394" s="834"/>
      <c r="S394" s="834"/>
      <c r="T394" s="834"/>
      <c r="U394" s="834"/>
      <c r="V394" s="834"/>
      <c r="W394" s="834"/>
      <c r="X394" s="834"/>
      <c r="Y394" s="834"/>
      <c r="Z394" s="834"/>
    </row>
    <row r="395">
      <c r="A395" s="834"/>
      <c r="B395" s="834"/>
      <c r="C395" s="834"/>
      <c r="D395" s="834"/>
      <c r="E395" s="834"/>
      <c r="F395" s="834"/>
      <c r="G395" s="834"/>
      <c r="H395" s="834"/>
      <c r="I395" s="834"/>
      <c r="J395" s="834"/>
      <c r="K395" s="834"/>
      <c r="L395" s="834"/>
      <c r="M395" s="834"/>
      <c r="N395" s="834"/>
      <c r="O395" s="834"/>
      <c r="P395" s="834"/>
      <c r="Q395" s="834"/>
      <c r="R395" s="834"/>
      <c r="S395" s="834"/>
      <c r="T395" s="834"/>
      <c r="U395" s="834"/>
      <c r="V395" s="834"/>
      <c r="W395" s="834"/>
      <c r="X395" s="834"/>
      <c r="Y395" s="834"/>
      <c r="Z395" s="834"/>
    </row>
    <row r="396">
      <c r="A396" s="834"/>
      <c r="B396" s="834"/>
      <c r="C396" s="834"/>
      <c r="D396" s="834"/>
      <c r="E396" s="834"/>
      <c r="F396" s="834"/>
      <c r="G396" s="834"/>
      <c r="H396" s="834"/>
      <c r="I396" s="834"/>
      <c r="J396" s="834"/>
      <c r="K396" s="834"/>
      <c r="L396" s="834"/>
      <c r="M396" s="834"/>
      <c r="N396" s="834"/>
      <c r="O396" s="834"/>
      <c r="P396" s="834"/>
      <c r="Q396" s="834"/>
      <c r="R396" s="834"/>
      <c r="S396" s="834"/>
      <c r="T396" s="834"/>
      <c r="U396" s="834"/>
      <c r="V396" s="834"/>
      <c r="W396" s="834"/>
      <c r="X396" s="834"/>
      <c r="Y396" s="834"/>
      <c r="Z396" s="834"/>
    </row>
    <row r="397">
      <c r="A397" s="834"/>
      <c r="B397" s="834"/>
      <c r="C397" s="834"/>
      <c r="D397" s="834"/>
      <c r="E397" s="834"/>
      <c r="F397" s="834"/>
      <c r="G397" s="834"/>
      <c r="H397" s="834"/>
      <c r="I397" s="834"/>
      <c r="J397" s="834"/>
      <c r="K397" s="834"/>
      <c r="L397" s="834"/>
      <c r="M397" s="834"/>
      <c r="N397" s="834"/>
      <c r="O397" s="834"/>
      <c r="P397" s="834"/>
      <c r="Q397" s="834"/>
      <c r="R397" s="834"/>
      <c r="S397" s="834"/>
      <c r="T397" s="834"/>
      <c r="U397" s="834"/>
      <c r="V397" s="834"/>
      <c r="W397" s="834"/>
      <c r="X397" s="834"/>
      <c r="Y397" s="834"/>
      <c r="Z397" s="834"/>
    </row>
    <row r="398">
      <c r="A398" s="834"/>
      <c r="B398" s="834"/>
      <c r="C398" s="834"/>
      <c r="D398" s="834"/>
      <c r="E398" s="834"/>
      <c r="F398" s="834"/>
      <c r="G398" s="834"/>
      <c r="H398" s="834"/>
      <c r="I398" s="834"/>
      <c r="J398" s="834"/>
      <c r="K398" s="834"/>
      <c r="L398" s="834"/>
      <c r="M398" s="834"/>
      <c r="N398" s="834"/>
      <c r="O398" s="834"/>
      <c r="P398" s="834"/>
      <c r="Q398" s="834"/>
      <c r="R398" s="834"/>
      <c r="S398" s="834"/>
      <c r="T398" s="834"/>
      <c r="U398" s="834"/>
      <c r="V398" s="834"/>
      <c r="W398" s="834"/>
      <c r="X398" s="834"/>
      <c r="Y398" s="834"/>
      <c r="Z398" s="834"/>
    </row>
    <row r="399">
      <c r="A399" s="834"/>
      <c r="B399" s="834"/>
      <c r="C399" s="834"/>
      <c r="D399" s="834"/>
      <c r="E399" s="834"/>
      <c r="F399" s="834"/>
      <c r="G399" s="834"/>
      <c r="H399" s="834"/>
      <c r="I399" s="834"/>
      <c r="J399" s="834"/>
      <c r="K399" s="834"/>
      <c r="L399" s="834"/>
      <c r="M399" s="834"/>
      <c r="N399" s="834"/>
      <c r="O399" s="834"/>
      <c r="P399" s="834"/>
      <c r="Q399" s="834"/>
      <c r="R399" s="834"/>
      <c r="S399" s="834"/>
      <c r="T399" s="834"/>
      <c r="U399" s="834"/>
      <c r="V399" s="834"/>
      <c r="W399" s="834"/>
      <c r="X399" s="834"/>
      <c r="Y399" s="834"/>
      <c r="Z399" s="834"/>
    </row>
    <row r="400">
      <c r="A400" s="834"/>
      <c r="B400" s="834"/>
      <c r="C400" s="834"/>
      <c r="D400" s="834"/>
      <c r="E400" s="834"/>
      <c r="F400" s="834"/>
      <c r="G400" s="834"/>
      <c r="H400" s="834"/>
      <c r="I400" s="834"/>
      <c r="J400" s="834"/>
      <c r="K400" s="834"/>
      <c r="L400" s="834"/>
      <c r="M400" s="834"/>
      <c r="N400" s="834"/>
      <c r="O400" s="834"/>
      <c r="P400" s="834"/>
      <c r="Q400" s="834"/>
      <c r="R400" s="834"/>
      <c r="S400" s="834"/>
      <c r="T400" s="834"/>
      <c r="U400" s="834"/>
      <c r="V400" s="834"/>
      <c r="W400" s="834"/>
      <c r="X400" s="834"/>
      <c r="Y400" s="834"/>
      <c r="Z400" s="834"/>
    </row>
    <row r="401">
      <c r="A401" s="834"/>
      <c r="B401" s="834"/>
      <c r="C401" s="834"/>
      <c r="D401" s="834"/>
      <c r="E401" s="834"/>
      <c r="F401" s="834"/>
      <c r="G401" s="834"/>
      <c r="H401" s="834"/>
      <c r="I401" s="834"/>
      <c r="J401" s="834"/>
      <c r="K401" s="834"/>
      <c r="L401" s="834"/>
      <c r="M401" s="834"/>
      <c r="N401" s="834"/>
      <c r="O401" s="834"/>
      <c r="P401" s="834"/>
      <c r="Q401" s="834"/>
      <c r="R401" s="834"/>
      <c r="S401" s="834"/>
      <c r="T401" s="834"/>
      <c r="U401" s="834"/>
      <c r="V401" s="834"/>
      <c r="W401" s="834"/>
      <c r="X401" s="834"/>
      <c r="Y401" s="834"/>
      <c r="Z401" s="834"/>
    </row>
    <row r="402">
      <c r="A402" s="834"/>
      <c r="B402" s="834"/>
      <c r="C402" s="834"/>
      <c r="D402" s="834"/>
      <c r="E402" s="834"/>
      <c r="F402" s="834"/>
      <c r="G402" s="834"/>
      <c r="H402" s="834"/>
      <c r="I402" s="834"/>
      <c r="J402" s="834"/>
      <c r="K402" s="834"/>
      <c r="L402" s="834"/>
      <c r="M402" s="834"/>
      <c r="N402" s="834"/>
      <c r="O402" s="834"/>
      <c r="P402" s="834"/>
      <c r="Q402" s="834"/>
      <c r="R402" s="834"/>
      <c r="S402" s="834"/>
      <c r="T402" s="834"/>
      <c r="U402" s="834"/>
      <c r="V402" s="834"/>
      <c r="W402" s="834"/>
      <c r="X402" s="834"/>
      <c r="Y402" s="834"/>
      <c r="Z402" s="834"/>
    </row>
    <row r="403">
      <c r="A403" s="834"/>
      <c r="B403" s="834"/>
      <c r="C403" s="834"/>
      <c r="D403" s="834"/>
      <c r="E403" s="834"/>
      <c r="F403" s="834"/>
      <c r="G403" s="834"/>
      <c r="H403" s="834"/>
      <c r="I403" s="834"/>
      <c r="J403" s="834"/>
      <c r="K403" s="834"/>
      <c r="L403" s="834"/>
      <c r="M403" s="834"/>
      <c r="N403" s="834"/>
      <c r="O403" s="834"/>
      <c r="P403" s="834"/>
      <c r="Q403" s="834"/>
      <c r="R403" s="834"/>
      <c r="S403" s="834"/>
      <c r="T403" s="834"/>
      <c r="U403" s="834"/>
      <c r="V403" s="834"/>
      <c r="W403" s="834"/>
      <c r="X403" s="834"/>
      <c r="Y403" s="834"/>
      <c r="Z403" s="834"/>
    </row>
    <row r="404">
      <c r="A404" s="834"/>
      <c r="B404" s="834"/>
      <c r="C404" s="834"/>
      <c r="D404" s="834"/>
      <c r="E404" s="834"/>
      <c r="F404" s="834"/>
      <c r="G404" s="834"/>
      <c r="H404" s="834"/>
      <c r="I404" s="834"/>
      <c r="J404" s="834"/>
      <c r="K404" s="834"/>
      <c r="L404" s="834"/>
      <c r="M404" s="834"/>
      <c r="N404" s="834"/>
      <c r="O404" s="834"/>
      <c r="P404" s="834"/>
      <c r="Q404" s="834"/>
      <c r="R404" s="834"/>
      <c r="S404" s="834"/>
      <c r="T404" s="834"/>
      <c r="U404" s="834"/>
      <c r="V404" s="834"/>
      <c r="W404" s="834"/>
      <c r="X404" s="834"/>
      <c r="Y404" s="834"/>
      <c r="Z404" s="834"/>
    </row>
    <row r="405">
      <c r="A405" s="834"/>
      <c r="B405" s="834"/>
      <c r="C405" s="834"/>
      <c r="D405" s="834"/>
      <c r="E405" s="834"/>
      <c r="F405" s="834"/>
      <c r="G405" s="834"/>
      <c r="H405" s="834"/>
      <c r="I405" s="834"/>
      <c r="J405" s="834"/>
      <c r="K405" s="834"/>
      <c r="L405" s="834"/>
      <c r="M405" s="834"/>
      <c r="N405" s="834"/>
      <c r="O405" s="834"/>
      <c r="P405" s="834"/>
      <c r="Q405" s="834"/>
      <c r="R405" s="834"/>
      <c r="S405" s="834"/>
      <c r="T405" s="834"/>
      <c r="U405" s="834"/>
      <c r="V405" s="834"/>
      <c r="W405" s="834"/>
      <c r="X405" s="834"/>
      <c r="Y405" s="834"/>
      <c r="Z405" s="834"/>
    </row>
    <row r="406">
      <c r="A406" s="834"/>
      <c r="B406" s="834"/>
      <c r="C406" s="834"/>
      <c r="D406" s="834"/>
      <c r="E406" s="834"/>
      <c r="F406" s="834"/>
      <c r="G406" s="834"/>
      <c r="H406" s="834"/>
      <c r="I406" s="834"/>
      <c r="J406" s="834"/>
      <c r="K406" s="834"/>
      <c r="L406" s="834"/>
      <c r="M406" s="834"/>
      <c r="N406" s="834"/>
      <c r="O406" s="834"/>
      <c r="P406" s="834"/>
      <c r="Q406" s="834"/>
      <c r="R406" s="834"/>
      <c r="S406" s="834"/>
      <c r="T406" s="834"/>
      <c r="U406" s="834"/>
      <c r="V406" s="834"/>
      <c r="W406" s="834"/>
      <c r="X406" s="834"/>
      <c r="Y406" s="834"/>
      <c r="Z406" s="834"/>
    </row>
    <row r="407">
      <c r="A407" s="834"/>
      <c r="B407" s="834"/>
      <c r="C407" s="834"/>
      <c r="D407" s="834"/>
      <c r="E407" s="834"/>
      <c r="F407" s="834"/>
      <c r="G407" s="834"/>
      <c r="H407" s="834"/>
      <c r="I407" s="834"/>
      <c r="J407" s="834"/>
      <c r="K407" s="834"/>
      <c r="L407" s="834"/>
      <c r="M407" s="834"/>
      <c r="N407" s="834"/>
      <c r="O407" s="834"/>
      <c r="P407" s="834"/>
      <c r="Q407" s="834"/>
      <c r="R407" s="834"/>
      <c r="S407" s="834"/>
      <c r="T407" s="834"/>
      <c r="U407" s="834"/>
      <c r="V407" s="834"/>
      <c r="W407" s="834"/>
      <c r="X407" s="834"/>
      <c r="Y407" s="834"/>
      <c r="Z407" s="834"/>
    </row>
    <row r="408">
      <c r="A408" s="834"/>
      <c r="B408" s="834"/>
      <c r="C408" s="834"/>
      <c r="D408" s="834"/>
      <c r="E408" s="834"/>
      <c r="F408" s="834"/>
      <c r="G408" s="834"/>
      <c r="H408" s="834"/>
      <c r="I408" s="834"/>
      <c r="J408" s="834"/>
      <c r="K408" s="834"/>
      <c r="L408" s="834"/>
      <c r="M408" s="834"/>
      <c r="N408" s="834"/>
      <c r="O408" s="834"/>
      <c r="P408" s="834"/>
      <c r="Q408" s="834"/>
      <c r="R408" s="834"/>
      <c r="S408" s="834"/>
      <c r="T408" s="834"/>
      <c r="U408" s="834"/>
      <c r="V408" s="834"/>
      <c r="W408" s="834"/>
      <c r="X408" s="834"/>
      <c r="Y408" s="834"/>
      <c r="Z408" s="834"/>
    </row>
    <row r="409">
      <c r="A409" s="834"/>
      <c r="B409" s="834"/>
      <c r="C409" s="834"/>
      <c r="D409" s="834"/>
      <c r="E409" s="834"/>
      <c r="F409" s="834"/>
      <c r="G409" s="834"/>
      <c r="H409" s="834"/>
      <c r="I409" s="834"/>
      <c r="J409" s="834"/>
      <c r="K409" s="834"/>
      <c r="L409" s="834"/>
      <c r="M409" s="834"/>
      <c r="N409" s="834"/>
      <c r="O409" s="834"/>
      <c r="P409" s="834"/>
      <c r="Q409" s="834"/>
      <c r="R409" s="834"/>
      <c r="S409" s="834"/>
      <c r="T409" s="834"/>
      <c r="U409" s="834"/>
      <c r="V409" s="834"/>
      <c r="W409" s="834"/>
      <c r="X409" s="834"/>
      <c r="Y409" s="834"/>
      <c r="Z409" s="834"/>
    </row>
    <row r="410">
      <c r="A410" s="834"/>
      <c r="B410" s="834"/>
      <c r="C410" s="834"/>
      <c r="D410" s="834"/>
      <c r="E410" s="834"/>
      <c r="F410" s="834"/>
      <c r="G410" s="834"/>
      <c r="H410" s="834"/>
      <c r="I410" s="834"/>
      <c r="J410" s="834"/>
      <c r="K410" s="834"/>
      <c r="L410" s="834"/>
      <c r="M410" s="834"/>
      <c r="N410" s="834"/>
      <c r="O410" s="834"/>
      <c r="P410" s="834"/>
      <c r="Q410" s="834"/>
      <c r="R410" s="834"/>
      <c r="S410" s="834"/>
      <c r="T410" s="834"/>
      <c r="U410" s="834"/>
      <c r="V410" s="834"/>
      <c r="W410" s="834"/>
      <c r="X410" s="834"/>
      <c r="Y410" s="834"/>
      <c r="Z410" s="834"/>
    </row>
    <row r="411">
      <c r="A411" s="834"/>
      <c r="B411" s="834"/>
      <c r="C411" s="834"/>
      <c r="D411" s="834"/>
      <c r="E411" s="834"/>
      <c r="F411" s="834"/>
      <c r="G411" s="834"/>
      <c r="H411" s="834"/>
      <c r="I411" s="834"/>
      <c r="J411" s="834"/>
      <c r="K411" s="834"/>
      <c r="L411" s="834"/>
      <c r="M411" s="834"/>
      <c r="N411" s="834"/>
      <c r="O411" s="834"/>
      <c r="P411" s="834"/>
      <c r="Q411" s="834"/>
      <c r="R411" s="834"/>
      <c r="S411" s="834"/>
      <c r="T411" s="834"/>
      <c r="U411" s="834"/>
      <c r="V411" s="834"/>
      <c r="W411" s="834"/>
      <c r="X411" s="834"/>
      <c r="Y411" s="834"/>
      <c r="Z411" s="834"/>
    </row>
    <row r="412">
      <c r="A412" s="834"/>
      <c r="B412" s="834"/>
      <c r="C412" s="834"/>
      <c r="D412" s="834"/>
      <c r="E412" s="834"/>
      <c r="F412" s="834"/>
      <c r="G412" s="834"/>
      <c r="H412" s="834"/>
      <c r="I412" s="834"/>
      <c r="J412" s="834"/>
      <c r="K412" s="834"/>
      <c r="L412" s="834"/>
      <c r="M412" s="834"/>
      <c r="N412" s="834"/>
      <c r="O412" s="834"/>
      <c r="P412" s="834"/>
      <c r="Q412" s="834"/>
      <c r="R412" s="834"/>
      <c r="S412" s="834"/>
      <c r="T412" s="834"/>
      <c r="U412" s="834"/>
      <c r="V412" s="834"/>
      <c r="W412" s="834"/>
      <c r="X412" s="834"/>
      <c r="Y412" s="834"/>
      <c r="Z412" s="834"/>
    </row>
    <row r="413">
      <c r="A413" s="834"/>
      <c r="B413" s="834"/>
      <c r="C413" s="834"/>
      <c r="D413" s="834"/>
      <c r="E413" s="834"/>
      <c r="F413" s="834"/>
      <c r="G413" s="834"/>
      <c r="H413" s="834"/>
      <c r="I413" s="834"/>
      <c r="J413" s="834"/>
      <c r="K413" s="834"/>
      <c r="L413" s="834"/>
      <c r="M413" s="834"/>
      <c r="N413" s="834"/>
      <c r="O413" s="834"/>
      <c r="P413" s="834"/>
      <c r="Q413" s="834"/>
      <c r="R413" s="834"/>
      <c r="S413" s="834"/>
      <c r="T413" s="834"/>
      <c r="U413" s="834"/>
      <c r="V413" s="834"/>
      <c r="W413" s="834"/>
      <c r="X413" s="834"/>
      <c r="Y413" s="834"/>
      <c r="Z413" s="834"/>
    </row>
    <row r="414">
      <c r="A414" s="834"/>
      <c r="B414" s="834"/>
      <c r="C414" s="834"/>
      <c r="D414" s="834"/>
      <c r="E414" s="834"/>
      <c r="F414" s="834"/>
      <c r="G414" s="834"/>
      <c r="H414" s="834"/>
      <c r="I414" s="834"/>
      <c r="J414" s="834"/>
      <c r="K414" s="834"/>
      <c r="L414" s="834"/>
      <c r="M414" s="834"/>
      <c r="N414" s="834"/>
      <c r="O414" s="834"/>
      <c r="P414" s="834"/>
      <c r="Q414" s="834"/>
      <c r="R414" s="834"/>
      <c r="S414" s="834"/>
      <c r="T414" s="834"/>
      <c r="U414" s="834"/>
      <c r="V414" s="834"/>
      <c r="W414" s="834"/>
      <c r="X414" s="834"/>
      <c r="Y414" s="834"/>
      <c r="Z414" s="834"/>
    </row>
    <row r="415">
      <c r="A415" s="834"/>
      <c r="B415" s="834"/>
      <c r="C415" s="834"/>
      <c r="D415" s="834"/>
      <c r="E415" s="834"/>
      <c r="F415" s="834"/>
      <c r="G415" s="834"/>
      <c r="H415" s="834"/>
      <c r="I415" s="834"/>
      <c r="J415" s="834"/>
      <c r="K415" s="834"/>
      <c r="L415" s="834"/>
      <c r="M415" s="834"/>
      <c r="N415" s="834"/>
      <c r="O415" s="834"/>
      <c r="P415" s="834"/>
      <c r="Q415" s="834"/>
      <c r="R415" s="834"/>
      <c r="S415" s="834"/>
      <c r="T415" s="834"/>
      <c r="U415" s="834"/>
      <c r="V415" s="834"/>
      <c r="W415" s="834"/>
      <c r="X415" s="834"/>
      <c r="Y415" s="834"/>
      <c r="Z415" s="834"/>
    </row>
    <row r="416">
      <c r="A416" s="834"/>
      <c r="B416" s="834"/>
      <c r="C416" s="834"/>
      <c r="D416" s="834"/>
      <c r="E416" s="834"/>
      <c r="F416" s="834"/>
      <c r="G416" s="834"/>
      <c r="H416" s="834"/>
      <c r="I416" s="834"/>
      <c r="J416" s="834"/>
      <c r="K416" s="834"/>
      <c r="L416" s="834"/>
      <c r="M416" s="834"/>
      <c r="N416" s="834"/>
      <c r="O416" s="834"/>
      <c r="P416" s="834"/>
      <c r="Q416" s="834"/>
      <c r="R416" s="834"/>
      <c r="S416" s="834"/>
      <c r="T416" s="834"/>
      <c r="U416" s="834"/>
      <c r="V416" s="834"/>
      <c r="W416" s="834"/>
      <c r="X416" s="834"/>
      <c r="Y416" s="834"/>
      <c r="Z416" s="834"/>
    </row>
    <row r="417">
      <c r="A417" s="834"/>
      <c r="B417" s="834"/>
      <c r="C417" s="834"/>
      <c r="D417" s="834"/>
      <c r="E417" s="834"/>
      <c r="F417" s="834"/>
      <c r="G417" s="834"/>
      <c r="H417" s="834"/>
      <c r="I417" s="834"/>
      <c r="J417" s="834"/>
      <c r="K417" s="834"/>
      <c r="L417" s="834"/>
      <c r="M417" s="834"/>
      <c r="N417" s="834"/>
      <c r="O417" s="834"/>
      <c r="P417" s="834"/>
      <c r="Q417" s="834"/>
      <c r="R417" s="834"/>
      <c r="S417" s="834"/>
      <c r="T417" s="834"/>
      <c r="U417" s="834"/>
      <c r="V417" s="834"/>
      <c r="W417" s="834"/>
      <c r="X417" s="834"/>
      <c r="Y417" s="834"/>
      <c r="Z417" s="834"/>
    </row>
    <row r="418">
      <c r="A418" s="834"/>
      <c r="B418" s="834"/>
      <c r="C418" s="834"/>
      <c r="D418" s="834"/>
      <c r="E418" s="834"/>
      <c r="F418" s="834"/>
      <c r="G418" s="834"/>
      <c r="H418" s="834"/>
      <c r="I418" s="834"/>
      <c r="J418" s="834"/>
      <c r="K418" s="834"/>
      <c r="L418" s="834"/>
      <c r="M418" s="834"/>
      <c r="N418" s="834"/>
      <c r="O418" s="834"/>
      <c r="P418" s="834"/>
      <c r="Q418" s="834"/>
      <c r="R418" s="834"/>
      <c r="S418" s="834"/>
      <c r="T418" s="834"/>
      <c r="U418" s="834"/>
      <c r="V418" s="834"/>
      <c r="W418" s="834"/>
      <c r="X418" s="834"/>
      <c r="Y418" s="834"/>
      <c r="Z418" s="834"/>
    </row>
    <row r="419">
      <c r="A419" s="834"/>
      <c r="B419" s="834"/>
      <c r="C419" s="834"/>
      <c r="D419" s="834"/>
      <c r="E419" s="834"/>
      <c r="F419" s="834"/>
      <c r="G419" s="834"/>
      <c r="H419" s="834"/>
      <c r="I419" s="834"/>
      <c r="J419" s="834"/>
      <c r="K419" s="834"/>
      <c r="L419" s="834"/>
      <c r="M419" s="834"/>
      <c r="N419" s="834"/>
      <c r="O419" s="834"/>
      <c r="P419" s="834"/>
      <c r="Q419" s="834"/>
      <c r="R419" s="834"/>
      <c r="S419" s="834"/>
      <c r="T419" s="834"/>
      <c r="U419" s="834"/>
      <c r="V419" s="834"/>
      <c r="W419" s="834"/>
      <c r="X419" s="834"/>
      <c r="Y419" s="834"/>
      <c r="Z419" s="834"/>
    </row>
    <row r="420">
      <c r="A420" s="834"/>
      <c r="B420" s="834"/>
      <c r="C420" s="834"/>
      <c r="D420" s="834"/>
      <c r="E420" s="834"/>
      <c r="F420" s="834"/>
      <c r="G420" s="834"/>
      <c r="H420" s="834"/>
      <c r="I420" s="834"/>
      <c r="J420" s="834"/>
      <c r="K420" s="834"/>
      <c r="L420" s="834"/>
      <c r="M420" s="834"/>
      <c r="N420" s="834"/>
      <c r="O420" s="834"/>
      <c r="P420" s="834"/>
      <c r="Q420" s="834"/>
      <c r="R420" s="834"/>
      <c r="S420" s="834"/>
      <c r="T420" s="834"/>
      <c r="U420" s="834"/>
      <c r="V420" s="834"/>
      <c r="W420" s="834"/>
      <c r="X420" s="834"/>
      <c r="Y420" s="834"/>
      <c r="Z420" s="834"/>
    </row>
    <row r="421">
      <c r="A421" s="834"/>
      <c r="B421" s="834"/>
      <c r="C421" s="834"/>
      <c r="D421" s="834"/>
      <c r="E421" s="834"/>
      <c r="F421" s="834"/>
      <c r="G421" s="834"/>
      <c r="H421" s="834"/>
      <c r="I421" s="834"/>
      <c r="J421" s="834"/>
      <c r="K421" s="834"/>
      <c r="L421" s="834"/>
      <c r="M421" s="834"/>
      <c r="N421" s="834"/>
      <c r="O421" s="834"/>
      <c r="P421" s="834"/>
      <c r="Q421" s="834"/>
      <c r="R421" s="834"/>
      <c r="S421" s="834"/>
      <c r="T421" s="834"/>
      <c r="U421" s="834"/>
      <c r="V421" s="834"/>
      <c r="W421" s="834"/>
      <c r="X421" s="834"/>
      <c r="Y421" s="834"/>
      <c r="Z421" s="834"/>
    </row>
    <row r="422">
      <c r="A422" s="834"/>
      <c r="B422" s="834"/>
      <c r="C422" s="834"/>
      <c r="D422" s="834"/>
      <c r="E422" s="834"/>
      <c r="F422" s="834"/>
      <c r="G422" s="834"/>
      <c r="H422" s="834"/>
      <c r="I422" s="834"/>
      <c r="J422" s="834"/>
      <c r="K422" s="834"/>
      <c r="L422" s="834"/>
      <c r="M422" s="834"/>
      <c r="N422" s="834"/>
      <c r="O422" s="834"/>
      <c r="P422" s="834"/>
      <c r="Q422" s="834"/>
      <c r="R422" s="834"/>
      <c r="S422" s="834"/>
      <c r="T422" s="834"/>
      <c r="U422" s="834"/>
      <c r="V422" s="834"/>
      <c r="W422" s="834"/>
      <c r="X422" s="834"/>
      <c r="Y422" s="834"/>
      <c r="Z422" s="834"/>
    </row>
    <row r="423">
      <c r="A423" s="834"/>
      <c r="B423" s="834"/>
      <c r="C423" s="834"/>
      <c r="D423" s="834"/>
      <c r="E423" s="834"/>
      <c r="F423" s="834"/>
      <c r="G423" s="834"/>
      <c r="H423" s="834"/>
      <c r="I423" s="834"/>
      <c r="J423" s="834"/>
      <c r="K423" s="834"/>
      <c r="L423" s="834"/>
      <c r="M423" s="834"/>
      <c r="N423" s="834"/>
      <c r="O423" s="834"/>
      <c r="P423" s="834"/>
      <c r="Q423" s="834"/>
      <c r="R423" s="834"/>
      <c r="S423" s="834"/>
      <c r="T423" s="834"/>
      <c r="U423" s="834"/>
      <c r="V423" s="834"/>
      <c r="W423" s="834"/>
      <c r="X423" s="834"/>
      <c r="Y423" s="834"/>
      <c r="Z423" s="834"/>
    </row>
    <row r="424">
      <c r="A424" s="834"/>
      <c r="B424" s="834"/>
      <c r="C424" s="834"/>
      <c r="D424" s="834"/>
      <c r="E424" s="834"/>
      <c r="F424" s="834"/>
      <c r="G424" s="834"/>
      <c r="H424" s="834"/>
      <c r="I424" s="834"/>
      <c r="J424" s="834"/>
      <c r="K424" s="834"/>
      <c r="L424" s="834"/>
      <c r="M424" s="834"/>
      <c r="N424" s="834"/>
      <c r="O424" s="834"/>
      <c r="P424" s="834"/>
      <c r="Q424" s="834"/>
      <c r="R424" s="834"/>
      <c r="S424" s="834"/>
      <c r="T424" s="834"/>
      <c r="U424" s="834"/>
      <c r="V424" s="834"/>
      <c r="W424" s="834"/>
      <c r="X424" s="834"/>
      <c r="Y424" s="834"/>
      <c r="Z424" s="834"/>
    </row>
    <row r="425">
      <c r="A425" s="834"/>
      <c r="B425" s="834"/>
      <c r="C425" s="834"/>
      <c r="D425" s="834"/>
      <c r="E425" s="834"/>
      <c r="F425" s="834"/>
      <c r="G425" s="834"/>
      <c r="H425" s="834"/>
      <c r="I425" s="834"/>
      <c r="J425" s="834"/>
      <c r="K425" s="834"/>
      <c r="L425" s="834"/>
      <c r="M425" s="834"/>
      <c r="N425" s="834"/>
      <c r="O425" s="834"/>
      <c r="P425" s="834"/>
      <c r="Q425" s="834"/>
      <c r="R425" s="834"/>
      <c r="S425" s="834"/>
      <c r="T425" s="834"/>
      <c r="U425" s="834"/>
      <c r="V425" s="834"/>
      <c r="W425" s="834"/>
      <c r="X425" s="834"/>
      <c r="Y425" s="834"/>
      <c r="Z425" s="834"/>
    </row>
    <row r="426">
      <c r="A426" s="834"/>
      <c r="B426" s="834"/>
      <c r="C426" s="834"/>
      <c r="D426" s="834"/>
      <c r="E426" s="834"/>
      <c r="F426" s="834"/>
      <c r="G426" s="834"/>
      <c r="H426" s="834"/>
      <c r="I426" s="834"/>
      <c r="J426" s="834"/>
      <c r="K426" s="834"/>
      <c r="L426" s="834"/>
      <c r="M426" s="834"/>
      <c r="N426" s="834"/>
      <c r="O426" s="834"/>
      <c r="P426" s="834"/>
      <c r="Q426" s="834"/>
      <c r="R426" s="834"/>
      <c r="S426" s="834"/>
      <c r="T426" s="834"/>
      <c r="U426" s="834"/>
      <c r="V426" s="834"/>
      <c r="W426" s="834"/>
      <c r="X426" s="834"/>
      <c r="Y426" s="834"/>
      <c r="Z426" s="834"/>
    </row>
    <row r="427">
      <c r="A427" s="834"/>
      <c r="B427" s="834"/>
      <c r="C427" s="834"/>
      <c r="D427" s="834"/>
      <c r="E427" s="834"/>
      <c r="F427" s="834"/>
      <c r="G427" s="834"/>
      <c r="H427" s="834"/>
      <c r="I427" s="834"/>
      <c r="J427" s="834"/>
      <c r="K427" s="834"/>
      <c r="L427" s="834"/>
      <c r="M427" s="834"/>
      <c r="N427" s="834"/>
      <c r="O427" s="834"/>
      <c r="P427" s="834"/>
      <c r="Q427" s="834"/>
      <c r="R427" s="834"/>
      <c r="S427" s="834"/>
      <c r="T427" s="834"/>
      <c r="U427" s="834"/>
      <c r="V427" s="834"/>
      <c r="W427" s="834"/>
      <c r="X427" s="834"/>
      <c r="Y427" s="834"/>
      <c r="Z427" s="834"/>
    </row>
    <row r="428">
      <c r="A428" s="834"/>
      <c r="B428" s="834"/>
      <c r="C428" s="834"/>
      <c r="D428" s="834"/>
      <c r="E428" s="834"/>
      <c r="F428" s="834"/>
      <c r="G428" s="834"/>
      <c r="H428" s="834"/>
      <c r="I428" s="834"/>
      <c r="J428" s="834"/>
      <c r="K428" s="834"/>
      <c r="L428" s="834"/>
      <c r="M428" s="834"/>
      <c r="N428" s="834"/>
      <c r="O428" s="834"/>
      <c r="P428" s="834"/>
      <c r="Q428" s="834"/>
      <c r="R428" s="834"/>
      <c r="S428" s="834"/>
      <c r="T428" s="834"/>
      <c r="U428" s="834"/>
      <c r="V428" s="834"/>
      <c r="W428" s="834"/>
      <c r="X428" s="834"/>
      <c r="Y428" s="834"/>
      <c r="Z428" s="834"/>
    </row>
    <row r="429">
      <c r="A429" s="834"/>
      <c r="B429" s="834"/>
      <c r="C429" s="834"/>
      <c r="D429" s="834"/>
      <c r="E429" s="834"/>
      <c r="F429" s="834"/>
      <c r="G429" s="834"/>
      <c r="H429" s="834"/>
      <c r="I429" s="834"/>
      <c r="J429" s="834"/>
      <c r="K429" s="834"/>
      <c r="L429" s="834"/>
      <c r="M429" s="834"/>
      <c r="N429" s="834"/>
      <c r="O429" s="834"/>
      <c r="P429" s="834"/>
      <c r="Q429" s="834"/>
      <c r="R429" s="834"/>
      <c r="S429" s="834"/>
      <c r="T429" s="834"/>
      <c r="U429" s="834"/>
      <c r="V429" s="834"/>
      <c r="W429" s="834"/>
      <c r="X429" s="834"/>
      <c r="Y429" s="834"/>
      <c r="Z429" s="834"/>
    </row>
    <row r="430">
      <c r="A430" s="834"/>
      <c r="B430" s="834"/>
      <c r="C430" s="834"/>
      <c r="D430" s="834"/>
      <c r="E430" s="834"/>
      <c r="F430" s="834"/>
      <c r="G430" s="834"/>
      <c r="H430" s="834"/>
      <c r="I430" s="834"/>
      <c r="J430" s="834"/>
      <c r="K430" s="834"/>
      <c r="L430" s="834"/>
      <c r="M430" s="834"/>
      <c r="N430" s="834"/>
      <c r="O430" s="834"/>
      <c r="P430" s="834"/>
      <c r="Q430" s="834"/>
      <c r="R430" s="834"/>
      <c r="S430" s="834"/>
      <c r="T430" s="834"/>
      <c r="U430" s="834"/>
      <c r="V430" s="834"/>
      <c r="W430" s="834"/>
      <c r="X430" s="834"/>
      <c r="Y430" s="834"/>
      <c r="Z430" s="834"/>
    </row>
    <row r="431">
      <c r="A431" s="834"/>
      <c r="B431" s="834"/>
      <c r="C431" s="834"/>
      <c r="D431" s="834"/>
      <c r="E431" s="834"/>
      <c r="F431" s="834"/>
      <c r="G431" s="834"/>
      <c r="H431" s="834"/>
      <c r="I431" s="834"/>
      <c r="J431" s="834"/>
      <c r="K431" s="834"/>
      <c r="L431" s="834"/>
      <c r="M431" s="834"/>
      <c r="N431" s="834"/>
      <c r="O431" s="834"/>
      <c r="P431" s="834"/>
      <c r="Q431" s="834"/>
      <c r="R431" s="834"/>
      <c r="S431" s="834"/>
      <c r="T431" s="834"/>
      <c r="U431" s="834"/>
      <c r="V431" s="834"/>
      <c r="W431" s="834"/>
      <c r="X431" s="834"/>
      <c r="Y431" s="834"/>
      <c r="Z431" s="834"/>
    </row>
    <row r="432">
      <c r="A432" s="834"/>
      <c r="B432" s="834"/>
      <c r="C432" s="834"/>
      <c r="D432" s="834"/>
      <c r="E432" s="834"/>
      <c r="F432" s="834"/>
      <c r="G432" s="834"/>
      <c r="H432" s="834"/>
      <c r="I432" s="834"/>
      <c r="J432" s="834"/>
      <c r="K432" s="834"/>
      <c r="L432" s="834"/>
      <c r="M432" s="834"/>
      <c r="N432" s="834"/>
      <c r="O432" s="834"/>
      <c r="P432" s="834"/>
      <c r="Q432" s="834"/>
      <c r="R432" s="834"/>
      <c r="S432" s="834"/>
      <c r="T432" s="834"/>
      <c r="U432" s="834"/>
      <c r="V432" s="834"/>
      <c r="W432" s="834"/>
      <c r="X432" s="834"/>
      <c r="Y432" s="834"/>
      <c r="Z432" s="834"/>
    </row>
    <row r="433">
      <c r="A433" s="834"/>
      <c r="B433" s="834"/>
      <c r="C433" s="834"/>
      <c r="D433" s="834"/>
      <c r="E433" s="834"/>
      <c r="F433" s="834"/>
      <c r="G433" s="834"/>
      <c r="H433" s="834"/>
      <c r="I433" s="834"/>
      <c r="J433" s="834"/>
      <c r="K433" s="834"/>
      <c r="L433" s="834"/>
      <c r="M433" s="834"/>
      <c r="N433" s="834"/>
      <c r="O433" s="834"/>
      <c r="P433" s="834"/>
      <c r="Q433" s="834"/>
      <c r="R433" s="834"/>
      <c r="S433" s="834"/>
      <c r="T433" s="834"/>
      <c r="U433" s="834"/>
      <c r="V433" s="834"/>
      <c r="W433" s="834"/>
      <c r="X433" s="834"/>
      <c r="Y433" s="834"/>
      <c r="Z433" s="834"/>
    </row>
    <row r="434">
      <c r="A434" s="834"/>
      <c r="B434" s="834"/>
      <c r="C434" s="834"/>
      <c r="D434" s="834"/>
      <c r="E434" s="834"/>
      <c r="F434" s="834"/>
      <c r="G434" s="834"/>
      <c r="H434" s="834"/>
      <c r="I434" s="834"/>
      <c r="J434" s="834"/>
      <c r="K434" s="834"/>
      <c r="L434" s="834"/>
      <c r="M434" s="834"/>
      <c r="N434" s="834"/>
      <c r="O434" s="834"/>
      <c r="P434" s="834"/>
      <c r="Q434" s="834"/>
      <c r="R434" s="834"/>
      <c r="S434" s="834"/>
      <c r="T434" s="834"/>
      <c r="U434" s="834"/>
      <c r="V434" s="834"/>
      <c r="W434" s="834"/>
      <c r="X434" s="834"/>
      <c r="Y434" s="834"/>
      <c r="Z434" s="834"/>
    </row>
    <row r="435">
      <c r="A435" s="834"/>
      <c r="B435" s="834"/>
      <c r="C435" s="834"/>
      <c r="D435" s="834"/>
      <c r="E435" s="834"/>
      <c r="F435" s="834"/>
      <c r="G435" s="834"/>
      <c r="H435" s="834"/>
      <c r="I435" s="834"/>
      <c r="J435" s="834"/>
      <c r="K435" s="834"/>
      <c r="L435" s="834"/>
      <c r="M435" s="834"/>
      <c r="N435" s="834"/>
      <c r="O435" s="834"/>
      <c r="P435" s="834"/>
      <c r="Q435" s="834"/>
      <c r="R435" s="834"/>
      <c r="S435" s="834"/>
      <c r="T435" s="834"/>
      <c r="U435" s="834"/>
      <c r="V435" s="834"/>
      <c r="W435" s="834"/>
      <c r="X435" s="834"/>
      <c r="Y435" s="834"/>
      <c r="Z435" s="834"/>
    </row>
    <row r="436">
      <c r="A436" s="834"/>
      <c r="B436" s="834"/>
      <c r="C436" s="834"/>
      <c r="D436" s="834"/>
      <c r="E436" s="834"/>
      <c r="F436" s="834"/>
      <c r="G436" s="834"/>
      <c r="H436" s="834"/>
      <c r="I436" s="834"/>
      <c r="J436" s="834"/>
      <c r="K436" s="834"/>
      <c r="L436" s="834"/>
      <c r="M436" s="834"/>
      <c r="N436" s="834"/>
      <c r="O436" s="834"/>
      <c r="P436" s="834"/>
      <c r="Q436" s="834"/>
      <c r="R436" s="834"/>
      <c r="S436" s="834"/>
      <c r="T436" s="834"/>
      <c r="U436" s="834"/>
      <c r="V436" s="834"/>
      <c r="W436" s="834"/>
      <c r="X436" s="834"/>
      <c r="Y436" s="834"/>
      <c r="Z436" s="834"/>
    </row>
    <row r="437">
      <c r="A437" s="834"/>
      <c r="B437" s="834"/>
      <c r="C437" s="834"/>
      <c r="D437" s="834"/>
      <c r="E437" s="834"/>
      <c r="F437" s="834"/>
      <c r="G437" s="834"/>
      <c r="H437" s="834"/>
      <c r="I437" s="834"/>
      <c r="J437" s="834"/>
      <c r="K437" s="834"/>
      <c r="L437" s="834"/>
      <c r="M437" s="834"/>
      <c r="N437" s="834"/>
      <c r="O437" s="834"/>
      <c r="P437" s="834"/>
      <c r="Q437" s="834"/>
      <c r="R437" s="834"/>
      <c r="S437" s="834"/>
      <c r="T437" s="834"/>
      <c r="U437" s="834"/>
      <c r="V437" s="834"/>
      <c r="W437" s="834"/>
      <c r="X437" s="834"/>
      <c r="Y437" s="834"/>
      <c r="Z437" s="834"/>
    </row>
    <row r="438">
      <c r="A438" s="834"/>
      <c r="B438" s="834"/>
      <c r="C438" s="834"/>
      <c r="D438" s="834"/>
      <c r="E438" s="834"/>
      <c r="F438" s="834"/>
      <c r="G438" s="834"/>
      <c r="H438" s="834"/>
      <c r="I438" s="834"/>
      <c r="J438" s="834"/>
      <c r="K438" s="834"/>
      <c r="L438" s="834"/>
      <c r="M438" s="834"/>
      <c r="N438" s="834"/>
      <c r="O438" s="834"/>
      <c r="P438" s="834"/>
      <c r="Q438" s="834"/>
      <c r="R438" s="834"/>
      <c r="S438" s="834"/>
      <c r="T438" s="834"/>
      <c r="U438" s="834"/>
      <c r="V438" s="834"/>
      <c r="W438" s="834"/>
      <c r="X438" s="834"/>
      <c r="Y438" s="834"/>
      <c r="Z438" s="834"/>
    </row>
    <row r="439">
      <c r="A439" s="834"/>
      <c r="B439" s="834"/>
      <c r="C439" s="834"/>
      <c r="D439" s="834"/>
      <c r="E439" s="834"/>
      <c r="F439" s="834"/>
      <c r="G439" s="834"/>
      <c r="H439" s="834"/>
      <c r="I439" s="834"/>
      <c r="J439" s="834"/>
      <c r="K439" s="834"/>
      <c r="L439" s="834"/>
      <c r="M439" s="834"/>
      <c r="N439" s="834"/>
      <c r="O439" s="834"/>
      <c r="P439" s="834"/>
      <c r="Q439" s="834"/>
      <c r="R439" s="834"/>
      <c r="S439" s="834"/>
      <c r="T439" s="834"/>
      <c r="U439" s="834"/>
      <c r="V439" s="834"/>
      <c r="W439" s="834"/>
      <c r="X439" s="834"/>
      <c r="Y439" s="834"/>
      <c r="Z439" s="834"/>
    </row>
    <row r="440">
      <c r="A440" s="834"/>
      <c r="B440" s="834"/>
      <c r="C440" s="834"/>
      <c r="D440" s="834"/>
      <c r="E440" s="834"/>
      <c r="F440" s="834"/>
      <c r="G440" s="834"/>
      <c r="H440" s="834"/>
      <c r="I440" s="834"/>
      <c r="J440" s="834"/>
      <c r="K440" s="834"/>
      <c r="L440" s="834"/>
      <c r="M440" s="834"/>
      <c r="N440" s="834"/>
      <c r="O440" s="834"/>
      <c r="P440" s="834"/>
      <c r="Q440" s="834"/>
      <c r="R440" s="834"/>
      <c r="S440" s="834"/>
      <c r="T440" s="834"/>
      <c r="U440" s="834"/>
      <c r="V440" s="834"/>
      <c r="W440" s="834"/>
      <c r="X440" s="834"/>
      <c r="Y440" s="834"/>
      <c r="Z440" s="834"/>
    </row>
    <row r="441">
      <c r="A441" s="834"/>
      <c r="B441" s="834"/>
      <c r="C441" s="834"/>
      <c r="D441" s="834"/>
      <c r="E441" s="834"/>
      <c r="F441" s="834"/>
      <c r="G441" s="834"/>
      <c r="H441" s="834"/>
      <c r="I441" s="834"/>
      <c r="J441" s="834"/>
      <c r="K441" s="834"/>
      <c r="L441" s="834"/>
      <c r="M441" s="834"/>
      <c r="N441" s="834"/>
      <c r="O441" s="834"/>
      <c r="P441" s="834"/>
      <c r="Q441" s="834"/>
      <c r="R441" s="834"/>
      <c r="S441" s="834"/>
      <c r="T441" s="834"/>
      <c r="U441" s="834"/>
      <c r="V441" s="834"/>
      <c r="W441" s="834"/>
      <c r="X441" s="834"/>
      <c r="Y441" s="834"/>
      <c r="Z441" s="834"/>
    </row>
    <row r="442">
      <c r="A442" s="834"/>
      <c r="B442" s="834"/>
      <c r="C442" s="834"/>
      <c r="D442" s="834"/>
      <c r="E442" s="834"/>
      <c r="F442" s="834"/>
      <c r="G442" s="834"/>
      <c r="H442" s="834"/>
      <c r="I442" s="834"/>
      <c r="J442" s="834"/>
      <c r="K442" s="834"/>
      <c r="L442" s="834"/>
      <c r="M442" s="834"/>
      <c r="N442" s="834"/>
      <c r="O442" s="834"/>
      <c r="P442" s="834"/>
      <c r="Q442" s="834"/>
      <c r="R442" s="834"/>
      <c r="S442" s="834"/>
      <c r="T442" s="834"/>
      <c r="U442" s="834"/>
      <c r="V442" s="834"/>
      <c r="W442" s="834"/>
      <c r="X442" s="834"/>
      <c r="Y442" s="834"/>
      <c r="Z442" s="834"/>
    </row>
    <row r="443">
      <c r="A443" s="834"/>
      <c r="B443" s="834"/>
      <c r="C443" s="834"/>
      <c r="D443" s="834"/>
      <c r="E443" s="834"/>
      <c r="F443" s="834"/>
      <c r="G443" s="834"/>
      <c r="H443" s="834"/>
      <c r="I443" s="834"/>
      <c r="J443" s="834"/>
      <c r="K443" s="834"/>
      <c r="L443" s="834"/>
      <c r="M443" s="834"/>
      <c r="N443" s="834"/>
      <c r="O443" s="834"/>
      <c r="P443" s="834"/>
      <c r="Q443" s="834"/>
      <c r="R443" s="834"/>
      <c r="S443" s="834"/>
      <c r="T443" s="834"/>
      <c r="U443" s="834"/>
      <c r="V443" s="834"/>
      <c r="W443" s="834"/>
      <c r="X443" s="834"/>
      <c r="Y443" s="834"/>
      <c r="Z443" s="834"/>
    </row>
    <row r="444">
      <c r="A444" s="834"/>
      <c r="B444" s="834"/>
      <c r="C444" s="834"/>
      <c r="D444" s="834"/>
      <c r="E444" s="834"/>
      <c r="F444" s="834"/>
      <c r="G444" s="834"/>
      <c r="H444" s="834"/>
      <c r="I444" s="834"/>
      <c r="J444" s="834"/>
      <c r="K444" s="834"/>
      <c r="L444" s="834"/>
      <c r="M444" s="834"/>
      <c r="N444" s="834"/>
      <c r="O444" s="834"/>
      <c r="P444" s="834"/>
      <c r="Q444" s="834"/>
      <c r="R444" s="834"/>
      <c r="S444" s="834"/>
      <c r="T444" s="834"/>
      <c r="U444" s="834"/>
      <c r="V444" s="834"/>
      <c r="W444" s="834"/>
      <c r="X444" s="834"/>
      <c r="Y444" s="834"/>
      <c r="Z444" s="834"/>
    </row>
    <row r="445">
      <c r="A445" s="834"/>
      <c r="B445" s="834"/>
      <c r="C445" s="834"/>
      <c r="D445" s="834"/>
      <c r="E445" s="834"/>
      <c r="F445" s="834"/>
      <c r="G445" s="834"/>
      <c r="H445" s="834"/>
      <c r="I445" s="834"/>
      <c r="J445" s="834"/>
      <c r="K445" s="834"/>
      <c r="L445" s="834"/>
      <c r="M445" s="834"/>
      <c r="N445" s="834"/>
      <c r="O445" s="834"/>
      <c r="P445" s="834"/>
      <c r="Q445" s="834"/>
      <c r="R445" s="834"/>
      <c r="S445" s="834"/>
      <c r="T445" s="834"/>
      <c r="U445" s="834"/>
      <c r="V445" s="834"/>
      <c r="W445" s="834"/>
      <c r="X445" s="834"/>
      <c r="Y445" s="834"/>
      <c r="Z445" s="834"/>
    </row>
    <row r="446">
      <c r="A446" s="834"/>
      <c r="B446" s="834"/>
      <c r="C446" s="834"/>
      <c r="D446" s="834"/>
      <c r="E446" s="834"/>
      <c r="F446" s="834"/>
      <c r="G446" s="834"/>
      <c r="H446" s="834"/>
      <c r="I446" s="834"/>
      <c r="J446" s="834"/>
      <c r="K446" s="834"/>
      <c r="L446" s="834"/>
      <c r="M446" s="834"/>
      <c r="N446" s="834"/>
      <c r="O446" s="834"/>
      <c r="P446" s="834"/>
      <c r="Q446" s="834"/>
      <c r="R446" s="834"/>
      <c r="S446" s="834"/>
      <c r="T446" s="834"/>
      <c r="U446" s="834"/>
      <c r="V446" s="834"/>
      <c r="W446" s="834"/>
      <c r="X446" s="834"/>
      <c r="Y446" s="834"/>
      <c r="Z446" s="834"/>
    </row>
    <row r="447">
      <c r="A447" s="834"/>
      <c r="B447" s="834"/>
      <c r="C447" s="834"/>
      <c r="D447" s="834"/>
      <c r="E447" s="834"/>
      <c r="F447" s="834"/>
      <c r="G447" s="834"/>
      <c r="H447" s="834"/>
      <c r="I447" s="834"/>
      <c r="J447" s="834"/>
      <c r="K447" s="834"/>
      <c r="L447" s="834"/>
      <c r="M447" s="834"/>
      <c r="N447" s="834"/>
      <c r="O447" s="834"/>
      <c r="P447" s="834"/>
      <c r="Q447" s="834"/>
      <c r="R447" s="834"/>
      <c r="S447" s="834"/>
      <c r="T447" s="834"/>
      <c r="U447" s="834"/>
      <c r="V447" s="834"/>
      <c r="W447" s="834"/>
      <c r="X447" s="834"/>
      <c r="Y447" s="834"/>
      <c r="Z447" s="834"/>
    </row>
    <row r="448">
      <c r="A448" s="834"/>
      <c r="B448" s="834"/>
      <c r="C448" s="834"/>
      <c r="D448" s="834"/>
      <c r="E448" s="834"/>
      <c r="F448" s="834"/>
      <c r="G448" s="834"/>
      <c r="H448" s="834"/>
      <c r="I448" s="834"/>
      <c r="J448" s="834"/>
      <c r="K448" s="834"/>
      <c r="L448" s="834"/>
      <c r="M448" s="834"/>
      <c r="N448" s="834"/>
      <c r="O448" s="834"/>
      <c r="P448" s="834"/>
      <c r="Q448" s="834"/>
      <c r="R448" s="834"/>
      <c r="S448" s="834"/>
      <c r="T448" s="834"/>
      <c r="U448" s="834"/>
      <c r="V448" s="834"/>
      <c r="W448" s="834"/>
      <c r="X448" s="834"/>
      <c r="Y448" s="834"/>
      <c r="Z448" s="834"/>
    </row>
    <row r="449">
      <c r="A449" s="834"/>
      <c r="B449" s="834"/>
      <c r="C449" s="834"/>
      <c r="D449" s="834"/>
      <c r="E449" s="834"/>
      <c r="F449" s="834"/>
      <c r="G449" s="834"/>
      <c r="H449" s="834"/>
      <c r="I449" s="834"/>
      <c r="J449" s="834"/>
      <c r="K449" s="834"/>
      <c r="L449" s="834"/>
      <c r="M449" s="834"/>
      <c r="N449" s="834"/>
      <c r="O449" s="834"/>
      <c r="P449" s="834"/>
      <c r="Q449" s="834"/>
      <c r="R449" s="834"/>
      <c r="S449" s="834"/>
      <c r="T449" s="834"/>
      <c r="U449" s="834"/>
      <c r="V449" s="834"/>
      <c r="W449" s="834"/>
      <c r="X449" s="834"/>
      <c r="Y449" s="834"/>
      <c r="Z449" s="834"/>
    </row>
    <row r="450">
      <c r="A450" s="834"/>
      <c r="B450" s="834"/>
      <c r="C450" s="834"/>
      <c r="D450" s="834"/>
      <c r="E450" s="834"/>
      <c r="F450" s="834"/>
      <c r="G450" s="834"/>
      <c r="H450" s="834"/>
      <c r="I450" s="834"/>
      <c r="J450" s="834"/>
      <c r="K450" s="834"/>
      <c r="L450" s="834"/>
      <c r="M450" s="834"/>
      <c r="N450" s="834"/>
      <c r="O450" s="834"/>
      <c r="P450" s="834"/>
      <c r="Q450" s="834"/>
      <c r="R450" s="834"/>
      <c r="S450" s="834"/>
      <c r="T450" s="834"/>
      <c r="U450" s="834"/>
      <c r="V450" s="834"/>
      <c r="W450" s="834"/>
      <c r="X450" s="834"/>
      <c r="Y450" s="834"/>
      <c r="Z450" s="834"/>
    </row>
    <row r="451">
      <c r="A451" s="834"/>
      <c r="B451" s="834"/>
      <c r="C451" s="834"/>
      <c r="D451" s="834"/>
      <c r="E451" s="834"/>
      <c r="F451" s="834"/>
      <c r="G451" s="834"/>
      <c r="H451" s="834"/>
      <c r="I451" s="834"/>
      <c r="J451" s="834"/>
      <c r="K451" s="834"/>
      <c r="L451" s="834"/>
      <c r="M451" s="834"/>
      <c r="N451" s="834"/>
      <c r="O451" s="834"/>
      <c r="P451" s="834"/>
      <c r="Q451" s="834"/>
      <c r="R451" s="834"/>
      <c r="S451" s="834"/>
      <c r="T451" s="834"/>
      <c r="U451" s="834"/>
      <c r="V451" s="834"/>
      <c r="W451" s="834"/>
      <c r="X451" s="834"/>
      <c r="Y451" s="834"/>
      <c r="Z451" s="834"/>
    </row>
    <row r="452">
      <c r="A452" s="834"/>
      <c r="B452" s="834"/>
      <c r="C452" s="834"/>
      <c r="D452" s="834"/>
      <c r="E452" s="834"/>
      <c r="F452" s="834"/>
      <c r="G452" s="834"/>
      <c r="H452" s="834"/>
      <c r="I452" s="834"/>
      <c r="J452" s="834"/>
      <c r="K452" s="834"/>
      <c r="L452" s="834"/>
      <c r="M452" s="834"/>
      <c r="N452" s="834"/>
      <c r="O452" s="834"/>
      <c r="P452" s="834"/>
      <c r="Q452" s="834"/>
      <c r="R452" s="834"/>
      <c r="S452" s="834"/>
      <c r="T452" s="834"/>
      <c r="U452" s="834"/>
      <c r="V452" s="834"/>
      <c r="W452" s="834"/>
      <c r="X452" s="834"/>
      <c r="Y452" s="834"/>
      <c r="Z452" s="834"/>
    </row>
    <row r="453">
      <c r="A453" s="834"/>
      <c r="B453" s="834"/>
      <c r="C453" s="834"/>
      <c r="D453" s="834"/>
      <c r="E453" s="834"/>
      <c r="F453" s="834"/>
      <c r="G453" s="834"/>
      <c r="H453" s="834"/>
      <c r="I453" s="834"/>
      <c r="J453" s="834"/>
      <c r="K453" s="834"/>
      <c r="L453" s="834"/>
      <c r="M453" s="834"/>
      <c r="N453" s="834"/>
      <c r="O453" s="834"/>
      <c r="P453" s="834"/>
      <c r="Q453" s="834"/>
      <c r="R453" s="834"/>
      <c r="S453" s="834"/>
      <c r="T453" s="834"/>
      <c r="U453" s="834"/>
      <c r="V453" s="834"/>
      <c r="W453" s="834"/>
      <c r="X453" s="834"/>
      <c r="Y453" s="834"/>
      <c r="Z453" s="834"/>
    </row>
    <row r="454">
      <c r="A454" s="834"/>
      <c r="B454" s="834"/>
      <c r="C454" s="834"/>
      <c r="D454" s="834"/>
      <c r="E454" s="834"/>
      <c r="F454" s="834"/>
      <c r="G454" s="834"/>
      <c r="H454" s="834"/>
      <c r="I454" s="834"/>
      <c r="J454" s="834"/>
      <c r="K454" s="834"/>
      <c r="L454" s="834"/>
      <c r="M454" s="834"/>
      <c r="N454" s="834"/>
      <c r="O454" s="834"/>
      <c r="P454" s="834"/>
      <c r="Q454" s="834"/>
      <c r="R454" s="834"/>
      <c r="S454" s="834"/>
      <c r="T454" s="834"/>
      <c r="U454" s="834"/>
      <c r="V454" s="834"/>
      <c r="W454" s="834"/>
      <c r="X454" s="834"/>
      <c r="Y454" s="834"/>
      <c r="Z454" s="834"/>
    </row>
    <row r="455">
      <c r="A455" s="834"/>
      <c r="B455" s="834"/>
      <c r="C455" s="834"/>
      <c r="D455" s="834"/>
      <c r="E455" s="834"/>
      <c r="F455" s="834"/>
      <c r="G455" s="834"/>
      <c r="H455" s="834"/>
      <c r="I455" s="834"/>
      <c r="J455" s="834"/>
      <c r="K455" s="834"/>
      <c r="L455" s="834"/>
      <c r="M455" s="834"/>
      <c r="N455" s="834"/>
      <c r="O455" s="834"/>
      <c r="P455" s="834"/>
      <c r="Q455" s="834"/>
      <c r="R455" s="834"/>
      <c r="S455" s="834"/>
      <c r="T455" s="834"/>
      <c r="U455" s="834"/>
      <c r="V455" s="834"/>
      <c r="W455" s="834"/>
      <c r="X455" s="834"/>
      <c r="Y455" s="834"/>
      <c r="Z455" s="834"/>
    </row>
    <row r="456">
      <c r="A456" s="834"/>
      <c r="B456" s="834"/>
      <c r="C456" s="834"/>
      <c r="D456" s="834"/>
      <c r="E456" s="834"/>
      <c r="F456" s="834"/>
      <c r="G456" s="834"/>
      <c r="H456" s="834"/>
      <c r="I456" s="834"/>
      <c r="J456" s="834"/>
      <c r="K456" s="834"/>
      <c r="L456" s="834"/>
      <c r="M456" s="834"/>
      <c r="N456" s="834"/>
      <c r="O456" s="834"/>
      <c r="P456" s="834"/>
      <c r="Q456" s="834"/>
      <c r="R456" s="834"/>
      <c r="S456" s="834"/>
      <c r="T456" s="834"/>
      <c r="U456" s="834"/>
      <c r="V456" s="834"/>
      <c r="W456" s="834"/>
      <c r="X456" s="834"/>
      <c r="Y456" s="834"/>
      <c r="Z456" s="834"/>
    </row>
    <row r="457">
      <c r="A457" s="834"/>
      <c r="B457" s="834"/>
      <c r="C457" s="834"/>
      <c r="D457" s="834"/>
      <c r="E457" s="834"/>
      <c r="F457" s="834"/>
      <c r="G457" s="834"/>
      <c r="H457" s="834"/>
      <c r="I457" s="834"/>
      <c r="J457" s="834"/>
      <c r="K457" s="834"/>
      <c r="L457" s="834"/>
      <c r="M457" s="834"/>
      <c r="N457" s="834"/>
      <c r="O457" s="834"/>
      <c r="P457" s="834"/>
      <c r="Q457" s="834"/>
      <c r="R457" s="834"/>
      <c r="S457" s="834"/>
      <c r="T457" s="834"/>
      <c r="U457" s="834"/>
      <c r="V457" s="834"/>
      <c r="W457" s="834"/>
      <c r="X457" s="834"/>
      <c r="Y457" s="834"/>
      <c r="Z457" s="834"/>
    </row>
    <row r="458">
      <c r="A458" s="834"/>
      <c r="B458" s="834"/>
      <c r="C458" s="834"/>
      <c r="D458" s="834"/>
      <c r="E458" s="834"/>
      <c r="F458" s="834"/>
      <c r="G458" s="834"/>
      <c r="H458" s="834"/>
      <c r="I458" s="834"/>
      <c r="J458" s="834"/>
      <c r="K458" s="834"/>
      <c r="L458" s="834"/>
      <c r="M458" s="834"/>
      <c r="N458" s="834"/>
      <c r="O458" s="834"/>
      <c r="P458" s="834"/>
      <c r="Q458" s="834"/>
      <c r="R458" s="834"/>
      <c r="S458" s="834"/>
      <c r="T458" s="834"/>
      <c r="U458" s="834"/>
      <c r="V458" s="834"/>
      <c r="W458" s="834"/>
      <c r="X458" s="834"/>
      <c r="Y458" s="834"/>
      <c r="Z458" s="834"/>
    </row>
    <row r="459">
      <c r="A459" s="834"/>
      <c r="B459" s="834"/>
      <c r="C459" s="834"/>
      <c r="D459" s="834"/>
      <c r="E459" s="834"/>
      <c r="F459" s="834"/>
      <c r="G459" s="834"/>
      <c r="H459" s="834"/>
      <c r="I459" s="834"/>
      <c r="J459" s="834"/>
      <c r="K459" s="834"/>
      <c r="L459" s="834"/>
      <c r="M459" s="834"/>
      <c r="N459" s="834"/>
      <c r="O459" s="834"/>
      <c r="P459" s="834"/>
      <c r="Q459" s="834"/>
      <c r="R459" s="834"/>
      <c r="S459" s="834"/>
      <c r="T459" s="834"/>
      <c r="U459" s="834"/>
      <c r="V459" s="834"/>
      <c r="W459" s="834"/>
      <c r="X459" s="834"/>
      <c r="Y459" s="834"/>
      <c r="Z459" s="834"/>
    </row>
    <row r="460">
      <c r="A460" s="834"/>
      <c r="B460" s="834"/>
      <c r="C460" s="834"/>
      <c r="D460" s="834"/>
      <c r="E460" s="834"/>
      <c r="F460" s="834"/>
      <c r="G460" s="834"/>
      <c r="H460" s="834"/>
      <c r="I460" s="834"/>
      <c r="J460" s="834"/>
      <c r="K460" s="834"/>
      <c r="L460" s="834"/>
      <c r="M460" s="834"/>
      <c r="N460" s="834"/>
      <c r="O460" s="834"/>
      <c r="P460" s="834"/>
      <c r="Q460" s="834"/>
      <c r="R460" s="834"/>
      <c r="S460" s="834"/>
      <c r="T460" s="834"/>
      <c r="U460" s="834"/>
      <c r="V460" s="834"/>
      <c r="W460" s="834"/>
      <c r="X460" s="834"/>
      <c r="Y460" s="834"/>
      <c r="Z460" s="834"/>
    </row>
    <row r="461">
      <c r="A461" s="834"/>
      <c r="B461" s="834"/>
      <c r="C461" s="834"/>
      <c r="D461" s="834"/>
      <c r="E461" s="834"/>
      <c r="F461" s="834"/>
      <c r="G461" s="834"/>
      <c r="H461" s="834"/>
      <c r="I461" s="834"/>
      <c r="J461" s="834"/>
      <c r="K461" s="834"/>
      <c r="L461" s="834"/>
      <c r="M461" s="834"/>
      <c r="N461" s="834"/>
      <c r="O461" s="834"/>
      <c r="P461" s="834"/>
      <c r="Q461" s="834"/>
      <c r="R461" s="834"/>
      <c r="S461" s="834"/>
      <c r="T461" s="834"/>
      <c r="U461" s="834"/>
      <c r="V461" s="834"/>
      <c r="W461" s="834"/>
      <c r="X461" s="834"/>
      <c r="Y461" s="834"/>
      <c r="Z461" s="834"/>
    </row>
    <row r="462">
      <c r="A462" s="834"/>
      <c r="B462" s="834"/>
      <c r="C462" s="834"/>
      <c r="D462" s="834"/>
      <c r="E462" s="834"/>
      <c r="F462" s="834"/>
      <c r="G462" s="834"/>
      <c r="H462" s="834"/>
      <c r="I462" s="834"/>
      <c r="J462" s="834"/>
      <c r="K462" s="834"/>
      <c r="L462" s="834"/>
      <c r="M462" s="834"/>
      <c r="N462" s="834"/>
      <c r="O462" s="834"/>
      <c r="P462" s="834"/>
      <c r="Q462" s="834"/>
      <c r="R462" s="834"/>
      <c r="S462" s="834"/>
      <c r="T462" s="834"/>
      <c r="U462" s="834"/>
      <c r="V462" s="834"/>
      <c r="W462" s="834"/>
      <c r="X462" s="834"/>
      <c r="Y462" s="834"/>
      <c r="Z462" s="834"/>
    </row>
    <row r="463">
      <c r="A463" s="834"/>
      <c r="B463" s="834"/>
      <c r="C463" s="834"/>
      <c r="D463" s="834"/>
      <c r="E463" s="834"/>
      <c r="F463" s="834"/>
      <c r="G463" s="834"/>
      <c r="H463" s="834"/>
      <c r="I463" s="834"/>
      <c r="J463" s="834"/>
      <c r="K463" s="834"/>
      <c r="L463" s="834"/>
      <c r="M463" s="834"/>
      <c r="N463" s="834"/>
      <c r="O463" s="834"/>
      <c r="P463" s="834"/>
      <c r="Q463" s="834"/>
      <c r="R463" s="834"/>
      <c r="S463" s="834"/>
      <c r="T463" s="834"/>
      <c r="U463" s="834"/>
      <c r="V463" s="834"/>
      <c r="W463" s="834"/>
      <c r="X463" s="834"/>
      <c r="Y463" s="834"/>
      <c r="Z463" s="834"/>
    </row>
    <row r="464">
      <c r="A464" s="834"/>
      <c r="B464" s="834"/>
      <c r="C464" s="834"/>
      <c r="D464" s="834"/>
      <c r="E464" s="834"/>
      <c r="F464" s="834"/>
      <c r="G464" s="834"/>
      <c r="H464" s="834"/>
      <c r="I464" s="834"/>
      <c r="J464" s="834"/>
      <c r="K464" s="834"/>
      <c r="L464" s="834"/>
      <c r="M464" s="834"/>
      <c r="N464" s="834"/>
      <c r="O464" s="834"/>
      <c r="P464" s="834"/>
      <c r="Q464" s="834"/>
      <c r="R464" s="834"/>
      <c r="S464" s="834"/>
      <c r="T464" s="834"/>
      <c r="U464" s="834"/>
      <c r="V464" s="834"/>
      <c r="W464" s="834"/>
      <c r="X464" s="834"/>
      <c r="Y464" s="834"/>
      <c r="Z464" s="834"/>
    </row>
    <row r="465">
      <c r="A465" s="834"/>
      <c r="B465" s="834"/>
      <c r="C465" s="834"/>
      <c r="D465" s="834"/>
      <c r="E465" s="834"/>
      <c r="F465" s="834"/>
      <c r="G465" s="834"/>
      <c r="H465" s="834"/>
      <c r="I465" s="834"/>
      <c r="J465" s="834"/>
      <c r="K465" s="834"/>
      <c r="L465" s="834"/>
      <c r="M465" s="834"/>
      <c r="N465" s="834"/>
      <c r="O465" s="834"/>
      <c r="P465" s="834"/>
      <c r="Q465" s="834"/>
      <c r="R465" s="834"/>
      <c r="S465" s="834"/>
      <c r="T465" s="834"/>
      <c r="U465" s="834"/>
      <c r="V465" s="834"/>
      <c r="W465" s="834"/>
      <c r="X465" s="834"/>
      <c r="Y465" s="834"/>
      <c r="Z465" s="834"/>
    </row>
    <row r="466">
      <c r="A466" s="834"/>
      <c r="B466" s="834"/>
      <c r="C466" s="834"/>
      <c r="D466" s="834"/>
      <c r="E466" s="834"/>
      <c r="F466" s="834"/>
      <c r="G466" s="834"/>
      <c r="H466" s="834"/>
      <c r="I466" s="834"/>
      <c r="J466" s="834"/>
      <c r="K466" s="834"/>
      <c r="L466" s="834"/>
      <c r="M466" s="834"/>
      <c r="N466" s="834"/>
      <c r="O466" s="834"/>
      <c r="P466" s="834"/>
      <c r="Q466" s="834"/>
      <c r="R466" s="834"/>
      <c r="S466" s="834"/>
      <c r="T466" s="834"/>
      <c r="U466" s="834"/>
      <c r="V466" s="834"/>
      <c r="W466" s="834"/>
      <c r="X466" s="834"/>
      <c r="Y466" s="834"/>
      <c r="Z466" s="834"/>
    </row>
    <row r="467">
      <c r="A467" s="834"/>
      <c r="B467" s="834"/>
      <c r="C467" s="834"/>
      <c r="D467" s="834"/>
      <c r="E467" s="834"/>
      <c r="F467" s="834"/>
      <c r="G467" s="834"/>
      <c r="H467" s="834"/>
      <c r="I467" s="834"/>
      <c r="J467" s="834"/>
      <c r="K467" s="834"/>
      <c r="L467" s="834"/>
      <c r="M467" s="834"/>
      <c r="N467" s="834"/>
      <c r="O467" s="834"/>
      <c r="P467" s="834"/>
      <c r="Q467" s="834"/>
      <c r="R467" s="834"/>
      <c r="S467" s="834"/>
      <c r="T467" s="834"/>
      <c r="U467" s="834"/>
      <c r="V467" s="834"/>
      <c r="W467" s="834"/>
      <c r="X467" s="834"/>
      <c r="Y467" s="834"/>
      <c r="Z467" s="834"/>
    </row>
    <row r="468">
      <c r="A468" s="834"/>
      <c r="B468" s="834"/>
      <c r="C468" s="834"/>
      <c r="D468" s="834"/>
      <c r="E468" s="834"/>
      <c r="F468" s="834"/>
      <c r="G468" s="834"/>
      <c r="H468" s="834"/>
      <c r="I468" s="834"/>
      <c r="J468" s="834"/>
      <c r="K468" s="834"/>
      <c r="L468" s="834"/>
      <c r="M468" s="834"/>
      <c r="N468" s="834"/>
      <c r="O468" s="834"/>
      <c r="P468" s="834"/>
      <c r="Q468" s="834"/>
      <c r="R468" s="834"/>
      <c r="S468" s="834"/>
      <c r="T468" s="834"/>
      <c r="U468" s="834"/>
      <c r="V468" s="834"/>
      <c r="W468" s="834"/>
      <c r="X468" s="834"/>
      <c r="Y468" s="834"/>
      <c r="Z468" s="834"/>
    </row>
    <row r="469">
      <c r="A469" s="834"/>
      <c r="B469" s="834"/>
      <c r="C469" s="834"/>
      <c r="D469" s="834"/>
      <c r="E469" s="834"/>
      <c r="F469" s="834"/>
      <c r="G469" s="834"/>
      <c r="H469" s="834"/>
      <c r="I469" s="834"/>
      <c r="J469" s="834"/>
      <c r="K469" s="834"/>
      <c r="L469" s="834"/>
      <c r="M469" s="834"/>
      <c r="N469" s="834"/>
      <c r="O469" s="834"/>
      <c r="P469" s="834"/>
      <c r="Q469" s="834"/>
      <c r="R469" s="834"/>
      <c r="S469" s="834"/>
      <c r="T469" s="834"/>
      <c r="U469" s="834"/>
      <c r="V469" s="834"/>
      <c r="W469" s="834"/>
      <c r="X469" s="834"/>
      <c r="Y469" s="834"/>
      <c r="Z469" s="834"/>
    </row>
    <row r="470">
      <c r="A470" s="834"/>
      <c r="B470" s="834"/>
      <c r="C470" s="834"/>
      <c r="D470" s="834"/>
      <c r="E470" s="834"/>
      <c r="F470" s="834"/>
      <c r="G470" s="834"/>
      <c r="H470" s="834"/>
      <c r="I470" s="834"/>
      <c r="J470" s="834"/>
      <c r="K470" s="834"/>
      <c r="L470" s="834"/>
      <c r="M470" s="834"/>
      <c r="N470" s="834"/>
      <c r="O470" s="834"/>
      <c r="P470" s="834"/>
      <c r="Q470" s="834"/>
      <c r="R470" s="834"/>
      <c r="S470" s="834"/>
      <c r="T470" s="834"/>
      <c r="U470" s="834"/>
      <c r="V470" s="834"/>
      <c r="W470" s="834"/>
      <c r="X470" s="834"/>
      <c r="Y470" s="834"/>
      <c r="Z470" s="834"/>
    </row>
    <row r="471">
      <c r="A471" s="834"/>
      <c r="B471" s="834"/>
      <c r="C471" s="834"/>
      <c r="D471" s="834"/>
      <c r="E471" s="834"/>
      <c r="F471" s="834"/>
      <c r="G471" s="834"/>
      <c r="H471" s="834"/>
      <c r="I471" s="834"/>
      <c r="J471" s="834"/>
      <c r="K471" s="834"/>
      <c r="L471" s="834"/>
      <c r="M471" s="834"/>
      <c r="N471" s="834"/>
      <c r="O471" s="834"/>
      <c r="P471" s="834"/>
      <c r="Q471" s="834"/>
      <c r="R471" s="834"/>
      <c r="S471" s="834"/>
      <c r="T471" s="834"/>
      <c r="U471" s="834"/>
      <c r="V471" s="834"/>
      <c r="W471" s="834"/>
      <c r="X471" s="834"/>
      <c r="Y471" s="834"/>
      <c r="Z471" s="834"/>
    </row>
    <row r="472">
      <c r="A472" s="834"/>
      <c r="B472" s="834"/>
      <c r="C472" s="834"/>
      <c r="D472" s="834"/>
      <c r="E472" s="834"/>
      <c r="F472" s="834"/>
      <c r="G472" s="834"/>
      <c r="H472" s="834"/>
      <c r="I472" s="834"/>
      <c r="J472" s="834"/>
      <c r="K472" s="834"/>
      <c r="L472" s="834"/>
      <c r="M472" s="834"/>
      <c r="N472" s="834"/>
      <c r="O472" s="834"/>
      <c r="P472" s="834"/>
      <c r="Q472" s="834"/>
      <c r="R472" s="834"/>
      <c r="S472" s="834"/>
      <c r="T472" s="834"/>
      <c r="U472" s="834"/>
      <c r="V472" s="834"/>
      <c r="W472" s="834"/>
      <c r="X472" s="834"/>
      <c r="Y472" s="834"/>
      <c r="Z472" s="834"/>
    </row>
    <row r="473">
      <c r="A473" s="834"/>
      <c r="B473" s="834"/>
      <c r="C473" s="834"/>
      <c r="D473" s="834"/>
      <c r="E473" s="834"/>
      <c r="F473" s="834"/>
      <c r="G473" s="834"/>
      <c r="H473" s="834"/>
      <c r="I473" s="834"/>
      <c r="J473" s="834"/>
      <c r="K473" s="834"/>
      <c r="L473" s="834"/>
      <c r="M473" s="834"/>
      <c r="N473" s="834"/>
      <c r="O473" s="834"/>
      <c r="P473" s="834"/>
      <c r="Q473" s="834"/>
      <c r="R473" s="834"/>
      <c r="S473" s="834"/>
      <c r="T473" s="834"/>
      <c r="U473" s="834"/>
      <c r="V473" s="834"/>
      <c r="W473" s="834"/>
      <c r="X473" s="834"/>
      <c r="Y473" s="834"/>
      <c r="Z473" s="834"/>
    </row>
    <row r="474">
      <c r="A474" s="834"/>
      <c r="B474" s="834"/>
      <c r="C474" s="834"/>
      <c r="D474" s="834"/>
      <c r="E474" s="834"/>
      <c r="F474" s="834"/>
      <c r="G474" s="834"/>
      <c r="H474" s="834"/>
      <c r="I474" s="834"/>
      <c r="J474" s="834"/>
      <c r="K474" s="834"/>
      <c r="L474" s="834"/>
      <c r="M474" s="834"/>
      <c r="N474" s="834"/>
      <c r="O474" s="834"/>
      <c r="P474" s="834"/>
      <c r="Q474" s="834"/>
      <c r="R474" s="834"/>
      <c r="S474" s="834"/>
      <c r="T474" s="834"/>
      <c r="U474" s="834"/>
      <c r="V474" s="834"/>
      <c r="W474" s="834"/>
      <c r="X474" s="834"/>
      <c r="Y474" s="834"/>
      <c r="Z474" s="834"/>
    </row>
    <row r="475">
      <c r="A475" s="834"/>
      <c r="B475" s="834"/>
      <c r="C475" s="834"/>
      <c r="D475" s="834"/>
      <c r="E475" s="834"/>
      <c r="F475" s="834"/>
      <c r="G475" s="834"/>
      <c r="H475" s="834"/>
      <c r="I475" s="834"/>
      <c r="J475" s="834"/>
      <c r="K475" s="834"/>
      <c r="L475" s="834"/>
      <c r="M475" s="834"/>
      <c r="N475" s="834"/>
      <c r="O475" s="834"/>
      <c r="P475" s="834"/>
      <c r="Q475" s="834"/>
      <c r="R475" s="834"/>
      <c r="S475" s="834"/>
      <c r="T475" s="834"/>
      <c r="U475" s="834"/>
      <c r="V475" s="834"/>
      <c r="W475" s="834"/>
      <c r="X475" s="834"/>
      <c r="Y475" s="834"/>
      <c r="Z475" s="834"/>
    </row>
    <row r="476">
      <c r="A476" s="834"/>
      <c r="B476" s="834"/>
      <c r="C476" s="834"/>
      <c r="D476" s="834"/>
      <c r="E476" s="834"/>
      <c r="F476" s="834"/>
      <c r="G476" s="834"/>
      <c r="H476" s="834"/>
      <c r="I476" s="834"/>
      <c r="J476" s="834"/>
      <c r="K476" s="834"/>
      <c r="L476" s="834"/>
      <c r="M476" s="834"/>
      <c r="N476" s="834"/>
      <c r="O476" s="834"/>
      <c r="P476" s="834"/>
      <c r="Q476" s="834"/>
      <c r="R476" s="834"/>
      <c r="S476" s="834"/>
      <c r="T476" s="834"/>
      <c r="U476" s="834"/>
      <c r="V476" s="834"/>
      <c r="W476" s="834"/>
      <c r="X476" s="834"/>
      <c r="Y476" s="834"/>
      <c r="Z476" s="834"/>
    </row>
    <row r="477">
      <c r="A477" s="834"/>
      <c r="B477" s="834"/>
      <c r="C477" s="834"/>
      <c r="D477" s="834"/>
      <c r="E477" s="834"/>
      <c r="F477" s="834"/>
      <c r="G477" s="834"/>
      <c r="H477" s="834"/>
      <c r="I477" s="834"/>
      <c r="J477" s="834"/>
      <c r="K477" s="834"/>
      <c r="L477" s="834"/>
      <c r="M477" s="834"/>
      <c r="N477" s="834"/>
      <c r="O477" s="834"/>
      <c r="P477" s="834"/>
      <c r="Q477" s="834"/>
      <c r="R477" s="834"/>
      <c r="S477" s="834"/>
      <c r="T477" s="834"/>
      <c r="U477" s="834"/>
      <c r="V477" s="834"/>
      <c r="W477" s="834"/>
      <c r="X477" s="834"/>
      <c r="Y477" s="834"/>
      <c r="Z477" s="834"/>
    </row>
    <row r="478">
      <c r="A478" s="834"/>
      <c r="B478" s="834"/>
      <c r="C478" s="834"/>
      <c r="D478" s="834"/>
      <c r="E478" s="834"/>
      <c r="F478" s="834"/>
      <c r="G478" s="834"/>
      <c r="H478" s="834"/>
      <c r="I478" s="834"/>
      <c r="J478" s="834"/>
      <c r="K478" s="834"/>
      <c r="L478" s="834"/>
      <c r="M478" s="834"/>
      <c r="N478" s="834"/>
      <c r="O478" s="834"/>
      <c r="P478" s="834"/>
      <c r="Q478" s="834"/>
      <c r="R478" s="834"/>
      <c r="S478" s="834"/>
      <c r="T478" s="834"/>
      <c r="U478" s="834"/>
      <c r="V478" s="834"/>
      <c r="W478" s="834"/>
      <c r="X478" s="834"/>
      <c r="Y478" s="834"/>
      <c r="Z478" s="834"/>
    </row>
    <row r="479">
      <c r="A479" s="834"/>
      <c r="B479" s="834"/>
      <c r="C479" s="834"/>
      <c r="D479" s="834"/>
      <c r="E479" s="834"/>
      <c r="F479" s="834"/>
      <c r="G479" s="834"/>
      <c r="H479" s="834"/>
      <c r="I479" s="834"/>
      <c r="J479" s="834"/>
      <c r="K479" s="834"/>
      <c r="L479" s="834"/>
      <c r="M479" s="834"/>
      <c r="N479" s="834"/>
      <c r="O479" s="834"/>
      <c r="P479" s="834"/>
      <c r="Q479" s="834"/>
      <c r="R479" s="834"/>
      <c r="S479" s="834"/>
      <c r="T479" s="834"/>
      <c r="U479" s="834"/>
      <c r="V479" s="834"/>
      <c r="W479" s="834"/>
      <c r="X479" s="834"/>
      <c r="Y479" s="834"/>
      <c r="Z479" s="834"/>
    </row>
    <row r="480">
      <c r="A480" s="834"/>
      <c r="B480" s="834"/>
      <c r="C480" s="834"/>
      <c r="D480" s="834"/>
      <c r="E480" s="834"/>
      <c r="F480" s="834"/>
      <c r="G480" s="834"/>
      <c r="H480" s="834"/>
      <c r="I480" s="834"/>
      <c r="J480" s="834"/>
      <c r="K480" s="834"/>
      <c r="L480" s="834"/>
      <c r="M480" s="834"/>
      <c r="N480" s="834"/>
      <c r="O480" s="834"/>
      <c r="P480" s="834"/>
      <c r="Q480" s="834"/>
      <c r="R480" s="834"/>
      <c r="S480" s="834"/>
      <c r="T480" s="834"/>
      <c r="U480" s="834"/>
      <c r="V480" s="834"/>
      <c r="W480" s="834"/>
      <c r="X480" s="834"/>
      <c r="Y480" s="834"/>
      <c r="Z480" s="834"/>
    </row>
    <row r="481">
      <c r="A481" s="834"/>
      <c r="B481" s="834"/>
      <c r="C481" s="834"/>
      <c r="D481" s="834"/>
      <c r="E481" s="834"/>
      <c r="F481" s="834"/>
      <c r="G481" s="834"/>
      <c r="H481" s="834"/>
      <c r="I481" s="834"/>
      <c r="J481" s="834"/>
      <c r="K481" s="834"/>
      <c r="L481" s="834"/>
      <c r="M481" s="834"/>
      <c r="N481" s="834"/>
      <c r="O481" s="834"/>
      <c r="P481" s="834"/>
      <c r="Q481" s="834"/>
      <c r="R481" s="834"/>
      <c r="S481" s="834"/>
      <c r="T481" s="834"/>
      <c r="U481" s="834"/>
      <c r="V481" s="834"/>
      <c r="W481" s="834"/>
      <c r="X481" s="834"/>
      <c r="Y481" s="834"/>
      <c r="Z481" s="834"/>
    </row>
    <row r="482">
      <c r="A482" s="834"/>
      <c r="B482" s="834"/>
      <c r="C482" s="834"/>
      <c r="D482" s="834"/>
      <c r="E482" s="834"/>
      <c r="F482" s="834"/>
      <c r="G482" s="834"/>
      <c r="H482" s="834"/>
      <c r="I482" s="834"/>
      <c r="J482" s="834"/>
      <c r="K482" s="834"/>
      <c r="L482" s="834"/>
      <c r="M482" s="834"/>
      <c r="N482" s="834"/>
      <c r="O482" s="834"/>
      <c r="P482" s="834"/>
      <c r="Q482" s="834"/>
      <c r="R482" s="834"/>
      <c r="S482" s="834"/>
      <c r="T482" s="834"/>
      <c r="U482" s="834"/>
      <c r="V482" s="834"/>
      <c r="W482" s="834"/>
      <c r="X482" s="834"/>
      <c r="Y482" s="834"/>
      <c r="Z482" s="834"/>
    </row>
    <row r="483">
      <c r="A483" s="834"/>
      <c r="B483" s="834"/>
      <c r="C483" s="834"/>
      <c r="D483" s="834"/>
      <c r="E483" s="834"/>
      <c r="F483" s="834"/>
      <c r="G483" s="834"/>
      <c r="H483" s="834"/>
      <c r="I483" s="834"/>
      <c r="J483" s="834"/>
      <c r="K483" s="834"/>
      <c r="L483" s="834"/>
      <c r="M483" s="834"/>
      <c r="N483" s="834"/>
      <c r="O483" s="834"/>
      <c r="P483" s="834"/>
      <c r="Q483" s="834"/>
      <c r="R483" s="834"/>
      <c r="S483" s="834"/>
      <c r="T483" s="834"/>
      <c r="U483" s="834"/>
      <c r="V483" s="834"/>
      <c r="W483" s="834"/>
      <c r="X483" s="834"/>
      <c r="Y483" s="834"/>
      <c r="Z483" s="834"/>
    </row>
    <row r="484">
      <c r="A484" s="834"/>
      <c r="B484" s="834"/>
      <c r="C484" s="834"/>
      <c r="D484" s="834"/>
      <c r="E484" s="834"/>
      <c r="F484" s="834"/>
      <c r="G484" s="834"/>
      <c r="H484" s="834"/>
      <c r="I484" s="834"/>
      <c r="J484" s="834"/>
      <c r="K484" s="834"/>
      <c r="L484" s="834"/>
      <c r="M484" s="834"/>
      <c r="N484" s="834"/>
      <c r="O484" s="834"/>
      <c r="P484" s="834"/>
      <c r="Q484" s="834"/>
      <c r="R484" s="834"/>
      <c r="S484" s="834"/>
      <c r="T484" s="834"/>
      <c r="U484" s="834"/>
      <c r="V484" s="834"/>
      <c r="W484" s="834"/>
      <c r="X484" s="834"/>
      <c r="Y484" s="834"/>
      <c r="Z484" s="834"/>
    </row>
    <row r="485">
      <c r="A485" s="834"/>
      <c r="B485" s="834"/>
      <c r="C485" s="834"/>
      <c r="D485" s="834"/>
      <c r="E485" s="834"/>
      <c r="F485" s="834"/>
      <c r="G485" s="834"/>
      <c r="H485" s="834"/>
      <c r="I485" s="834"/>
      <c r="J485" s="834"/>
      <c r="K485" s="834"/>
      <c r="L485" s="834"/>
      <c r="M485" s="834"/>
      <c r="N485" s="834"/>
      <c r="O485" s="834"/>
      <c r="P485" s="834"/>
      <c r="Q485" s="834"/>
      <c r="R485" s="834"/>
      <c r="S485" s="834"/>
      <c r="T485" s="834"/>
      <c r="U485" s="834"/>
      <c r="V485" s="834"/>
      <c r="W485" s="834"/>
      <c r="X485" s="834"/>
      <c r="Y485" s="834"/>
      <c r="Z485" s="834"/>
    </row>
    <row r="486">
      <c r="A486" s="834"/>
      <c r="B486" s="834"/>
      <c r="C486" s="834"/>
      <c r="D486" s="834"/>
      <c r="E486" s="834"/>
      <c r="F486" s="834"/>
      <c r="G486" s="834"/>
      <c r="H486" s="834"/>
      <c r="I486" s="834"/>
      <c r="J486" s="834"/>
      <c r="K486" s="834"/>
      <c r="L486" s="834"/>
      <c r="M486" s="834"/>
      <c r="N486" s="834"/>
      <c r="O486" s="834"/>
      <c r="P486" s="834"/>
      <c r="Q486" s="834"/>
      <c r="R486" s="834"/>
      <c r="S486" s="834"/>
      <c r="T486" s="834"/>
      <c r="U486" s="834"/>
      <c r="V486" s="834"/>
      <c r="W486" s="834"/>
      <c r="X486" s="834"/>
      <c r="Y486" s="834"/>
      <c r="Z486" s="834"/>
    </row>
    <row r="487">
      <c r="A487" s="834"/>
      <c r="B487" s="834"/>
      <c r="C487" s="834"/>
      <c r="D487" s="834"/>
      <c r="E487" s="834"/>
      <c r="F487" s="834"/>
      <c r="G487" s="834"/>
      <c r="H487" s="834"/>
      <c r="I487" s="834"/>
      <c r="J487" s="834"/>
      <c r="K487" s="834"/>
      <c r="L487" s="834"/>
      <c r="M487" s="834"/>
      <c r="N487" s="834"/>
      <c r="O487" s="834"/>
      <c r="P487" s="834"/>
      <c r="Q487" s="834"/>
      <c r="R487" s="834"/>
      <c r="S487" s="834"/>
      <c r="T487" s="834"/>
      <c r="U487" s="834"/>
      <c r="V487" s="834"/>
      <c r="W487" s="834"/>
      <c r="X487" s="834"/>
      <c r="Y487" s="834"/>
      <c r="Z487" s="834"/>
    </row>
    <row r="488">
      <c r="A488" s="834"/>
      <c r="B488" s="834"/>
      <c r="C488" s="834"/>
      <c r="D488" s="834"/>
      <c r="E488" s="834"/>
      <c r="F488" s="834"/>
      <c r="G488" s="834"/>
      <c r="H488" s="834"/>
      <c r="I488" s="834"/>
      <c r="J488" s="834"/>
      <c r="K488" s="834"/>
      <c r="L488" s="834"/>
      <c r="M488" s="834"/>
      <c r="N488" s="834"/>
      <c r="O488" s="834"/>
      <c r="P488" s="834"/>
      <c r="Q488" s="834"/>
      <c r="R488" s="834"/>
      <c r="S488" s="834"/>
      <c r="T488" s="834"/>
      <c r="U488" s="834"/>
      <c r="V488" s="834"/>
      <c r="W488" s="834"/>
      <c r="X488" s="834"/>
      <c r="Y488" s="834"/>
      <c r="Z488" s="834"/>
    </row>
    <row r="489">
      <c r="A489" s="834"/>
      <c r="B489" s="834"/>
      <c r="C489" s="834"/>
      <c r="D489" s="834"/>
      <c r="E489" s="834"/>
      <c r="F489" s="834"/>
      <c r="G489" s="834"/>
      <c r="H489" s="834"/>
      <c r="I489" s="834"/>
      <c r="J489" s="834"/>
      <c r="K489" s="834"/>
      <c r="L489" s="834"/>
      <c r="M489" s="834"/>
      <c r="N489" s="834"/>
      <c r="O489" s="834"/>
      <c r="P489" s="834"/>
      <c r="Q489" s="834"/>
      <c r="R489" s="834"/>
      <c r="S489" s="834"/>
      <c r="T489" s="834"/>
      <c r="U489" s="834"/>
      <c r="V489" s="834"/>
      <c r="W489" s="834"/>
      <c r="X489" s="834"/>
      <c r="Y489" s="834"/>
      <c r="Z489" s="834"/>
    </row>
    <row r="490">
      <c r="A490" s="834"/>
      <c r="B490" s="834"/>
      <c r="C490" s="834"/>
      <c r="D490" s="834"/>
      <c r="E490" s="834"/>
      <c r="F490" s="834"/>
      <c r="G490" s="834"/>
      <c r="H490" s="834"/>
      <c r="I490" s="834"/>
      <c r="J490" s="834"/>
      <c r="K490" s="834"/>
      <c r="L490" s="834"/>
      <c r="M490" s="834"/>
      <c r="N490" s="834"/>
      <c r="O490" s="834"/>
      <c r="P490" s="834"/>
      <c r="Q490" s="834"/>
      <c r="R490" s="834"/>
      <c r="S490" s="834"/>
      <c r="T490" s="834"/>
      <c r="U490" s="834"/>
      <c r="V490" s="834"/>
      <c r="W490" s="834"/>
      <c r="X490" s="834"/>
      <c r="Y490" s="834"/>
      <c r="Z490" s="834"/>
    </row>
    <row r="491">
      <c r="A491" s="834"/>
      <c r="B491" s="834"/>
      <c r="C491" s="834"/>
      <c r="D491" s="834"/>
      <c r="E491" s="834"/>
      <c r="F491" s="834"/>
      <c r="G491" s="834"/>
      <c r="H491" s="834"/>
      <c r="I491" s="834"/>
      <c r="J491" s="834"/>
      <c r="K491" s="834"/>
      <c r="L491" s="834"/>
      <c r="M491" s="834"/>
      <c r="N491" s="834"/>
      <c r="O491" s="834"/>
      <c r="P491" s="834"/>
      <c r="Q491" s="834"/>
      <c r="R491" s="834"/>
      <c r="S491" s="834"/>
      <c r="T491" s="834"/>
      <c r="U491" s="834"/>
      <c r="V491" s="834"/>
      <c r="W491" s="834"/>
      <c r="X491" s="834"/>
      <c r="Y491" s="834"/>
      <c r="Z491" s="834"/>
    </row>
    <row r="492">
      <c r="A492" s="834"/>
      <c r="B492" s="834"/>
      <c r="C492" s="834"/>
      <c r="D492" s="834"/>
      <c r="E492" s="834"/>
      <c r="F492" s="834"/>
      <c r="G492" s="834"/>
      <c r="H492" s="834"/>
      <c r="I492" s="834"/>
      <c r="J492" s="834"/>
      <c r="K492" s="834"/>
      <c r="L492" s="834"/>
      <c r="M492" s="834"/>
      <c r="N492" s="834"/>
      <c r="O492" s="834"/>
      <c r="P492" s="834"/>
      <c r="Q492" s="834"/>
      <c r="R492" s="834"/>
      <c r="S492" s="834"/>
      <c r="T492" s="834"/>
      <c r="U492" s="834"/>
      <c r="V492" s="834"/>
      <c r="W492" s="834"/>
      <c r="X492" s="834"/>
      <c r="Y492" s="834"/>
      <c r="Z492" s="834"/>
    </row>
    <row r="493">
      <c r="A493" s="834"/>
      <c r="B493" s="834"/>
      <c r="C493" s="834"/>
      <c r="D493" s="834"/>
      <c r="E493" s="834"/>
      <c r="F493" s="834"/>
      <c r="G493" s="834"/>
      <c r="H493" s="834"/>
      <c r="I493" s="834"/>
      <c r="J493" s="834"/>
      <c r="K493" s="834"/>
      <c r="L493" s="834"/>
      <c r="M493" s="834"/>
      <c r="N493" s="834"/>
      <c r="O493" s="834"/>
      <c r="P493" s="834"/>
      <c r="Q493" s="834"/>
      <c r="R493" s="834"/>
      <c r="S493" s="834"/>
      <c r="T493" s="834"/>
      <c r="U493" s="834"/>
      <c r="V493" s="834"/>
      <c r="W493" s="834"/>
      <c r="X493" s="834"/>
      <c r="Y493" s="834"/>
      <c r="Z493" s="834"/>
    </row>
    <row r="494">
      <c r="A494" s="834"/>
      <c r="B494" s="834"/>
      <c r="C494" s="834"/>
      <c r="D494" s="834"/>
      <c r="E494" s="834"/>
      <c r="F494" s="834"/>
      <c r="G494" s="834"/>
      <c r="H494" s="834"/>
      <c r="I494" s="834"/>
      <c r="J494" s="834"/>
      <c r="K494" s="834"/>
      <c r="L494" s="834"/>
      <c r="M494" s="834"/>
      <c r="N494" s="834"/>
      <c r="O494" s="834"/>
      <c r="P494" s="834"/>
      <c r="Q494" s="834"/>
      <c r="R494" s="834"/>
      <c r="S494" s="834"/>
      <c r="T494" s="834"/>
      <c r="U494" s="834"/>
      <c r="V494" s="834"/>
      <c r="W494" s="834"/>
      <c r="X494" s="834"/>
      <c r="Y494" s="834"/>
      <c r="Z494" s="834"/>
    </row>
    <row r="495">
      <c r="A495" s="834"/>
      <c r="B495" s="834"/>
      <c r="C495" s="834"/>
      <c r="D495" s="834"/>
      <c r="E495" s="834"/>
      <c r="F495" s="834"/>
      <c r="G495" s="834"/>
      <c r="H495" s="834"/>
      <c r="I495" s="834"/>
      <c r="J495" s="834"/>
      <c r="K495" s="834"/>
      <c r="L495" s="834"/>
      <c r="M495" s="834"/>
      <c r="N495" s="834"/>
      <c r="O495" s="834"/>
      <c r="P495" s="834"/>
      <c r="Q495" s="834"/>
      <c r="R495" s="834"/>
      <c r="S495" s="834"/>
      <c r="T495" s="834"/>
      <c r="U495" s="834"/>
      <c r="V495" s="834"/>
      <c r="W495" s="834"/>
      <c r="X495" s="834"/>
      <c r="Y495" s="834"/>
      <c r="Z495" s="834"/>
    </row>
    <row r="496">
      <c r="A496" s="834"/>
      <c r="B496" s="834"/>
      <c r="C496" s="834"/>
      <c r="D496" s="834"/>
      <c r="E496" s="834"/>
      <c r="F496" s="834"/>
      <c r="G496" s="834"/>
      <c r="H496" s="834"/>
      <c r="I496" s="834"/>
      <c r="J496" s="834"/>
      <c r="K496" s="834"/>
      <c r="L496" s="834"/>
      <c r="M496" s="834"/>
      <c r="N496" s="834"/>
      <c r="O496" s="834"/>
      <c r="P496" s="834"/>
      <c r="Q496" s="834"/>
      <c r="R496" s="834"/>
      <c r="S496" s="834"/>
      <c r="T496" s="834"/>
      <c r="U496" s="834"/>
      <c r="V496" s="834"/>
      <c r="W496" s="834"/>
      <c r="X496" s="834"/>
      <c r="Y496" s="834"/>
      <c r="Z496" s="834"/>
    </row>
    <row r="497">
      <c r="A497" s="834"/>
      <c r="B497" s="834"/>
      <c r="C497" s="834"/>
      <c r="D497" s="834"/>
      <c r="E497" s="834"/>
      <c r="F497" s="834"/>
      <c r="G497" s="834"/>
      <c r="H497" s="834"/>
      <c r="I497" s="834"/>
      <c r="J497" s="834"/>
      <c r="K497" s="834"/>
      <c r="L497" s="834"/>
      <c r="M497" s="834"/>
      <c r="N497" s="834"/>
      <c r="O497" s="834"/>
      <c r="P497" s="834"/>
      <c r="Q497" s="834"/>
      <c r="R497" s="834"/>
      <c r="S497" s="834"/>
      <c r="T497" s="834"/>
      <c r="U497" s="834"/>
      <c r="V497" s="834"/>
      <c r="W497" s="834"/>
      <c r="X497" s="834"/>
      <c r="Y497" s="834"/>
      <c r="Z497" s="834"/>
    </row>
    <row r="498">
      <c r="A498" s="834"/>
      <c r="B498" s="834"/>
      <c r="C498" s="834"/>
      <c r="D498" s="834"/>
      <c r="E498" s="834"/>
      <c r="F498" s="834"/>
      <c r="G498" s="834"/>
      <c r="H498" s="834"/>
      <c r="I498" s="834"/>
      <c r="J498" s="834"/>
      <c r="K498" s="834"/>
      <c r="L498" s="834"/>
      <c r="M498" s="834"/>
      <c r="N498" s="834"/>
      <c r="O498" s="834"/>
      <c r="P498" s="834"/>
      <c r="Q498" s="834"/>
      <c r="R498" s="834"/>
      <c r="S498" s="834"/>
      <c r="T498" s="834"/>
      <c r="U498" s="834"/>
      <c r="V498" s="834"/>
      <c r="W498" s="834"/>
      <c r="X498" s="834"/>
      <c r="Y498" s="834"/>
      <c r="Z498" s="834"/>
    </row>
    <row r="499">
      <c r="A499" s="834"/>
      <c r="B499" s="834"/>
      <c r="C499" s="834"/>
      <c r="D499" s="834"/>
      <c r="E499" s="834"/>
      <c r="F499" s="834"/>
      <c r="G499" s="834"/>
      <c r="H499" s="834"/>
      <c r="I499" s="834"/>
      <c r="J499" s="834"/>
      <c r="K499" s="834"/>
      <c r="L499" s="834"/>
      <c r="M499" s="834"/>
      <c r="N499" s="834"/>
      <c r="O499" s="834"/>
      <c r="P499" s="834"/>
      <c r="Q499" s="834"/>
      <c r="R499" s="834"/>
      <c r="S499" s="834"/>
      <c r="T499" s="834"/>
      <c r="U499" s="834"/>
      <c r="V499" s="834"/>
      <c r="W499" s="834"/>
      <c r="X499" s="834"/>
      <c r="Y499" s="834"/>
      <c r="Z499" s="834"/>
    </row>
    <row r="500">
      <c r="A500" s="834"/>
      <c r="B500" s="834"/>
      <c r="C500" s="834"/>
      <c r="D500" s="834"/>
      <c r="E500" s="834"/>
      <c r="F500" s="834"/>
      <c r="G500" s="834"/>
      <c r="H500" s="834"/>
      <c r="I500" s="834"/>
      <c r="J500" s="834"/>
      <c r="K500" s="834"/>
      <c r="L500" s="834"/>
      <c r="M500" s="834"/>
      <c r="N500" s="834"/>
      <c r="O500" s="834"/>
      <c r="P500" s="834"/>
      <c r="Q500" s="834"/>
      <c r="R500" s="834"/>
      <c r="S500" s="834"/>
      <c r="T500" s="834"/>
      <c r="U500" s="834"/>
      <c r="V500" s="834"/>
      <c r="W500" s="834"/>
      <c r="X500" s="834"/>
      <c r="Y500" s="834"/>
      <c r="Z500" s="834"/>
    </row>
    <row r="501">
      <c r="A501" s="834"/>
      <c r="B501" s="834"/>
      <c r="C501" s="834"/>
      <c r="D501" s="834"/>
      <c r="E501" s="834"/>
      <c r="F501" s="834"/>
      <c r="G501" s="834"/>
      <c r="H501" s="834"/>
      <c r="I501" s="834"/>
      <c r="J501" s="834"/>
      <c r="K501" s="834"/>
      <c r="L501" s="834"/>
      <c r="M501" s="834"/>
      <c r="N501" s="834"/>
      <c r="O501" s="834"/>
      <c r="P501" s="834"/>
      <c r="Q501" s="834"/>
      <c r="R501" s="834"/>
      <c r="S501" s="834"/>
      <c r="T501" s="834"/>
      <c r="U501" s="834"/>
      <c r="V501" s="834"/>
      <c r="W501" s="834"/>
      <c r="X501" s="834"/>
      <c r="Y501" s="834"/>
      <c r="Z501" s="834"/>
    </row>
    <row r="502">
      <c r="A502" s="834"/>
      <c r="B502" s="834"/>
      <c r="C502" s="834"/>
      <c r="D502" s="834"/>
      <c r="E502" s="834"/>
      <c r="F502" s="834"/>
      <c r="G502" s="834"/>
      <c r="H502" s="834"/>
      <c r="I502" s="834"/>
      <c r="J502" s="834"/>
      <c r="K502" s="834"/>
      <c r="L502" s="834"/>
      <c r="M502" s="834"/>
      <c r="N502" s="834"/>
      <c r="O502" s="834"/>
      <c r="P502" s="834"/>
      <c r="Q502" s="834"/>
      <c r="R502" s="834"/>
      <c r="S502" s="834"/>
      <c r="T502" s="834"/>
      <c r="U502" s="834"/>
      <c r="V502" s="834"/>
      <c r="W502" s="834"/>
      <c r="X502" s="834"/>
      <c r="Y502" s="834"/>
      <c r="Z502" s="834"/>
    </row>
    <row r="503">
      <c r="A503" s="834"/>
      <c r="B503" s="834"/>
      <c r="C503" s="834"/>
      <c r="D503" s="834"/>
      <c r="E503" s="834"/>
      <c r="F503" s="834"/>
      <c r="G503" s="834"/>
      <c r="H503" s="834"/>
      <c r="I503" s="834"/>
      <c r="J503" s="834"/>
      <c r="K503" s="834"/>
      <c r="L503" s="834"/>
      <c r="M503" s="834"/>
      <c r="N503" s="834"/>
      <c r="O503" s="834"/>
      <c r="P503" s="834"/>
      <c r="Q503" s="834"/>
      <c r="R503" s="834"/>
      <c r="S503" s="834"/>
      <c r="T503" s="834"/>
      <c r="U503" s="834"/>
      <c r="V503" s="834"/>
      <c r="W503" s="834"/>
      <c r="X503" s="834"/>
      <c r="Y503" s="834"/>
      <c r="Z503" s="834"/>
    </row>
    <row r="504">
      <c r="A504" s="834"/>
      <c r="B504" s="834"/>
      <c r="C504" s="834"/>
      <c r="D504" s="834"/>
      <c r="E504" s="834"/>
      <c r="F504" s="834"/>
      <c r="G504" s="834"/>
      <c r="H504" s="834"/>
      <c r="I504" s="834"/>
      <c r="J504" s="834"/>
      <c r="K504" s="834"/>
      <c r="L504" s="834"/>
      <c r="M504" s="834"/>
      <c r="N504" s="834"/>
      <c r="O504" s="834"/>
      <c r="P504" s="834"/>
      <c r="Q504" s="834"/>
      <c r="R504" s="834"/>
      <c r="S504" s="834"/>
      <c r="T504" s="834"/>
      <c r="U504" s="834"/>
      <c r="V504" s="834"/>
      <c r="W504" s="834"/>
      <c r="X504" s="834"/>
      <c r="Y504" s="834"/>
      <c r="Z504" s="834"/>
    </row>
    <row r="505">
      <c r="A505" s="834"/>
      <c r="B505" s="834"/>
      <c r="C505" s="834"/>
      <c r="D505" s="834"/>
      <c r="E505" s="834"/>
      <c r="F505" s="834"/>
      <c r="G505" s="834"/>
      <c r="H505" s="834"/>
      <c r="I505" s="834"/>
      <c r="J505" s="834"/>
      <c r="K505" s="834"/>
      <c r="L505" s="834"/>
      <c r="M505" s="834"/>
      <c r="N505" s="834"/>
      <c r="O505" s="834"/>
      <c r="P505" s="834"/>
      <c r="Q505" s="834"/>
      <c r="R505" s="834"/>
      <c r="S505" s="834"/>
      <c r="T505" s="834"/>
      <c r="U505" s="834"/>
      <c r="V505" s="834"/>
      <c r="W505" s="834"/>
      <c r="X505" s="834"/>
      <c r="Y505" s="834"/>
      <c r="Z505" s="834"/>
    </row>
    <row r="506">
      <c r="A506" s="834"/>
      <c r="B506" s="834"/>
      <c r="C506" s="834"/>
      <c r="D506" s="834"/>
      <c r="E506" s="834"/>
      <c r="F506" s="834"/>
      <c r="G506" s="834"/>
      <c r="H506" s="834"/>
      <c r="I506" s="834"/>
      <c r="J506" s="834"/>
      <c r="K506" s="834"/>
      <c r="L506" s="834"/>
      <c r="M506" s="834"/>
      <c r="N506" s="834"/>
      <c r="O506" s="834"/>
      <c r="P506" s="834"/>
      <c r="Q506" s="834"/>
      <c r="R506" s="834"/>
      <c r="S506" s="834"/>
      <c r="T506" s="834"/>
      <c r="U506" s="834"/>
      <c r="V506" s="834"/>
      <c r="W506" s="834"/>
      <c r="X506" s="834"/>
      <c r="Y506" s="834"/>
      <c r="Z506" s="834"/>
    </row>
    <row r="507">
      <c r="A507" s="834"/>
      <c r="B507" s="834"/>
      <c r="C507" s="834"/>
      <c r="D507" s="834"/>
      <c r="E507" s="834"/>
      <c r="F507" s="834"/>
      <c r="G507" s="834"/>
      <c r="H507" s="834"/>
      <c r="I507" s="834"/>
      <c r="J507" s="834"/>
      <c r="K507" s="834"/>
      <c r="L507" s="834"/>
      <c r="M507" s="834"/>
      <c r="N507" s="834"/>
      <c r="O507" s="834"/>
      <c r="P507" s="834"/>
      <c r="Q507" s="834"/>
      <c r="R507" s="834"/>
      <c r="S507" s="834"/>
      <c r="T507" s="834"/>
      <c r="U507" s="834"/>
      <c r="V507" s="834"/>
      <c r="W507" s="834"/>
      <c r="X507" s="834"/>
      <c r="Y507" s="834"/>
      <c r="Z507" s="834"/>
    </row>
    <row r="508">
      <c r="A508" s="834"/>
      <c r="B508" s="834"/>
      <c r="C508" s="834"/>
      <c r="D508" s="834"/>
      <c r="E508" s="834"/>
      <c r="F508" s="834"/>
      <c r="G508" s="834"/>
      <c r="H508" s="834"/>
      <c r="I508" s="834"/>
      <c r="J508" s="834"/>
      <c r="K508" s="834"/>
      <c r="L508" s="834"/>
      <c r="M508" s="834"/>
      <c r="N508" s="834"/>
      <c r="O508" s="834"/>
      <c r="P508" s="834"/>
      <c r="Q508" s="834"/>
      <c r="R508" s="834"/>
      <c r="S508" s="834"/>
      <c r="T508" s="834"/>
      <c r="U508" s="834"/>
      <c r="V508" s="834"/>
      <c r="W508" s="834"/>
      <c r="X508" s="834"/>
      <c r="Y508" s="834"/>
      <c r="Z508" s="834"/>
    </row>
    <row r="509">
      <c r="A509" s="834"/>
      <c r="B509" s="834"/>
      <c r="C509" s="834"/>
      <c r="D509" s="834"/>
      <c r="E509" s="834"/>
      <c r="F509" s="834"/>
      <c r="G509" s="834"/>
      <c r="H509" s="834"/>
      <c r="I509" s="834"/>
      <c r="J509" s="834"/>
      <c r="K509" s="834"/>
      <c r="L509" s="834"/>
      <c r="M509" s="834"/>
      <c r="N509" s="834"/>
      <c r="O509" s="834"/>
      <c r="P509" s="834"/>
      <c r="Q509" s="834"/>
      <c r="R509" s="834"/>
      <c r="S509" s="834"/>
      <c r="T509" s="834"/>
      <c r="U509" s="834"/>
      <c r="V509" s="834"/>
      <c r="W509" s="834"/>
      <c r="X509" s="834"/>
      <c r="Y509" s="834"/>
      <c r="Z509" s="834"/>
    </row>
    <row r="510">
      <c r="A510" s="834"/>
      <c r="B510" s="834"/>
      <c r="C510" s="834"/>
      <c r="D510" s="834"/>
      <c r="E510" s="834"/>
      <c r="F510" s="834"/>
      <c r="G510" s="834"/>
      <c r="H510" s="834"/>
      <c r="I510" s="834"/>
      <c r="J510" s="834"/>
      <c r="K510" s="834"/>
      <c r="L510" s="834"/>
      <c r="M510" s="834"/>
      <c r="N510" s="834"/>
      <c r="O510" s="834"/>
      <c r="P510" s="834"/>
      <c r="Q510" s="834"/>
      <c r="R510" s="834"/>
      <c r="S510" s="834"/>
      <c r="T510" s="834"/>
      <c r="U510" s="834"/>
      <c r="V510" s="834"/>
      <c r="W510" s="834"/>
      <c r="X510" s="834"/>
      <c r="Y510" s="834"/>
      <c r="Z510" s="834"/>
    </row>
    <row r="511">
      <c r="A511" s="834"/>
      <c r="B511" s="834"/>
      <c r="C511" s="834"/>
      <c r="D511" s="834"/>
      <c r="E511" s="834"/>
      <c r="F511" s="834"/>
      <c r="G511" s="834"/>
      <c r="H511" s="834"/>
      <c r="I511" s="834"/>
      <c r="J511" s="834"/>
      <c r="K511" s="834"/>
      <c r="L511" s="834"/>
      <c r="M511" s="834"/>
      <c r="N511" s="834"/>
      <c r="O511" s="834"/>
      <c r="P511" s="834"/>
      <c r="Q511" s="834"/>
      <c r="R511" s="834"/>
      <c r="S511" s="834"/>
      <c r="T511" s="834"/>
      <c r="U511" s="834"/>
      <c r="V511" s="834"/>
      <c r="W511" s="834"/>
      <c r="X511" s="834"/>
      <c r="Y511" s="834"/>
      <c r="Z511" s="834"/>
    </row>
    <row r="512">
      <c r="A512" s="834"/>
      <c r="B512" s="834"/>
      <c r="C512" s="834"/>
      <c r="D512" s="834"/>
      <c r="E512" s="834"/>
      <c r="F512" s="834"/>
      <c r="G512" s="834"/>
      <c r="H512" s="834"/>
      <c r="I512" s="834"/>
      <c r="J512" s="834"/>
      <c r="K512" s="834"/>
      <c r="L512" s="834"/>
      <c r="M512" s="834"/>
      <c r="N512" s="834"/>
      <c r="O512" s="834"/>
      <c r="P512" s="834"/>
      <c r="Q512" s="834"/>
      <c r="R512" s="834"/>
      <c r="S512" s="834"/>
      <c r="T512" s="834"/>
      <c r="U512" s="834"/>
      <c r="V512" s="834"/>
      <c r="W512" s="834"/>
      <c r="X512" s="834"/>
      <c r="Y512" s="834"/>
      <c r="Z512" s="834"/>
    </row>
    <row r="513">
      <c r="A513" s="834"/>
      <c r="B513" s="834"/>
      <c r="C513" s="834"/>
      <c r="D513" s="834"/>
      <c r="E513" s="834"/>
      <c r="F513" s="834"/>
      <c r="G513" s="834"/>
      <c r="H513" s="834"/>
      <c r="I513" s="834"/>
      <c r="J513" s="834"/>
      <c r="K513" s="834"/>
      <c r="L513" s="834"/>
      <c r="M513" s="834"/>
      <c r="N513" s="834"/>
      <c r="O513" s="834"/>
      <c r="P513" s="834"/>
      <c r="Q513" s="834"/>
      <c r="R513" s="834"/>
      <c r="S513" s="834"/>
      <c r="T513" s="834"/>
      <c r="U513" s="834"/>
      <c r="V513" s="834"/>
      <c r="W513" s="834"/>
      <c r="X513" s="834"/>
      <c r="Y513" s="834"/>
      <c r="Z513" s="834"/>
    </row>
    <row r="514">
      <c r="A514" s="834"/>
      <c r="B514" s="834"/>
      <c r="C514" s="834"/>
      <c r="D514" s="834"/>
      <c r="E514" s="834"/>
      <c r="F514" s="834"/>
      <c r="G514" s="834"/>
      <c r="H514" s="834"/>
      <c r="I514" s="834"/>
      <c r="J514" s="834"/>
      <c r="K514" s="834"/>
      <c r="L514" s="834"/>
      <c r="M514" s="834"/>
      <c r="N514" s="834"/>
      <c r="O514" s="834"/>
      <c r="P514" s="834"/>
      <c r="Q514" s="834"/>
      <c r="R514" s="834"/>
      <c r="S514" s="834"/>
      <c r="T514" s="834"/>
      <c r="U514" s="834"/>
      <c r="V514" s="834"/>
      <c r="W514" s="834"/>
      <c r="X514" s="834"/>
      <c r="Y514" s="834"/>
      <c r="Z514" s="834"/>
    </row>
    <row r="515">
      <c r="A515" s="834"/>
      <c r="B515" s="834"/>
      <c r="C515" s="834"/>
      <c r="D515" s="834"/>
      <c r="E515" s="834"/>
      <c r="F515" s="834"/>
      <c r="G515" s="834"/>
      <c r="H515" s="834"/>
      <c r="I515" s="834"/>
      <c r="J515" s="834"/>
      <c r="K515" s="834"/>
      <c r="L515" s="834"/>
      <c r="M515" s="834"/>
      <c r="N515" s="834"/>
      <c r="O515" s="834"/>
      <c r="P515" s="834"/>
      <c r="Q515" s="834"/>
      <c r="R515" s="834"/>
      <c r="S515" s="834"/>
      <c r="T515" s="834"/>
      <c r="U515" s="834"/>
      <c r="V515" s="834"/>
      <c r="W515" s="834"/>
      <c r="X515" s="834"/>
      <c r="Y515" s="834"/>
      <c r="Z515" s="834"/>
    </row>
    <row r="516">
      <c r="A516" s="834"/>
      <c r="B516" s="834"/>
      <c r="C516" s="834"/>
      <c r="D516" s="834"/>
      <c r="E516" s="834"/>
      <c r="F516" s="834"/>
      <c r="G516" s="834"/>
      <c r="H516" s="834"/>
      <c r="I516" s="834"/>
      <c r="J516" s="834"/>
      <c r="K516" s="834"/>
      <c r="L516" s="834"/>
      <c r="M516" s="834"/>
      <c r="N516" s="834"/>
      <c r="O516" s="834"/>
      <c r="P516" s="834"/>
      <c r="Q516" s="834"/>
      <c r="R516" s="834"/>
      <c r="S516" s="834"/>
      <c r="T516" s="834"/>
      <c r="U516" s="834"/>
      <c r="V516" s="834"/>
      <c r="W516" s="834"/>
      <c r="X516" s="834"/>
      <c r="Y516" s="834"/>
      <c r="Z516" s="834"/>
    </row>
    <row r="517">
      <c r="A517" s="834"/>
      <c r="B517" s="834"/>
      <c r="C517" s="834"/>
      <c r="D517" s="834"/>
      <c r="E517" s="834"/>
      <c r="F517" s="834"/>
      <c r="G517" s="834"/>
      <c r="H517" s="834"/>
      <c r="I517" s="834"/>
      <c r="J517" s="834"/>
      <c r="K517" s="834"/>
      <c r="L517" s="834"/>
      <c r="M517" s="834"/>
      <c r="N517" s="834"/>
      <c r="O517" s="834"/>
      <c r="P517" s="834"/>
      <c r="Q517" s="834"/>
      <c r="R517" s="834"/>
      <c r="S517" s="834"/>
      <c r="T517" s="834"/>
      <c r="U517" s="834"/>
      <c r="V517" s="834"/>
      <c r="W517" s="834"/>
      <c r="X517" s="834"/>
      <c r="Y517" s="834"/>
      <c r="Z517" s="834"/>
    </row>
    <row r="518">
      <c r="A518" s="834"/>
      <c r="B518" s="834"/>
      <c r="C518" s="834"/>
      <c r="D518" s="834"/>
      <c r="E518" s="834"/>
      <c r="F518" s="834"/>
      <c r="G518" s="834"/>
      <c r="H518" s="834"/>
      <c r="I518" s="834"/>
      <c r="J518" s="834"/>
      <c r="K518" s="834"/>
      <c r="L518" s="834"/>
      <c r="M518" s="834"/>
      <c r="N518" s="834"/>
      <c r="O518" s="834"/>
      <c r="P518" s="834"/>
      <c r="Q518" s="834"/>
      <c r="R518" s="834"/>
      <c r="S518" s="834"/>
      <c r="T518" s="834"/>
      <c r="U518" s="834"/>
      <c r="V518" s="834"/>
      <c r="W518" s="834"/>
      <c r="X518" s="834"/>
      <c r="Y518" s="834"/>
      <c r="Z518" s="834"/>
    </row>
    <row r="519">
      <c r="A519" s="834"/>
      <c r="B519" s="834"/>
      <c r="C519" s="834"/>
      <c r="D519" s="834"/>
      <c r="E519" s="834"/>
      <c r="F519" s="834"/>
      <c r="G519" s="834"/>
      <c r="H519" s="834"/>
      <c r="I519" s="834"/>
      <c r="J519" s="834"/>
      <c r="K519" s="834"/>
      <c r="L519" s="834"/>
      <c r="M519" s="834"/>
      <c r="N519" s="834"/>
      <c r="O519" s="834"/>
      <c r="P519" s="834"/>
      <c r="Q519" s="834"/>
      <c r="R519" s="834"/>
      <c r="S519" s="834"/>
      <c r="T519" s="834"/>
      <c r="U519" s="834"/>
      <c r="V519" s="834"/>
      <c r="W519" s="834"/>
      <c r="X519" s="834"/>
      <c r="Y519" s="834"/>
      <c r="Z519" s="834"/>
    </row>
    <row r="520">
      <c r="A520" s="834"/>
      <c r="B520" s="834"/>
      <c r="C520" s="834"/>
      <c r="D520" s="834"/>
      <c r="E520" s="834"/>
      <c r="F520" s="834"/>
      <c r="G520" s="834"/>
      <c r="H520" s="834"/>
      <c r="I520" s="834"/>
      <c r="J520" s="834"/>
      <c r="K520" s="834"/>
      <c r="L520" s="834"/>
      <c r="M520" s="834"/>
      <c r="N520" s="834"/>
      <c r="O520" s="834"/>
      <c r="P520" s="834"/>
      <c r="Q520" s="834"/>
      <c r="R520" s="834"/>
      <c r="S520" s="834"/>
      <c r="T520" s="834"/>
      <c r="U520" s="834"/>
      <c r="V520" s="834"/>
      <c r="W520" s="834"/>
      <c r="X520" s="834"/>
      <c r="Y520" s="834"/>
      <c r="Z520" s="834"/>
    </row>
    <row r="521">
      <c r="A521" s="834"/>
      <c r="B521" s="834"/>
      <c r="C521" s="834"/>
      <c r="D521" s="834"/>
      <c r="E521" s="834"/>
      <c r="F521" s="834"/>
      <c r="G521" s="834"/>
      <c r="H521" s="834"/>
      <c r="I521" s="834"/>
      <c r="J521" s="834"/>
      <c r="K521" s="834"/>
      <c r="L521" s="834"/>
      <c r="M521" s="834"/>
      <c r="N521" s="834"/>
      <c r="O521" s="834"/>
      <c r="P521" s="834"/>
      <c r="Q521" s="834"/>
      <c r="R521" s="834"/>
      <c r="S521" s="834"/>
      <c r="T521" s="834"/>
      <c r="U521" s="834"/>
      <c r="V521" s="834"/>
      <c r="W521" s="834"/>
      <c r="X521" s="834"/>
      <c r="Y521" s="834"/>
      <c r="Z521" s="834"/>
    </row>
    <row r="522">
      <c r="A522" s="834"/>
      <c r="B522" s="834"/>
      <c r="C522" s="834"/>
      <c r="D522" s="834"/>
      <c r="E522" s="834"/>
      <c r="F522" s="834"/>
      <c r="G522" s="834"/>
      <c r="H522" s="834"/>
      <c r="I522" s="834"/>
      <c r="J522" s="834"/>
      <c r="K522" s="834"/>
      <c r="L522" s="834"/>
      <c r="M522" s="834"/>
      <c r="N522" s="834"/>
      <c r="O522" s="834"/>
      <c r="P522" s="834"/>
      <c r="Q522" s="834"/>
      <c r="R522" s="834"/>
      <c r="S522" s="834"/>
      <c r="T522" s="834"/>
      <c r="U522" s="834"/>
      <c r="V522" s="834"/>
      <c r="W522" s="834"/>
      <c r="X522" s="834"/>
      <c r="Y522" s="834"/>
      <c r="Z522" s="834"/>
    </row>
    <row r="523">
      <c r="A523" s="834"/>
      <c r="B523" s="834"/>
      <c r="C523" s="834"/>
      <c r="D523" s="834"/>
      <c r="E523" s="834"/>
      <c r="F523" s="834"/>
      <c r="G523" s="834"/>
      <c r="H523" s="834"/>
      <c r="I523" s="834"/>
      <c r="J523" s="834"/>
      <c r="K523" s="834"/>
      <c r="L523" s="834"/>
      <c r="M523" s="834"/>
      <c r="N523" s="834"/>
      <c r="O523" s="834"/>
      <c r="P523" s="834"/>
      <c r="Q523" s="834"/>
      <c r="R523" s="834"/>
      <c r="S523" s="834"/>
      <c r="T523" s="834"/>
      <c r="U523" s="834"/>
      <c r="V523" s="834"/>
      <c r="W523" s="834"/>
      <c r="X523" s="834"/>
      <c r="Y523" s="834"/>
      <c r="Z523" s="834"/>
    </row>
    <row r="524">
      <c r="A524" s="834"/>
      <c r="B524" s="834"/>
      <c r="C524" s="834"/>
      <c r="D524" s="834"/>
      <c r="E524" s="834"/>
      <c r="F524" s="834"/>
      <c r="G524" s="834"/>
      <c r="H524" s="834"/>
      <c r="I524" s="834"/>
      <c r="J524" s="834"/>
      <c r="K524" s="834"/>
      <c r="L524" s="834"/>
      <c r="M524" s="834"/>
      <c r="N524" s="834"/>
      <c r="O524" s="834"/>
      <c r="P524" s="834"/>
      <c r="Q524" s="834"/>
      <c r="R524" s="834"/>
      <c r="S524" s="834"/>
      <c r="T524" s="834"/>
      <c r="U524" s="834"/>
      <c r="V524" s="834"/>
      <c r="W524" s="834"/>
      <c r="X524" s="834"/>
      <c r="Y524" s="834"/>
      <c r="Z524" s="834"/>
    </row>
    <row r="525">
      <c r="A525" s="834"/>
      <c r="B525" s="834"/>
      <c r="C525" s="834"/>
      <c r="D525" s="834"/>
      <c r="E525" s="834"/>
      <c r="F525" s="834"/>
      <c r="G525" s="834"/>
      <c r="H525" s="834"/>
      <c r="I525" s="834"/>
      <c r="J525" s="834"/>
      <c r="K525" s="834"/>
      <c r="L525" s="834"/>
      <c r="M525" s="834"/>
      <c r="N525" s="834"/>
      <c r="O525" s="834"/>
      <c r="P525" s="834"/>
      <c r="Q525" s="834"/>
      <c r="R525" s="834"/>
      <c r="S525" s="834"/>
      <c r="T525" s="834"/>
      <c r="U525" s="834"/>
      <c r="V525" s="834"/>
      <c r="W525" s="834"/>
      <c r="X525" s="834"/>
      <c r="Y525" s="834"/>
      <c r="Z525" s="834"/>
    </row>
    <row r="526">
      <c r="A526" s="834"/>
      <c r="B526" s="834"/>
      <c r="C526" s="834"/>
      <c r="D526" s="834"/>
      <c r="E526" s="834"/>
      <c r="F526" s="834"/>
      <c r="G526" s="834"/>
      <c r="H526" s="834"/>
      <c r="I526" s="834"/>
      <c r="J526" s="834"/>
      <c r="K526" s="834"/>
      <c r="L526" s="834"/>
      <c r="M526" s="834"/>
      <c r="N526" s="834"/>
      <c r="O526" s="834"/>
      <c r="P526" s="834"/>
      <c r="Q526" s="834"/>
      <c r="R526" s="834"/>
      <c r="S526" s="834"/>
      <c r="T526" s="834"/>
      <c r="U526" s="834"/>
      <c r="V526" s="834"/>
      <c r="W526" s="834"/>
      <c r="X526" s="834"/>
      <c r="Y526" s="834"/>
      <c r="Z526" s="834"/>
    </row>
    <row r="527">
      <c r="A527" s="834"/>
      <c r="B527" s="834"/>
      <c r="C527" s="834"/>
      <c r="D527" s="834"/>
      <c r="E527" s="834"/>
      <c r="F527" s="834"/>
      <c r="G527" s="834"/>
      <c r="H527" s="834"/>
      <c r="I527" s="834"/>
      <c r="J527" s="834"/>
      <c r="K527" s="834"/>
      <c r="L527" s="834"/>
      <c r="M527" s="834"/>
      <c r="N527" s="834"/>
      <c r="O527" s="834"/>
      <c r="P527" s="834"/>
      <c r="Q527" s="834"/>
      <c r="R527" s="834"/>
      <c r="S527" s="834"/>
      <c r="T527" s="834"/>
      <c r="U527" s="834"/>
      <c r="V527" s="834"/>
      <c r="W527" s="834"/>
      <c r="X527" s="834"/>
      <c r="Y527" s="834"/>
      <c r="Z527" s="834"/>
    </row>
    <row r="528">
      <c r="A528" s="834"/>
      <c r="B528" s="834"/>
      <c r="C528" s="834"/>
      <c r="D528" s="834"/>
      <c r="E528" s="834"/>
      <c r="F528" s="834"/>
      <c r="G528" s="834"/>
      <c r="H528" s="834"/>
      <c r="I528" s="834"/>
      <c r="J528" s="834"/>
      <c r="K528" s="834"/>
      <c r="L528" s="834"/>
      <c r="M528" s="834"/>
      <c r="N528" s="834"/>
      <c r="O528" s="834"/>
      <c r="P528" s="834"/>
      <c r="Q528" s="834"/>
      <c r="R528" s="834"/>
      <c r="S528" s="834"/>
      <c r="T528" s="834"/>
      <c r="U528" s="834"/>
      <c r="V528" s="834"/>
      <c r="W528" s="834"/>
      <c r="X528" s="834"/>
      <c r="Y528" s="834"/>
      <c r="Z528" s="834"/>
    </row>
    <row r="529">
      <c r="A529" s="834"/>
      <c r="B529" s="834"/>
      <c r="C529" s="834"/>
      <c r="D529" s="834"/>
      <c r="E529" s="834"/>
      <c r="F529" s="834"/>
      <c r="G529" s="834"/>
      <c r="H529" s="834"/>
      <c r="I529" s="834"/>
      <c r="J529" s="834"/>
      <c r="K529" s="834"/>
      <c r="L529" s="834"/>
      <c r="M529" s="834"/>
      <c r="N529" s="834"/>
      <c r="O529" s="834"/>
      <c r="P529" s="834"/>
      <c r="Q529" s="834"/>
      <c r="R529" s="834"/>
      <c r="S529" s="834"/>
      <c r="T529" s="834"/>
      <c r="U529" s="834"/>
      <c r="V529" s="834"/>
      <c r="W529" s="834"/>
      <c r="X529" s="834"/>
      <c r="Y529" s="834"/>
      <c r="Z529" s="834"/>
    </row>
    <row r="530">
      <c r="A530" s="834"/>
      <c r="B530" s="834"/>
      <c r="C530" s="834"/>
      <c r="D530" s="834"/>
      <c r="E530" s="834"/>
      <c r="F530" s="834"/>
      <c r="G530" s="834"/>
      <c r="H530" s="834"/>
      <c r="I530" s="834"/>
      <c r="J530" s="834"/>
      <c r="K530" s="834"/>
      <c r="L530" s="834"/>
      <c r="M530" s="834"/>
      <c r="N530" s="834"/>
      <c r="O530" s="834"/>
      <c r="P530" s="834"/>
      <c r="Q530" s="834"/>
      <c r="R530" s="834"/>
      <c r="S530" s="834"/>
      <c r="T530" s="834"/>
      <c r="U530" s="834"/>
      <c r="V530" s="834"/>
      <c r="W530" s="834"/>
      <c r="X530" s="834"/>
      <c r="Y530" s="834"/>
      <c r="Z530" s="834"/>
    </row>
    <row r="531">
      <c r="A531" s="834"/>
      <c r="B531" s="834"/>
      <c r="C531" s="834"/>
      <c r="D531" s="834"/>
      <c r="E531" s="834"/>
      <c r="F531" s="834"/>
      <c r="G531" s="834"/>
      <c r="H531" s="834"/>
      <c r="I531" s="834"/>
      <c r="J531" s="834"/>
      <c r="K531" s="834"/>
      <c r="L531" s="834"/>
      <c r="M531" s="834"/>
      <c r="N531" s="834"/>
      <c r="O531" s="834"/>
      <c r="P531" s="834"/>
      <c r="Q531" s="834"/>
      <c r="R531" s="834"/>
      <c r="S531" s="834"/>
      <c r="T531" s="834"/>
      <c r="U531" s="834"/>
      <c r="V531" s="834"/>
      <c r="W531" s="834"/>
      <c r="X531" s="834"/>
      <c r="Y531" s="834"/>
      <c r="Z531" s="834"/>
    </row>
    <row r="532">
      <c r="A532" s="834"/>
      <c r="B532" s="834"/>
      <c r="C532" s="834"/>
      <c r="D532" s="834"/>
      <c r="E532" s="834"/>
      <c r="F532" s="834"/>
      <c r="G532" s="834"/>
      <c r="H532" s="834"/>
      <c r="I532" s="834"/>
      <c r="J532" s="834"/>
      <c r="K532" s="834"/>
      <c r="L532" s="834"/>
      <c r="M532" s="834"/>
      <c r="N532" s="834"/>
      <c r="O532" s="834"/>
      <c r="P532" s="834"/>
      <c r="Q532" s="834"/>
      <c r="R532" s="834"/>
      <c r="S532" s="834"/>
      <c r="T532" s="834"/>
      <c r="U532" s="834"/>
      <c r="V532" s="834"/>
      <c r="W532" s="834"/>
      <c r="X532" s="834"/>
      <c r="Y532" s="834"/>
      <c r="Z532" s="834"/>
    </row>
    <row r="533">
      <c r="A533" s="834"/>
      <c r="B533" s="834"/>
      <c r="C533" s="834"/>
      <c r="D533" s="834"/>
      <c r="E533" s="834"/>
      <c r="F533" s="834"/>
      <c r="G533" s="834"/>
      <c r="H533" s="834"/>
      <c r="I533" s="834"/>
      <c r="J533" s="834"/>
      <c r="K533" s="834"/>
      <c r="L533" s="834"/>
      <c r="M533" s="834"/>
      <c r="N533" s="834"/>
      <c r="O533" s="834"/>
      <c r="P533" s="834"/>
      <c r="Q533" s="834"/>
      <c r="R533" s="834"/>
      <c r="S533" s="834"/>
      <c r="T533" s="834"/>
      <c r="U533" s="834"/>
      <c r="V533" s="834"/>
      <c r="W533" s="834"/>
      <c r="X533" s="834"/>
      <c r="Y533" s="834"/>
      <c r="Z533" s="834"/>
    </row>
    <row r="534">
      <c r="A534" s="834"/>
      <c r="B534" s="834"/>
      <c r="C534" s="834"/>
      <c r="D534" s="834"/>
      <c r="E534" s="834"/>
      <c r="F534" s="834"/>
      <c r="G534" s="834"/>
      <c r="H534" s="834"/>
      <c r="I534" s="834"/>
      <c r="J534" s="834"/>
      <c r="K534" s="834"/>
      <c r="L534" s="834"/>
      <c r="M534" s="834"/>
      <c r="N534" s="834"/>
      <c r="O534" s="834"/>
      <c r="P534" s="834"/>
      <c r="Q534" s="834"/>
      <c r="R534" s="834"/>
      <c r="S534" s="834"/>
      <c r="T534" s="834"/>
      <c r="U534" s="834"/>
      <c r="V534" s="834"/>
      <c r="W534" s="834"/>
      <c r="X534" s="834"/>
      <c r="Y534" s="834"/>
      <c r="Z534" s="834"/>
    </row>
    <row r="535">
      <c r="A535" s="834"/>
      <c r="B535" s="834"/>
      <c r="C535" s="834"/>
      <c r="D535" s="834"/>
      <c r="E535" s="834"/>
      <c r="F535" s="834"/>
      <c r="G535" s="834"/>
      <c r="H535" s="834"/>
      <c r="I535" s="834"/>
      <c r="J535" s="834"/>
      <c r="K535" s="834"/>
      <c r="L535" s="834"/>
      <c r="M535" s="834"/>
      <c r="N535" s="834"/>
      <c r="O535" s="834"/>
      <c r="P535" s="834"/>
      <c r="Q535" s="834"/>
      <c r="R535" s="834"/>
      <c r="S535" s="834"/>
      <c r="T535" s="834"/>
      <c r="U535" s="834"/>
      <c r="V535" s="834"/>
      <c r="W535" s="834"/>
      <c r="X535" s="834"/>
      <c r="Y535" s="834"/>
      <c r="Z535" s="834"/>
    </row>
    <row r="536">
      <c r="A536" s="834"/>
      <c r="B536" s="834"/>
      <c r="C536" s="834"/>
      <c r="D536" s="834"/>
      <c r="E536" s="834"/>
      <c r="F536" s="834"/>
      <c r="G536" s="834"/>
      <c r="H536" s="834"/>
      <c r="I536" s="834"/>
      <c r="J536" s="834"/>
      <c r="K536" s="834"/>
      <c r="L536" s="834"/>
      <c r="M536" s="834"/>
      <c r="N536" s="834"/>
      <c r="O536" s="834"/>
      <c r="P536" s="834"/>
      <c r="Q536" s="834"/>
      <c r="R536" s="834"/>
      <c r="S536" s="834"/>
      <c r="T536" s="834"/>
      <c r="U536" s="834"/>
      <c r="V536" s="834"/>
      <c r="W536" s="834"/>
      <c r="X536" s="834"/>
      <c r="Y536" s="834"/>
      <c r="Z536" s="834"/>
    </row>
    <row r="537">
      <c r="A537" s="834"/>
      <c r="B537" s="834"/>
      <c r="C537" s="834"/>
      <c r="D537" s="834"/>
      <c r="E537" s="834"/>
      <c r="F537" s="834"/>
      <c r="G537" s="834"/>
      <c r="H537" s="834"/>
      <c r="I537" s="834"/>
      <c r="J537" s="834"/>
      <c r="K537" s="834"/>
      <c r="L537" s="834"/>
      <c r="M537" s="834"/>
      <c r="N537" s="834"/>
      <c r="O537" s="834"/>
      <c r="P537" s="834"/>
      <c r="Q537" s="834"/>
      <c r="R537" s="834"/>
      <c r="S537" s="834"/>
      <c r="T537" s="834"/>
      <c r="U537" s="834"/>
      <c r="V537" s="834"/>
      <c r="W537" s="834"/>
      <c r="X537" s="834"/>
      <c r="Y537" s="834"/>
      <c r="Z537" s="834"/>
    </row>
    <row r="538">
      <c r="A538" s="834"/>
      <c r="B538" s="834"/>
      <c r="C538" s="834"/>
      <c r="D538" s="834"/>
      <c r="E538" s="834"/>
      <c r="F538" s="834"/>
      <c r="G538" s="834"/>
      <c r="H538" s="834"/>
      <c r="I538" s="834"/>
      <c r="J538" s="834"/>
      <c r="K538" s="834"/>
      <c r="L538" s="834"/>
      <c r="M538" s="834"/>
      <c r="N538" s="834"/>
      <c r="O538" s="834"/>
      <c r="P538" s="834"/>
      <c r="Q538" s="834"/>
      <c r="R538" s="834"/>
      <c r="S538" s="834"/>
      <c r="T538" s="834"/>
      <c r="U538" s="834"/>
      <c r="V538" s="834"/>
      <c r="W538" s="834"/>
      <c r="X538" s="834"/>
      <c r="Y538" s="834"/>
      <c r="Z538" s="834"/>
    </row>
    <row r="539">
      <c r="A539" s="834"/>
      <c r="B539" s="834"/>
      <c r="C539" s="834"/>
      <c r="D539" s="834"/>
      <c r="E539" s="834"/>
      <c r="F539" s="834"/>
      <c r="G539" s="834"/>
      <c r="H539" s="834"/>
      <c r="I539" s="834"/>
      <c r="J539" s="834"/>
      <c r="K539" s="834"/>
      <c r="L539" s="834"/>
      <c r="M539" s="834"/>
      <c r="N539" s="834"/>
      <c r="O539" s="834"/>
      <c r="P539" s="834"/>
      <c r="Q539" s="834"/>
      <c r="R539" s="834"/>
      <c r="S539" s="834"/>
      <c r="T539" s="834"/>
      <c r="U539" s="834"/>
      <c r="V539" s="834"/>
      <c r="W539" s="834"/>
      <c r="X539" s="834"/>
      <c r="Y539" s="834"/>
      <c r="Z539" s="834"/>
    </row>
    <row r="540">
      <c r="A540" s="834"/>
      <c r="B540" s="834"/>
      <c r="C540" s="834"/>
      <c r="D540" s="834"/>
      <c r="E540" s="834"/>
      <c r="F540" s="834"/>
      <c r="G540" s="834"/>
      <c r="H540" s="834"/>
      <c r="I540" s="834"/>
      <c r="J540" s="834"/>
      <c r="K540" s="834"/>
      <c r="L540" s="834"/>
      <c r="M540" s="834"/>
      <c r="N540" s="834"/>
      <c r="O540" s="834"/>
      <c r="P540" s="834"/>
      <c r="Q540" s="834"/>
      <c r="R540" s="834"/>
      <c r="S540" s="834"/>
      <c r="T540" s="834"/>
      <c r="U540" s="834"/>
      <c r="V540" s="834"/>
      <c r="W540" s="834"/>
      <c r="X540" s="834"/>
      <c r="Y540" s="834"/>
      <c r="Z540" s="834"/>
    </row>
    <row r="541">
      <c r="A541" s="834"/>
      <c r="B541" s="834"/>
      <c r="C541" s="834"/>
      <c r="D541" s="834"/>
      <c r="E541" s="834"/>
      <c r="F541" s="834"/>
      <c r="G541" s="834"/>
      <c r="H541" s="834"/>
      <c r="I541" s="834"/>
      <c r="J541" s="834"/>
      <c r="K541" s="834"/>
      <c r="L541" s="834"/>
      <c r="M541" s="834"/>
      <c r="N541" s="834"/>
      <c r="O541" s="834"/>
      <c r="P541" s="834"/>
      <c r="Q541" s="834"/>
      <c r="R541" s="834"/>
      <c r="S541" s="834"/>
      <c r="T541" s="834"/>
      <c r="U541" s="834"/>
      <c r="V541" s="834"/>
      <c r="W541" s="834"/>
      <c r="X541" s="834"/>
      <c r="Y541" s="834"/>
      <c r="Z541" s="834"/>
    </row>
    <row r="542">
      <c r="A542" s="834"/>
      <c r="B542" s="834"/>
      <c r="C542" s="834"/>
      <c r="D542" s="834"/>
      <c r="E542" s="834"/>
      <c r="F542" s="834"/>
      <c r="G542" s="834"/>
      <c r="H542" s="834"/>
      <c r="I542" s="834"/>
      <c r="J542" s="834"/>
      <c r="K542" s="834"/>
      <c r="L542" s="834"/>
      <c r="M542" s="834"/>
      <c r="N542" s="834"/>
      <c r="O542" s="834"/>
      <c r="P542" s="834"/>
      <c r="Q542" s="834"/>
      <c r="R542" s="834"/>
      <c r="S542" s="834"/>
      <c r="T542" s="834"/>
      <c r="U542" s="834"/>
      <c r="V542" s="834"/>
      <c r="W542" s="834"/>
      <c r="X542" s="834"/>
      <c r="Y542" s="834"/>
      <c r="Z542" s="834"/>
    </row>
    <row r="543">
      <c r="A543" s="834"/>
      <c r="B543" s="834"/>
      <c r="C543" s="834"/>
      <c r="D543" s="834"/>
      <c r="E543" s="834"/>
      <c r="F543" s="834"/>
      <c r="G543" s="834"/>
      <c r="H543" s="834"/>
      <c r="I543" s="834"/>
      <c r="J543" s="834"/>
      <c r="K543" s="834"/>
      <c r="L543" s="834"/>
      <c r="M543" s="834"/>
      <c r="N543" s="834"/>
      <c r="O543" s="834"/>
      <c r="P543" s="834"/>
      <c r="Q543" s="834"/>
      <c r="R543" s="834"/>
      <c r="S543" s="834"/>
      <c r="T543" s="834"/>
      <c r="U543" s="834"/>
      <c r="V543" s="834"/>
      <c r="W543" s="834"/>
      <c r="X543" s="834"/>
      <c r="Y543" s="834"/>
      <c r="Z543" s="834"/>
    </row>
    <row r="544">
      <c r="A544" s="834"/>
      <c r="B544" s="834"/>
      <c r="C544" s="834"/>
      <c r="D544" s="834"/>
      <c r="E544" s="834"/>
      <c r="F544" s="834"/>
      <c r="G544" s="834"/>
      <c r="H544" s="834"/>
      <c r="I544" s="834"/>
      <c r="J544" s="834"/>
      <c r="K544" s="834"/>
      <c r="L544" s="834"/>
      <c r="M544" s="834"/>
      <c r="N544" s="834"/>
      <c r="O544" s="834"/>
      <c r="P544" s="834"/>
      <c r="Q544" s="834"/>
      <c r="R544" s="834"/>
      <c r="S544" s="834"/>
      <c r="T544" s="834"/>
      <c r="U544" s="834"/>
      <c r="V544" s="834"/>
      <c r="W544" s="834"/>
      <c r="X544" s="834"/>
      <c r="Y544" s="834"/>
      <c r="Z544" s="834"/>
    </row>
    <row r="545">
      <c r="A545" s="834"/>
      <c r="B545" s="834"/>
      <c r="C545" s="834"/>
      <c r="D545" s="834"/>
      <c r="E545" s="834"/>
      <c r="F545" s="834"/>
      <c r="G545" s="834"/>
      <c r="H545" s="834"/>
      <c r="I545" s="834"/>
      <c r="J545" s="834"/>
      <c r="K545" s="834"/>
      <c r="L545" s="834"/>
      <c r="M545" s="834"/>
      <c r="N545" s="834"/>
      <c r="O545" s="834"/>
      <c r="P545" s="834"/>
      <c r="Q545" s="834"/>
      <c r="R545" s="834"/>
      <c r="S545" s="834"/>
      <c r="T545" s="834"/>
      <c r="U545" s="834"/>
      <c r="V545" s="834"/>
      <c r="W545" s="834"/>
      <c r="X545" s="834"/>
      <c r="Y545" s="834"/>
      <c r="Z545" s="834"/>
    </row>
    <row r="546">
      <c r="A546" s="834"/>
      <c r="B546" s="834"/>
      <c r="C546" s="834"/>
      <c r="D546" s="834"/>
      <c r="E546" s="834"/>
      <c r="F546" s="834"/>
      <c r="G546" s="834"/>
      <c r="H546" s="834"/>
      <c r="I546" s="834"/>
      <c r="J546" s="834"/>
      <c r="K546" s="834"/>
      <c r="L546" s="834"/>
      <c r="M546" s="834"/>
      <c r="N546" s="834"/>
      <c r="O546" s="834"/>
      <c r="P546" s="834"/>
      <c r="Q546" s="834"/>
      <c r="R546" s="834"/>
      <c r="S546" s="834"/>
      <c r="T546" s="834"/>
      <c r="U546" s="834"/>
      <c r="V546" s="834"/>
      <c r="W546" s="834"/>
      <c r="X546" s="834"/>
      <c r="Y546" s="834"/>
      <c r="Z546" s="834"/>
    </row>
    <row r="547">
      <c r="A547" s="834"/>
      <c r="B547" s="834"/>
      <c r="C547" s="834"/>
      <c r="D547" s="834"/>
      <c r="E547" s="834"/>
      <c r="F547" s="834"/>
      <c r="G547" s="834"/>
      <c r="H547" s="834"/>
      <c r="I547" s="834"/>
      <c r="J547" s="834"/>
      <c r="K547" s="834"/>
      <c r="L547" s="834"/>
      <c r="M547" s="834"/>
      <c r="N547" s="834"/>
      <c r="O547" s="834"/>
      <c r="P547" s="834"/>
      <c r="Q547" s="834"/>
      <c r="R547" s="834"/>
      <c r="S547" s="834"/>
      <c r="T547" s="834"/>
      <c r="U547" s="834"/>
      <c r="V547" s="834"/>
      <c r="W547" s="834"/>
      <c r="X547" s="834"/>
      <c r="Y547" s="834"/>
      <c r="Z547" s="834"/>
    </row>
    <row r="548">
      <c r="A548" s="834"/>
      <c r="B548" s="834"/>
      <c r="C548" s="834"/>
      <c r="D548" s="834"/>
      <c r="E548" s="834"/>
      <c r="F548" s="834"/>
      <c r="G548" s="834"/>
      <c r="H548" s="834"/>
      <c r="I548" s="834"/>
      <c r="J548" s="834"/>
      <c r="K548" s="834"/>
      <c r="L548" s="834"/>
      <c r="M548" s="834"/>
      <c r="N548" s="834"/>
      <c r="O548" s="834"/>
      <c r="P548" s="834"/>
      <c r="Q548" s="834"/>
      <c r="R548" s="834"/>
      <c r="S548" s="834"/>
      <c r="T548" s="834"/>
      <c r="U548" s="834"/>
      <c r="V548" s="834"/>
      <c r="W548" s="834"/>
      <c r="X548" s="834"/>
      <c r="Y548" s="834"/>
      <c r="Z548" s="834"/>
    </row>
    <row r="549">
      <c r="A549" s="834"/>
      <c r="B549" s="834"/>
      <c r="C549" s="834"/>
      <c r="D549" s="834"/>
      <c r="E549" s="834"/>
      <c r="F549" s="834"/>
      <c r="G549" s="834"/>
      <c r="H549" s="834"/>
      <c r="I549" s="834"/>
      <c r="J549" s="834"/>
      <c r="K549" s="834"/>
      <c r="L549" s="834"/>
      <c r="M549" s="834"/>
      <c r="N549" s="834"/>
      <c r="O549" s="834"/>
      <c r="P549" s="834"/>
      <c r="Q549" s="834"/>
      <c r="R549" s="834"/>
      <c r="S549" s="834"/>
      <c r="T549" s="834"/>
      <c r="U549" s="834"/>
      <c r="V549" s="834"/>
      <c r="W549" s="834"/>
      <c r="X549" s="834"/>
      <c r="Y549" s="834"/>
      <c r="Z549" s="834"/>
    </row>
    <row r="550">
      <c r="A550" s="834"/>
      <c r="B550" s="834"/>
      <c r="C550" s="834"/>
      <c r="D550" s="834"/>
      <c r="E550" s="834"/>
      <c r="F550" s="834"/>
      <c r="G550" s="834"/>
      <c r="H550" s="834"/>
      <c r="I550" s="834"/>
      <c r="J550" s="834"/>
      <c r="K550" s="834"/>
      <c r="L550" s="834"/>
      <c r="M550" s="834"/>
      <c r="N550" s="834"/>
      <c r="O550" s="834"/>
      <c r="P550" s="834"/>
      <c r="Q550" s="834"/>
      <c r="R550" s="834"/>
      <c r="S550" s="834"/>
      <c r="T550" s="834"/>
      <c r="U550" s="834"/>
      <c r="V550" s="834"/>
      <c r="W550" s="834"/>
      <c r="X550" s="834"/>
      <c r="Y550" s="834"/>
      <c r="Z550" s="834"/>
    </row>
    <row r="551">
      <c r="A551" s="834"/>
      <c r="B551" s="834"/>
      <c r="C551" s="834"/>
      <c r="D551" s="834"/>
      <c r="E551" s="834"/>
      <c r="F551" s="834"/>
      <c r="G551" s="834"/>
      <c r="H551" s="834"/>
      <c r="I551" s="834"/>
      <c r="J551" s="834"/>
      <c r="K551" s="834"/>
      <c r="L551" s="834"/>
      <c r="M551" s="834"/>
      <c r="N551" s="834"/>
      <c r="O551" s="834"/>
      <c r="P551" s="834"/>
      <c r="Q551" s="834"/>
      <c r="R551" s="834"/>
      <c r="S551" s="834"/>
      <c r="T551" s="834"/>
      <c r="U551" s="834"/>
      <c r="V551" s="834"/>
      <c r="W551" s="834"/>
      <c r="X551" s="834"/>
      <c r="Y551" s="834"/>
      <c r="Z551" s="834"/>
    </row>
    <row r="552">
      <c r="A552" s="834"/>
      <c r="B552" s="834"/>
      <c r="C552" s="834"/>
      <c r="D552" s="834"/>
      <c r="E552" s="834"/>
      <c r="F552" s="834"/>
      <c r="G552" s="834"/>
      <c r="H552" s="834"/>
      <c r="I552" s="834"/>
      <c r="J552" s="834"/>
      <c r="K552" s="834"/>
      <c r="L552" s="834"/>
      <c r="M552" s="834"/>
      <c r="N552" s="834"/>
      <c r="O552" s="834"/>
      <c r="P552" s="834"/>
      <c r="Q552" s="834"/>
      <c r="R552" s="834"/>
      <c r="S552" s="834"/>
      <c r="T552" s="834"/>
      <c r="U552" s="834"/>
      <c r="V552" s="834"/>
      <c r="W552" s="834"/>
      <c r="X552" s="834"/>
      <c r="Y552" s="834"/>
      <c r="Z552" s="834"/>
    </row>
    <row r="553">
      <c r="A553" s="834"/>
      <c r="B553" s="834"/>
      <c r="C553" s="834"/>
      <c r="D553" s="834"/>
      <c r="E553" s="834"/>
      <c r="F553" s="834"/>
      <c r="G553" s="834"/>
      <c r="H553" s="834"/>
      <c r="I553" s="834"/>
      <c r="J553" s="834"/>
      <c r="K553" s="834"/>
      <c r="L553" s="834"/>
      <c r="M553" s="834"/>
      <c r="N553" s="834"/>
      <c r="O553" s="834"/>
      <c r="P553" s="834"/>
      <c r="Q553" s="834"/>
      <c r="R553" s="834"/>
      <c r="S553" s="834"/>
      <c r="T553" s="834"/>
      <c r="U553" s="834"/>
      <c r="V553" s="834"/>
      <c r="W553" s="834"/>
      <c r="X553" s="834"/>
      <c r="Y553" s="834"/>
      <c r="Z553" s="834"/>
    </row>
    <row r="554">
      <c r="A554" s="834"/>
      <c r="B554" s="834"/>
      <c r="C554" s="834"/>
      <c r="D554" s="834"/>
      <c r="E554" s="834"/>
      <c r="F554" s="834"/>
      <c r="G554" s="834"/>
      <c r="H554" s="834"/>
      <c r="I554" s="834"/>
      <c r="J554" s="834"/>
      <c r="K554" s="834"/>
      <c r="L554" s="834"/>
      <c r="M554" s="834"/>
      <c r="N554" s="834"/>
      <c r="O554" s="834"/>
      <c r="P554" s="834"/>
      <c r="Q554" s="834"/>
      <c r="R554" s="834"/>
      <c r="S554" s="834"/>
      <c r="T554" s="834"/>
      <c r="U554" s="834"/>
      <c r="V554" s="834"/>
      <c r="W554" s="834"/>
      <c r="X554" s="834"/>
      <c r="Y554" s="834"/>
      <c r="Z554" s="834"/>
    </row>
    <row r="555">
      <c r="A555" s="834"/>
      <c r="B555" s="834"/>
      <c r="C555" s="834"/>
      <c r="D555" s="834"/>
      <c r="E555" s="834"/>
      <c r="F555" s="834"/>
      <c r="G555" s="834"/>
      <c r="H555" s="834"/>
      <c r="I555" s="834"/>
      <c r="J555" s="834"/>
      <c r="K555" s="834"/>
      <c r="L555" s="834"/>
      <c r="M555" s="834"/>
      <c r="N555" s="834"/>
      <c r="O555" s="834"/>
      <c r="P555" s="834"/>
      <c r="Q555" s="834"/>
      <c r="R555" s="834"/>
      <c r="S555" s="834"/>
      <c r="T555" s="834"/>
      <c r="U555" s="834"/>
      <c r="V555" s="834"/>
      <c r="W555" s="834"/>
      <c r="X555" s="834"/>
      <c r="Y555" s="834"/>
      <c r="Z555" s="834"/>
    </row>
    <row r="556">
      <c r="A556" s="834"/>
      <c r="B556" s="834"/>
      <c r="C556" s="834"/>
      <c r="D556" s="834"/>
      <c r="E556" s="834"/>
      <c r="F556" s="834"/>
      <c r="G556" s="834"/>
      <c r="H556" s="834"/>
      <c r="I556" s="834"/>
      <c r="J556" s="834"/>
      <c r="K556" s="834"/>
      <c r="L556" s="834"/>
      <c r="M556" s="834"/>
      <c r="N556" s="834"/>
      <c r="O556" s="834"/>
      <c r="P556" s="834"/>
      <c r="Q556" s="834"/>
      <c r="R556" s="834"/>
      <c r="S556" s="834"/>
      <c r="T556" s="834"/>
      <c r="U556" s="834"/>
      <c r="V556" s="834"/>
      <c r="W556" s="834"/>
      <c r="X556" s="834"/>
      <c r="Y556" s="834"/>
      <c r="Z556" s="834"/>
    </row>
    <row r="557">
      <c r="A557" s="834"/>
      <c r="B557" s="834"/>
      <c r="C557" s="834"/>
      <c r="D557" s="834"/>
      <c r="E557" s="834"/>
      <c r="F557" s="834"/>
      <c r="G557" s="834"/>
      <c r="H557" s="834"/>
      <c r="I557" s="834"/>
      <c r="J557" s="834"/>
      <c r="K557" s="834"/>
      <c r="L557" s="834"/>
      <c r="M557" s="834"/>
      <c r="N557" s="834"/>
      <c r="O557" s="834"/>
      <c r="P557" s="834"/>
      <c r="Q557" s="834"/>
      <c r="R557" s="834"/>
      <c r="S557" s="834"/>
      <c r="T557" s="834"/>
      <c r="U557" s="834"/>
      <c r="V557" s="834"/>
      <c r="W557" s="834"/>
      <c r="X557" s="834"/>
      <c r="Y557" s="834"/>
      <c r="Z557" s="834"/>
    </row>
    <row r="558">
      <c r="A558" s="834"/>
      <c r="B558" s="834"/>
      <c r="C558" s="834"/>
      <c r="D558" s="834"/>
      <c r="E558" s="834"/>
      <c r="F558" s="834"/>
      <c r="G558" s="834"/>
      <c r="H558" s="834"/>
      <c r="I558" s="834"/>
      <c r="J558" s="834"/>
      <c r="K558" s="834"/>
      <c r="L558" s="834"/>
      <c r="M558" s="834"/>
      <c r="N558" s="834"/>
      <c r="O558" s="834"/>
      <c r="P558" s="834"/>
      <c r="Q558" s="834"/>
      <c r="R558" s="834"/>
      <c r="S558" s="834"/>
      <c r="T558" s="834"/>
      <c r="U558" s="834"/>
      <c r="V558" s="834"/>
      <c r="W558" s="834"/>
      <c r="X558" s="834"/>
      <c r="Y558" s="834"/>
      <c r="Z558" s="834"/>
    </row>
    <row r="559">
      <c r="A559" s="834"/>
      <c r="B559" s="834"/>
      <c r="C559" s="834"/>
      <c r="D559" s="834"/>
      <c r="E559" s="834"/>
      <c r="F559" s="834"/>
      <c r="G559" s="834"/>
      <c r="H559" s="834"/>
      <c r="I559" s="834"/>
      <c r="J559" s="834"/>
      <c r="K559" s="834"/>
      <c r="L559" s="834"/>
      <c r="M559" s="834"/>
      <c r="N559" s="834"/>
      <c r="O559" s="834"/>
      <c r="P559" s="834"/>
      <c r="Q559" s="834"/>
      <c r="R559" s="834"/>
      <c r="S559" s="834"/>
      <c r="T559" s="834"/>
      <c r="U559" s="834"/>
      <c r="V559" s="834"/>
      <c r="W559" s="834"/>
      <c r="X559" s="834"/>
      <c r="Y559" s="834"/>
      <c r="Z559" s="834"/>
    </row>
    <row r="560">
      <c r="A560" s="834"/>
      <c r="B560" s="834"/>
      <c r="C560" s="834"/>
      <c r="D560" s="834"/>
      <c r="E560" s="834"/>
      <c r="F560" s="834"/>
      <c r="G560" s="834"/>
      <c r="H560" s="834"/>
      <c r="I560" s="834"/>
      <c r="J560" s="834"/>
      <c r="K560" s="834"/>
      <c r="L560" s="834"/>
      <c r="M560" s="834"/>
      <c r="N560" s="834"/>
      <c r="O560" s="834"/>
      <c r="P560" s="834"/>
      <c r="Q560" s="834"/>
      <c r="R560" s="834"/>
      <c r="S560" s="834"/>
      <c r="T560" s="834"/>
      <c r="U560" s="834"/>
      <c r="V560" s="834"/>
      <c r="W560" s="834"/>
      <c r="X560" s="834"/>
      <c r="Y560" s="834"/>
      <c r="Z560" s="834"/>
    </row>
    <row r="561">
      <c r="A561" s="834"/>
      <c r="B561" s="834"/>
      <c r="C561" s="834"/>
      <c r="D561" s="834"/>
      <c r="E561" s="834"/>
      <c r="F561" s="834"/>
      <c r="G561" s="834"/>
      <c r="H561" s="834"/>
      <c r="I561" s="834"/>
      <c r="J561" s="834"/>
      <c r="K561" s="834"/>
      <c r="L561" s="834"/>
      <c r="M561" s="834"/>
      <c r="N561" s="834"/>
      <c r="O561" s="834"/>
      <c r="P561" s="834"/>
      <c r="Q561" s="834"/>
      <c r="R561" s="834"/>
      <c r="S561" s="834"/>
      <c r="T561" s="834"/>
      <c r="U561" s="834"/>
      <c r="V561" s="834"/>
      <c r="W561" s="834"/>
      <c r="X561" s="834"/>
      <c r="Y561" s="834"/>
      <c r="Z561" s="834"/>
    </row>
    <row r="562">
      <c r="A562" s="834"/>
      <c r="B562" s="834"/>
      <c r="C562" s="834"/>
      <c r="D562" s="834"/>
      <c r="E562" s="834"/>
      <c r="F562" s="834"/>
      <c r="G562" s="834"/>
      <c r="H562" s="834"/>
      <c r="I562" s="834"/>
      <c r="J562" s="834"/>
      <c r="K562" s="834"/>
      <c r="L562" s="834"/>
      <c r="M562" s="834"/>
      <c r="N562" s="834"/>
      <c r="O562" s="834"/>
      <c r="P562" s="834"/>
      <c r="Q562" s="834"/>
      <c r="R562" s="834"/>
      <c r="S562" s="834"/>
      <c r="T562" s="834"/>
      <c r="U562" s="834"/>
      <c r="V562" s="834"/>
      <c r="W562" s="834"/>
      <c r="X562" s="834"/>
      <c r="Y562" s="834"/>
      <c r="Z562" s="834"/>
    </row>
    <row r="563">
      <c r="A563" s="834"/>
      <c r="B563" s="834"/>
      <c r="C563" s="834"/>
      <c r="D563" s="834"/>
      <c r="E563" s="834"/>
      <c r="F563" s="834"/>
      <c r="G563" s="834"/>
      <c r="H563" s="834"/>
      <c r="I563" s="834"/>
      <c r="J563" s="834"/>
      <c r="K563" s="834"/>
      <c r="L563" s="834"/>
      <c r="M563" s="834"/>
      <c r="N563" s="834"/>
      <c r="O563" s="834"/>
      <c r="P563" s="834"/>
      <c r="Q563" s="834"/>
      <c r="R563" s="834"/>
      <c r="S563" s="834"/>
      <c r="T563" s="834"/>
      <c r="U563" s="834"/>
      <c r="V563" s="834"/>
      <c r="W563" s="834"/>
      <c r="X563" s="834"/>
      <c r="Y563" s="834"/>
      <c r="Z563" s="834"/>
    </row>
    <row r="564">
      <c r="A564" s="834"/>
      <c r="B564" s="834"/>
      <c r="C564" s="834"/>
      <c r="D564" s="834"/>
      <c r="E564" s="834"/>
      <c r="F564" s="834"/>
      <c r="G564" s="834"/>
      <c r="H564" s="834"/>
      <c r="I564" s="834"/>
      <c r="J564" s="834"/>
      <c r="K564" s="834"/>
      <c r="L564" s="834"/>
      <c r="M564" s="834"/>
      <c r="N564" s="834"/>
      <c r="O564" s="834"/>
      <c r="P564" s="834"/>
      <c r="Q564" s="834"/>
      <c r="R564" s="834"/>
      <c r="S564" s="834"/>
      <c r="T564" s="834"/>
      <c r="U564" s="834"/>
      <c r="V564" s="834"/>
      <c r="W564" s="834"/>
      <c r="X564" s="834"/>
      <c r="Y564" s="834"/>
      <c r="Z564" s="834"/>
    </row>
    <row r="565">
      <c r="A565" s="834"/>
      <c r="B565" s="834"/>
      <c r="C565" s="834"/>
      <c r="D565" s="834"/>
      <c r="E565" s="834"/>
      <c r="F565" s="834"/>
      <c r="G565" s="834"/>
      <c r="H565" s="834"/>
      <c r="I565" s="834"/>
      <c r="J565" s="834"/>
      <c r="K565" s="834"/>
      <c r="L565" s="834"/>
      <c r="M565" s="834"/>
      <c r="N565" s="834"/>
      <c r="O565" s="834"/>
      <c r="P565" s="834"/>
      <c r="Q565" s="834"/>
      <c r="R565" s="834"/>
      <c r="S565" s="834"/>
      <c r="T565" s="834"/>
      <c r="U565" s="834"/>
      <c r="V565" s="834"/>
      <c r="W565" s="834"/>
      <c r="X565" s="834"/>
      <c r="Y565" s="834"/>
      <c r="Z565" s="834"/>
    </row>
    <row r="566">
      <c r="A566" s="834"/>
      <c r="B566" s="834"/>
      <c r="C566" s="834"/>
      <c r="D566" s="834"/>
      <c r="E566" s="834"/>
      <c r="F566" s="834"/>
      <c r="G566" s="834"/>
      <c r="H566" s="834"/>
      <c r="I566" s="834"/>
      <c r="J566" s="834"/>
      <c r="K566" s="834"/>
      <c r="L566" s="834"/>
      <c r="M566" s="834"/>
      <c r="N566" s="834"/>
      <c r="O566" s="834"/>
      <c r="P566" s="834"/>
      <c r="Q566" s="834"/>
      <c r="R566" s="834"/>
      <c r="S566" s="834"/>
      <c r="T566" s="834"/>
      <c r="U566" s="834"/>
      <c r="V566" s="834"/>
      <c r="W566" s="834"/>
      <c r="X566" s="834"/>
      <c r="Y566" s="834"/>
      <c r="Z566" s="834"/>
    </row>
    <row r="567">
      <c r="A567" s="834"/>
      <c r="B567" s="834"/>
      <c r="C567" s="834"/>
      <c r="D567" s="834"/>
      <c r="E567" s="834"/>
      <c r="F567" s="834"/>
      <c r="G567" s="834"/>
      <c r="H567" s="834"/>
      <c r="I567" s="834"/>
      <c r="J567" s="834"/>
      <c r="K567" s="834"/>
      <c r="L567" s="834"/>
      <c r="M567" s="834"/>
      <c r="N567" s="834"/>
      <c r="O567" s="834"/>
      <c r="P567" s="834"/>
      <c r="Q567" s="834"/>
      <c r="R567" s="834"/>
      <c r="S567" s="834"/>
      <c r="T567" s="834"/>
      <c r="U567" s="834"/>
      <c r="V567" s="834"/>
      <c r="W567" s="834"/>
      <c r="X567" s="834"/>
      <c r="Y567" s="834"/>
      <c r="Z567" s="834"/>
    </row>
    <row r="568">
      <c r="A568" s="834"/>
      <c r="B568" s="834"/>
      <c r="C568" s="834"/>
      <c r="D568" s="834"/>
      <c r="E568" s="834"/>
      <c r="F568" s="834"/>
      <c r="G568" s="834"/>
      <c r="H568" s="834"/>
      <c r="I568" s="834"/>
      <c r="J568" s="834"/>
      <c r="K568" s="834"/>
      <c r="L568" s="834"/>
      <c r="M568" s="834"/>
      <c r="N568" s="834"/>
      <c r="O568" s="834"/>
      <c r="P568" s="834"/>
      <c r="Q568" s="834"/>
      <c r="R568" s="834"/>
      <c r="S568" s="834"/>
      <c r="T568" s="834"/>
      <c r="U568" s="834"/>
      <c r="V568" s="834"/>
      <c r="W568" s="834"/>
      <c r="X568" s="834"/>
      <c r="Y568" s="834"/>
      <c r="Z568" s="834"/>
    </row>
    <row r="569">
      <c r="A569" s="834"/>
      <c r="B569" s="834"/>
      <c r="C569" s="834"/>
      <c r="D569" s="834"/>
      <c r="E569" s="834"/>
      <c r="F569" s="834"/>
      <c r="G569" s="834"/>
      <c r="H569" s="834"/>
      <c r="I569" s="834"/>
      <c r="J569" s="834"/>
      <c r="K569" s="834"/>
      <c r="L569" s="834"/>
      <c r="M569" s="834"/>
      <c r="N569" s="834"/>
      <c r="O569" s="834"/>
      <c r="P569" s="834"/>
      <c r="Q569" s="834"/>
      <c r="R569" s="834"/>
      <c r="S569" s="834"/>
      <c r="T569" s="834"/>
      <c r="U569" s="834"/>
      <c r="V569" s="834"/>
      <c r="W569" s="834"/>
      <c r="X569" s="834"/>
      <c r="Y569" s="834"/>
      <c r="Z569" s="834"/>
    </row>
    <row r="570">
      <c r="A570" s="834"/>
      <c r="B570" s="834"/>
      <c r="C570" s="834"/>
      <c r="D570" s="834"/>
      <c r="E570" s="834"/>
      <c r="F570" s="834"/>
      <c r="G570" s="834"/>
      <c r="H570" s="834"/>
      <c r="I570" s="834"/>
      <c r="J570" s="834"/>
      <c r="K570" s="834"/>
      <c r="L570" s="834"/>
      <c r="M570" s="834"/>
      <c r="N570" s="834"/>
      <c r="O570" s="834"/>
      <c r="P570" s="834"/>
      <c r="Q570" s="834"/>
      <c r="R570" s="834"/>
      <c r="S570" s="834"/>
      <c r="T570" s="834"/>
      <c r="U570" s="834"/>
      <c r="V570" s="834"/>
      <c r="W570" s="834"/>
      <c r="X570" s="834"/>
      <c r="Y570" s="834"/>
      <c r="Z570" s="834"/>
    </row>
    <row r="571">
      <c r="A571" s="834"/>
      <c r="B571" s="834"/>
      <c r="C571" s="834"/>
      <c r="D571" s="834"/>
      <c r="E571" s="834"/>
      <c r="F571" s="834"/>
      <c r="G571" s="834"/>
      <c r="H571" s="834"/>
      <c r="I571" s="834"/>
      <c r="J571" s="834"/>
      <c r="K571" s="834"/>
      <c r="L571" s="834"/>
      <c r="M571" s="834"/>
      <c r="N571" s="834"/>
      <c r="O571" s="834"/>
      <c r="P571" s="834"/>
      <c r="Q571" s="834"/>
      <c r="R571" s="834"/>
      <c r="S571" s="834"/>
      <c r="T571" s="834"/>
      <c r="U571" s="834"/>
      <c r="V571" s="834"/>
      <c r="W571" s="834"/>
      <c r="X571" s="834"/>
      <c r="Y571" s="834"/>
      <c r="Z571" s="834"/>
    </row>
    <row r="572">
      <c r="A572" s="834"/>
      <c r="B572" s="834"/>
      <c r="C572" s="834"/>
      <c r="D572" s="834"/>
      <c r="E572" s="834"/>
      <c r="F572" s="834"/>
      <c r="G572" s="834"/>
      <c r="H572" s="834"/>
      <c r="I572" s="834"/>
      <c r="J572" s="834"/>
      <c r="K572" s="834"/>
      <c r="L572" s="834"/>
      <c r="M572" s="834"/>
      <c r="N572" s="834"/>
      <c r="O572" s="834"/>
      <c r="P572" s="834"/>
      <c r="Q572" s="834"/>
      <c r="R572" s="834"/>
      <c r="S572" s="834"/>
      <c r="T572" s="834"/>
      <c r="U572" s="834"/>
      <c r="V572" s="834"/>
      <c r="W572" s="834"/>
      <c r="X572" s="834"/>
      <c r="Y572" s="834"/>
      <c r="Z572" s="834"/>
    </row>
    <row r="573">
      <c r="A573" s="834"/>
      <c r="B573" s="834"/>
      <c r="C573" s="834"/>
      <c r="D573" s="834"/>
      <c r="E573" s="834"/>
      <c r="F573" s="834"/>
      <c r="G573" s="834"/>
      <c r="H573" s="834"/>
      <c r="I573" s="834"/>
      <c r="J573" s="834"/>
      <c r="K573" s="834"/>
      <c r="L573" s="834"/>
      <c r="M573" s="834"/>
      <c r="N573" s="834"/>
      <c r="O573" s="834"/>
      <c r="P573" s="834"/>
      <c r="Q573" s="834"/>
      <c r="R573" s="834"/>
      <c r="S573" s="834"/>
      <c r="T573" s="834"/>
      <c r="U573" s="834"/>
      <c r="V573" s="834"/>
      <c r="W573" s="834"/>
      <c r="X573" s="834"/>
      <c r="Y573" s="834"/>
      <c r="Z573" s="834"/>
    </row>
    <row r="574">
      <c r="A574" s="834"/>
      <c r="B574" s="834"/>
      <c r="C574" s="834"/>
      <c r="D574" s="834"/>
      <c r="E574" s="834"/>
      <c r="F574" s="834"/>
      <c r="G574" s="834"/>
      <c r="H574" s="834"/>
      <c r="I574" s="834"/>
      <c r="J574" s="834"/>
      <c r="K574" s="834"/>
      <c r="L574" s="834"/>
      <c r="M574" s="834"/>
      <c r="N574" s="834"/>
      <c r="O574" s="834"/>
      <c r="P574" s="834"/>
      <c r="Q574" s="834"/>
      <c r="R574" s="834"/>
      <c r="S574" s="834"/>
      <c r="T574" s="834"/>
      <c r="U574" s="834"/>
      <c r="V574" s="834"/>
      <c r="W574" s="834"/>
      <c r="X574" s="834"/>
      <c r="Y574" s="834"/>
      <c r="Z574" s="834"/>
    </row>
    <row r="575">
      <c r="A575" s="834"/>
      <c r="B575" s="834"/>
      <c r="C575" s="834"/>
      <c r="D575" s="834"/>
      <c r="E575" s="834"/>
      <c r="F575" s="834"/>
      <c r="G575" s="834"/>
      <c r="H575" s="834"/>
      <c r="I575" s="834"/>
      <c r="J575" s="834"/>
      <c r="K575" s="834"/>
      <c r="L575" s="834"/>
      <c r="M575" s="834"/>
      <c r="N575" s="834"/>
      <c r="O575" s="834"/>
      <c r="P575" s="834"/>
      <c r="Q575" s="834"/>
      <c r="R575" s="834"/>
      <c r="S575" s="834"/>
      <c r="T575" s="834"/>
      <c r="U575" s="834"/>
      <c r="V575" s="834"/>
      <c r="W575" s="834"/>
      <c r="X575" s="834"/>
      <c r="Y575" s="834"/>
      <c r="Z575" s="834"/>
    </row>
    <row r="576">
      <c r="A576" s="834"/>
      <c r="B576" s="834"/>
      <c r="C576" s="834"/>
      <c r="D576" s="834"/>
      <c r="E576" s="834"/>
      <c r="F576" s="834"/>
      <c r="G576" s="834"/>
      <c r="H576" s="834"/>
      <c r="I576" s="834"/>
      <c r="J576" s="834"/>
      <c r="K576" s="834"/>
      <c r="L576" s="834"/>
      <c r="M576" s="834"/>
      <c r="N576" s="834"/>
      <c r="O576" s="834"/>
      <c r="P576" s="834"/>
      <c r="Q576" s="834"/>
      <c r="R576" s="834"/>
      <c r="S576" s="834"/>
      <c r="T576" s="834"/>
      <c r="U576" s="834"/>
      <c r="V576" s="834"/>
      <c r="W576" s="834"/>
      <c r="X576" s="834"/>
      <c r="Y576" s="834"/>
      <c r="Z576" s="834"/>
    </row>
    <row r="577">
      <c r="A577" s="834"/>
      <c r="B577" s="834"/>
      <c r="C577" s="834"/>
      <c r="D577" s="834"/>
      <c r="E577" s="834"/>
      <c r="F577" s="834"/>
      <c r="G577" s="834"/>
      <c r="H577" s="834"/>
      <c r="I577" s="834"/>
      <c r="J577" s="834"/>
      <c r="K577" s="834"/>
      <c r="L577" s="834"/>
      <c r="M577" s="834"/>
      <c r="N577" s="834"/>
      <c r="O577" s="834"/>
      <c r="P577" s="834"/>
      <c r="Q577" s="834"/>
      <c r="R577" s="834"/>
      <c r="S577" s="834"/>
      <c r="T577" s="834"/>
      <c r="U577" s="834"/>
      <c r="V577" s="834"/>
      <c r="W577" s="834"/>
      <c r="X577" s="834"/>
      <c r="Y577" s="834"/>
      <c r="Z577" s="834"/>
    </row>
    <row r="578">
      <c r="A578" s="834"/>
      <c r="B578" s="834"/>
      <c r="C578" s="834"/>
      <c r="D578" s="834"/>
      <c r="E578" s="834"/>
      <c r="F578" s="834"/>
      <c r="G578" s="834"/>
      <c r="H578" s="834"/>
      <c r="I578" s="834"/>
      <c r="J578" s="834"/>
      <c r="K578" s="834"/>
      <c r="L578" s="834"/>
      <c r="M578" s="834"/>
      <c r="N578" s="834"/>
      <c r="O578" s="834"/>
      <c r="P578" s="834"/>
      <c r="Q578" s="834"/>
      <c r="R578" s="834"/>
      <c r="S578" s="834"/>
      <c r="T578" s="834"/>
      <c r="U578" s="834"/>
      <c r="V578" s="834"/>
      <c r="W578" s="834"/>
      <c r="X578" s="834"/>
      <c r="Y578" s="834"/>
      <c r="Z578" s="834"/>
    </row>
    <row r="579">
      <c r="A579" s="834"/>
      <c r="B579" s="834"/>
      <c r="C579" s="834"/>
      <c r="D579" s="834"/>
      <c r="E579" s="834"/>
      <c r="F579" s="834"/>
      <c r="G579" s="834"/>
      <c r="H579" s="834"/>
      <c r="I579" s="834"/>
      <c r="J579" s="834"/>
      <c r="K579" s="834"/>
      <c r="L579" s="834"/>
      <c r="M579" s="834"/>
      <c r="N579" s="834"/>
      <c r="O579" s="834"/>
      <c r="P579" s="834"/>
      <c r="Q579" s="834"/>
      <c r="R579" s="834"/>
      <c r="S579" s="834"/>
      <c r="T579" s="834"/>
      <c r="U579" s="834"/>
      <c r="V579" s="834"/>
      <c r="W579" s="834"/>
      <c r="X579" s="834"/>
      <c r="Y579" s="834"/>
      <c r="Z579" s="834"/>
    </row>
    <row r="580">
      <c r="A580" s="834"/>
      <c r="B580" s="834"/>
      <c r="C580" s="834"/>
      <c r="D580" s="834"/>
      <c r="E580" s="834"/>
      <c r="F580" s="834"/>
      <c r="G580" s="834"/>
      <c r="H580" s="834"/>
      <c r="I580" s="834"/>
      <c r="J580" s="834"/>
      <c r="K580" s="834"/>
      <c r="L580" s="834"/>
      <c r="M580" s="834"/>
      <c r="N580" s="834"/>
      <c r="O580" s="834"/>
      <c r="P580" s="834"/>
      <c r="Q580" s="834"/>
      <c r="R580" s="834"/>
      <c r="S580" s="834"/>
      <c r="T580" s="834"/>
      <c r="U580" s="834"/>
      <c r="V580" s="834"/>
      <c r="W580" s="834"/>
      <c r="X580" s="834"/>
      <c r="Y580" s="834"/>
      <c r="Z580" s="834"/>
    </row>
    <row r="581">
      <c r="A581" s="834"/>
      <c r="B581" s="834"/>
      <c r="C581" s="834"/>
      <c r="D581" s="834"/>
      <c r="E581" s="834"/>
      <c r="F581" s="834"/>
      <c r="G581" s="834"/>
      <c r="H581" s="834"/>
      <c r="I581" s="834"/>
      <c r="J581" s="834"/>
      <c r="K581" s="834"/>
      <c r="L581" s="834"/>
      <c r="M581" s="834"/>
      <c r="N581" s="834"/>
      <c r="O581" s="834"/>
      <c r="P581" s="834"/>
      <c r="Q581" s="834"/>
      <c r="R581" s="834"/>
      <c r="S581" s="834"/>
      <c r="T581" s="834"/>
      <c r="U581" s="834"/>
      <c r="V581" s="834"/>
      <c r="W581" s="834"/>
      <c r="X581" s="834"/>
      <c r="Y581" s="834"/>
      <c r="Z581" s="834"/>
    </row>
    <row r="582">
      <c r="A582" s="834"/>
      <c r="B582" s="834"/>
      <c r="C582" s="834"/>
      <c r="D582" s="834"/>
      <c r="E582" s="834"/>
      <c r="F582" s="834"/>
      <c r="G582" s="834"/>
      <c r="H582" s="834"/>
      <c r="I582" s="834"/>
      <c r="J582" s="834"/>
      <c r="K582" s="834"/>
      <c r="L582" s="834"/>
      <c r="M582" s="834"/>
      <c r="N582" s="834"/>
      <c r="O582" s="834"/>
      <c r="P582" s="834"/>
      <c r="Q582" s="834"/>
      <c r="R582" s="834"/>
      <c r="S582" s="834"/>
      <c r="T582" s="834"/>
      <c r="U582" s="834"/>
      <c r="V582" s="834"/>
      <c r="W582" s="834"/>
      <c r="X582" s="834"/>
      <c r="Y582" s="834"/>
      <c r="Z582" s="834"/>
    </row>
    <row r="583">
      <c r="A583" s="834"/>
      <c r="B583" s="834"/>
      <c r="C583" s="834"/>
      <c r="D583" s="834"/>
      <c r="E583" s="834"/>
      <c r="F583" s="834"/>
      <c r="G583" s="834"/>
      <c r="H583" s="834"/>
      <c r="I583" s="834"/>
      <c r="J583" s="834"/>
      <c r="K583" s="834"/>
      <c r="L583" s="834"/>
      <c r="M583" s="834"/>
      <c r="N583" s="834"/>
      <c r="O583" s="834"/>
      <c r="P583" s="834"/>
      <c r="Q583" s="834"/>
      <c r="R583" s="834"/>
      <c r="S583" s="834"/>
      <c r="T583" s="834"/>
      <c r="U583" s="834"/>
      <c r="V583" s="834"/>
      <c r="W583" s="834"/>
      <c r="X583" s="834"/>
      <c r="Y583" s="834"/>
      <c r="Z583" s="834"/>
    </row>
    <row r="584">
      <c r="A584" s="834"/>
      <c r="B584" s="834"/>
      <c r="C584" s="834"/>
      <c r="D584" s="834"/>
      <c r="E584" s="834"/>
      <c r="F584" s="834"/>
      <c r="G584" s="834"/>
      <c r="H584" s="834"/>
      <c r="I584" s="834"/>
      <c r="J584" s="834"/>
      <c r="K584" s="834"/>
      <c r="L584" s="834"/>
      <c r="M584" s="834"/>
      <c r="N584" s="834"/>
      <c r="O584" s="834"/>
      <c r="P584" s="834"/>
      <c r="Q584" s="834"/>
      <c r="R584" s="834"/>
      <c r="S584" s="834"/>
      <c r="T584" s="834"/>
      <c r="U584" s="834"/>
      <c r="V584" s="834"/>
      <c r="W584" s="834"/>
      <c r="X584" s="834"/>
      <c r="Y584" s="834"/>
      <c r="Z584" s="834"/>
    </row>
    <row r="585">
      <c r="A585" s="834"/>
      <c r="B585" s="834"/>
      <c r="C585" s="834"/>
      <c r="D585" s="834"/>
      <c r="E585" s="834"/>
      <c r="F585" s="834"/>
      <c r="G585" s="834"/>
      <c r="H585" s="834"/>
      <c r="I585" s="834"/>
      <c r="J585" s="834"/>
      <c r="K585" s="834"/>
      <c r="L585" s="834"/>
      <c r="M585" s="834"/>
      <c r="N585" s="834"/>
      <c r="O585" s="834"/>
      <c r="P585" s="834"/>
      <c r="Q585" s="834"/>
      <c r="R585" s="834"/>
      <c r="S585" s="834"/>
      <c r="T585" s="834"/>
      <c r="U585" s="834"/>
      <c r="V585" s="834"/>
      <c r="W585" s="834"/>
      <c r="X585" s="834"/>
      <c r="Y585" s="834"/>
      <c r="Z585" s="834"/>
    </row>
    <row r="586">
      <c r="A586" s="834"/>
      <c r="B586" s="834"/>
      <c r="C586" s="834"/>
      <c r="D586" s="834"/>
      <c r="E586" s="834"/>
      <c r="F586" s="834"/>
      <c r="G586" s="834"/>
      <c r="H586" s="834"/>
      <c r="I586" s="834"/>
      <c r="J586" s="834"/>
      <c r="K586" s="834"/>
      <c r="L586" s="834"/>
      <c r="M586" s="834"/>
      <c r="N586" s="834"/>
      <c r="O586" s="834"/>
      <c r="P586" s="834"/>
      <c r="Q586" s="834"/>
      <c r="R586" s="834"/>
      <c r="S586" s="834"/>
      <c r="T586" s="834"/>
      <c r="U586" s="834"/>
      <c r="V586" s="834"/>
      <c r="W586" s="834"/>
      <c r="X586" s="834"/>
      <c r="Y586" s="834"/>
      <c r="Z586" s="834"/>
    </row>
    <row r="587">
      <c r="A587" s="834"/>
      <c r="B587" s="834"/>
      <c r="C587" s="834"/>
      <c r="D587" s="834"/>
      <c r="E587" s="834"/>
      <c r="F587" s="834"/>
      <c r="G587" s="834"/>
      <c r="H587" s="834"/>
      <c r="I587" s="834"/>
      <c r="J587" s="834"/>
      <c r="K587" s="834"/>
      <c r="L587" s="834"/>
      <c r="M587" s="834"/>
      <c r="N587" s="834"/>
      <c r="O587" s="834"/>
      <c r="P587" s="834"/>
      <c r="Q587" s="834"/>
      <c r="R587" s="834"/>
      <c r="S587" s="834"/>
      <c r="T587" s="834"/>
      <c r="U587" s="834"/>
      <c r="V587" s="834"/>
      <c r="W587" s="834"/>
      <c r="X587" s="834"/>
      <c r="Y587" s="834"/>
      <c r="Z587" s="834"/>
    </row>
    <row r="588">
      <c r="A588" s="834"/>
      <c r="B588" s="834"/>
      <c r="C588" s="834"/>
      <c r="D588" s="834"/>
      <c r="E588" s="834"/>
      <c r="F588" s="834"/>
      <c r="G588" s="834"/>
      <c r="H588" s="834"/>
      <c r="I588" s="834"/>
      <c r="J588" s="834"/>
      <c r="K588" s="834"/>
      <c r="L588" s="834"/>
      <c r="M588" s="834"/>
      <c r="N588" s="834"/>
      <c r="O588" s="834"/>
      <c r="P588" s="834"/>
      <c r="Q588" s="834"/>
      <c r="R588" s="834"/>
      <c r="S588" s="834"/>
      <c r="T588" s="834"/>
      <c r="U588" s="834"/>
      <c r="V588" s="834"/>
      <c r="W588" s="834"/>
      <c r="X588" s="834"/>
      <c r="Y588" s="834"/>
      <c r="Z588" s="834"/>
    </row>
    <row r="589">
      <c r="A589" s="834"/>
      <c r="B589" s="834"/>
      <c r="C589" s="834"/>
      <c r="D589" s="834"/>
      <c r="E589" s="834"/>
      <c r="F589" s="834"/>
      <c r="G589" s="834"/>
      <c r="H589" s="834"/>
      <c r="I589" s="834"/>
      <c r="J589" s="834"/>
      <c r="K589" s="834"/>
      <c r="L589" s="834"/>
      <c r="M589" s="834"/>
      <c r="N589" s="834"/>
      <c r="O589" s="834"/>
      <c r="P589" s="834"/>
      <c r="Q589" s="834"/>
      <c r="R589" s="834"/>
      <c r="S589" s="834"/>
      <c r="T589" s="834"/>
      <c r="U589" s="834"/>
      <c r="V589" s="834"/>
      <c r="W589" s="834"/>
      <c r="X589" s="834"/>
      <c r="Y589" s="834"/>
      <c r="Z589" s="834"/>
    </row>
    <row r="590">
      <c r="A590" s="834"/>
      <c r="B590" s="834"/>
      <c r="C590" s="834"/>
      <c r="D590" s="834"/>
      <c r="E590" s="834"/>
      <c r="F590" s="834"/>
      <c r="G590" s="834"/>
      <c r="H590" s="834"/>
      <c r="I590" s="834"/>
      <c r="J590" s="834"/>
      <c r="K590" s="834"/>
      <c r="L590" s="834"/>
      <c r="M590" s="834"/>
      <c r="N590" s="834"/>
      <c r="O590" s="834"/>
      <c r="P590" s="834"/>
      <c r="Q590" s="834"/>
      <c r="R590" s="834"/>
      <c r="S590" s="834"/>
      <c r="T590" s="834"/>
      <c r="U590" s="834"/>
      <c r="V590" s="834"/>
      <c r="W590" s="834"/>
      <c r="X590" s="834"/>
      <c r="Y590" s="834"/>
      <c r="Z590" s="834"/>
    </row>
    <row r="591">
      <c r="A591" s="834"/>
      <c r="B591" s="834"/>
      <c r="C591" s="834"/>
      <c r="D591" s="834"/>
      <c r="E591" s="834"/>
      <c r="F591" s="834"/>
      <c r="G591" s="834"/>
      <c r="H591" s="834"/>
      <c r="I591" s="834"/>
      <c r="J591" s="834"/>
      <c r="K591" s="834"/>
      <c r="L591" s="834"/>
      <c r="M591" s="834"/>
      <c r="N591" s="834"/>
      <c r="O591" s="834"/>
      <c r="P591" s="834"/>
      <c r="Q591" s="834"/>
      <c r="R591" s="834"/>
      <c r="S591" s="834"/>
      <c r="T591" s="834"/>
      <c r="U591" s="834"/>
      <c r="V591" s="834"/>
      <c r="W591" s="834"/>
      <c r="X591" s="834"/>
      <c r="Y591" s="834"/>
      <c r="Z591" s="834"/>
    </row>
    <row r="592">
      <c r="A592" s="834"/>
      <c r="B592" s="834"/>
      <c r="C592" s="834"/>
      <c r="D592" s="834"/>
      <c r="E592" s="834"/>
      <c r="F592" s="834"/>
      <c r="G592" s="834"/>
      <c r="H592" s="834"/>
      <c r="I592" s="834"/>
      <c r="J592" s="834"/>
      <c r="K592" s="834"/>
      <c r="L592" s="834"/>
      <c r="M592" s="834"/>
      <c r="N592" s="834"/>
      <c r="O592" s="834"/>
      <c r="P592" s="834"/>
      <c r="Q592" s="834"/>
      <c r="R592" s="834"/>
      <c r="S592" s="834"/>
      <c r="T592" s="834"/>
      <c r="U592" s="834"/>
      <c r="V592" s="834"/>
      <c r="W592" s="834"/>
      <c r="X592" s="834"/>
      <c r="Y592" s="834"/>
      <c r="Z592" s="834"/>
    </row>
    <row r="593">
      <c r="A593" s="834"/>
      <c r="B593" s="834"/>
      <c r="C593" s="834"/>
      <c r="D593" s="834"/>
      <c r="E593" s="834"/>
      <c r="F593" s="834"/>
      <c r="G593" s="834"/>
      <c r="H593" s="834"/>
      <c r="I593" s="834"/>
      <c r="J593" s="834"/>
      <c r="K593" s="834"/>
      <c r="L593" s="834"/>
      <c r="M593" s="834"/>
      <c r="N593" s="834"/>
      <c r="O593" s="834"/>
      <c r="P593" s="834"/>
      <c r="Q593" s="834"/>
      <c r="R593" s="834"/>
      <c r="S593" s="834"/>
      <c r="T593" s="834"/>
      <c r="U593" s="834"/>
      <c r="V593" s="834"/>
      <c r="W593" s="834"/>
      <c r="X593" s="834"/>
      <c r="Y593" s="834"/>
      <c r="Z593" s="834"/>
    </row>
    <row r="594">
      <c r="A594" s="834"/>
      <c r="B594" s="834"/>
      <c r="C594" s="834"/>
      <c r="D594" s="834"/>
      <c r="E594" s="834"/>
      <c r="F594" s="834"/>
      <c r="G594" s="834"/>
      <c r="H594" s="834"/>
      <c r="I594" s="834"/>
      <c r="J594" s="834"/>
      <c r="K594" s="834"/>
      <c r="L594" s="834"/>
      <c r="M594" s="834"/>
      <c r="N594" s="834"/>
      <c r="O594" s="834"/>
      <c r="P594" s="834"/>
      <c r="Q594" s="834"/>
      <c r="R594" s="834"/>
      <c r="S594" s="834"/>
      <c r="T594" s="834"/>
      <c r="U594" s="834"/>
      <c r="V594" s="834"/>
      <c r="W594" s="834"/>
      <c r="X594" s="834"/>
      <c r="Y594" s="834"/>
      <c r="Z594" s="834"/>
    </row>
    <row r="595">
      <c r="A595" s="834"/>
      <c r="B595" s="834"/>
      <c r="C595" s="834"/>
      <c r="D595" s="834"/>
      <c r="E595" s="834"/>
      <c r="F595" s="834"/>
      <c r="G595" s="834"/>
      <c r="H595" s="834"/>
      <c r="I595" s="834"/>
      <c r="J595" s="834"/>
      <c r="K595" s="834"/>
      <c r="L595" s="834"/>
      <c r="M595" s="834"/>
      <c r="N595" s="834"/>
      <c r="O595" s="834"/>
      <c r="P595" s="834"/>
      <c r="Q595" s="834"/>
      <c r="R595" s="834"/>
      <c r="S595" s="834"/>
      <c r="T595" s="834"/>
      <c r="U595" s="834"/>
      <c r="V595" s="834"/>
      <c r="W595" s="834"/>
      <c r="X595" s="834"/>
      <c r="Y595" s="834"/>
      <c r="Z595" s="834"/>
    </row>
    <row r="596">
      <c r="A596" s="834"/>
      <c r="B596" s="834"/>
      <c r="C596" s="834"/>
      <c r="D596" s="834"/>
      <c r="E596" s="834"/>
      <c r="F596" s="834"/>
      <c r="G596" s="834"/>
      <c r="H596" s="834"/>
      <c r="I596" s="834"/>
      <c r="J596" s="834"/>
      <c r="K596" s="834"/>
      <c r="L596" s="834"/>
      <c r="M596" s="834"/>
      <c r="N596" s="834"/>
      <c r="O596" s="834"/>
      <c r="P596" s="834"/>
      <c r="Q596" s="834"/>
      <c r="R596" s="834"/>
      <c r="S596" s="834"/>
      <c r="T596" s="834"/>
      <c r="U596" s="834"/>
      <c r="V596" s="834"/>
      <c r="W596" s="834"/>
      <c r="X596" s="834"/>
      <c r="Y596" s="834"/>
      <c r="Z596" s="834"/>
    </row>
    <row r="597">
      <c r="A597" s="834"/>
      <c r="B597" s="834"/>
      <c r="C597" s="834"/>
      <c r="D597" s="834"/>
      <c r="E597" s="834"/>
      <c r="F597" s="834"/>
      <c r="G597" s="834"/>
      <c r="H597" s="834"/>
      <c r="I597" s="834"/>
      <c r="J597" s="834"/>
      <c r="K597" s="834"/>
      <c r="L597" s="834"/>
      <c r="M597" s="834"/>
      <c r="N597" s="834"/>
      <c r="O597" s="834"/>
      <c r="P597" s="834"/>
      <c r="Q597" s="834"/>
      <c r="R597" s="834"/>
      <c r="S597" s="834"/>
      <c r="T597" s="834"/>
      <c r="U597" s="834"/>
      <c r="V597" s="834"/>
      <c r="W597" s="834"/>
      <c r="X597" s="834"/>
      <c r="Y597" s="834"/>
      <c r="Z597" s="834"/>
    </row>
    <row r="598">
      <c r="A598" s="834"/>
      <c r="B598" s="834"/>
      <c r="C598" s="834"/>
      <c r="D598" s="834"/>
      <c r="E598" s="834"/>
      <c r="F598" s="834"/>
      <c r="G598" s="834"/>
      <c r="H598" s="834"/>
      <c r="I598" s="834"/>
      <c r="J598" s="834"/>
      <c r="K598" s="834"/>
      <c r="L598" s="834"/>
      <c r="M598" s="834"/>
      <c r="N598" s="834"/>
      <c r="O598" s="834"/>
      <c r="P598" s="834"/>
      <c r="Q598" s="834"/>
      <c r="R598" s="834"/>
      <c r="S598" s="834"/>
      <c r="T598" s="834"/>
      <c r="U598" s="834"/>
      <c r="V598" s="834"/>
      <c r="W598" s="834"/>
      <c r="X598" s="834"/>
      <c r="Y598" s="834"/>
      <c r="Z598" s="834"/>
    </row>
    <row r="599">
      <c r="A599" s="834"/>
      <c r="B599" s="834"/>
      <c r="C599" s="834"/>
      <c r="D599" s="834"/>
      <c r="E599" s="834"/>
      <c r="F599" s="834"/>
      <c r="G599" s="834"/>
      <c r="H599" s="834"/>
      <c r="I599" s="834"/>
      <c r="J599" s="834"/>
      <c r="K599" s="834"/>
      <c r="L599" s="834"/>
      <c r="M599" s="834"/>
      <c r="N599" s="834"/>
      <c r="O599" s="834"/>
      <c r="P599" s="834"/>
      <c r="Q599" s="834"/>
      <c r="R599" s="834"/>
      <c r="S599" s="834"/>
      <c r="T599" s="834"/>
      <c r="U599" s="834"/>
      <c r="V599" s="834"/>
      <c r="W599" s="834"/>
      <c r="X599" s="834"/>
      <c r="Y599" s="834"/>
      <c r="Z599" s="834"/>
    </row>
    <row r="600">
      <c r="A600" s="834"/>
      <c r="B600" s="834"/>
      <c r="C600" s="834"/>
      <c r="D600" s="834"/>
      <c r="E600" s="834"/>
      <c r="F600" s="834"/>
      <c r="G600" s="834"/>
      <c r="H600" s="834"/>
      <c r="I600" s="834"/>
      <c r="J600" s="834"/>
      <c r="K600" s="834"/>
      <c r="L600" s="834"/>
      <c r="M600" s="834"/>
      <c r="N600" s="834"/>
      <c r="O600" s="834"/>
      <c r="P600" s="834"/>
      <c r="Q600" s="834"/>
      <c r="R600" s="834"/>
      <c r="S600" s="834"/>
      <c r="T600" s="834"/>
      <c r="U600" s="834"/>
      <c r="V600" s="834"/>
      <c r="W600" s="834"/>
      <c r="X600" s="834"/>
      <c r="Y600" s="834"/>
      <c r="Z600" s="834"/>
    </row>
    <row r="601">
      <c r="A601" s="834"/>
      <c r="B601" s="834"/>
      <c r="C601" s="834"/>
      <c r="D601" s="834"/>
      <c r="E601" s="834"/>
      <c r="F601" s="834"/>
      <c r="G601" s="834"/>
      <c r="H601" s="834"/>
      <c r="I601" s="834"/>
      <c r="J601" s="834"/>
      <c r="K601" s="834"/>
      <c r="L601" s="834"/>
      <c r="M601" s="834"/>
      <c r="N601" s="834"/>
      <c r="O601" s="834"/>
      <c r="P601" s="834"/>
      <c r="Q601" s="834"/>
      <c r="R601" s="834"/>
      <c r="S601" s="834"/>
      <c r="T601" s="834"/>
      <c r="U601" s="834"/>
      <c r="V601" s="834"/>
      <c r="W601" s="834"/>
      <c r="X601" s="834"/>
      <c r="Y601" s="834"/>
      <c r="Z601" s="834"/>
    </row>
    <row r="602">
      <c r="A602" s="834"/>
      <c r="B602" s="834"/>
      <c r="C602" s="834"/>
      <c r="D602" s="834"/>
      <c r="E602" s="834"/>
      <c r="F602" s="834"/>
      <c r="G602" s="834"/>
      <c r="H602" s="834"/>
      <c r="I602" s="834"/>
      <c r="J602" s="834"/>
      <c r="K602" s="834"/>
      <c r="L602" s="834"/>
      <c r="M602" s="834"/>
      <c r="N602" s="834"/>
      <c r="O602" s="834"/>
      <c r="P602" s="834"/>
      <c r="Q602" s="834"/>
      <c r="R602" s="834"/>
      <c r="S602" s="834"/>
      <c r="T602" s="834"/>
      <c r="U602" s="834"/>
      <c r="V602" s="834"/>
      <c r="W602" s="834"/>
      <c r="X602" s="834"/>
      <c r="Y602" s="834"/>
      <c r="Z602" s="834"/>
    </row>
    <row r="603">
      <c r="A603" s="834"/>
      <c r="B603" s="834"/>
      <c r="C603" s="834"/>
      <c r="D603" s="834"/>
      <c r="E603" s="834"/>
      <c r="F603" s="834"/>
      <c r="G603" s="834"/>
      <c r="H603" s="834"/>
      <c r="I603" s="834"/>
      <c r="J603" s="834"/>
      <c r="K603" s="834"/>
      <c r="L603" s="834"/>
      <c r="M603" s="834"/>
      <c r="N603" s="834"/>
      <c r="O603" s="834"/>
      <c r="P603" s="834"/>
      <c r="Q603" s="834"/>
      <c r="R603" s="834"/>
      <c r="S603" s="834"/>
      <c r="T603" s="834"/>
      <c r="U603" s="834"/>
      <c r="V603" s="834"/>
      <c r="W603" s="834"/>
      <c r="X603" s="834"/>
      <c r="Y603" s="834"/>
      <c r="Z603" s="834"/>
    </row>
    <row r="604">
      <c r="A604" s="834"/>
      <c r="B604" s="834"/>
      <c r="C604" s="834"/>
      <c r="D604" s="834"/>
      <c r="E604" s="834"/>
      <c r="F604" s="834"/>
      <c r="G604" s="834"/>
      <c r="H604" s="834"/>
      <c r="I604" s="834"/>
      <c r="J604" s="834"/>
      <c r="K604" s="834"/>
      <c r="L604" s="834"/>
      <c r="M604" s="834"/>
      <c r="N604" s="834"/>
      <c r="O604" s="834"/>
      <c r="P604" s="834"/>
      <c r="Q604" s="834"/>
      <c r="R604" s="834"/>
      <c r="S604" s="834"/>
      <c r="T604" s="834"/>
      <c r="U604" s="834"/>
      <c r="V604" s="834"/>
      <c r="W604" s="834"/>
      <c r="X604" s="834"/>
      <c r="Y604" s="834"/>
      <c r="Z604" s="834"/>
    </row>
    <row r="605">
      <c r="A605" s="834"/>
      <c r="B605" s="834"/>
      <c r="C605" s="834"/>
      <c r="D605" s="834"/>
      <c r="E605" s="834"/>
      <c r="F605" s="834"/>
      <c r="G605" s="834"/>
      <c r="H605" s="834"/>
      <c r="I605" s="834"/>
      <c r="J605" s="834"/>
      <c r="K605" s="834"/>
      <c r="L605" s="834"/>
      <c r="M605" s="834"/>
      <c r="N605" s="834"/>
      <c r="O605" s="834"/>
      <c r="P605" s="834"/>
      <c r="Q605" s="834"/>
      <c r="R605" s="834"/>
      <c r="S605" s="834"/>
      <c r="T605" s="834"/>
      <c r="U605" s="834"/>
      <c r="V605" s="834"/>
      <c r="W605" s="834"/>
      <c r="X605" s="834"/>
      <c r="Y605" s="834"/>
      <c r="Z605" s="834"/>
    </row>
    <row r="606">
      <c r="A606" s="834"/>
      <c r="B606" s="834"/>
      <c r="C606" s="834"/>
      <c r="D606" s="834"/>
      <c r="E606" s="834"/>
      <c r="F606" s="834"/>
      <c r="G606" s="834"/>
      <c r="H606" s="834"/>
      <c r="I606" s="834"/>
      <c r="J606" s="834"/>
      <c r="K606" s="834"/>
      <c r="L606" s="834"/>
      <c r="M606" s="834"/>
      <c r="N606" s="834"/>
      <c r="O606" s="834"/>
      <c r="P606" s="834"/>
      <c r="Q606" s="834"/>
      <c r="R606" s="834"/>
      <c r="S606" s="834"/>
      <c r="T606" s="834"/>
      <c r="U606" s="834"/>
      <c r="V606" s="834"/>
      <c r="W606" s="834"/>
      <c r="X606" s="834"/>
      <c r="Y606" s="834"/>
      <c r="Z606" s="834"/>
    </row>
    <row r="607">
      <c r="A607" s="834"/>
      <c r="B607" s="834"/>
      <c r="C607" s="834"/>
      <c r="D607" s="834"/>
      <c r="E607" s="834"/>
      <c r="F607" s="834"/>
      <c r="G607" s="834"/>
      <c r="H607" s="834"/>
      <c r="I607" s="834"/>
      <c r="J607" s="834"/>
      <c r="K607" s="834"/>
      <c r="L607" s="834"/>
      <c r="M607" s="834"/>
      <c r="N607" s="834"/>
      <c r="O607" s="834"/>
      <c r="P607" s="834"/>
      <c r="Q607" s="834"/>
      <c r="R607" s="834"/>
      <c r="S607" s="834"/>
      <c r="T607" s="834"/>
      <c r="U607" s="834"/>
      <c r="V607" s="834"/>
      <c r="W607" s="834"/>
      <c r="X607" s="834"/>
      <c r="Y607" s="834"/>
      <c r="Z607" s="834"/>
    </row>
    <row r="608">
      <c r="A608" s="834"/>
      <c r="B608" s="834"/>
      <c r="C608" s="834"/>
      <c r="D608" s="834"/>
      <c r="E608" s="834"/>
      <c r="F608" s="834"/>
      <c r="G608" s="834"/>
      <c r="H608" s="834"/>
      <c r="I608" s="834"/>
      <c r="J608" s="834"/>
      <c r="K608" s="834"/>
      <c r="L608" s="834"/>
      <c r="M608" s="834"/>
      <c r="N608" s="834"/>
      <c r="O608" s="834"/>
      <c r="P608" s="834"/>
      <c r="Q608" s="834"/>
      <c r="R608" s="834"/>
      <c r="S608" s="834"/>
      <c r="T608" s="834"/>
      <c r="U608" s="834"/>
      <c r="V608" s="834"/>
      <c r="W608" s="834"/>
      <c r="X608" s="834"/>
      <c r="Y608" s="834"/>
      <c r="Z608" s="834"/>
    </row>
    <row r="609">
      <c r="A609" s="834"/>
      <c r="B609" s="834"/>
      <c r="C609" s="834"/>
      <c r="D609" s="834"/>
      <c r="E609" s="834"/>
      <c r="F609" s="834"/>
      <c r="G609" s="834"/>
      <c r="H609" s="834"/>
      <c r="I609" s="834"/>
      <c r="J609" s="834"/>
      <c r="K609" s="834"/>
      <c r="L609" s="834"/>
      <c r="M609" s="834"/>
      <c r="N609" s="834"/>
      <c r="O609" s="834"/>
      <c r="P609" s="834"/>
      <c r="Q609" s="834"/>
      <c r="R609" s="834"/>
      <c r="S609" s="834"/>
      <c r="T609" s="834"/>
      <c r="U609" s="834"/>
      <c r="V609" s="834"/>
      <c r="W609" s="834"/>
      <c r="X609" s="834"/>
      <c r="Y609" s="834"/>
      <c r="Z609" s="834"/>
    </row>
    <row r="610">
      <c r="A610" s="834"/>
      <c r="B610" s="834"/>
      <c r="C610" s="834"/>
      <c r="D610" s="834"/>
      <c r="E610" s="834"/>
      <c r="F610" s="834"/>
      <c r="G610" s="834"/>
      <c r="H610" s="834"/>
      <c r="I610" s="834"/>
      <c r="J610" s="834"/>
      <c r="K610" s="834"/>
      <c r="L610" s="834"/>
      <c r="M610" s="834"/>
      <c r="N610" s="834"/>
      <c r="O610" s="834"/>
      <c r="P610" s="834"/>
      <c r="Q610" s="834"/>
      <c r="R610" s="834"/>
      <c r="S610" s="834"/>
      <c r="T610" s="834"/>
      <c r="U610" s="834"/>
      <c r="V610" s="834"/>
      <c r="W610" s="834"/>
      <c r="X610" s="834"/>
      <c r="Y610" s="834"/>
      <c r="Z610" s="834"/>
    </row>
    <row r="611">
      <c r="A611" s="834"/>
      <c r="B611" s="834"/>
      <c r="C611" s="834"/>
      <c r="D611" s="834"/>
      <c r="E611" s="834"/>
      <c r="F611" s="834"/>
      <c r="G611" s="834"/>
      <c r="H611" s="834"/>
      <c r="I611" s="834"/>
      <c r="J611" s="834"/>
      <c r="K611" s="834"/>
      <c r="L611" s="834"/>
      <c r="M611" s="834"/>
      <c r="N611" s="834"/>
      <c r="O611" s="834"/>
      <c r="P611" s="834"/>
      <c r="Q611" s="834"/>
      <c r="R611" s="834"/>
      <c r="S611" s="834"/>
      <c r="T611" s="834"/>
      <c r="U611" s="834"/>
      <c r="V611" s="834"/>
      <c r="W611" s="834"/>
      <c r="X611" s="834"/>
      <c r="Y611" s="834"/>
      <c r="Z611" s="834"/>
    </row>
    <row r="612">
      <c r="A612" s="834"/>
      <c r="B612" s="834"/>
      <c r="C612" s="834"/>
      <c r="D612" s="834"/>
      <c r="E612" s="834"/>
      <c r="F612" s="834"/>
      <c r="G612" s="834"/>
      <c r="H612" s="834"/>
      <c r="I612" s="834"/>
      <c r="J612" s="834"/>
      <c r="K612" s="834"/>
      <c r="L612" s="834"/>
      <c r="M612" s="834"/>
      <c r="N612" s="834"/>
      <c r="O612" s="834"/>
      <c r="P612" s="834"/>
      <c r="Q612" s="834"/>
      <c r="R612" s="834"/>
      <c r="S612" s="834"/>
      <c r="T612" s="834"/>
      <c r="U612" s="834"/>
      <c r="V612" s="834"/>
      <c r="W612" s="834"/>
      <c r="X612" s="834"/>
      <c r="Y612" s="834"/>
      <c r="Z612" s="834"/>
    </row>
    <row r="613">
      <c r="A613" s="834"/>
      <c r="B613" s="834"/>
      <c r="C613" s="834"/>
      <c r="D613" s="834"/>
      <c r="E613" s="834"/>
      <c r="F613" s="834"/>
      <c r="G613" s="834"/>
      <c r="H613" s="834"/>
      <c r="I613" s="834"/>
      <c r="J613" s="834"/>
      <c r="K613" s="834"/>
      <c r="L613" s="834"/>
      <c r="M613" s="834"/>
      <c r="N613" s="834"/>
      <c r="O613" s="834"/>
      <c r="P613" s="834"/>
      <c r="Q613" s="834"/>
      <c r="R613" s="834"/>
      <c r="S613" s="834"/>
      <c r="T613" s="834"/>
      <c r="U613" s="834"/>
      <c r="V613" s="834"/>
      <c r="W613" s="834"/>
      <c r="X613" s="834"/>
      <c r="Y613" s="834"/>
      <c r="Z613" s="834"/>
    </row>
    <row r="614">
      <c r="A614" s="834"/>
      <c r="B614" s="834"/>
      <c r="C614" s="834"/>
      <c r="D614" s="834"/>
      <c r="E614" s="834"/>
      <c r="F614" s="834"/>
      <c r="G614" s="834"/>
      <c r="H614" s="834"/>
      <c r="I614" s="834"/>
      <c r="J614" s="834"/>
      <c r="K614" s="834"/>
      <c r="L614" s="834"/>
      <c r="M614" s="834"/>
      <c r="N614" s="834"/>
      <c r="O614" s="834"/>
      <c r="P614" s="834"/>
      <c r="Q614" s="834"/>
      <c r="R614" s="834"/>
      <c r="S614" s="834"/>
      <c r="T614" s="834"/>
      <c r="U614" s="834"/>
      <c r="V614" s="834"/>
      <c r="W614" s="834"/>
      <c r="X614" s="834"/>
      <c r="Y614" s="834"/>
      <c r="Z614" s="834"/>
    </row>
    <row r="615">
      <c r="A615" s="834"/>
      <c r="B615" s="834"/>
      <c r="C615" s="834"/>
      <c r="D615" s="834"/>
      <c r="E615" s="834"/>
      <c r="F615" s="834"/>
      <c r="G615" s="834"/>
      <c r="H615" s="834"/>
      <c r="I615" s="834"/>
      <c r="J615" s="834"/>
      <c r="K615" s="834"/>
      <c r="L615" s="834"/>
      <c r="M615" s="834"/>
      <c r="N615" s="834"/>
      <c r="O615" s="834"/>
      <c r="P615" s="834"/>
      <c r="Q615" s="834"/>
      <c r="R615" s="834"/>
      <c r="S615" s="834"/>
      <c r="T615" s="834"/>
      <c r="U615" s="834"/>
      <c r="V615" s="834"/>
      <c r="W615" s="834"/>
      <c r="X615" s="834"/>
      <c r="Y615" s="834"/>
      <c r="Z615" s="834"/>
    </row>
    <row r="616">
      <c r="A616" s="834"/>
      <c r="B616" s="834"/>
      <c r="C616" s="834"/>
      <c r="D616" s="834"/>
      <c r="E616" s="834"/>
      <c r="F616" s="834"/>
      <c r="G616" s="834"/>
      <c r="H616" s="834"/>
      <c r="I616" s="834"/>
      <c r="J616" s="834"/>
      <c r="K616" s="834"/>
      <c r="L616" s="834"/>
      <c r="M616" s="834"/>
      <c r="N616" s="834"/>
      <c r="O616" s="834"/>
      <c r="P616" s="834"/>
      <c r="Q616" s="834"/>
      <c r="R616" s="834"/>
      <c r="S616" s="834"/>
      <c r="T616" s="834"/>
      <c r="U616" s="834"/>
      <c r="V616" s="834"/>
      <c r="W616" s="834"/>
      <c r="X616" s="834"/>
      <c r="Y616" s="834"/>
      <c r="Z616" s="834"/>
    </row>
    <row r="617">
      <c r="A617" s="834"/>
      <c r="B617" s="834"/>
      <c r="C617" s="834"/>
      <c r="D617" s="834"/>
      <c r="E617" s="834"/>
      <c r="F617" s="834"/>
      <c r="G617" s="834"/>
      <c r="H617" s="834"/>
      <c r="I617" s="834"/>
      <c r="J617" s="834"/>
      <c r="K617" s="834"/>
      <c r="L617" s="834"/>
      <c r="M617" s="834"/>
      <c r="N617" s="834"/>
      <c r="O617" s="834"/>
      <c r="P617" s="834"/>
      <c r="Q617" s="834"/>
      <c r="R617" s="834"/>
      <c r="S617" s="834"/>
      <c r="T617" s="834"/>
      <c r="U617" s="834"/>
      <c r="V617" s="834"/>
      <c r="W617" s="834"/>
      <c r="X617" s="834"/>
      <c r="Y617" s="834"/>
      <c r="Z617" s="834"/>
    </row>
    <row r="618">
      <c r="A618" s="834"/>
      <c r="B618" s="834"/>
      <c r="C618" s="834"/>
      <c r="D618" s="834"/>
      <c r="E618" s="834"/>
      <c r="F618" s="834"/>
      <c r="G618" s="834"/>
      <c r="H618" s="834"/>
      <c r="I618" s="834"/>
      <c r="J618" s="834"/>
      <c r="K618" s="834"/>
      <c r="L618" s="834"/>
      <c r="M618" s="834"/>
      <c r="N618" s="834"/>
      <c r="O618" s="834"/>
      <c r="P618" s="834"/>
      <c r="Q618" s="834"/>
      <c r="R618" s="834"/>
      <c r="S618" s="834"/>
      <c r="T618" s="834"/>
      <c r="U618" s="834"/>
      <c r="V618" s="834"/>
      <c r="W618" s="834"/>
      <c r="X618" s="834"/>
      <c r="Y618" s="834"/>
      <c r="Z618" s="834"/>
    </row>
    <row r="619">
      <c r="A619" s="834"/>
      <c r="B619" s="834"/>
      <c r="C619" s="834"/>
      <c r="D619" s="834"/>
      <c r="E619" s="834"/>
      <c r="F619" s="834"/>
      <c r="G619" s="834"/>
      <c r="H619" s="834"/>
      <c r="I619" s="834"/>
      <c r="J619" s="834"/>
      <c r="K619" s="834"/>
      <c r="L619" s="834"/>
      <c r="M619" s="834"/>
      <c r="N619" s="834"/>
      <c r="O619" s="834"/>
      <c r="P619" s="834"/>
      <c r="Q619" s="834"/>
      <c r="R619" s="834"/>
      <c r="S619" s="834"/>
      <c r="T619" s="834"/>
      <c r="U619" s="834"/>
      <c r="V619" s="834"/>
      <c r="W619" s="834"/>
      <c r="X619" s="834"/>
      <c r="Y619" s="834"/>
      <c r="Z619" s="834"/>
    </row>
    <row r="620">
      <c r="A620" s="834"/>
      <c r="B620" s="834"/>
      <c r="C620" s="834"/>
      <c r="D620" s="834"/>
      <c r="E620" s="834"/>
      <c r="F620" s="834"/>
      <c r="G620" s="834"/>
      <c r="H620" s="834"/>
      <c r="I620" s="834"/>
      <c r="J620" s="834"/>
      <c r="K620" s="834"/>
      <c r="L620" s="834"/>
      <c r="M620" s="834"/>
      <c r="N620" s="834"/>
      <c r="O620" s="834"/>
      <c r="P620" s="834"/>
      <c r="Q620" s="834"/>
      <c r="R620" s="834"/>
      <c r="S620" s="834"/>
      <c r="T620" s="834"/>
      <c r="U620" s="834"/>
      <c r="V620" s="834"/>
      <c r="W620" s="834"/>
      <c r="X620" s="834"/>
      <c r="Y620" s="834"/>
      <c r="Z620" s="834"/>
    </row>
    <row r="621">
      <c r="A621" s="834"/>
      <c r="B621" s="834"/>
      <c r="C621" s="834"/>
      <c r="D621" s="834"/>
      <c r="E621" s="834"/>
      <c r="F621" s="834"/>
      <c r="G621" s="834"/>
      <c r="H621" s="834"/>
      <c r="I621" s="834"/>
      <c r="J621" s="834"/>
      <c r="K621" s="834"/>
      <c r="L621" s="834"/>
      <c r="M621" s="834"/>
      <c r="N621" s="834"/>
      <c r="O621" s="834"/>
      <c r="P621" s="834"/>
      <c r="Q621" s="834"/>
      <c r="R621" s="834"/>
      <c r="S621" s="834"/>
      <c r="T621" s="834"/>
      <c r="U621" s="834"/>
      <c r="V621" s="834"/>
      <c r="W621" s="834"/>
      <c r="X621" s="834"/>
      <c r="Y621" s="834"/>
      <c r="Z621" s="834"/>
    </row>
    <row r="622">
      <c r="A622" s="834"/>
      <c r="B622" s="834"/>
      <c r="C622" s="834"/>
      <c r="D622" s="834"/>
      <c r="E622" s="834"/>
      <c r="F622" s="834"/>
      <c r="G622" s="834"/>
      <c r="H622" s="834"/>
      <c r="I622" s="834"/>
      <c r="J622" s="834"/>
      <c r="K622" s="834"/>
      <c r="L622" s="834"/>
      <c r="M622" s="834"/>
      <c r="N622" s="834"/>
      <c r="O622" s="834"/>
      <c r="P622" s="834"/>
      <c r="Q622" s="834"/>
      <c r="R622" s="834"/>
      <c r="S622" s="834"/>
      <c r="T622" s="834"/>
      <c r="U622" s="834"/>
      <c r="V622" s="834"/>
      <c r="W622" s="834"/>
      <c r="X622" s="834"/>
      <c r="Y622" s="834"/>
      <c r="Z622" s="834"/>
    </row>
    <row r="623">
      <c r="A623" s="834"/>
      <c r="B623" s="834"/>
      <c r="C623" s="834"/>
      <c r="D623" s="834"/>
      <c r="E623" s="834"/>
      <c r="F623" s="834"/>
      <c r="G623" s="834"/>
      <c r="H623" s="834"/>
      <c r="I623" s="834"/>
      <c r="J623" s="834"/>
      <c r="K623" s="834"/>
      <c r="L623" s="834"/>
      <c r="M623" s="834"/>
      <c r="N623" s="834"/>
      <c r="O623" s="834"/>
      <c r="P623" s="834"/>
      <c r="Q623" s="834"/>
      <c r="R623" s="834"/>
      <c r="S623" s="834"/>
      <c r="T623" s="834"/>
      <c r="U623" s="834"/>
      <c r="V623" s="834"/>
      <c r="W623" s="834"/>
      <c r="X623" s="834"/>
      <c r="Y623" s="834"/>
      <c r="Z623" s="834"/>
    </row>
    <row r="624">
      <c r="A624" s="834"/>
      <c r="B624" s="834"/>
      <c r="C624" s="834"/>
      <c r="D624" s="834"/>
      <c r="E624" s="834"/>
      <c r="F624" s="834"/>
      <c r="G624" s="834"/>
      <c r="H624" s="834"/>
      <c r="I624" s="834"/>
      <c r="J624" s="834"/>
      <c r="K624" s="834"/>
      <c r="L624" s="834"/>
      <c r="M624" s="834"/>
      <c r="N624" s="834"/>
      <c r="O624" s="834"/>
      <c r="P624" s="834"/>
      <c r="Q624" s="834"/>
      <c r="R624" s="834"/>
      <c r="S624" s="834"/>
      <c r="T624" s="834"/>
      <c r="U624" s="834"/>
      <c r="V624" s="834"/>
      <c r="W624" s="834"/>
      <c r="X624" s="834"/>
      <c r="Y624" s="834"/>
      <c r="Z624" s="834"/>
    </row>
    <row r="625">
      <c r="A625" s="834"/>
      <c r="B625" s="834"/>
      <c r="C625" s="834"/>
      <c r="D625" s="834"/>
      <c r="E625" s="834"/>
      <c r="F625" s="834"/>
      <c r="G625" s="834"/>
      <c r="H625" s="834"/>
      <c r="I625" s="834"/>
      <c r="J625" s="834"/>
      <c r="K625" s="834"/>
      <c r="L625" s="834"/>
      <c r="M625" s="834"/>
      <c r="N625" s="834"/>
      <c r="O625" s="834"/>
      <c r="P625" s="834"/>
      <c r="Q625" s="834"/>
      <c r="R625" s="834"/>
      <c r="S625" s="834"/>
      <c r="T625" s="834"/>
      <c r="U625" s="834"/>
      <c r="V625" s="834"/>
      <c r="W625" s="834"/>
      <c r="X625" s="834"/>
      <c r="Y625" s="834"/>
      <c r="Z625" s="834"/>
    </row>
    <row r="626">
      <c r="A626" s="834"/>
      <c r="B626" s="834"/>
      <c r="C626" s="834"/>
      <c r="D626" s="834"/>
      <c r="E626" s="834"/>
      <c r="F626" s="834"/>
      <c r="G626" s="834"/>
      <c r="H626" s="834"/>
      <c r="I626" s="834"/>
      <c r="J626" s="834"/>
      <c r="K626" s="834"/>
      <c r="L626" s="834"/>
      <c r="M626" s="834"/>
      <c r="N626" s="834"/>
      <c r="O626" s="834"/>
      <c r="P626" s="834"/>
      <c r="Q626" s="834"/>
      <c r="R626" s="834"/>
      <c r="S626" s="834"/>
      <c r="T626" s="834"/>
      <c r="U626" s="834"/>
      <c r="V626" s="834"/>
      <c r="W626" s="834"/>
      <c r="X626" s="834"/>
      <c r="Y626" s="834"/>
      <c r="Z626" s="834"/>
    </row>
    <row r="627">
      <c r="A627" s="834"/>
      <c r="B627" s="834"/>
      <c r="C627" s="834"/>
      <c r="D627" s="834"/>
      <c r="E627" s="834"/>
      <c r="F627" s="834"/>
      <c r="G627" s="834"/>
      <c r="H627" s="834"/>
      <c r="I627" s="834"/>
      <c r="J627" s="834"/>
      <c r="K627" s="834"/>
      <c r="L627" s="834"/>
      <c r="M627" s="834"/>
      <c r="N627" s="834"/>
      <c r="O627" s="834"/>
      <c r="P627" s="834"/>
      <c r="Q627" s="834"/>
      <c r="R627" s="834"/>
      <c r="S627" s="834"/>
      <c r="T627" s="834"/>
      <c r="U627" s="834"/>
      <c r="V627" s="834"/>
      <c r="W627" s="834"/>
      <c r="X627" s="834"/>
      <c r="Y627" s="834"/>
      <c r="Z627" s="834"/>
    </row>
    <row r="628">
      <c r="A628" s="834"/>
      <c r="B628" s="834"/>
      <c r="C628" s="834"/>
      <c r="D628" s="834"/>
      <c r="E628" s="834"/>
      <c r="F628" s="834"/>
      <c r="G628" s="834"/>
      <c r="H628" s="834"/>
      <c r="I628" s="834"/>
      <c r="J628" s="834"/>
      <c r="K628" s="834"/>
      <c r="L628" s="834"/>
      <c r="M628" s="834"/>
      <c r="N628" s="834"/>
      <c r="O628" s="834"/>
      <c r="P628" s="834"/>
      <c r="Q628" s="834"/>
      <c r="R628" s="834"/>
      <c r="S628" s="834"/>
      <c r="T628" s="834"/>
      <c r="U628" s="834"/>
      <c r="V628" s="834"/>
      <c r="W628" s="834"/>
      <c r="X628" s="834"/>
      <c r="Y628" s="834"/>
      <c r="Z628" s="834"/>
    </row>
    <row r="629">
      <c r="A629" s="834"/>
      <c r="B629" s="834"/>
      <c r="C629" s="834"/>
      <c r="D629" s="834"/>
      <c r="E629" s="834"/>
      <c r="F629" s="834"/>
      <c r="G629" s="834"/>
      <c r="H629" s="834"/>
      <c r="I629" s="834"/>
      <c r="J629" s="834"/>
      <c r="K629" s="834"/>
      <c r="L629" s="834"/>
      <c r="M629" s="834"/>
      <c r="N629" s="834"/>
      <c r="O629" s="834"/>
      <c r="P629" s="834"/>
      <c r="Q629" s="834"/>
      <c r="R629" s="834"/>
      <c r="S629" s="834"/>
      <c r="T629" s="834"/>
      <c r="U629" s="834"/>
      <c r="V629" s="834"/>
      <c r="W629" s="834"/>
      <c r="X629" s="834"/>
      <c r="Y629" s="834"/>
      <c r="Z629" s="834"/>
    </row>
    <row r="630">
      <c r="A630" s="834"/>
      <c r="B630" s="834"/>
      <c r="C630" s="834"/>
      <c r="D630" s="834"/>
      <c r="E630" s="834"/>
      <c r="F630" s="834"/>
      <c r="G630" s="834"/>
      <c r="H630" s="834"/>
      <c r="I630" s="834"/>
      <c r="J630" s="834"/>
      <c r="K630" s="834"/>
      <c r="L630" s="834"/>
      <c r="M630" s="834"/>
      <c r="N630" s="834"/>
      <c r="O630" s="834"/>
      <c r="P630" s="834"/>
      <c r="Q630" s="834"/>
      <c r="R630" s="834"/>
      <c r="S630" s="834"/>
      <c r="T630" s="834"/>
      <c r="U630" s="834"/>
      <c r="V630" s="834"/>
      <c r="W630" s="834"/>
      <c r="X630" s="834"/>
      <c r="Y630" s="834"/>
      <c r="Z630" s="834"/>
    </row>
    <row r="631">
      <c r="A631" s="834"/>
      <c r="B631" s="834"/>
      <c r="C631" s="834"/>
      <c r="D631" s="834"/>
      <c r="E631" s="834"/>
      <c r="F631" s="834"/>
      <c r="G631" s="834"/>
      <c r="H631" s="834"/>
      <c r="I631" s="834"/>
      <c r="J631" s="834"/>
      <c r="K631" s="834"/>
      <c r="L631" s="834"/>
      <c r="M631" s="834"/>
      <c r="N631" s="834"/>
      <c r="O631" s="834"/>
      <c r="P631" s="834"/>
      <c r="Q631" s="834"/>
      <c r="R631" s="834"/>
      <c r="S631" s="834"/>
      <c r="T631" s="834"/>
      <c r="U631" s="834"/>
      <c r="V631" s="834"/>
      <c r="W631" s="834"/>
      <c r="X631" s="834"/>
      <c r="Y631" s="834"/>
      <c r="Z631" s="834"/>
    </row>
    <row r="632">
      <c r="A632" s="834"/>
      <c r="B632" s="834"/>
      <c r="C632" s="834"/>
      <c r="D632" s="834"/>
      <c r="E632" s="834"/>
      <c r="F632" s="834"/>
      <c r="G632" s="834"/>
      <c r="H632" s="834"/>
      <c r="I632" s="834"/>
      <c r="J632" s="834"/>
      <c r="K632" s="834"/>
      <c r="L632" s="834"/>
      <c r="M632" s="834"/>
      <c r="N632" s="834"/>
      <c r="O632" s="834"/>
      <c r="P632" s="834"/>
      <c r="Q632" s="834"/>
      <c r="R632" s="834"/>
      <c r="S632" s="834"/>
      <c r="T632" s="834"/>
      <c r="U632" s="834"/>
      <c r="V632" s="834"/>
      <c r="W632" s="834"/>
      <c r="X632" s="834"/>
      <c r="Y632" s="834"/>
      <c r="Z632" s="834"/>
    </row>
    <row r="633">
      <c r="A633" s="834"/>
      <c r="B633" s="834"/>
      <c r="C633" s="834"/>
      <c r="D633" s="834"/>
      <c r="E633" s="834"/>
      <c r="F633" s="834"/>
      <c r="G633" s="834"/>
      <c r="H633" s="834"/>
      <c r="I633" s="834"/>
      <c r="J633" s="834"/>
      <c r="K633" s="834"/>
      <c r="L633" s="834"/>
      <c r="M633" s="834"/>
      <c r="N633" s="834"/>
      <c r="O633" s="834"/>
      <c r="P633" s="834"/>
      <c r="Q633" s="834"/>
      <c r="R633" s="834"/>
      <c r="S633" s="834"/>
      <c r="T633" s="834"/>
      <c r="U633" s="834"/>
      <c r="V633" s="834"/>
      <c r="W633" s="834"/>
      <c r="X633" s="834"/>
      <c r="Y633" s="834"/>
      <c r="Z633" s="834"/>
    </row>
    <row r="634">
      <c r="A634" s="834"/>
      <c r="B634" s="834"/>
      <c r="C634" s="834"/>
      <c r="D634" s="834"/>
      <c r="E634" s="834"/>
      <c r="F634" s="834"/>
      <c r="G634" s="834"/>
      <c r="H634" s="834"/>
      <c r="I634" s="834"/>
      <c r="J634" s="834"/>
      <c r="K634" s="834"/>
      <c r="L634" s="834"/>
      <c r="M634" s="834"/>
      <c r="N634" s="834"/>
      <c r="O634" s="834"/>
      <c r="P634" s="834"/>
      <c r="Q634" s="834"/>
      <c r="R634" s="834"/>
      <c r="S634" s="834"/>
      <c r="T634" s="834"/>
      <c r="U634" s="834"/>
      <c r="V634" s="834"/>
      <c r="W634" s="834"/>
      <c r="X634" s="834"/>
      <c r="Y634" s="834"/>
      <c r="Z634" s="834"/>
    </row>
    <row r="635">
      <c r="A635" s="834"/>
      <c r="B635" s="834"/>
      <c r="C635" s="834"/>
      <c r="D635" s="834"/>
      <c r="E635" s="834"/>
      <c r="F635" s="834"/>
      <c r="G635" s="834"/>
      <c r="H635" s="834"/>
      <c r="I635" s="834"/>
      <c r="J635" s="834"/>
      <c r="K635" s="834"/>
      <c r="L635" s="834"/>
      <c r="M635" s="834"/>
      <c r="N635" s="834"/>
      <c r="O635" s="834"/>
      <c r="P635" s="834"/>
      <c r="Q635" s="834"/>
      <c r="R635" s="834"/>
      <c r="S635" s="834"/>
      <c r="T635" s="834"/>
      <c r="U635" s="834"/>
      <c r="V635" s="834"/>
      <c r="W635" s="834"/>
      <c r="X635" s="834"/>
      <c r="Y635" s="834"/>
      <c r="Z635" s="834"/>
    </row>
    <row r="636">
      <c r="A636" s="834"/>
      <c r="B636" s="834"/>
      <c r="C636" s="834"/>
      <c r="D636" s="834"/>
      <c r="E636" s="834"/>
      <c r="F636" s="834"/>
      <c r="G636" s="834"/>
      <c r="H636" s="834"/>
      <c r="I636" s="834"/>
      <c r="J636" s="834"/>
      <c r="K636" s="834"/>
      <c r="L636" s="834"/>
      <c r="M636" s="834"/>
      <c r="N636" s="834"/>
      <c r="O636" s="834"/>
      <c r="P636" s="834"/>
      <c r="Q636" s="834"/>
      <c r="R636" s="834"/>
      <c r="S636" s="834"/>
      <c r="T636" s="834"/>
      <c r="U636" s="834"/>
      <c r="V636" s="834"/>
      <c r="W636" s="834"/>
      <c r="X636" s="834"/>
      <c r="Y636" s="834"/>
      <c r="Z636" s="834"/>
    </row>
    <row r="637">
      <c r="A637" s="834"/>
      <c r="B637" s="834"/>
      <c r="C637" s="834"/>
      <c r="D637" s="834"/>
      <c r="E637" s="834"/>
      <c r="F637" s="834"/>
      <c r="G637" s="834"/>
      <c r="H637" s="834"/>
      <c r="I637" s="834"/>
      <c r="J637" s="834"/>
      <c r="K637" s="834"/>
      <c r="L637" s="834"/>
      <c r="M637" s="834"/>
      <c r="N637" s="834"/>
      <c r="O637" s="834"/>
      <c r="P637" s="834"/>
      <c r="Q637" s="834"/>
      <c r="R637" s="834"/>
      <c r="S637" s="834"/>
      <c r="T637" s="834"/>
      <c r="U637" s="834"/>
      <c r="V637" s="834"/>
      <c r="W637" s="834"/>
      <c r="X637" s="834"/>
      <c r="Y637" s="834"/>
      <c r="Z637" s="834"/>
    </row>
    <row r="638">
      <c r="A638" s="834"/>
      <c r="B638" s="834"/>
      <c r="C638" s="834"/>
      <c r="D638" s="834"/>
      <c r="E638" s="834"/>
      <c r="F638" s="834"/>
      <c r="G638" s="834"/>
      <c r="H638" s="834"/>
      <c r="I638" s="834"/>
      <c r="J638" s="834"/>
      <c r="K638" s="834"/>
      <c r="L638" s="834"/>
      <c r="M638" s="834"/>
      <c r="N638" s="834"/>
      <c r="O638" s="834"/>
      <c r="P638" s="834"/>
      <c r="Q638" s="834"/>
      <c r="R638" s="834"/>
      <c r="S638" s="834"/>
      <c r="T638" s="834"/>
      <c r="U638" s="834"/>
      <c r="V638" s="834"/>
      <c r="W638" s="834"/>
      <c r="X638" s="834"/>
      <c r="Y638" s="834"/>
      <c r="Z638" s="834"/>
    </row>
    <row r="639">
      <c r="A639" s="834"/>
      <c r="B639" s="834"/>
      <c r="C639" s="834"/>
      <c r="D639" s="834"/>
      <c r="E639" s="834"/>
      <c r="F639" s="834"/>
      <c r="G639" s="834"/>
      <c r="H639" s="834"/>
      <c r="I639" s="834"/>
      <c r="J639" s="834"/>
      <c r="K639" s="834"/>
      <c r="L639" s="834"/>
      <c r="M639" s="834"/>
      <c r="N639" s="834"/>
      <c r="O639" s="834"/>
      <c r="P639" s="834"/>
      <c r="Q639" s="834"/>
      <c r="R639" s="834"/>
      <c r="S639" s="834"/>
      <c r="T639" s="834"/>
      <c r="U639" s="834"/>
      <c r="V639" s="834"/>
      <c r="W639" s="834"/>
      <c r="X639" s="834"/>
      <c r="Y639" s="834"/>
      <c r="Z639" s="834"/>
    </row>
    <row r="640">
      <c r="A640" s="834"/>
      <c r="B640" s="834"/>
      <c r="C640" s="834"/>
      <c r="D640" s="834"/>
      <c r="E640" s="834"/>
      <c r="F640" s="834"/>
      <c r="G640" s="834"/>
      <c r="H640" s="834"/>
      <c r="I640" s="834"/>
      <c r="J640" s="834"/>
      <c r="K640" s="834"/>
      <c r="L640" s="834"/>
      <c r="M640" s="834"/>
      <c r="N640" s="834"/>
      <c r="O640" s="834"/>
      <c r="P640" s="834"/>
      <c r="Q640" s="834"/>
      <c r="R640" s="834"/>
      <c r="S640" s="834"/>
      <c r="T640" s="834"/>
      <c r="U640" s="834"/>
      <c r="V640" s="834"/>
      <c r="W640" s="834"/>
      <c r="X640" s="834"/>
      <c r="Y640" s="834"/>
      <c r="Z640" s="834"/>
    </row>
    <row r="641">
      <c r="A641" s="834"/>
      <c r="B641" s="834"/>
      <c r="C641" s="834"/>
      <c r="D641" s="834"/>
      <c r="E641" s="834"/>
      <c r="F641" s="834"/>
      <c r="G641" s="834"/>
      <c r="H641" s="834"/>
      <c r="I641" s="834"/>
      <c r="J641" s="834"/>
      <c r="K641" s="834"/>
      <c r="L641" s="834"/>
      <c r="M641" s="834"/>
      <c r="N641" s="834"/>
      <c r="O641" s="834"/>
      <c r="P641" s="834"/>
      <c r="Q641" s="834"/>
      <c r="R641" s="834"/>
      <c r="S641" s="834"/>
      <c r="T641" s="834"/>
      <c r="U641" s="834"/>
      <c r="V641" s="834"/>
      <c r="W641" s="834"/>
      <c r="X641" s="834"/>
      <c r="Y641" s="834"/>
      <c r="Z641" s="834"/>
    </row>
    <row r="642">
      <c r="A642" s="834"/>
      <c r="B642" s="834"/>
      <c r="C642" s="834"/>
      <c r="D642" s="834"/>
      <c r="E642" s="834"/>
      <c r="F642" s="834"/>
      <c r="G642" s="834"/>
      <c r="H642" s="834"/>
      <c r="I642" s="834"/>
      <c r="J642" s="834"/>
      <c r="K642" s="834"/>
      <c r="L642" s="834"/>
      <c r="M642" s="834"/>
      <c r="N642" s="834"/>
      <c r="O642" s="834"/>
      <c r="P642" s="834"/>
      <c r="Q642" s="834"/>
      <c r="R642" s="834"/>
      <c r="S642" s="834"/>
      <c r="T642" s="834"/>
      <c r="U642" s="834"/>
      <c r="V642" s="834"/>
      <c r="W642" s="834"/>
      <c r="X642" s="834"/>
      <c r="Y642" s="834"/>
      <c r="Z642" s="834"/>
    </row>
    <row r="643">
      <c r="A643" s="834"/>
      <c r="B643" s="834"/>
      <c r="C643" s="834"/>
      <c r="D643" s="834"/>
      <c r="E643" s="834"/>
      <c r="F643" s="834"/>
      <c r="G643" s="834"/>
      <c r="H643" s="834"/>
      <c r="I643" s="834"/>
      <c r="J643" s="834"/>
      <c r="K643" s="834"/>
      <c r="L643" s="834"/>
      <c r="M643" s="834"/>
      <c r="N643" s="834"/>
      <c r="O643" s="834"/>
      <c r="P643" s="834"/>
      <c r="Q643" s="834"/>
      <c r="R643" s="834"/>
      <c r="S643" s="834"/>
      <c r="T643" s="834"/>
      <c r="U643" s="834"/>
      <c r="V643" s="834"/>
      <c r="W643" s="834"/>
      <c r="X643" s="834"/>
      <c r="Y643" s="834"/>
      <c r="Z643" s="834"/>
    </row>
    <row r="644">
      <c r="A644" s="834"/>
      <c r="B644" s="834"/>
      <c r="C644" s="834"/>
      <c r="D644" s="834"/>
      <c r="E644" s="834"/>
      <c r="F644" s="834"/>
      <c r="G644" s="834"/>
      <c r="H644" s="834"/>
      <c r="I644" s="834"/>
      <c r="J644" s="834"/>
      <c r="K644" s="834"/>
      <c r="L644" s="834"/>
      <c r="M644" s="834"/>
      <c r="N644" s="834"/>
      <c r="O644" s="834"/>
      <c r="P644" s="834"/>
      <c r="Q644" s="834"/>
      <c r="R644" s="834"/>
      <c r="S644" s="834"/>
      <c r="T644" s="834"/>
      <c r="U644" s="834"/>
      <c r="V644" s="834"/>
      <c r="W644" s="834"/>
      <c r="X644" s="834"/>
      <c r="Y644" s="834"/>
      <c r="Z644" s="834"/>
    </row>
    <row r="645">
      <c r="A645" s="834"/>
      <c r="B645" s="834"/>
      <c r="C645" s="834"/>
      <c r="D645" s="834"/>
      <c r="E645" s="834"/>
      <c r="F645" s="834"/>
      <c r="G645" s="834"/>
      <c r="H645" s="834"/>
      <c r="I645" s="834"/>
      <c r="J645" s="834"/>
      <c r="K645" s="834"/>
      <c r="L645" s="834"/>
      <c r="M645" s="834"/>
      <c r="N645" s="834"/>
      <c r="O645" s="834"/>
      <c r="P645" s="834"/>
      <c r="Q645" s="834"/>
      <c r="R645" s="834"/>
      <c r="S645" s="834"/>
      <c r="T645" s="834"/>
      <c r="U645" s="834"/>
      <c r="V645" s="834"/>
      <c r="W645" s="834"/>
      <c r="X645" s="834"/>
      <c r="Y645" s="834"/>
      <c r="Z645" s="834"/>
    </row>
    <row r="646">
      <c r="A646" s="834"/>
      <c r="B646" s="834"/>
      <c r="C646" s="834"/>
      <c r="D646" s="834"/>
      <c r="E646" s="834"/>
      <c r="F646" s="834"/>
      <c r="G646" s="834"/>
      <c r="H646" s="834"/>
      <c r="I646" s="834"/>
      <c r="J646" s="834"/>
      <c r="K646" s="834"/>
      <c r="L646" s="834"/>
      <c r="M646" s="834"/>
      <c r="N646" s="834"/>
      <c r="O646" s="834"/>
      <c r="P646" s="834"/>
      <c r="Q646" s="834"/>
      <c r="R646" s="834"/>
      <c r="S646" s="834"/>
      <c r="T646" s="834"/>
      <c r="U646" s="834"/>
      <c r="V646" s="834"/>
      <c r="W646" s="834"/>
      <c r="X646" s="834"/>
      <c r="Y646" s="834"/>
      <c r="Z646" s="834"/>
    </row>
    <row r="647">
      <c r="A647" s="834"/>
      <c r="B647" s="834"/>
      <c r="C647" s="834"/>
      <c r="D647" s="834"/>
      <c r="E647" s="834"/>
      <c r="F647" s="834"/>
      <c r="G647" s="834"/>
      <c r="H647" s="834"/>
      <c r="I647" s="834"/>
      <c r="J647" s="834"/>
      <c r="K647" s="834"/>
      <c r="L647" s="834"/>
      <c r="M647" s="834"/>
      <c r="N647" s="834"/>
      <c r="O647" s="834"/>
      <c r="P647" s="834"/>
      <c r="Q647" s="834"/>
      <c r="R647" s="834"/>
      <c r="S647" s="834"/>
      <c r="T647" s="834"/>
      <c r="U647" s="834"/>
      <c r="V647" s="834"/>
      <c r="W647" s="834"/>
      <c r="X647" s="834"/>
      <c r="Y647" s="834"/>
      <c r="Z647" s="834"/>
    </row>
    <row r="648">
      <c r="A648" s="834"/>
      <c r="B648" s="834"/>
      <c r="C648" s="834"/>
      <c r="D648" s="834"/>
      <c r="E648" s="834"/>
      <c r="F648" s="834"/>
      <c r="G648" s="834"/>
      <c r="H648" s="834"/>
      <c r="I648" s="834"/>
      <c r="J648" s="834"/>
      <c r="K648" s="834"/>
      <c r="L648" s="834"/>
      <c r="M648" s="834"/>
      <c r="N648" s="834"/>
      <c r="O648" s="834"/>
      <c r="P648" s="834"/>
      <c r="Q648" s="834"/>
      <c r="R648" s="834"/>
      <c r="S648" s="834"/>
      <c r="T648" s="834"/>
      <c r="U648" s="834"/>
      <c r="V648" s="834"/>
      <c r="W648" s="834"/>
      <c r="X648" s="834"/>
      <c r="Y648" s="834"/>
      <c r="Z648" s="834"/>
    </row>
    <row r="649">
      <c r="A649" s="834"/>
      <c r="B649" s="834"/>
      <c r="C649" s="834"/>
      <c r="D649" s="834"/>
      <c r="E649" s="834"/>
      <c r="F649" s="834"/>
      <c r="G649" s="834"/>
      <c r="H649" s="834"/>
      <c r="I649" s="834"/>
      <c r="J649" s="834"/>
      <c r="K649" s="834"/>
      <c r="L649" s="834"/>
      <c r="M649" s="834"/>
      <c r="N649" s="834"/>
      <c r="O649" s="834"/>
      <c r="P649" s="834"/>
      <c r="Q649" s="834"/>
      <c r="R649" s="834"/>
      <c r="S649" s="834"/>
      <c r="T649" s="834"/>
      <c r="U649" s="834"/>
      <c r="V649" s="834"/>
      <c r="W649" s="834"/>
      <c r="X649" s="834"/>
      <c r="Y649" s="834"/>
      <c r="Z649" s="834"/>
    </row>
    <row r="650">
      <c r="A650" s="834"/>
      <c r="B650" s="834"/>
      <c r="C650" s="834"/>
      <c r="D650" s="834"/>
      <c r="E650" s="834"/>
      <c r="F650" s="834"/>
      <c r="G650" s="834"/>
      <c r="H650" s="834"/>
      <c r="I650" s="834"/>
      <c r="J650" s="834"/>
      <c r="K650" s="834"/>
      <c r="L650" s="834"/>
      <c r="M650" s="834"/>
      <c r="N650" s="834"/>
      <c r="O650" s="834"/>
      <c r="P650" s="834"/>
      <c r="Q650" s="834"/>
      <c r="R650" s="834"/>
      <c r="S650" s="834"/>
      <c r="T650" s="834"/>
      <c r="U650" s="834"/>
      <c r="V650" s="834"/>
      <c r="W650" s="834"/>
      <c r="X650" s="834"/>
      <c r="Y650" s="834"/>
      <c r="Z650" s="834"/>
    </row>
    <row r="651">
      <c r="A651" s="834"/>
      <c r="B651" s="834"/>
      <c r="C651" s="834"/>
      <c r="D651" s="834"/>
      <c r="E651" s="834"/>
      <c r="F651" s="834"/>
      <c r="G651" s="834"/>
      <c r="H651" s="834"/>
      <c r="I651" s="834"/>
      <c r="J651" s="834"/>
      <c r="K651" s="834"/>
      <c r="L651" s="834"/>
      <c r="M651" s="834"/>
      <c r="N651" s="834"/>
      <c r="O651" s="834"/>
      <c r="P651" s="834"/>
      <c r="Q651" s="834"/>
      <c r="R651" s="834"/>
      <c r="S651" s="834"/>
      <c r="T651" s="834"/>
      <c r="U651" s="834"/>
      <c r="V651" s="834"/>
      <c r="W651" s="834"/>
      <c r="X651" s="834"/>
      <c r="Y651" s="834"/>
      <c r="Z651" s="834"/>
    </row>
    <row r="652">
      <c r="A652" s="834"/>
      <c r="B652" s="834"/>
      <c r="C652" s="834"/>
      <c r="D652" s="834"/>
      <c r="E652" s="834"/>
      <c r="F652" s="834"/>
      <c r="G652" s="834"/>
      <c r="H652" s="834"/>
      <c r="I652" s="834"/>
      <c r="J652" s="834"/>
      <c r="K652" s="834"/>
      <c r="L652" s="834"/>
      <c r="M652" s="834"/>
      <c r="N652" s="834"/>
      <c r="O652" s="834"/>
      <c r="P652" s="834"/>
      <c r="Q652" s="834"/>
      <c r="R652" s="834"/>
      <c r="S652" s="834"/>
      <c r="T652" s="834"/>
      <c r="U652" s="834"/>
      <c r="V652" s="834"/>
      <c r="W652" s="834"/>
      <c r="X652" s="834"/>
      <c r="Y652" s="834"/>
      <c r="Z652" s="834"/>
    </row>
    <row r="653">
      <c r="A653" s="834"/>
      <c r="B653" s="834"/>
      <c r="C653" s="834"/>
      <c r="D653" s="834"/>
      <c r="E653" s="834"/>
      <c r="F653" s="834"/>
      <c r="G653" s="834"/>
      <c r="H653" s="834"/>
      <c r="I653" s="834"/>
      <c r="J653" s="834"/>
      <c r="K653" s="834"/>
      <c r="L653" s="834"/>
      <c r="M653" s="834"/>
      <c r="N653" s="834"/>
      <c r="O653" s="834"/>
      <c r="P653" s="834"/>
      <c r="Q653" s="834"/>
      <c r="R653" s="834"/>
      <c r="S653" s="834"/>
      <c r="T653" s="834"/>
      <c r="U653" s="834"/>
      <c r="V653" s="834"/>
      <c r="W653" s="834"/>
      <c r="X653" s="834"/>
      <c r="Y653" s="834"/>
      <c r="Z653" s="834"/>
    </row>
    <row r="654">
      <c r="A654" s="834"/>
      <c r="B654" s="834"/>
      <c r="C654" s="834"/>
      <c r="D654" s="834"/>
      <c r="E654" s="834"/>
      <c r="F654" s="834"/>
      <c r="G654" s="834"/>
      <c r="H654" s="834"/>
      <c r="I654" s="834"/>
      <c r="J654" s="834"/>
      <c r="K654" s="834"/>
      <c r="L654" s="834"/>
      <c r="M654" s="834"/>
      <c r="N654" s="834"/>
      <c r="O654" s="834"/>
      <c r="P654" s="834"/>
      <c r="Q654" s="834"/>
      <c r="R654" s="834"/>
      <c r="S654" s="834"/>
      <c r="T654" s="834"/>
      <c r="U654" s="834"/>
      <c r="V654" s="834"/>
      <c r="W654" s="834"/>
      <c r="X654" s="834"/>
      <c r="Y654" s="834"/>
      <c r="Z654" s="834"/>
    </row>
    <row r="655">
      <c r="A655" s="834"/>
      <c r="B655" s="834"/>
      <c r="C655" s="834"/>
      <c r="D655" s="834"/>
      <c r="E655" s="834"/>
      <c r="F655" s="834"/>
      <c r="G655" s="834"/>
      <c r="H655" s="834"/>
      <c r="I655" s="834"/>
      <c r="J655" s="834"/>
      <c r="K655" s="834"/>
      <c r="L655" s="834"/>
      <c r="M655" s="834"/>
      <c r="N655" s="834"/>
      <c r="O655" s="834"/>
      <c r="P655" s="834"/>
      <c r="Q655" s="834"/>
      <c r="R655" s="834"/>
      <c r="S655" s="834"/>
      <c r="T655" s="834"/>
      <c r="U655" s="834"/>
      <c r="V655" s="834"/>
      <c r="W655" s="834"/>
      <c r="X655" s="834"/>
      <c r="Y655" s="834"/>
      <c r="Z655" s="834"/>
    </row>
    <row r="656">
      <c r="A656" s="834"/>
      <c r="B656" s="834"/>
      <c r="C656" s="834"/>
      <c r="D656" s="834"/>
      <c r="E656" s="834"/>
      <c r="F656" s="834"/>
      <c r="G656" s="834"/>
      <c r="H656" s="834"/>
      <c r="I656" s="834"/>
      <c r="J656" s="834"/>
      <c r="K656" s="834"/>
      <c r="L656" s="834"/>
      <c r="M656" s="834"/>
      <c r="N656" s="834"/>
      <c r="O656" s="834"/>
      <c r="P656" s="834"/>
      <c r="Q656" s="834"/>
      <c r="R656" s="834"/>
      <c r="S656" s="834"/>
      <c r="T656" s="834"/>
      <c r="U656" s="834"/>
      <c r="V656" s="834"/>
      <c r="W656" s="834"/>
      <c r="X656" s="834"/>
      <c r="Y656" s="834"/>
      <c r="Z656" s="834"/>
    </row>
    <row r="657">
      <c r="A657" s="834"/>
      <c r="B657" s="834"/>
      <c r="C657" s="834"/>
      <c r="D657" s="834"/>
      <c r="E657" s="834"/>
      <c r="F657" s="834"/>
      <c r="G657" s="834"/>
      <c r="H657" s="834"/>
      <c r="I657" s="834"/>
      <c r="J657" s="834"/>
      <c r="K657" s="834"/>
      <c r="L657" s="834"/>
      <c r="M657" s="834"/>
      <c r="N657" s="834"/>
      <c r="O657" s="834"/>
      <c r="P657" s="834"/>
      <c r="Q657" s="834"/>
      <c r="R657" s="834"/>
      <c r="S657" s="834"/>
      <c r="T657" s="834"/>
      <c r="U657" s="834"/>
      <c r="V657" s="834"/>
      <c r="W657" s="834"/>
      <c r="X657" s="834"/>
      <c r="Y657" s="834"/>
      <c r="Z657" s="834"/>
    </row>
    <row r="658">
      <c r="A658" s="834"/>
      <c r="B658" s="834"/>
      <c r="C658" s="834"/>
      <c r="D658" s="834"/>
      <c r="E658" s="834"/>
      <c r="F658" s="834"/>
      <c r="G658" s="834"/>
      <c r="H658" s="834"/>
      <c r="I658" s="834"/>
      <c r="J658" s="834"/>
      <c r="K658" s="834"/>
      <c r="L658" s="834"/>
      <c r="M658" s="834"/>
      <c r="N658" s="834"/>
      <c r="O658" s="834"/>
      <c r="P658" s="834"/>
      <c r="Q658" s="834"/>
      <c r="R658" s="834"/>
      <c r="S658" s="834"/>
      <c r="T658" s="834"/>
      <c r="U658" s="834"/>
      <c r="V658" s="834"/>
      <c r="W658" s="834"/>
      <c r="X658" s="834"/>
      <c r="Y658" s="834"/>
      <c r="Z658" s="834"/>
    </row>
    <row r="659">
      <c r="A659" s="834"/>
      <c r="B659" s="834"/>
      <c r="C659" s="834"/>
      <c r="D659" s="834"/>
      <c r="E659" s="834"/>
      <c r="F659" s="834"/>
      <c r="G659" s="834"/>
      <c r="H659" s="834"/>
      <c r="I659" s="834"/>
      <c r="J659" s="834"/>
      <c r="K659" s="834"/>
      <c r="L659" s="834"/>
      <c r="M659" s="834"/>
      <c r="N659" s="834"/>
      <c r="O659" s="834"/>
      <c r="P659" s="834"/>
      <c r="Q659" s="834"/>
      <c r="R659" s="834"/>
      <c r="S659" s="834"/>
      <c r="T659" s="834"/>
      <c r="U659" s="834"/>
      <c r="V659" s="834"/>
      <c r="W659" s="834"/>
      <c r="X659" s="834"/>
      <c r="Y659" s="834"/>
      <c r="Z659" s="834"/>
    </row>
    <row r="660">
      <c r="A660" s="834"/>
      <c r="B660" s="834"/>
      <c r="C660" s="834"/>
      <c r="D660" s="834"/>
      <c r="E660" s="834"/>
      <c r="F660" s="834"/>
      <c r="G660" s="834"/>
      <c r="H660" s="834"/>
      <c r="I660" s="834"/>
      <c r="J660" s="834"/>
      <c r="K660" s="834"/>
      <c r="L660" s="834"/>
      <c r="M660" s="834"/>
      <c r="N660" s="834"/>
      <c r="O660" s="834"/>
      <c r="P660" s="834"/>
      <c r="Q660" s="834"/>
      <c r="R660" s="834"/>
      <c r="S660" s="834"/>
      <c r="T660" s="834"/>
      <c r="U660" s="834"/>
      <c r="V660" s="834"/>
      <c r="W660" s="834"/>
      <c r="X660" s="834"/>
      <c r="Y660" s="834"/>
      <c r="Z660" s="834"/>
    </row>
    <row r="661">
      <c r="A661" s="834"/>
      <c r="B661" s="834"/>
      <c r="C661" s="834"/>
      <c r="D661" s="834"/>
      <c r="E661" s="834"/>
      <c r="F661" s="834"/>
      <c r="G661" s="834"/>
      <c r="H661" s="834"/>
      <c r="I661" s="834"/>
      <c r="J661" s="834"/>
      <c r="K661" s="834"/>
      <c r="L661" s="834"/>
      <c r="M661" s="834"/>
      <c r="N661" s="834"/>
      <c r="O661" s="834"/>
      <c r="P661" s="834"/>
      <c r="Q661" s="834"/>
      <c r="R661" s="834"/>
      <c r="S661" s="834"/>
      <c r="T661" s="834"/>
      <c r="U661" s="834"/>
      <c r="V661" s="834"/>
      <c r="W661" s="834"/>
      <c r="X661" s="834"/>
      <c r="Y661" s="834"/>
      <c r="Z661" s="834"/>
    </row>
    <row r="662">
      <c r="A662" s="834"/>
      <c r="B662" s="834"/>
      <c r="C662" s="834"/>
      <c r="D662" s="834"/>
      <c r="E662" s="834"/>
      <c r="F662" s="834"/>
      <c r="G662" s="834"/>
      <c r="H662" s="834"/>
      <c r="I662" s="834"/>
      <c r="J662" s="834"/>
      <c r="K662" s="834"/>
      <c r="L662" s="834"/>
      <c r="M662" s="834"/>
      <c r="N662" s="834"/>
      <c r="O662" s="834"/>
      <c r="P662" s="834"/>
      <c r="Q662" s="834"/>
      <c r="R662" s="834"/>
      <c r="S662" s="834"/>
      <c r="T662" s="834"/>
      <c r="U662" s="834"/>
      <c r="V662" s="834"/>
      <c r="W662" s="834"/>
      <c r="X662" s="834"/>
      <c r="Y662" s="834"/>
      <c r="Z662" s="834"/>
    </row>
    <row r="663">
      <c r="A663" s="834"/>
      <c r="B663" s="834"/>
      <c r="C663" s="834"/>
      <c r="D663" s="834"/>
      <c r="E663" s="834"/>
      <c r="F663" s="834"/>
      <c r="G663" s="834"/>
      <c r="H663" s="834"/>
      <c r="I663" s="834"/>
      <c r="J663" s="834"/>
      <c r="K663" s="834"/>
      <c r="L663" s="834"/>
      <c r="M663" s="834"/>
      <c r="N663" s="834"/>
      <c r="O663" s="834"/>
      <c r="P663" s="834"/>
      <c r="Q663" s="834"/>
      <c r="R663" s="834"/>
      <c r="S663" s="834"/>
      <c r="T663" s="834"/>
      <c r="U663" s="834"/>
      <c r="V663" s="834"/>
      <c r="W663" s="834"/>
      <c r="X663" s="834"/>
      <c r="Y663" s="834"/>
      <c r="Z663" s="834"/>
    </row>
    <row r="664">
      <c r="A664" s="834"/>
      <c r="B664" s="834"/>
      <c r="C664" s="834"/>
      <c r="D664" s="834"/>
      <c r="E664" s="834"/>
      <c r="F664" s="834"/>
      <c r="G664" s="834"/>
      <c r="H664" s="834"/>
      <c r="I664" s="834"/>
      <c r="J664" s="834"/>
      <c r="K664" s="834"/>
      <c r="L664" s="834"/>
      <c r="M664" s="834"/>
      <c r="N664" s="834"/>
      <c r="O664" s="834"/>
      <c r="P664" s="834"/>
      <c r="Q664" s="834"/>
      <c r="R664" s="834"/>
      <c r="S664" s="834"/>
      <c r="T664" s="834"/>
      <c r="U664" s="834"/>
      <c r="V664" s="834"/>
      <c r="W664" s="834"/>
      <c r="X664" s="834"/>
      <c r="Y664" s="834"/>
      <c r="Z664" s="834"/>
    </row>
    <row r="665">
      <c r="A665" s="834"/>
      <c r="B665" s="834"/>
      <c r="C665" s="834"/>
      <c r="D665" s="834"/>
      <c r="E665" s="834"/>
      <c r="F665" s="834"/>
      <c r="G665" s="834"/>
      <c r="H665" s="834"/>
      <c r="I665" s="834"/>
      <c r="J665" s="834"/>
      <c r="K665" s="834"/>
      <c r="L665" s="834"/>
      <c r="M665" s="834"/>
      <c r="N665" s="834"/>
      <c r="O665" s="834"/>
      <c r="P665" s="834"/>
      <c r="Q665" s="834"/>
      <c r="R665" s="834"/>
      <c r="S665" s="834"/>
      <c r="T665" s="834"/>
      <c r="U665" s="834"/>
      <c r="V665" s="834"/>
      <c r="W665" s="834"/>
      <c r="X665" s="834"/>
      <c r="Y665" s="834"/>
      <c r="Z665" s="834"/>
    </row>
    <row r="666">
      <c r="A666" s="834"/>
      <c r="B666" s="834"/>
      <c r="C666" s="834"/>
      <c r="D666" s="834"/>
      <c r="E666" s="834"/>
      <c r="F666" s="834"/>
      <c r="G666" s="834"/>
      <c r="H666" s="834"/>
      <c r="I666" s="834"/>
      <c r="J666" s="834"/>
      <c r="K666" s="834"/>
      <c r="L666" s="834"/>
      <c r="M666" s="834"/>
      <c r="N666" s="834"/>
      <c r="O666" s="834"/>
      <c r="P666" s="834"/>
      <c r="Q666" s="834"/>
      <c r="R666" s="834"/>
      <c r="S666" s="834"/>
      <c r="T666" s="834"/>
      <c r="U666" s="834"/>
      <c r="V666" s="834"/>
      <c r="W666" s="834"/>
      <c r="X666" s="834"/>
      <c r="Y666" s="834"/>
      <c r="Z666" s="834"/>
    </row>
    <row r="667">
      <c r="A667" s="834"/>
      <c r="B667" s="834"/>
      <c r="C667" s="834"/>
      <c r="D667" s="834"/>
      <c r="E667" s="834"/>
      <c r="F667" s="834"/>
      <c r="G667" s="834"/>
      <c r="H667" s="834"/>
      <c r="I667" s="834"/>
      <c r="J667" s="834"/>
      <c r="K667" s="834"/>
      <c r="L667" s="834"/>
      <c r="M667" s="834"/>
      <c r="N667" s="834"/>
      <c r="O667" s="834"/>
      <c r="P667" s="834"/>
      <c r="Q667" s="834"/>
      <c r="R667" s="834"/>
      <c r="S667" s="834"/>
      <c r="T667" s="834"/>
      <c r="U667" s="834"/>
      <c r="V667" s="834"/>
      <c r="W667" s="834"/>
      <c r="X667" s="834"/>
      <c r="Y667" s="834"/>
      <c r="Z667" s="834"/>
    </row>
    <row r="668">
      <c r="A668" s="834"/>
      <c r="B668" s="834"/>
      <c r="C668" s="834"/>
      <c r="D668" s="834"/>
      <c r="E668" s="834"/>
      <c r="F668" s="834"/>
      <c r="G668" s="834"/>
      <c r="H668" s="834"/>
      <c r="I668" s="834"/>
      <c r="J668" s="834"/>
      <c r="K668" s="834"/>
      <c r="L668" s="834"/>
      <c r="M668" s="834"/>
      <c r="N668" s="834"/>
      <c r="O668" s="834"/>
      <c r="P668" s="834"/>
      <c r="Q668" s="834"/>
      <c r="R668" s="834"/>
      <c r="S668" s="834"/>
      <c r="T668" s="834"/>
      <c r="U668" s="834"/>
      <c r="V668" s="834"/>
      <c r="W668" s="834"/>
      <c r="X668" s="834"/>
      <c r="Y668" s="834"/>
      <c r="Z668" s="834"/>
    </row>
    <row r="669">
      <c r="A669" s="834"/>
      <c r="B669" s="834"/>
      <c r="C669" s="834"/>
      <c r="D669" s="834"/>
      <c r="E669" s="834"/>
      <c r="F669" s="834"/>
      <c r="G669" s="834"/>
      <c r="H669" s="834"/>
      <c r="I669" s="834"/>
      <c r="J669" s="834"/>
      <c r="K669" s="834"/>
      <c r="L669" s="834"/>
      <c r="M669" s="834"/>
      <c r="N669" s="834"/>
      <c r="O669" s="834"/>
      <c r="P669" s="834"/>
      <c r="Q669" s="834"/>
      <c r="R669" s="834"/>
      <c r="S669" s="834"/>
      <c r="T669" s="834"/>
      <c r="U669" s="834"/>
      <c r="V669" s="834"/>
      <c r="W669" s="834"/>
      <c r="X669" s="834"/>
      <c r="Y669" s="834"/>
      <c r="Z669" s="834"/>
    </row>
    <row r="670">
      <c r="A670" s="834"/>
      <c r="B670" s="834"/>
      <c r="C670" s="834"/>
      <c r="D670" s="834"/>
      <c r="E670" s="834"/>
      <c r="F670" s="834"/>
      <c r="G670" s="834"/>
      <c r="H670" s="834"/>
      <c r="I670" s="834"/>
      <c r="J670" s="834"/>
      <c r="K670" s="834"/>
      <c r="L670" s="834"/>
      <c r="M670" s="834"/>
      <c r="N670" s="834"/>
      <c r="O670" s="834"/>
      <c r="P670" s="834"/>
      <c r="Q670" s="834"/>
      <c r="R670" s="834"/>
      <c r="S670" s="834"/>
      <c r="T670" s="834"/>
      <c r="U670" s="834"/>
      <c r="V670" s="834"/>
      <c r="W670" s="834"/>
      <c r="X670" s="834"/>
      <c r="Y670" s="834"/>
      <c r="Z670" s="834"/>
    </row>
    <row r="671">
      <c r="A671" s="834"/>
      <c r="B671" s="834"/>
      <c r="C671" s="834"/>
      <c r="D671" s="834"/>
      <c r="E671" s="834"/>
      <c r="F671" s="834"/>
      <c r="G671" s="834"/>
      <c r="H671" s="834"/>
      <c r="I671" s="834"/>
      <c r="J671" s="834"/>
      <c r="K671" s="834"/>
      <c r="L671" s="834"/>
      <c r="M671" s="834"/>
      <c r="N671" s="834"/>
      <c r="O671" s="834"/>
      <c r="P671" s="834"/>
      <c r="Q671" s="834"/>
      <c r="R671" s="834"/>
      <c r="S671" s="834"/>
      <c r="T671" s="834"/>
      <c r="U671" s="834"/>
      <c r="V671" s="834"/>
      <c r="W671" s="834"/>
      <c r="X671" s="834"/>
      <c r="Y671" s="834"/>
      <c r="Z671" s="834"/>
    </row>
    <row r="672">
      <c r="A672" s="834"/>
      <c r="B672" s="834"/>
      <c r="C672" s="834"/>
      <c r="D672" s="834"/>
      <c r="E672" s="834"/>
      <c r="F672" s="834"/>
      <c r="G672" s="834"/>
      <c r="H672" s="834"/>
      <c r="I672" s="834"/>
      <c r="J672" s="834"/>
      <c r="K672" s="834"/>
      <c r="L672" s="834"/>
      <c r="M672" s="834"/>
      <c r="N672" s="834"/>
      <c r="O672" s="834"/>
      <c r="P672" s="834"/>
      <c r="Q672" s="834"/>
      <c r="R672" s="834"/>
      <c r="S672" s="834"/>
      <c r="T672" s="834"/>
      <c r="U672" s="834"/>
      <c r="V672" s="834"/>
      <c r="W672" s="834"/>
      <c r="X672" s="834"/>
      <c r="Y672" s="834"/>
      <c r="Z672" s="834"/>
    </row>
    <row r="673">
      <c r="A673" s="834"/>
      <c r="B673" s="834"/>
      <c r="C673" s="834"/>
      <c r="D673" s="834"/>
      <c r="E673" s="834"/>
      <c r="F673" s="834"/>
      <c r="G673" s="834"/>
      <c r="H673" s="834"/>
      <c r="I673" s="834"/>
      <c r="J673" s="834"/>
      <c r="K673" s="834"/>
      <c r="L673" s="834"/>
      <c r="M673" s="834"/>
      <c r="N673" s="834"/>
      <c r="O673" s="834"/>
      <c r="P673" s="834"/>
      <c r="Q673" s="834"/>
      <c r="R673" s="834"/>
      <c r="S673" s="834"/>
      <c r="T673" s="834"/>
      <c r="U673" s="834"/>
      <c r="V673" s="834"/>
      <c r="W673" s="834"/>
      <c r="X673" s="834"/>
      <c r="Y673" s="834"/>
      <c r="Z673" s="834"/>
    </row>
    <row r="674">
      <c r="A674" s="834"/>
      <c r="B674" s="834"/>
      <c r="C674" s="834"/>
      <c r="D674" s="834"/>
      <c r="E674" s="834"/>
      <c r="F674" s="834"/>
      <c r="G674" s="834"/>
      <c r="H674" s="834"/>
      <c r="I674" s="834"/>
      <c r="J674" s="834"/>
      <c r="K674" s="834"/>
      <c r="L674" s="834"/>
      <c r="M674" s="834"/>
      <c r="N674" s="834"/>
      <c r="O674" s="834"/>
      <c r="P674" s="834"/>
      <c r="Q674" s="834"/>
      <c r="R674" s="834"/>
      <c r="S674" s="834"/>
      <c r="T674" s="834"/>
      <c r="U674" s="834"/>
      <c r="V674" s="834"/>
      <c r="W674" s="834"/>
      <c r="X674" s="834"/>
      <c r="Y674" s="834"/>
      <c r="Z674" s="834"/>
    </row>
    <row r="675">
      <c r="A675" s="834"/>
      <c r="B675" s="834"/>
      <c r="C675" s="834"/>
      <c r="D675" s="834"/>
      <c r="E675" s="834"/>
      <c r="F675" s="834"/>
      <c r="G675" s="834"/>
      <c r="H675" s="834"/>
      <c r="I675" s="834"/>
      <c r="J675" s="834"/>
      <c r="K675" s="834"/>
      <c r="L675" s="834"/>
      <c r="M675" s="834"/>
      <c r="N675" s="834"/>
      <c r="O675" s="834"/>
      <c r="P675" s="834"/>
      <c r="Q675" s="834"/>
      <c r="R675" s="834"/>
      <c r="S675" s="834"/>
      <c r="T675" s="834"/>
      <c r="U675" s="834"/>
      <c r="V675" s="834"/>
      <c r="W675" s="834"/>
      <c r="X675" s="834"/>
      <c r="Y675" s="834"/>
      <c r="Z675" s="834"/>
    </row>
    <row r="676">
      <c r="A676" s="834"/>
      <c r="B676" s="834"/>
      <c r="C676" s="834"/>
      <c r="D676" s="834"/>
      <c r="E676" s="834"/>
      <c r="F676" s="834"/>
      <c r="G676" s="834"/>
      <c r="H676" s="834"/>
      <c r="I676" s="834"/>
      <c r="J676" s="834"/>
      <c r="K676" s="834"/>
      <c r="L676" s="834"/>
      <c r="M676" s="834"/>
      <c r="N676" s="834"/>
      <c r="O676" s="834"/>
      <c r="P676" s="834"/>
      <c r="Q676" s="834"/>
      <c r="R676" s="834"/>
      <c r="S676" s="834"/>
      <c r="T676" s="834"/>
      <c r="U676" s="834"/>
      <c r="V676" s="834"/>
      <c r="W676" s="834"/>
      <c r="X676" s="834"/>
      <c r="Y676" s="834"/>
      <c r="Z676" s="834"/>
    </row>
    <row r="677">
      <c r="A677" s="834"/>
      <c r="B677" s="834"/>
      <c r="C677" s="834"/>
      <c r="D677" s="834"/>
      <c r="E677" s="834"/>
      <c r="F677" s="834"/>
      <c r="G677" s="834"/>
      <c r="H677" s="834"/>
      <c r="I677" s="834"/>
      <c r="J677" s="834"/>
      <c r="K677" s="834"/>
      <c r="L677" s="834"/>
      <c r="M677" s="834"/>
      <c r="N677" s="834"/>
      <c r="O677" s="834"/>
      <c r="P677" s="834"/>
      <c r="Q677" s="834"/>
      <c r="R677" s="834"/>
      <c r="S677" s="834"/>
      <c r="T677" s="834"/>
      <c r="U677" s="834"/>
      <c r="V677" s="834"/>
      <c r="W677" s="834"/>
      <c r="X677" s="834"/>
      <c r="Y677" s="834"/>
      <c r="Z677" s="834"/>
    </row>
    <row r="678">
      <c r="A678" s="834"/>
      <c r="B678" s="834"/>
      <c r="C678" s="834"/>
      <c r="D678" s="834"/>
      <c r="E678" s="834"/>
      <c r="F678" s="834"/>
      <c r="G678" s="834"/>
      <c r="H678" s="834"/>
      <c r="I678" s="834"/>
      <c r="J678" s="834"/>
      <c r="K678" s="834"/>
      <c r="L678" s="834"/>
      <c r="M678" s="834"/>
      <c r="N678" s="834"/>
      <c r="O678" s="834"/>
      <c r="P678" s="834"/>
      <c r="Q678" s="834"/>
      <c r="R678" s="834"/>
      <c r="S678" s="834"/>
      <c r="T678" s="834"/>
      <c r="U678" s="834"/>
      <c r="V678" s="834"/>
      <c r="W678" s="834"/>
      <c r="X678" s="834"/>
      <c r="Y678" s="834"/>
      <c r="Z678" s="834"/>
    </row>
    <row r="679">
      <c r="A679" s="834"/>
      <c r="B679" s="834"/>
      <c r="C679" s="834"/>
      <c r="D679" s="834"/>
      <c r="E679" s="834"/>
      <c r="F679" s="834"/>
      <c r="G679" s="834"/>
      <c r="H679" s="834"/>
      <c r="I679" s="834"/>
      <c r="J679" s="834"/>
      <c r="K679" s="834"/>
      <c r="L679" s="834"/>
      <c r="M679" s="834"/>
      <c r="N679" s="834"/>
      <c r="O679" s="834"/>
      <c r="P679" s="834"/>
      <c r="Q679" s="834"/>
      <c r="R679" s="834"/>
      <c r="S679" s="834"/>
      <c r="T679" s="834"/>
      <c r="U679" s="834"/>
      <c r="V679" s="834"/>
      <c r="W679" s="834"/>
      <c r="X679" s="834"/>
      <c r="Y679" s="834"/>
      <c r="Z679" s="834"/>
    </row>
    <row r="680">
      <c r="A680" s="834"/>
      <c r="B680" s="834"/>
      <c r="C680" s="834"/>
      <c r="D680" s="834"/>
      <c r="E680" s="834"/>
      <c r="F680" s="834"/>
      <c r="G680" s="834"/>
      <c r="H680" s="834"/>
      <c r="I680" s="834"/>
      <c r="J680" s="834"/>
      <c r="K680" s="834"/>
      <c r="L680" s="834"/>
      <c r="M680" s="834"/>
      <c r="N680" s="834"/>
      <c r="O680" s="834"/>
      <c r="P680" s="834"/>
      <c r="Q680" s="834"/>
      <c r="R680" s="834"/>
      <c r="S680" s="834"/>
      <c r="T680" s="834"/>
      <c r="U680" s="834"/>
      <c r="V680" s="834"/>
      <c r="W680" s="834"/>
      <c r="X680" s="834"/>
      <c r="Y680" s="834"/>
      <c r="Z680" s="834"/>
    </row>
    <row r="681">
      <c r="A681" s="834"/>
      <c r="B681" s="834"/>
      <c r="C681" s="834"/>
      <c r="D681" s="834"/>
      <c r="E681" s="834"/>
      <c r="F681" s="834"/>
      <c r="G681" s="834"/>
      <c r="H681" s="834"/>
      <c r="I681" s="834"/>
      <c r="J681" s="834"/>
      <c r="K681" s="834"/>
      <c r="L681" s="834"/>
      <c r="M681" s="834"/>
      <c r="N681" s="834"/>
      <c r="O681" s="834"/>
      <c r="P681" s="834"/>
      <c r="Q681" s="834"/>
      <c r="R681" s="834"/>
      <c r="S681" s="834"/>
      <c r="T681" s="834"/>
      <c r="U681" s="834"/>
      <c r="V681" s="834"/>
      <c r="W681" s="834"/>
      <c r="X681" s="834"/>
      <c r="Y681" s="834"/>
      <c r="Z681" s="834"/>
    </row>
    <row r="682">
      <c r="A682" s="834"/>
      <c r="B682" s="834"/>
      <c r="C682" s="834"/>
      <c r="D682" s="834"/>
      <c r="E682" s="834"/>
      <c r="F682" s="834"/>
      <c r="G682" s="834"/>
      <c r="H682" s="834"/>
      <c r="I682" s="834"/>
      <c r="J682" s="834"/>
      <c r="K682" s="834"/>
      <c r="L682" s="834"/>
      <c r="M682" s="834"/>
      <c r="N682" s="834"/>
      <c r="O682" s="834"/>
      <c r="P682" s="834"/>
      <c r="Q682" s="834"/>
      <c r="R682" s="834"/>
      <c r="S682" s="834"/>
      <c r="T682" s="834"/>
      <c r="U682" s="834"/>
      <c r="V682" s="834"/>
      <c r="W682" s="834"/>
      <c r="X682" s="834"/>
      <c r="Y682" s="834"/>
      <c r="Z682" s="834"/>
    </row>
    <row r="683">
      <c r="A683" s="834"/>
      <c r="B683" s="834"/>
      <c r="C683" s="834"/>
      <c r="D683" s="834"/>
      <c r="E683" s="834"/>
      <c r="F683" s="834"/>
      <c r="G683" s="834"/>
      <c r="H683" s="834"/>
      <c r="I683" s="834"/>
      <c r="J683" s="834"/>
      <c r="K683" s="834"/>
      <c r="L683" s="834"/>
      <c r="M683" s="834"/>
      <c r="N683" s="834"/>
      <c r="O683" s="834"/>
      <c r="P683" s="834"/>
      <c r="Q683" s="834"/>
      <c r="R683" s="834"/>
      <c r="S683" s="834"/>
      <c r="T683" s="834"/>
      <c r="U683" s="834"/>
      <c r="V683" s="834"/>
      <c r="W683" s="834"/>
      <c r="X683" s="834"/>
      <c r="Y683" s="834"/>
      <c r="Z683" s="834"/>
    </row>
    <row r="684">
      <c r="A684" s="834"/>
      <c r="B684" s="834"/>
      <c r="C684" s="834"/>
      <c r="D684" s="834"/>
      <c r="E684" s="834"/>
      <c r="F684" s="834"/>
      <c r="G684" s="834"/>
      <c r="H684" s="834"/>
      <c r="I684" s="834"/>
      <c r="J684" s="834"/>
      <c r="K684" s="834"/>
      <c r="L684" s="834"/>
      <c r="M684" s="834"/>
      <c r="N684" s="834"/>
      <c r="O684" s="834"/>
      <c r="P684" s="834"/>
      <c r="Q684" s="834"/>
      <c r="R684" s="834"/>
      <c r="S684" s="834"/>
      <c r="T684" s="834"/>
      <c r="U684" s="834"/>
      <c r="V684" s="834"/>
      <c r="W684" s="834"/>
      <c r="X684" s="834"/>
      <c r="Y684" s="834"/>
      <c r="Z684" s="834"/>
    </row>
    <row r="685">
      <c r="A685" s="834"/>
      <c r="B685" s="834"/>
      <c r="C685" s="834"/>
      <c r="D685" s="834"/>
      <c r="E685" s="834"/>
      <c r="F685" s="834"/>
      <c r="G685" s="834"/>
      <c r="H685" s="834"/>
      <c r="I685" s="834"/>
      <c r="J685" s="834"/>
      <c r="K685" s="834"/>
      <c r="L685" s="834"/>
      <c r="M685" s="834"/>
      <c r="N685" s="834"/>
      <c r="O685" s="834"/>
      <c r="P685" s="834"/>
      <c r="Q685" s="834"/>
      <c r="R685" s="834"/>
      <c r="S685" s="834"/>
      <c r="T685" s="834"/>
      <c r="U685" s="834"/>
      <c r="V685" s="834"/>
      <c r="W685" s="834"/>
      <c r="X685" s="834"/>
      <c r="Y685" s="834"/>
      <c r="Z685" s="834"/>
    </row>
    <row r="686">
      <c r="A686" s="834"/>
      <c r="B686" s="834"/>
      <c r="C686" s="834"/>
      <c r="D686" s="834"/>
      <c r="E686" s="834"/>
      <c r="F686" s="834"/>
      <c r="G686" s="834"/>
      <c r="H686" s="834"/>
      <c r="I686" s="834"/>
      <c r="J686" s="834"/>
      <c r="K686" s="834"/>
      <c r="L686" s="834"/>
      <c r="M686" s="834"/>
      <c r="N686" s="834"/>
      <c r="O686" s="834"/>
      <c r="P686" s="834"/>
      <c r="Q686" s="834"/>
      <c r="R686" s="834"/>
      <c r="S686" s="834"/>
      <c r="T686" s="834"/>
      <c r="U686" s="834"/>
      <c r="V686" s="834"/>
      <c r="W686" s="834"/>
      <c r="X686" s="834"/>
      <c r="Y686" s="834"/>
      <c r="Z686" s="834"/>
    </row>
    <row r="687">
      <c r="A687" s="834"/>
      <c r="B687" s="834"/>
      <c r="C687" s="834"/>
      <c r="D687" s="834"/>
      <c r="E687" s="834"/>
      <c r="F687" s="834"/>
      <c r="G687" s="834"/>
      <c r="H687" s="834"/>
      <c r="I687" s="834"/>
      <c r="J687" s="834"/>
      <c r="K687" s="834"/>
      <c r="L687" s="834"/>
      <c r="M687" s="834"/>
      <c r="N687" s="834"/>
      <c r="O687" s="834"/>
      <c r="P687" s="834"/>
      <c r="Q687" s="834"/>
      <c r="R687" s="834"/>
      <c r="S687" s="834"/>
      <c r="T687" s="834"/>
      <c r="U687" s="834"/>
      <c r="V687" s="834"/>
      <c r="W687" s="834"/>
      <c r="X687" s="834"/>
      <c r="Y687" s="834"/>
      <c r="Z687" s="834"/>
    </row>
    <row r="688">
      <c r="A688" s="834"/>
      <c r="B688" s="834"/>
      <c r="C688" s="834"/>
      <c r="D688" s="834"/>
      <c r="E688" s="834"/>
      <c r="F688" s="834"/>
      <c r="G688" s="834"/>
      <c r="H688" s="834"/>
      <c r="I688" s="834"/>
      <c r="J688" s="834"/>
      <c r="K688" s="834"/>
      <c r="L688" s="834"/>
      <c r="M688" s="834"/>
      <c r="N688" s="834"/>
      <c r="O688" s="834"/>
      <c r="P688" s="834"/>
      <c r="Q688" s="834"/>
      <c r="R688" s="834"/>
      <c r="S688" s="834"/>
      <c r="T688" s="834"/>
      <c r="U688" s="834"/>
      <c r="V688" s="834"/>
      <c r="W688" s="834"/>
      <c r="X688" s="834"/>
      <c r="Y688" s="834"/>
      <c r="Z688" s="834"/>
    </row>
    <row r="689">
      <c r="A689" s="834"/>
      <c r="B689" s="834"/>
      <c r="C689" s="834"/>
      <c r="D689" s="834"/>
      <c r="E689" s="834"/>
      <c r="F689" s="834"/>
      <c r="G689" s="834"/>
      <c r="H689" s="834"/>
      <c r="I689" s="834"/>
      <c r="J689" s="834"/>
      <c r="K689" s="834"/>
      <c r="L689" s="834"/>
      <c r="M689" s="834"/>
      <c r="N689" s="834"/>
      <c r="O689" s="834"/>
      <c r="P689" s="834"/>
      <c r="Q689" s="834"/>
      <c r="R689" s="834"/>
      <c r="S689" s="834"/>
      <c r="T689" s="834"/>
      <c r="U689" s="834"/>
      <c r="V689" s="834"/>
      <c r="W689" s="834"/>
      <c r="X689" s="834"/>
      <c r="Y689" s="834"/>
      <c r="Z689" s="834"/>
    </row>
    <row r="690">
      <c r="A690" s="834"/>
      <c r="B690" s="834"/>
      <c r="C690" s="834"/>
      <c r="D690" s="834"/>
      <c r="E690" s="834"/>
      <c r="F690" s="834"/>
      <c r="G690" s="834"/>
      <c r="H690" s="834"/>
      <c r="I690" s="834"/>
      <c r="J690" s="834"/>
      <c r="K690" s="834"/>
      <c r="L690" s="834"/>
      <c r="M690" s="834"/>
      <c r="N690" s="834"/>
      <c r="O690" s="834"/>
      <c r="P690" s="834"/>
      <c r="Q690" s="834"/>
      <c r="R690" s="834"/>
      <c r="S690" s="834"/>
      <c r="T690" s="834"/>
      <c r="U690" s="834"/>
      <c r="V690" s="834"/>
      <c r="W690" s="834"/>
      <c r="X690" s="834"/>
      <c r="Y690" s="834"/>
      <c r="Z690" s="834"/>
    </row>
    <row r="691">
      <c r="A691" s="834"/>
      <c r="B691" s="834"/>
      <c r="C691" s="834"/>
      <c r="D691" s="834"/>
      <c r="E691" s="834"/>
      <c r="F691" s="834"/>
      <c r="G691" s="834"/>
      <c r="H691" s="834"/>
      <c r="I691" s="834"/>
      <c r="J691" s="834"/>
      <c r="K691" s="834"/>
      <c r="L691" s="834"/>
      <c r="M691" s="834"/>
      <c r="N691" s="834"/>
      <c r="O691" s="834"/>
      <c r="P691" s="834"/>
      <c r="Q691" s="834"/>
      <c r="R691" s="834"/>
      <c r="S691" s="834"/>
      <c r="T691" s="834"/>
      <c r="U691" s="834"/>
      <c r="V691" s="834"/>
      <c r="W691" s="834"/>
      <c r="X691" s="834"/>
      <c r="Y691" s="834"/>
      <c r="Z691" s="834"/>
    </row>
    <row r="692">
      <c r="A692" s="834"/>
      <c r="B692" s="834"/>
      <c r="C692" s="834"/>
      <c r="D692" s="834"/>
      <c r="E692" s="834"/>
      <c r="F692" s="834"/>
      <c r="G692" s="834"/>
      <c r="H692" s="834"/>
      <c r="I692" s="834"/>
      <c r="J692" s="834"/>
      <c r="K692" s="834"/>
      <c r="L692" s="834"/>
      <c r="M692" s="834"/>
      <c r="N692" s="834"/>
      <c r="O692" s="834"/>
      <c r="P692" s="834"/>
      <c r="Q692" s="834"/>
      <c r="R692" s="834"/>
      <c r="S692" s="834"/>
      <c r="T692" s="834"/>
      <c r="U692" s="834"/>
      <c r="V692" s="834"/>
      <c r="W692" s="834"/>
      <c r="X692" s="834"/>
      <c r="Y692" s="834"/>
      <c r="Z692" s="834"/>
    </row>
    <row r="693">
      <c r="A693" s="834"/>
      <c r="B693" s="834"/>
      <c r="C693" s="834"/>
      <c r="D693" s="834"/>
      <c r="E693" s="834"/>
      <c r="F693" s="834"/>
      <c r="G693" s="834"/>
      <c r="H693" s="834"/>
      <c r="I693" s="834"/>
      <c r="J693" s="834"/>
      <c r="K693" s="834"/>
      <c r="L693" s="834"/>
      <c r="M693" s="834"/>
      <c r="N693" s="834"/>
      <c r="O693" s="834"/>
      <c r="P693" s="834"/>
      <c r="Q693" s="834"/>
      <c r="R693" s="834"/>
      <c r="S693" s="834"/>
      <c r="T693" s="834"/>
      <c r="U693" s="834"/>
      <c r="V693" s="834"/>
      <c r="W693" s="834"/>
      <c r="X693" s="834"/>
      <c r="Y693" s="834"/>
      <c r="Z693" s="834"/>
    </row>
    <row r="694">
      <c r="A694" s="834"/>
      <c r="B694" s="834"/>
      <c r="C694" s="834"/>
      <c r="D694" s="834"/>
      <c r="E694" s="834"/>
      <c r="F694" s="834"/>
      <c r="G694" s="834"/>
      <c r="H694" s="834"/>
      <c r="I694" s="834"/>
      <c r="J694" s="834"/>
      <c r="K694" s="834"/>
      <c r="L694" s="834"/>
      <c r="M694" s="834"/>
      <c r="N694" s="834"/>
      <c r="O694" s="834"/>
      <c r="P694" s="834"/>
      <c r="Q694" s="834"/>
      <c r="R694" s="834"/>
      <c r="S694" s="834"/>
      <c r="T694" s="834"/>
      <c r="U694" s="834"/>
      <c r="V694" s="834"/>
      <c r="W694" s="834"/>
      <c r="X694" s="834"/>
      <c r="Y694" s="834"/>
      <c r="Z694" s="834"/>
    </row>
    <row r="695">
      <c r="A695" s="834"/>
      <c r="B695" s="834"/>
      <c r="C695" s="834"/>
      <c r="D695" s="834"/>
      <c r="E695" s="834"/>
      <c r="F695" s="834"/>
      <c r="G695" s="834"/>
      <c r="H695" s="834"/>
      <c r="I695" s="834"/>
      <c r="J695" s="834"/>
      <c r="K695" s="834"/>
      <c r="L695" s="834"/>
      <c r="M695" s="834"/>
      <c r="N695" s="834"/>
      <c r="O695" s="834"/>
      <c r="P695" s="834"/>
      <c r="Q695" s="834"/>
      <c r="R695" s="834"/>
      <c r="S695" s="834"/>
      <c r="T695" s="834"/>
      <c r="U695" s="834"/>
      <c r="V695" s="834"/>
      <c r="W695" s="834"/>
      <c r="X695" s="834"/>
      <c r="Y695" s="834"/>
      <c r="Z695" s="834"/>
    </row>
    <row r="696">
      <c r="A696" s="834"/>
      <c r="B696" s="834"/>
      <c r="C696" s="834"/>
      <c r="D696" s="834"/>
      <c r="E696" s="834"/>
      <c r="F696" s="834"/>
      <c r="G696" s="834"/>
      <c r="H696" s="834"/>
      <c r="I696" s="834"/>
      <c r="J696" s="834"/>
      <c r="K696" s="834"/>
      <c r="L696" s="834"/>
      <c r="M696" s="834"/>
      <c r="N696" s="834"/>
      <c r="O696" s="834"/>
      <c r="P696" s="834"/>
      <c r="Q696" s="834"/>
      <c r="R696" s="834"/>
      <c r="S696" s="834"/>
      <c r="T696" s="834"/>
      <c r="U696" s="834"/>
      <c r="V696" s="834"/>
      <c r="W696" s="834"/>
      <c r="X696" s="834"/>
      <c r="Y696" s="834"/>
      <c r="Z696" s="834"/>
    </row>
    <row r="697">
      <c r="A697" s="834"/>
      <c r="B697" s="834"/>
      <c r="C697" s="834"/>
      <c r="D697" s="834"/>
      <c r="E697" s="834"/>
      <c r="F697" s="834"/>
      <c r="G697" s="834"/>
      <c r="H697" s="834"/>
      <c r="I697" s="834"/>
      <c r="J697" s="834"/>
      <c r="K697" s="834"/>
      <c r="L697" s="834"/>
      <c r="M697" s="834"/>
      <c r="N697" s="834"/>
      <c r="O697" s="834"/>
      <c r="P697" s="834"/>
      <c r="Q697" s="834"/>
      <c r="R697" s="834"/>
      <c r="S697" s="834"/>
      <c r="T697" s="834"/>
      <c r="U697" s="834"/>
      <c r="V697" s="834"/>
      <c r="W697" s="834"/>
      <c r="X697" s="834"/>
      <c r="Y697" s="834"/>
      <c r="Z697" s="834"/>
    </row>
    <row r="698">
      <c r="A698" s="834"/>
      <c r="B698" s="834"/>
      <c r="C698" s="834"/>
      <c r="D698" s="834"/>
      <c r="E698" s="834"/>
      <c r="F698" s="834"/>
      <c r="G698" s="834"/>
      <c r="H698" s="834"/>
      <c r="I698" s="834"/>
      <c r="J698" s="834"/>
      <c r="K698" s="834"/>
      <c r="L698" s="834"/>
      <c r="M698" s="834"/>
      <c r="N698" s="834"/>
      <c r="O698" s="834"/>
      <c r="P698" s="834"/>
      <c r="Q698" s="834"/>
      <c r="R698" s="834"/>
      <c r="S698" s="834"/>
      <c r="T698" s="834"/>
      <c r="U698" s="834"/>
      <c r="V698" s="834"/>
      <c r="W698" s="834"/>
      <c r="X698" s="834"/>
      <c r="Y698" s="834"/>
      <c r="Z698" s="834"/>
    </row>
    <row r="699">
      <c r="A699" s="834"/>
      <c r="B699" s="834"/>
      <c r="C699" s="834"/>
      <c r="D699" s="834"/>
      <c r="E699" s="834"/>
      <c r="F699" s="834"/>
      <c r="G699" s="834"/>
      <c r="H699" s="834"/>
      <c r="I699" s="834"/>
      <c r="J699" s="834"/>
      <c r="K699" s="834"/>
      <c r="L699" s="834"/>
      <c r="M699" s="834"/>
      <c r="N699" s="834"/>
      <c r="O699" s="834"/>
      <c r="P699" s="834"/>
      <c r="Q699" s="834"/>
      <c r="R699" s="834"/>
      <c r="S699" s="834"/>
      <c r="T699" s="834"/>
      <c r="U699" s="834"/>
      <c r="V699" s="834"/>
      <c r="W699" s="834"/>
      <c r="X699" s="834"/>
      <c r="Y699" s="834"/>
      <c r="Z699" s="834"/>
    </row>
    <row r="700">
      <c r="A700" s="834"/>
      <c r="B700" s="834"/>
      <c r="C700" s="834"/>
      <c r="D700" s="834"/>
      <c r="E700" s="834"/>
      <c r="F700" s="834"/>
      <c r="G700" s="834"/>
      <c r="H700" s="834"/>
      <c r="I700" s="834"/>
      <c r="J700" s="834"/>
      <c r="K700" s="834"/>
      <c r="L700" s="834"/>
      <c r="M700" s="834"/>
      <c r="N700" s="834"/>
      <c r="O700" s="834"/>
      <c r="P700" s="834"/>
      <c r="Q700" s="834"/>
      <c r="R700" s="834"/>
      <c r="S700" s="834"/>
      <c r="T700" s="834"/>
      <c r="U700" s="834"/>
      <c r="V700" s="834"/>
      <c r="W700" s="834"/>
      <c r="X700" s="834"/>
      <c r="Y700" s="834"/>
      <c r="Z700" s="834"/>
    </row>
    <row r="701">
      <c r="A701" s="834"/>
      <c r="B701" s="834"/>
      <c r="C701" s="834"/>
      <c r="D701" s="834"/>
      <c r="E701" s="834"/>
      <c r="F701" s="834"/>
      <c r="G701" s="834"/>
      <c r="H701" s="834"/>
      <c r="I701" s="834"/>
      <c r="J701" s="834"/>
      <c r="K701" s="834"/>
      <c r="L701" s="834"/>
      <c r="M701" s="834"/>
      <c r="N701" s="834"/>
      <c r="O701" s="834"/>
      <c r="P701" s="834"/>
      <c r="Q701" s="834"/>
      <c r="R701" s="834"/>
      <c r="S701" s="834"/>
      <c r="T701" s="834"/>
      <c r="U701" s="834"/>
      <c r="V701" s="834"/>
      <c r="W701" s="834"/>
      <c r="X701" s="834"/>
      <c r="Y701" s="834"/>
      <c r="Z701" s="834"/>
    </row>
    <row r="702">
      <c r="A702" s="834"/>
      <c r="B702" s="834"/>
      <c r="C702" s="834"/>
      <c r="D702" s="834"/>
      <c r="E702" s="834"/>
      <c r="F702" s="834"/>
      <c r="G702" s="834"/>
      <c r="H702" s="834"/>
      <c r="I702" s="834"/>
      <c r="J702" s="834"/>
      <c r="K702" s="834"/>
      <c r="L702" s="834"/>
      <c r="M702" s="834"/>
      <c r="N702" s="834"/>
      <c r="O702" s="834"/>
      <c r="P702" s="834"/>
      <c r="Q702" s="834"/>
      <c r="R702" s="834"/>
      <c r="S702" s="834"/>
      <c r="T702" s="834"/>
      <c r="U702" s="834"/>
      <c r="V702" s="834"/>
      <c r="W702" s="834"/>
      <c r="X702" s="834"/>
      <c r="Y702" s="834"/>
      <c r="Z702" s="834"/>
    </row>
    <row r="703">
      <c r="A703" s="834"/>
      <c r="B703" s="834"/>
      <c r="C703" s="834"/>
      <c r="D703" s="834"/>
      <c r="E703" s="834"/>
      <c r="F703" s="834"/>
      <c r="G703" s="834"/>
      <c r="H703" s="834"/>
      <c r="I703" s="834"/>
      <c r="J703" s="834"/>
      <c r="K703" s="834"/>
      <c r="L703" s="834"/>
      <c r="M703" s="834"/>
      <c r="N703" s="834"/>
      <c r="O703" s="834"/>
      <c r="P703" s="834"/>
      <c r="Q703" s="834"/>
      <c r="R703" s="834"/>
      <c r="S703" s="834"/>
      <c r="T703" s="834"/>
      <c r="U703" s="834"/>
      <c r="V703" s="834"/>
      <c r="W703" s="834"/>
      <c r="X703" s="834"/>
      <c r="Y703" s="834"/>
      <c r="Z703" s="834"/>
    </row>
    <row r="704">
      <c r="A704" s="834"/>
      <c r="B704" s="834"/>
      <c r="C704" s="834"/>
      <c r="D704" s="834"/>
      <c r="E704" s="834"/>
      <c r="F704" s="834"/>
      <c r="G704" s="834"/>
      <c r="H704" s="834"/>
      <c r="I704" s="834"/>
      <c r="J704" s="834"/>
      <c r="K704" s="834"/>
      <c r="L704" s="834"/>
      <c r="M704" s="834"/>
      <c r="N704" s="834"/>
      <c r="O704" s="834"/>
      <c r="P704" s="834"/>
      <c r="Q704" s="834"/>
      <c r="R704" s="834"/>
      <c r="S704" s="834"/>
      <c r="T704" s="834"/>
      <c r="U704" s="834"/>
      <c r="V704" s="834"/>
      <c r="W704" s="834"/>
      <c r="X704" s="834"/>
      <c r="Y704" s="834"/>
      <c r="Z704" s="834"/>
    </row>
    <row r="705">
      <c r="A705" s="834"/>
      <c r="B705" s="834"/>
      <c r="C705" s="834"/>
      <c r="D705" s="834"/>
      <c r="E705" s="834"/>
      <c r="F705" s="834"/>
      <c r="G705" s="834"/>
      <c r="H705" s="834"/>
      <c r="I705" s="834"/>
      <c r="J705" s="834"/>
      <c r="K705" s="834"/>
      <c r="L705" s="834"/>
      <c r="M705" s="834"/>
      <c r="N705" s="834"/>
      <c r="O705" s="834"/>
      <c r="P705" s="834"/>
      <c r="Q705" s="834"/>
      <c r="R705" s="834"/>
      <c r="S705" s="834"/>
      <c r="T705" s="834"/>
      <c r="U705" s="834"/>
      <c r="V705" s="834"/>
      <c r="W705" s="834"/>
      <c r="X705" s="834"/>
      <c r="Y705" s="834"/>
      <c r="Z705" s="834"/>
    </row>
    <row r="706">
      <c r="A706" s="834"/>
      <c r="B706" s="834"/>
      <c r="C706" s="834"/>
      <c r="D706" s="834"/>
      <c r="E706" s="834"/>
      <c r="F706" s="834"/>
      <c r="G706" s="834"/>
      <c r="H706" s="834"/>
      <c r="I706" s="834"/>
      <c r="J706" s="834"/>
      <c r="K706" s="834"/>
      <c r="L706" s="834"/>
      <c r="M706" s="834"/>
      <c r="N706" s="834"/>
      <c r="O706" s="834"/>
      <c r="P706" s="834"/>
      <c r="Q706" s="834"/>
      <c r="R706" s="834"/>
      <c r="S706" s="834"/>
      <c r="T706" s="834"/>
      <c r="U706" s="834"/>
      <c r="V706" s="834"/>
      <c r="W706" s="834"/>
      <c r="X706" s="834"/>
      <c r="Y706" s="834"/>
      <c r="Z706" s="834"/>
    </row>
    <row r="707">
      <c r="A707" s="834"/>
      <c r="B707" s="834"/>
      <c r="C707" s="834"/>
      <c r="D707" s="834"/>
      <c r="E707" s="834"/>
      <c r="F707" s="834"/>
      <c r="G707" s="834"/>
      <c r="H707" s="834"/>
      <c r="I707" s="834"/>
      <c r="J707" s="834"/>
      <c r="K707" s="834"/>
      <c r="L707" s="834"/>
      <c r="M707" s="834"/>
      <c r="N707" s="834"/>
      <c r="O707" s="834"/>
      <c r="P707" s="834"/>
      <c r="Q707" s="834"/>
      <c r="R707" s="834"/>
      <c r="S707" s="834"/>
      <c r="T707" s="834"/>
      <c r="U707" s="834"/>
      <c r="V707" s="834"/>
      <c r="W707" s="834"/>
      <c r="X707" s="834"/>
      <c r="Y707" s="834"/>
      <c r="Z707" s="834"/>
    </row>
    <row r="708">
      <c r="A708" s="834"/>
      <c r="B708" s="834"/>
      <c r="C708" s="834"/>
      <c r="D708" s="834"/>
      <c r="E708" s="834"/>
      <c r="F708" s="834"/>
      <c r="G708" s="834"/>
      <c r="H708" s="834"/>
      <c r="I708" s="834"/>
      <c r="J708" s="834"/>
      <c r="K708" s="834"/>
      <c r="L708" s="834"/>
      <c r="M708" s="834"/>
      <c r="N708" s="834"/>
      <c r="O708" s="834"/>
      <c r="P708" s="834"/>
      <c r="Q708" s="834"/>
      <c r="R708" s="834"/>
      <c r="S708" s="834"/>
      <c r="T708" s="834"/>
      <c r="U708" s="834"/>
      <c r="V708" s="834"/>
      <c r="W708" s="834"/>
      <c r="X708" s="834"/>
      <c r="Y708" s="834"/>
      <c r="Z708" s="834"/>
    </row>
    <row r="709">
      <c r="A709" s="834"/>
      <c r="B709" s="834"/>
      <c r="C709" s="834"/>
      <c r="D709" s="834"/>
      <c r="E709" s="834"/>
      <c r="F709" s="834"/>
      <c r="G709" s="834"/>
      <c r="H709" s="834"/>
      <c r="I709" s="834"/>
      <c r="J709" s="834"/>
      <c r="K709" s="834"/>
      <c r="L709" s="834"/>
      <c r="M709" s="834"/>
      <c r="N709" s="834"/>
      <c r="O709" s="834"/>
      <c r="P709" s="834"/>
      <c r="Q709" s="834"/>
      <c r="R709" s="834"/>
      <c r="S709" s="834"/>
      <c r="T709" s="834"/>
      <c r="U709" s="834"/>
      <c r="V709" s="834"/>
      <c r="W709" s="834"/>
      <c r="X709" s="834"/>
      <c r="Y709" s="834"/>
      <c r="Z709" s="834"/>
    </row>
    <row r="710">
      <c r="A710" s="834"/>
      <c r="B710" s="834"/>
      <c r="C710" s="834"/>
      <c r="D710" s="834"/>
      <c r="E710" s="834"/>
      <c r="F710" s="834"/>
      <c r="G710" s="834"/>
      <c r="H710" s="834"/>
      <c r="I710" s="834"/>
      <c r="J710" s="834"/>
      <c r="K710" s="834"/>
      <c r="L710" s="834"/>
      <c r="M710" s="834"/>
      <c r="N710" s="834"/>
      <c r="O710" s="834"/>
      <c r="P710" s="834"/>
      <c r="Q710" s="834"/>
      <c r="R710" s="834"/>
      <c r="S710" s="834"/>
      <c r="T710" s="834"/>
      <c r="U710" s="834"/>
      <c r="V710" s="834"/>
      <c r="W710" s="834"/>
      <c r="X710" s="834"/>
      <c r="Y710" s="834"/>
      <c r="Z710" s="834"/>
    </row>
    <row r="711">
      <c r="A711" s="834"/>
      <c r="B711" s="834"/>
      <c r="C711" s="834"/>
      <c r="D711" s="834"/>
      <c r="E711" s="834"/>
      <c r="F711" s="834"/>
      <c r="G711" s="834"/>
      <c r="H711" s="834"/>
      <c r="I711" s="834"/>
      <c r="J711" s="834"/>
      <c r="K711" s="834"/>
      <c r="L711" s="834"/>
      <c r="M711" s="834"/>
      <c r="N711" s="834"/>
      <c r="O711" s="834"/>
      <c r="P711" s="834"/>
      <c r="Q711" s="834"/>
      <c r="R711" s="834"/>
      <c r="S711" s="834"/>
      <c r="T711" s="834"/>
      <c r="U711" s="834"/>
      <c r="V711" s="834"/>
      <c r="W711" s="834"/>
      <c r="X711" s="834"/>
      <c r="Y711" s="834"/>
      <c r="Z711" s="834"/>
    </row>
    <row r="712">
      <c r="A712" s="834"/>
      <c r="B712" s="834"/>
      <c r="C712" s="834"/>
      <c r="D712" s="834"/>
      <c r="E712" s="834"/>
      <c r="F712" s="834"/>
      <c r="G712" s="834"/>
      <c r="H712" s="834"/>
      <c r="I712" s="834"/>
      <c r="J712" s="834"/>
      <c r="K712" s="834"/>
      <c r="L712" s="834"/>
      <c r="M712" s="834"/>
      <c r="N712" s="834"/>
      <c r="O712" s="834"/>
      <c r="P712" s="834"/>
      <c r="Q712" s="834"/>
      <c r="R712" s="834"/>
      <c r="S712" s="834"/>
      <c r="T712" s="834"/>
      <c r="U712" s="834"/>
      <c r="V712" s="834"/>
      <c r="W712" s="834"/>
      <c r="X712" s="834"/>
      <c r="Y712" s="834"/>
      <c r="Z712" s="834"/>
    </row>
    <row r="713">
      <c r="A713" s="834"/>
      <c r="B713" s="834"/>
      <c r="C713" s="834"/>
      <c r="D713" s="834"/>
      <c r="E713" s="834"/>
      <c r="F713" s="834"/>
      <c r="G713" s="834"/>
      <c r="H713" s="834"/>
      <c r="I713" s="834"/>
      <c r="J713" s="834"/>
      <c r="K713" s="834"/>
      <c r="L713" s="834"/>
      <c r="M713" s="834"/>
      <c r="N713" s="834"/>
      <c r="O713" s="834"/>
      <c r="P713" s="834"/>
      <c r="Q713" s="834"/>
      <c r="R713" s="834"/>
      <c r="S713" s="834"/>
      <c r="T713" s="834"/>
      <c r="U713" s="834"/>
      <c r="V713" s="834"/>
      <c r="W713" s="834"/>
      <c r="X713" s="834"/>
      <c r="Y713" s="834"/>
      <c r="Z713" s="834"/>
    </row>
    <row r="714">
      <c r="A714" s="834"/>
      <c r="B714" s="834"/>
      <c r="C714" s="834"/>
      <c r="D714" s="834"/>
      <c r="E714" s="834"/>
      <c r="F714" s="834"/>
      <c r="G714" s="834"/>
      <c r="H714" s="834"/>
      <c r="I714" s="834"/>
      <c r="J714" s="834"/>
      <c r="K714" s="834"/>
      <c r="L714" s="834"/>
      <c r="M714" s="834"/>
      <c r="N714" s="834"/>
      <c r="O714" s="834"/>
      <c r="P714" s="834"/>
      <c r="Q714" s="834"/>
      <c r="R714" s="834"/>
      <c r="S714" s="834"/>
      <c r="T714" s="834"/>
      <c r="U714" s="834"/>
      <c r="V714" s="834"/>
      <c r="W714" s="834"/>
      <c r="X714" s="834"/>
      <c r="Y714" s="834"/>
      <c r="Z714" s="834"/>
    </row>
    <row r="715">
      <c r="A715" s="834"/>
      <c r="B715" s="834"/>
      <c r="C715" s="834"/>
      <c r="D715" s="834"/>
      <c r="E715" s="834"/>
      <c r="F715" s="834"/>
      <c r="G715" s="834"/>
      <c r="H715" s="834"/>
      <c r="I715" s="834"/>
      <c r="J715" s="834"/>
      <c r="K715" s="834"/>
      <c r="L715" s="834"/>
      <c r="M715" s="834"/>
      <c r="N715" s="834"/>
      <c r="O715" s="834"/>
      <c r="P715" s="834"/>
      <c r="Q715" s="834"/>
      <c r="R715" s="834"/>
      <c r="S715" s="834"/>
      <c r="T715" s="834"/>
      <c r="U715" s="834"/>
      <c r="V715" s="834"/>
      <c r="W715" s="834"/>
      <c r="X715" s="834"/>
      <c r="Y715" s="834"/>
      <c r="Z715" s="834"/>
    </row>
    <row r="716">
      <c r="A716" s="834"/>
      <c r="B716" s="834"/>
      <c r="C716" s="834"/>
      <c r="D716" s="834"/>
      <c r="E716" s="834"/>
      <c r="F716" s="834"/>
      <c r="G716" s="834"/>
      <c r="H716" s="834"/>
      <c r="I716" s="834"/>
      <c r="J716" s="834"/>
      <c r="K716" s="834"/>
      <c r="L716" s="834"/>
      <c r="M716" s="834"/>
      <c r="N716" s="834"/>
      <c r="O716" s="834"/>
      <c r="P716" s="834"/>
      <c r="Q716" s="834"/>
      <c r="R716" s="834"/>
      <c r="S716" s="834"/>
      <c r="T716" s="834"/>
      <c r="U716" s="834"/>
      <c r="V716" s="834"/>
      <c r="W716" s="834"/>
      <c r="X716" s="834"/>
      <c r="Y716" s="834"/>
      <c r="Z716" s="834"/>
    </row>
    <row r="717">
      <c r="A717" s="834"/>
      <c r="B717" s="834"/>
      <c r="C717" s="834"/>
      <c r="D717" s="834"/>
      <c r="E717" s="834"/>
      <c r="F717" s="834"/>
      <c r="G717" s="834"/>
      <c r="H717" s="834"/>
      <c r="I717" s="834"/>
      <c r="J717" s="834"/>
      <c r="K717" s="834"/>
      <c r="L717" s="834"/>
      <c r="M717" s="834"/>
      <c r="N717" s="834"/>
      <c r="O717" s="834"/>
      <c r="P717" s="834"/>
      <c r="Q717" s="834"/>
      <c r="R717" s="834"/>
      <c r="S717" s="834"/>
      <c r="T717" s="834"/>
      <c r="U717" s="834"/>
      <c r="V717" s="834"/>
      <c r="W717" s="834"/>
      <c r="X717" s="834"/>
      <c r="Y717" s="834"/>
      <c r="Z717" s="834"/>
    </row>
    <row r="718">
      <c r="A718" s="834"/>
      <c r="B718" s="834"/>
      <c r="C718" s="834"/>
      <c r="D718" s="834"/>
      <c r="E718" s="834"/>
      <c r="F718" s="834"/>
      <c r="G718" s="834"/>
      <c r="H718" s="834"/>
      <c r="I718" s="834"/>
      <c r="J718" s="834"/>
      <c r="K718" s="834"/>
      <c r="L718" s="834"/>
      <c r="M718" s="834"/>
      <c r="N718" s="834"/>
      <c r="O718" s="834"/>
      <c r="P718" s="834"/>
      <c r="Q718" s="834"/>
      <c r="R718" s="834"/>
      <c r="S718" s="834"/>
      <c r="T718" s="834"/>
      <c r="U718" s="834"/>
      <c r="V718" s="834"/>
      <c r="W718" s="834"/>
      <c r="X718" s="834"/>
      <c r="Y718" s="834"/>
      <c r="Z718" s="834"/>
    </row>
    <row r="719">
      <c r="A719" s="834"/>
      <c r="B719" s="834"/>
      <c r="C719" s="834"/>
      <c r="D719" s="834"/>
      <c r="E719" s="834"/>
      <c r="F719" s="834"/>
      <c r="G719" s="834"/>
      <c r="H719" s="834"/>
      <c r="I719" s="834"/>
      <c r="J719" s="834"/>
      <c r="K719" s="834"/>
      <c r="L719" s="834"/>
      <c r="M719" s="834"/>
      <c r="N719" s="834"/>
      <c r="O719" s="834"/>
      <c r="P719" s="834"/>
      <c r="Q719" s="834"/>
      <c r="R719" s="834"/>
      <c r="S719" s="834"/>
      <c r="T719" s="834"/>
      <c r="U719" s="834"/>
      <c r="V719" s="834"/>
      <c r="W719" s="834"/>
      <c r="X719" s="834"/>
      <c r="Y719" s="834"/>
      <c r="Z719" s="834"/>
    </row>
    <row r="720">
      <c r="A720" s="834"/>
      <c r="B720" s="834"/>
      <c r="C720" s="834"/>
      <c r="D720" s="834"/>
      <c r="E720" s="834"/>
      <c r="F720" s="834"/>
      <c r="G720" s="834"/>
      <c r="H720" s="834"/>
      <c r="I720" s="834"/>
      <c r="J720" s="834"/>
      <c r="K720" s="834"/>
      <c r="L720" s="834"/>
      <c r="M720" s="834"/>
      <c r="N720" s="834"/>
      <c r="O720" s="834"/>
      <c r="P720" s="834"/>
      <c r="Q720" s="834"/>
      <c r="R720" s="834"/>
      <c r="S720" s="834"/>
      <c r="T720" s="834"/>
      <c r="U720" s="834"/>
      <c r="V720" s="834"/>
      <c r="W720" s="834"/>
      <c r="X720" s="834"/>
      <c r="Y720" s="834"/>
      <c r="Z720" s="834"/>
    </row>
    <row r="721">
      <c r="A721" s="834"/>
      <c r="B721" s="834"/>
      <c r="C721" s="834"/>
      <c r="D721" s="834"/>
      <c r="E721" s="834"/>
      <c r="F721" s="834"/>
      <c r="G721" s="834"/>
      <c r="H721" s="834"/>
      <c r="I721" s="834"/>
      <c r="J721" s="834"/>
      <c r="K721" s="834"/>
      <c r="L721" s="834"/>
      <c r="M721" s="834"/>
      <c r="N721" s="834"/>
      <c r="O721" s="834"/>
      <c r="P721" s="834"/>
      <c r="Q721" s="834"/>
      <c r="R721" s="834"/>
      <c r="S721" s="834"/>
      <c r="T721" s="834"/>
      <c r="U721" s="834"/>
      <c r="V721" s="834"/>
      <c r="W721" s="834"/>
      <c r="X721" s="834"/>
      <c r="Y721" s="834"/>
      <c r="Z721" s="834"/>
    </row>
    <row r="722">
      <c r="A722" s="834"/>
      <c r="B722" s="834"/>
      <c r="C722" s="834"/>
      <c r="D722" s="834"/>
      <c r="E722" s="834"/>
      <c r="F722" s="834"/>
      <c r="G722" s="834"/>
      <c r="H722" s="834"/>
      <c r="I722" s="834"/>
      <c r="J722" s="834"/>
      <c r="K722" s="834"/>
      <c r="L722" s="834"/>
      <c r="M722" s="834"/>
      <c r="N722" s="834"/>
      <c r="O722" s="834"/>
      <c r="P722" s="834"/>
      <c r="Q722" s="834"/>
      <c r="R722" s="834"/>
      <c r="S722" s="834"/>
      <c r="T722" s="834"/>
      <c r="U722" s="834"/>
      <c r="V722" s="834"/>
      <c r="W722" s="834"/>
      <c r="X722" s="834"/>
      <c r="Y722" s="834"/>
      <c r="Z722" s="834"/>
    </row>
    <row r="723">
      <c r="A723" s="834"/>
      <c r="B723" s="834"/>
      <c r="C723" s="834"/>
      <c r="D723" s="834"/>
      <c r="E723" s="834"/>
      <c r="F723" s="834"/>
      <c r="G723" s="834"/>
      <c r="H723" s="834"/>
      <c r="I723" s="834"/>
      <c r="J723" s="834"/>
      <c r="K723" s="834"/>
      <c r="L723" s="834"/>
      <c r="M723" s="834"/>
      <c r="N723" s="834"/>
      <c r="O723" s="834"/>
      <c r="P723" s="834"/>
      <c r="Q723" s="834"/>
      <c r="R723" s="834"/>
      <c r="S723" s="834"/>
      <c r="T723" s="834"/>
      <c r="U723" s="834"/>
      <c r="V723" s="834"/>
      <c r="W723" s="834"/>
      <c r="X723" s="834"/>
      <c r="Y723" s="834"/>
      <c r="Z723" s="834"/>
    </row>
    <row r="724">
      <c r="A724" s="834"/>
      <c r="B724" s="834"/>
      <c r="C724" s="834"/>
      <c r="D724" s="834"/>
      <c r="E724" s="834"/>
      <c r="F724" s="834"/>
      <c r="G724" s="834"/>
      <c r="H724" s="834"/>
      <c r="I724" s="834"/>
      <c r="J724" s="834"/>
      <c r="K724" s="834"/>
      <c r="L724" s="834"/>
      <c r="M724" s="834"/>
      <c r="N724" s="834"/>
      <c r="O724" s="834"/>
      <c r="P724" s="834"/>
      <c r="Q724" s="834"/>
      <c r="R724" s="834"/>
      <c r="S724" s="834"/>
      <c r="T724" s="834"/>
      <c r="U724" s="834"/>
      <c r="V724" s="834"/>
      <c r="W724" s="834"/>
      <c r="X724" s="834"/>
      <c r="Y724" s="834"/>
      <c r="Z724" s="834"/>
    </row>
    <row r="725">
      <c r="A725" s="834"/>
      <c r="B725" s="834"/>
      <c r="C725" s="834"/>
      <c r="D725" s="834"/>
      <c r="E725" s="834"/>
      <c r="F725" s="834"/>
      <c r="G725" s="834"/>
      <c r="H725" s="834"/>
      <c r="I725" s="834"/>
      <c r="J725" s="834"/>
      <c r="K725" s="834"/>
      <c r="L725" s="834"/>
      <c r="M725" s="834"/>
      <c r="N725" s="834"/>
      <c r="O725" s="834"/>
      <c r="P725" s="834"/>
      <c r="Q725" s="834"/>
      <c r="R725" s="834"/>
      <c r="S725" s="834"/>
      <c r="T725" s="834"/>
      <c r="U725" s="834"/>
      <c r="V725" s="834"/>
      <c r="W725" s="834"/>
      <c r="X725" s="834"/>
      <c r="Y725" s="834"/>
      <c r="Z725" s="834"/>
    </row>
    <row r="726">
      <c r="A726" s="834"/>
      <c r="B726" s="834"/>
      <c r="C726" s="834"/>
      <c r="D726" s="834"/>
      <c r="E726" s="834"/>
      <c r="F726" s="834"/>
      <c r="G726" s="834"/>
      <c r="H726" s="834"/>
      <c r="I726" s="834"/>
      <c r="J726" s="834"/>
      <c r="K726" s="834"/>
      <c r="L726" s="834"/>
      <c r="M726" s="834"/>
      <c r="N726" s="834"/>
      <c r="O726" s="834"/>
      <c r="P726" s="834"/>
      <c r="Q726" s="834"/>
      <c r="R726" s="834"/>
      <c r="S726" s="834"/>
      <c r="T726" s="834"/>
      <c r="U726" s="834"/>
      <c r="V726" s="834"/>
      <c r="W726" s="834"/>
      <c r="X726" s="834"/>
      <c r="Y726" s="834"/>
      <c r="Z726" s="834"/>
    </row>
    <row r="727">
      <c r="A727" s="834"/>
      <c r="B727" s="834"/>
      <c r="C727" s="834"/>
      <c r="D727" s="834"/>
      <c r="E727" s="834"/>
      <c r="F727" s="834"/>
      <c r="G727" s="834"/>
      <c r="H727" s="834"/>
      <c r="I727" s="834"/>
      <c r="J727" s="834"/>
      <c r="K727" s="834"/>
      <c r="L727" s="834"/>
      <c r="M727" s="834"/>
      <c r="N727" s="834"/>
      <c r="O727" s="834"/>
      <c r="P727" s="834"/>
      <c r="Q727" s="834"/>
      <c r="R727" s="834"/>
      <c r="S727" s="834"/>
      <c r="T727" s="834"/>
      <c r="U727" s="834"/>
      <c r="V727" s="834"/>
      <c r="W727" s="834"/>
      <c r="X727" s="834"/>
      <c r="Y727" s="834"/>
      <c r="Z727" s="834"/>
    </row>
    <row r="728">
      <c r="A728" s="834"/>
      <c r="B728" s="834"/>
      <c r="C728" s="834"/>
      <c r="D728" s="834"/>
      <c r="E728" s="834"/>
      <c r="F728" s="834"/>
      <c r="G728" s="834"/>
      <c r="H728" s="834"/>
      <c r="I728" s="834"/>
      <c r="J728" s="834"/>
      <c r="K728" s="834"/>
      <c r="L728" s="834"/>
      <c r="M728" s="834"/>
      <c r="N728" s="834"/>
      <c r="O728" s="834"/>
      <c r="P728" s="834"/>
      <c r="Q728" s="834"/>
      <c r="R728" s="834"/>
      <c r="S728" s="834"/>
      <c r="T728" s="834"/>
      <c r="U728" s="834"/>
      <c r="V728" s="834"/>
      <c r="W728" s="834"/>
      <c r="X728" s="834"/>
      <c r="Y728" s="834"/>
      <c r="Z728" s="834"/>
    </row>
    <row r="729">
      <c r="A729" s="834"/>
      <c r="B729" s="834"/>
      <c r="C729" s="834"/>
      <c r="D729" s="834"/>
      <c r="E729" s="834"/>
      <c r="F729" s="834"/>
      <c r="G729" s="834"/>
      <c r="H729" s="834"/>
      <c r="I729" s="834"/>
      <c r="J729" s="834"/>
      <c r="K729" s="834"/>
      <c r="L729" s="834"/>
      <c r="M729" s="834"/>
      <c r="N729" s="834"/>
      <c r="O729" s="834"/>
      <c r="P729" s="834"/>
      <c r="Q729" s="834"/>
      <c r="R729" s="834"/>
      <c r="S729" s="834"/>
      <c r="T729" s="834"/>
      <c r="U729" s="834"/>
      <c r="V729" s="834"/>
      <c r="W729" s="834"/>
      <c r="X729" s="834"/>
      <c r="Y729" s="834"/>
      <c r="Z729" s="834"/>
    </row>
    <row r="730">
      <c r="A730" s="834"/>
      <c r="B730" s="834"/>
      <c r="C730" s="834"/>
      <c r="D730" s="834"/>
      <c r="E730" s="834"/>
      <c r="F730" s="834"/>
      <c r="G730" s="834"/>
      <c r="H730" s="834"/>
      <c r="I730" s="834"/>
      <c r="J730" s="834"/>
      <c r="K730" s="834"/>
      <c r="L730" s="834"/>
      <c r="M730" s="834"/>
      <c r="N730" s="834"/>
      <c r="O730" s="834"/>
      <c r="P730" s="834"/>
      <c r="Q730" s="834"/>
      <c r="R730" s="834"/>
      <c r="S730" s="834"/>
      <c r="T730" s="834"/>
      <c r="U730" s="834"/>
      <c r="V730" s="834"/>
      <c r="W730" s="834"/>
      <c r="X730" s="834"/>
      <c r="Y730" s="834"/>
      <c r="Z730" s="834"/>
    </row>
    <row r="731">
      <c r="A731" s="834"/>
      <c r="B731" s="834"/>
      <c r="C731" s="834"/>
      <c r="D731" s="834"/>
      <c r="E731" s="834"/>
      <c r="F731" s="834"/>
      <c r="G731" s="834"/>
      <c r="H731" s="834"/>
      <c r="I731" s="834"/>
      <c r="J731" s="834"/>
      <c r="K731" s="834"/>
      <c r="L731" s="834"/>
      <c r="M731" s="834"/>
      <c r="N731" s="834"/>
      <c r="O731" s="834"/>
      <c r="P731" s="834"/>
      <c r="Q731" s="834"/>
      <c r="R731" s="834"/>
      <c r="S731" s="834"/>
      <c r="T731" s="834"/>
      <c r="U731" s="834"/>
      <c r="V731" s="834"/>
      <c r="W731" s="834"/>
      <c r="X731" s="834"/>
      <c r="Y731" s="834"/>
      <c r="Z731" s="834"/>
    </row>
    <row r="732">
      <c r="A732" s="834"/>
      <c r="B732" s="834"/>
      <c r="C732" s="834"/>
      <c r="D732" s="834"/>
      <c r="E732" s="834"/>
      <c r="F732" s="834"/>
      <c r="G732" s="834"/>
      <c r="H732" s="834"/>
      <c r="I732" s="834"/>
      <c r="J732" s="834"/>
      <c r="K732" s="834"/>
      <c r="L732" s="834"/>
      <c r="M732" s="834"/>
      <c r="N732" s="834"/>
      <c r="O732" s="834"/>
      <c r="P732" s="834"/>
      <c r="Q732" s="834"/>
      <c r="R732" s="834"/>
      <c r="S732" s="834"/>
      <c r="T732" s="834"/>
      <c r="U732" s="834"/>
      <c r="V732" s="834"/>
      <c r="W732" s="834"/>
      <c r="X732" s="834"/>
      <c r="Y732" s="834"/>
      <c r="Z732" s="834"/>
    </row>
    <row r="733">
      <c r="A733" s="834"/>
      <c r="B733" s="834"/>
      <c r="C733" s="834"/>
      <c r="D733" s="834"/>
      <c r="E733" s="834"/>
      <c r="F733" s="834"/>
      <c r="G733" s="834"/>
      <c r="H733" s="834"/>
      <c r="I733" s="834"/>
      <c r="J733" s="834"/>
      <c r="K733" s="834"/>
      <c r="L733" s="834"/>
      <c r="M733" s="834"/>
      <c r="N733" s="834"/>
      <c r="O733" s="834"/>
      <c r="P733" s="834"/>
      <c r="Q733" s="834"/>
      <c r="R733" s="834"/>
      <c r="S733" s="834"/>
      <c r="T733" s="834"/>
      <c r="U733" s="834"/>
      <c r="V733" s="834"/>
      <c r="W733" s="834"/>
      <c r="X733" s="834"/>
      <c r="Y733" s="834"/>
      <c r="Z733" s="834"/>
    </row>
    <row r="734">
      <c r="A734" s="834"/>
      <c r="B734" s="834"/>
      <c r="C734" s="834"/>
      <c r="D734" s="834"/>
      <c r="E734" s="834"/>
      <c r="F734" s="834"/>
      <c r="G734" s="834"/>
      <c r="H734" s="834"/>
      <c r="I734" s="834"/>
      <c r="J734" s="834"/>
      <c r="K734" s="834"/>
      <c r="L734" s="834"/>
      <c r="M734" s="834"/>
      <c r="N734" s="834"/>
      <c r="O734" s="834"/>
      <c r="P734" s="834"/>
      <c r="Q734" s="834"/>
      <c r="R734" s="834"/>
      <c r="S734" s="834"/>
      <c r="T734" s="834"/>
      <c r="U734" s="834"/>
      <c r="V734" s="834"/>
      <c r="W734" s="834"/>
      <c r="X734" s="834"/>
      <c r="Y734" s="834"/>
      <c r="Z734" s="834"/>
    </row>
    <row r="735">
      <c r="A735" s="834"/>
      <c r="B735" s="834"/>
      <c r="C735" s="834"/>
      <c r="D735" s="834"/>
      <c r="E735" s="834"/>
      <c r="F735" s="834"/>
      <c r="G735" s="834"/>
      <c r="H735" s="834"/>
      <c r="I735" s="834"/>
      <c r="J735" s="834"/>
      <c r="K735" s="834"/>
      <c r="L735" s="834"/>
      <c r="M735" s="834"/>
      <c r="N735" s="834"/>
      <c r="O735" s="834"/>
      <c r="P735" s="834"/>
      <c r="Q735" s="834"/>
      <c r="R735" s="834"/>
      <c r="S735" s="834"/>
      <c r="T735" s="834"/>
      <c r="U735" s="834"/>
      <c r="V735" s="834"/>
      <c r="W735" s="834"/>
      <c r="X735" s="834"/>
      <c r="Y735" s="834"/>
      <c r="Z735" s="834"/>
    </row>
    <row r="736">
      <c r="A736" s="834"/>
      <c r="B736" s="834"/>
      <c r="C736" s="834"/>
      <c r="D736" s="834"/>
      <c r="E736" s="834"/>
      <c r="F736" s="834"/>
      <c r="G736" s="834"/>
      <c r="H736" s="834"/>
      <c r="I736" s="834"/>
      <c r="J736" s="834"/>
      <c r="K736" s="834"/>
      <c r="L736" s="834"/>
      <c r="M736" s="834"/>
      <c r="N736" s="834"/>
      <c r="O736" s="834"/>
      <c r="P736" s="834"/>
      <c r="Q736" s="834"/>
      <c r="R736" s="834"/>
      <c r="S736" s="834"/>
      <c r="T736" s="834"/>
      <c r="U736" s="834"/>
      <c r="V736" s="834"/>
      <c r="W736" s="834"/>
      <c r="X736" s="834"/>
      <c r="Y736" s="834"/>
      <c r="Z736" s="834"/>
    </row>
    <row r="737">
      <c r="A737" s="834"/>
      <c r="B737" s="834"/>
      <c r="C737" s="834"/>
      <c r="D737" s="834"/>
      <c r="E737" s="834"/>
      <c r="F737" s="834"/>
      <c r="G737" s="834"/>
      <c r="H737" s="834"/>
      <c r="I737" s="834"/>
      <c r="J737" s="834"/>
      <c r="K737" s="834"/>
      <c r="L737" s="834"/>
      <c r="M737" s="834"/>
      <c r="N737" s="834"/>
      <c r="O737" s="834"/>
      <c r="P737" s="834"/>
      <c r="Q737" s="834"/>
      <c r="R737" s="834"/>
      <c r="S737" s="834"/>
      <c r="T737" s="834"/>
      <c r="U737" s="834"/>
      <c r="V737" s="834"/>
      <c r="W737" s="834"/>
      <c r="X737" s="834"/>
      <c r="Y737" s="834"/>
      <c r="Z737" s="834"/>
    </row>
    <row r="738">
      <c r="A738" s="834"/>
      <c r="B738" s="834"/>
      <c r="C738" s="834"/>
      <c r="D738" s="834"/>
      <c r="E738" s="834"/>
      <c r="F738" s="834"/>
      <c r="G738" s="834"/>
      <c r="H738" s="834"/>
      <c r="I738" s="834"/>
      <c r="J738" s="834"/>
      <c r="K738" s="834"/>
      <c r="L738" s="834"/>
      <c r="M738" s="834"/>
      <c r="N738" s="834"/>
      <c r="O738" s="834"/>
      <c r="P738" s="834"/>
      <c r="Q738" s="834"/>
      <c r="R738" s="834"/>
      <c r="S738" s="834"/>
      <c r="T738" s="834"/>
      <c r="U738" s="834"/>
      <c r="V738" s="834"/>
      <c r="W738" s="834"/>
      <c r="X738" s="834"/>
      <c r="Y738" s="834"/>
      <c r="Z738" s="834"/>
    </row>
    <row r="739">
      <c r="A739" s="834"/>
      <c r="B739" s="834"/>
      <c r="C739" s="834"/>
      <c r="D739" s="834"/>
      <c r="E739" s="834"/>
      <c r="F739" s="834"/>
      <c r="G739" s="834"/>
      <c r="H739" s="834"/>
      <c r="I739" s="834"/>
      <c r="J739" s="834"/>
      <c r="K739" s="834"/>
      <c r="L739" s="834"/>
      <c r="M739" s="834"/>
      <c r="N739" s="834"/>
      <c r="O739" s="834"/>
      <c r="P739" s="834"/>
      <c r="Q739" s="834"/>
      <c r="R739" s="834"/>
      <c r="S739" s="834"/>
      <c r="T739" s="834"/>
      <c r="U739" s="834"/>
      <c r="V739" s="834"/>
      <c r="W739" s="834"/>
      <c r="X739" s="834"/>
      <c r="Y739" s="834"/>
      <c r="Z739" s="834"/>
    </row>
    <row r="740">
      <c r="A740" s="834"/>
      <c r="B740" s="834"/>
      <c r="C740" s="834"/>
      <c r="D740" s="834"/>
      <c r="E740" s="834"/>
      <c r="F740" s="834"/>
      <c r="G740" s="834"/>
      <c r="H740" s="834"/>
      <c r="I740" s="834"/>
      <c r="J740" s="834"/>
      <c r="K740" s="834"/>
      <c r="L740" s="834"/>
      <c r="M740" s="834"/>
      <c r="N740" s="834"/>
      <c r="O740" s="834"/>
      <c r="P740" s="834"/>
      <c r="Q740" s="834"/>
      <c r="R740" s="834"/>
      <c r="S740" s="834"/>
      <c r="T740" s="834"/>
      <c r="U740" s="834"/>
      <c r="V740" s="834"/>
      <c r="W740" s="834"/>
      <c r="X740" s="834"/>
      <c r="Y740" s="834"/>
      <c r="Z740" s="834"/>
    </row>
    <row r="741">
      <c r="A741" s="834"/>
      <c r="B741" s="834"/>
      <c r="C741" s="834"/>
      <c r="D741" s="834"/>
      <c r="E741" s="834"/>
      <c r="F741" s="834"/>
      <c r="G741" s="834"/>
      <c r="H741" s="834"/>
      <c r="I741" s="834"/>
      <c r="J741" s="834"/>
      <c r="K741" s="834"/>
      <c r="L741" s="834"/>
      <c r="M741" s="834"/>
      <c r="N741" s="834"/>
      <c r="O741" s="834"/>
      <c r="P741" s="834"/>
      <c r="Q741" s="834"/>
      <c r="R741" s="834"/>
      <c r="S741" s="834"/>
      <c r="T741" s="834"/>
      <c r="U741" s="834"/>
      <c r="V741" s="834"/>
      <c r="W741" s="834"/>
      <c r="X741" s="834"/>
      <c r="Y741" s="834"/>
      <c r="Z741" s="834"/>
    </row>
    <row r="742">
      <c r="A742" s="834"/>
      <c r="B742" s="834"/>
      <c r="C742" s="834"/>
      <c r="D742" s="834"/>
      <c r="E742" s="834"/>
      <c r="F742" s="834"/>
      <c r="G742" s="834"/>
      <c r="H742" s="834"/>
      <c r="I742" s="834"/>
      <c r="J742" s="834"/>
      <c r="K742" s="834"/>
      <c r="L742" s="834"/>
      <c r="M742" s="834"/>
      <c r="N742" s="834"/>
      <c r="O742" s="834"/>
      <c r="P742" s="834"/>
      <c r="Q742" s="834"/>
      <c r="R742" s="834"/>
      <c r="S742" s="834"/>
      <c r="T742" s="834"/>
      <c r="U742" s="834"/>
      <c r="V742" s="834"/>
      <c r="W742" s="834"/>
      <c r="X742" s="834"/>
      <c r="Y742" s="834"/>
      <c r="Z742" s="834"/>
    </row>
    <row r="743">
      <c r="A743" s="834"/>
      <c r="B743" s="834"/>
      <c r="C743" s="834"/>
      <c r="D743" s="834"/>
      <c r="E743" s="834"/>
      <c r="F743" s="834"/>
      <c r="G743" s="834"/>
      <c r="H743" s="834"/>
      <c r="I743" s="834"/>
      <c r="J743" s="834"/>
      <c r="K743" s="834"/>
      <c r="L743" s="834"/>
      <c r="M743" s="834"/>
      <c r="N743" s="834"/>
      <c r="O743" s="834"/>
      <c r="P743" s="834"/>
      <c r="Q743" s="834"/>
      <c r="R743" s="834"/>
      <c r="S743" s="834"/>
      <c r="T743" s="834"/>
      <c r="U743" s="834"/>
      <c r="V743" s="834"/>
      <c r="W743" s="834"/>
      <c r="X743" s="834"/>
      <c r="Y743" s="834"/>
      <c r="Z743" s="834"/>
    </row>
    <row r="744">
      <c r="A744" s="834"/>
      <c r="B744" s="834"/>
      <c r="C744" s="834"/>
      <c r="D744" s="834"/>
      <c r="E744" s="834"/>
      <c r="F744" s="834"/>
      <c r="G744" s="834"/>
      <c r="H744" s="834"/>
      <c r="I744" s="834"/>
      <c r="J744" s="834"/>
      <c r="K744" s="834"/>
      <c r="L744" s="834"/>
      <c r="M744" s="834"/>
      <c r="N744" s="834"/>
      <c r="O744" s="834"/>
      <c r="P744" s="834"/>
      <c r="Q744" s="834"/>
      <c r="R744" s="834"/>
      <c r="S744" s="834"/>
      <c r="T744" s="834"/>
      <c r="U744" s="834"/>
      <c r="V744" s="834"/>
      <c r="W744" s="834"/>
      <c r="X744" s="834"/>
      <c r="Y744" s="834"/>
      <c r="Z744" s="834"/>
    </row>
    <row r="745">
      <c r="A745" s="834"/>
      <c r="B745" s="834"/>
      <c r="C745" s="834"/>
      <c r="D745" s="834"/>
      <c r="E745" s="834"/>
      <c r="F745" s="834"/>
      <c r="G745" s="834"/>
      <c r="H745" s="834"/>
      <c r="I745" s="834"/>
      <c r="J745" s="834"/>
      <c r="K745" s="834"/>
      <c r="L745" s="834"/>
      <c r="M745" s="834"/>
      <c r="N745" s="834"/>
      <c r="O745" s="834"/>
      <c r="P745" s="834"/>
      <c r="Q745" s="834"/>
      <c r="R745" s="834"/>
      <c r="S745" s="834"/>
      <c r="T745" s="834"/>
      <c r="U745" s="834"/>
      <c r="V745" s="834"/>
      <c r="W745" s="834"/>
      <c r="X745" s="834"/>
      <c r="Y745" s="834"/>
      <c r="Z745" s="834"/>
    </row>
    <row r="746">
      <c r="A746" s="834"/>
      <c r="B746" s="834"/>
      <c r="C746" s="834"/>
      <c r="D746" s="834"/>
      <c r="E746" s="834"/>
      <c r="F746" s="834"/>
      <c r="G746" s="834"/>
      <c r="H746" s="834"/>
      <c r="I746" s="834"/>
      <c r="J746" s="834"/>
      <c r="K746" s="834"/>
      <c r="L746" s="834"/>
      <c r="M746" s="834"/>
      <c r="N746" s="834"/>
      <c r="O746" s="834"/>
      <c r="P746" s="834"/>
      <c r="Q746" s="834"/>
      <c r="R746" s="834"/>
      <c r="S746" s="834"/>
      <c r="T746" s="834"/>
      <c r="U746" s="834"/>
      <c r="V746" s="834"/>
      <c r="W746" s="834"/>
      <c r="X746" s="834"/>
      <c r="Y746" s="834"/>
      <c r="Z746" s="834"/>
    </row>
    <row r="747">
      <c r="A747" s="834"/>
      <c r="B747" s="834"/>
      <c r="C747" s="834"/>
      <c r="D747" s="834"/>
      <c r="E747" s="834"/>
      <c r="F747" s="834"/>
      <c r="G747" s="834"/>
      <c r="H747" s="834"/>
      <c r="I747" s="834"/>
      <c r="J747" s="834"/>
      <c r="K747" s="834"/>
      <c r="L747" s="834"/>
      <c r="M747" s="834"/>
      <c r="N747" s="834"/>
      <c r="O747" s="834"/>
      <c r="P747" s="834"/>
      <c r="Q747" s="834"/>
      <c r="R747" s="834"/>
      <c r="S747" s="834"/>
      <c r="T747" s="834"/>
      <c r="U747" s="834"/>
      <c r="V747" s="834"/>
      <c r="W747" s="834"/>
      <c r="X747" s="834"/>
      <c r="Y747" s="834"/>
      <c r="Z747" s="834"/>
    </row>
    <row r="748">
      <c r="A748" s="834"/>
      <c r="B748" s="834"/>
      <c r="C748" s="834"/>
      <c r="D748" s="834"/>
      <c r="E748" s="834"/>
      <c r="F748" s="834"/>
      <c r="G748" s="834"/>
      <c r="H748" s="834"/>
      <c r="I748" s="834"/>
      <c r="J748" s="834"/>
      <c r="K748" s="834"/>
      <c r="L748" s="834"/>
      <c r="M748" s="834"/>
      <c r="N748" s="834"/>
      <c r="O748" s="834"/>
      <c r="P748" s="834"/>
      <c r="Q748" s="834"/>
      <c r="R748" s="834"/>
      <c r="S748" s="834"/>
      <c r="T748" s="834"/>
      <c r="U748" s="834"/>
      <c r="V748" s="834"/>
      <c r="W748" s="834"/>
      <c r="X748" s="834"/>
      <c r="Y748" s="834"/>
      <c r="Z748" s="834"/>
    </row>
    <row r="749">
      <c r="A749" s="834"/>
      <c r="B749" s="834"/>
      <c r="C749" s="834"/>
      <c r="D749" s="834"/>
      <c r="E749" s="834"/>
      <c r="F749" s="834"/>
      <c r="G749" s="834"/>
      <c r="H749" s="834"/>
      <c r="I749" s="834"/>
      <c r="J749" s="834"/>
      <c r="K749" s="834"/>
      <c r="L749" s="834"/>
      <c r="M749" s="834"/>
      <c r="N749" s="834"/>
      <c r="O749" s="834"/>
      <c r="P749" s="834"/>
      <c r="Q749" s="834"/>
      <c r="R749" s="834"/>
      <c r="S749" s="834"/>
      <c r="T749" s="834"/>
      <c r="U749" s="834"/>
      <c r="V749" s="834"/>
      <c r="W749" s="834"/>
      <c r="X749" s="834"/>
      <c r="Y749" s="834"/>
      <c r="Z749" s="834"/>
    </row>
    <row r="750">
      <c r="A750" s="834"/>
      <c r="B750" s="834"/>
      <c r="C750" s="834"/>
      <c r="D750" s="834"/>
      <c r="E750" s="834"/>
      <c r="F750" s="834"/>
      <c r="G750" s="834"/>
      <c r="H750" s="834"/>
      <c r="I750" s="834"/>
      <c r="J750" s="834"/>
      <c r="K750" s="834"/>
      <c r="L750" s="834"/>
      <c r="M750" s="834"/>
      <c r="N750" s="834"/>
      <c r="O750" s="834"/>
      <c r="P750" s="834"/>
      <c r="Q750" s="834"/>
      <c r="R750" s="834"/>
      <c r="S750" s="834"/>
      <c r="T750" s="834"/>
      <c r="U750" s="834"/>
      <c r="V750" s="834"/>
      <c r="W750" s="834"/>
      <c r="X750" s="834"/>
      <c r="Y750" s="834"/>
      <c r="Z750" s="834"/>
    </row>
    <row r="751">
      <c r="A751" s="834"/>
      <c r="B751" s="834"/>
      <c r="C751" s="834"/>
      <c r="D751" s="834"/>
      <c r="E751" s="834"/>
      <c r="F751" s="834"/>
      <c r="G751" s="834"/>
      <c r="H751" s="834"/>
      <c r="I751" s="834"/>
      <c r="J751" s="834"/>
      <c r="K751" s="834"/>
      <c r="L751" s="834"/>
      <c r="M751" s="834"/>
      <c r="N751" s="834"/>
      <c r="O751" s="834"/>
      <c r="P751" s="834"/>
      <c r="Q751" s="834"/>
      <c r="R751" s="834"/>
      <c r="S751" s="834"/>
      <c r="T751" s="834"/>
      <c r="U751" s="834"/>
      <c r="V751" s="834"/>
      <c r="W751" s="834"/>
      <c r="X751" s="834"/>
      <c r="Y751" s="834"/>
      <c r="Z751" s="834"/>
    </row>
    <row r="752">
      <c r="A752" s="834"/>
      <c r="B752" s="834"/>
      <c r="C752" s="834"/>
      <c r="D752" s="834"/>
      <c r="E752" s="834"/>
      <c r="F752" s="834"/>
      <c r="G752" s="834"/>
      <c r="H752" s="834"/>
      <c r="I752" s="834"/>
      <c r="J752" s="834"/>
      <c r="K752" s="834"/>
      <c r="L752" s="834"/>
      <c r="M752" s="834"/>
      <c r="N752" s="834"/>
      <c r="O752" s="834"/>
      <c r="P752" s="834"/>
      <c r="Q752" s="834"/>
      <c r="R752" s="834"/>
      <c r="S752" s="834"/>
      <c r="T752" s="834"/>
      <c r="U752" s="834"/>
      <c r="V752" s="834"/>
      <c r="W752" s="834"/>
      <c r="X752" s="834"/>
      <c r="Y752" s="834"/>
      <c r="Z752" s="834"/>
    </row>
    <row r="753">
      <c r="A753" s="834"/>
      <c r="B753" s="834"/>
      <c r="C753" s="834"/>
      <c r="D753" s="834"/>
      <c r="E753" s="834"/>
      <c r="F753" s="834"/>
      <c r="G753" s="834"/>
      <c r="H753" s="834"/>
      <c r="I753" s="834"/>
      <c r="J753" s="834"/>
      <c r="K753" s="834"/>
      <c r="L753" s="834"/>
      <c r="M753" s="834"/>
      <c r="N753" s="834"/>
      <c r="O753" s="834"/>
      <c r="P753" s="834"/>
      <c r="Q753" s="834"/>
      <c r="R753" s="834"/>
      <c r="S753" s="834"/>
      <c r="T753" s="834"/>
      <c r="U753" s="834"/>
      <c r="V753" s="834"/>
      <c r="W753" s="834"/>
      <c r="X753" s="834"/>
      <c r="Y753" s="834"/>
      <c r="Z753" s="834"/>
    </row>
    <row r="754">
      <c r="A754" s="834"/>
      <c r="B754" s="834"/>
      <c r="C754" s="834"/>
      <c r="D754" s="834"/>
      <c r="E754" s="834"/>
      <c r="F754" s="834"/>
      <c r="G754" s="834"/>
      <c r="H754" s="834"/>
      <c r="I754" s="834"/>
      <c r="J754" s="834"/>
      <c r="K754" s="834"/>
      <c r="L754" s="834"/>
      <c r="M754" s="834"/>
      <c r="N754" s="834"/>
      <c r="O754" s="834"/>
      <c r="P754" s="834"/>
      <c r="Q754" s="834"/>
      <c r="R754" s="834"/>
      <c r="S754" s="834"/>
      <c r="T754" s="834"/>
      <c r="U754" s="834"/>
      <c r="V754" s="834"/>
      <c r="W754" s="834"/>
      <c r="X754" s="834"/>
      <c r="Y754" s="834"/>
      <c r="Z754" s="834"/>
    </row>
    <row r="755">
      <c r="A755" s="834"/>
      <c r="B755" s="834"/>
      <c r="C755" s="834"/>
      <c r="D755" s="834"/>
      <c r="E755" s="834"/>
      <c r="F755" s="834"/>
      <c r="G755" s="834"/>
      <c r="H755" s="834"/>
      <c r="I755" s="834"/>
      <c r="J755" s="834"/>
      <c r="K755" s="834"/>
      <c r="L755" s="834"/>
      <c r="M755" s="834"/>
      <c r="N755" s="834"/>
      <c r="O755" s="834"/>
      <c r="P755" s="834"/>
      <c r="Q755" s="834"/>
      <c r="R755" s="834"/>
      <c r="S755" s="834"/>
      <c r="T755" s="834"/>
      <c r="U755" s="834"/>
      <c r="V755" s="834"/>
      <c r="W755" s="834"/>
      <c r="X755" s="834"/>
      <c r="Y755" s="834"/>
      <c r="Z755" s="834"/>
    </row>
    <row r="756">
      <c r="A756" s="834"/>
      <c r="B756" s="834"/>
      <c r="C756" s="834"/>
      <c r="D756" s="834"/>
      <c r="E756" s="834"/>
      <c r="F756" s="834"/>
      <c r="G756" s="834"/>
      <c r="H756" s="834"/>
      <c r="I756" s="834"/>
      <c r="J756" s="834"/>
      <c r="K756" s="834"/>
      <c r="L756" s="834"/>
      <c r="M756" s="834"/>
      <c r="N756" s="834"/>
      <c r="O756" s="834"/>
      <c r="P756" s="834"/>
      <c r="Q756" s="834"/>
      <c r="R756" s="834"/>
      <c r="S756" s="834"/>
      <c r="T756" s="834"/>
      <c r="U756" s="834"/>
      <c r="V756" s="834"/>
      <c r="W756" s="834"/>
      <c r="X756" s="834"/>
      <c r="Y756" s="834"/>
      <c r="Z756" s="834"/>
    </row>
    <row r="757">
      <c r="A757" s="834"/>
      <c r="B757" s="834"/>
      <c r="C757" s="834"/>
      <c r="D757" s="834"/>
      <c r="E757" s="834"/>
      <c r="F757" s="834"/>
      <c r="G757" s="834"/>
      <c r="H757" s="834"/>
      <c r="I757" s="834"/>
      <c r="J757" s="834"/>
      <c r="K757" s="834"/>
      <c r="L757" s="834"/>
      <c r="M757" s="834"/>
      <c r="N757" s="834"/>
      <c r="O757" s="834"/>
      <c r="P757" s="834"/>
      <c r="Q757" s="834"/>
      <c r="R757" s="834"/>
      <c r="S757" s="834"/>
      <c r="T757" s="834"/>
      <c r="U757" s="834"/>
      <c r="V757" s="834"/>
      <c r="W757" s="834"/>
      <c r="X757" s="834"/>
      <c r="Y757" s="834"/>
      <c r="Z757" s="834"/>
    </row>
    <row r="758">
      <c r="A758" s="834"/>
      <c r="B758" s="834"/>
      <c r="C758" s="834"/>
      <c r="D758" s="834"/>
      <c r="E758" s="834"/>
      <c r="F758" s="834"/>
      <c r="G758" s="834"/>
      <c r="H758" s="834"/>
      <c r="I758" s="834"/>
      <c r="J758" s="834"/>
      <c r="K758" s="834"/>
      <c r="L758" s="834"/>
      <c r="M758" s="834"/>
      <c r="N758" s="834"/>
      <c r="O758" s="834"/>
      <c r="P758" s="834"/>
      <c r="Q758" s="834"/>
      <c r="R758" s="834"/>
      <c r="S758" s="834"/>
      <c r="T758" s="834"/>
      <c r="U758" s="834"/>
      <c r="V758" s="834"/>
      <c r="W758" s="834"/>
      <c r="X758" s="834"/>
      <c r="Y758" s="834"/>
      <c r="Z758" s="834"/>
    </row>
    <row r="759">
      <c r="A759" s="834"/>
      <c r="B759" s="834"/>
      <c r="C759" s="834"/>
      <c r="D759" s="834"/>
      <c r="E759" s="834"/>
      <c r="F759" s="834"/>
      <c r="G759" s="834"/>
      <c r="H759" s="834"/>
      <c r="I759" s="834"/>
      <c r="J759" s="834"/>
      <c r="K759" s="834"/>
      <c r="L759" s="834"/>
      <c r="M759" s="834"/>
      <c r="N759" s="834"/>
      <c r="O759" s="834"/>
      <c r="P759" s="834"/>
      <c r="Q759" s="834"/>
      <c r="R759" s="834"/>
      <c r="S759" s="834"/>
      <c r="T759" s="834"/>
      <c r="U759" s="834"/>
      <c r="V759" s="834"/>
      <c r="W759" s="834"/>
      <c r="X759" s="834"/>
      <c r="Y759" s="834"/>
      <c r="Z759" s="834"/>
    </row>
    <row r="760">
      <c r="A760" s="834"/>
      <c r="B760" s="834"/>
      <c r="C760" s="834"/>
      <c r="D760" s="834"/>
      <c r="E760" s="834"/>
      <c r="F760" s="834"/>
      <c r="G760" s="834"/>
      <c r="H760" s="834"/>
      <c r="I760" s="834"/>
      <c r="J760" s="834"/>
      <c r="K760" s="834"/>
      <c r="L760" s="834"/>
      <c r="M760" s="834"/>
      <c r="N760" s="834"/>
      <c r="O760" s="834"/>
      <c r="P760" s="834"/>
      <c r="Q760" s="834"/>
      <c r="R760" s="834"/>
      <c r="S760" s="834"/>
      <c r="T760" s="834"/>
      <c r="U760" s="834"/>
      <c r="V760" s="834"/>
      <c r="W760" s="834"/>
      <c r="X760" s="834"/>
      <c r="Y760" s="834"/>
      <c r="Z760" s="834"/>
    </row>
    <row r="761">
      <c r="A761" s="834"/>
      <c r="B761" s="834"/>
      <c r="C761" s="834"/>
      <c r="D761" s="834"/>
      <c r="E761" s="834"/>
      <c r="F761" s="834"/>
      <c r="G761" s="834"/>
      <c r="H761" s="834"/>
      <c r="I761" s="834"/>
      <c r="J761" s="834"/>
      <c r="K761" s="834"/>
      <c r="L761" s="834"/>
      <c r="M761" s="834"/>
      <c r="N761" s="834"/>
      <c r="O761" s="834"/>
      <c r="P761" s="834"/>
      <c r="Q761" s="834"/>
      <c r="R761" s="834"/>
      <c r="S761" s="834"/>
      <c r="T761" s="834"/>
      <c r="U761" s="834"/>
      <c r="V761" s="834"/>
      <c r="W761" s="834"/>
      <c r="X761" s="834"/>
      <c r="Y761" s="834"/>
      <c r="Z761" s="834"/>
    </row>
    <row r="762">
      <c r="A762" s="834"/>
      <c r="B762" s="834"/>
      <c r="C762" s="834"/>
      <c r="D762" s="834"/>
      <c r="E762" s="834"/>
      <c r="F762" s="834"/>
      <c r="G762" s="834"/>
      <c r="H762" s="834"/>
      <c r="I762" s="834"/>
      <c r="J762" s="834"/>
      <c r="K762" s="834"/>
      <c r="L762" s="834"/>
      <c r="M762" s="834"/>
      <c r="N762" s="834"/>
      <c r="O762" s="834"/>
      <c r="P762" s="834"/>
      <c r="Q762" s="834"/>
      <c r="R762" s="834"/>
      <c r="S762" s="834"/>
      <c r="T762" s="834"/>
      <c r="U762" s="834"/>
      <c r="V762" s="834"/>
      <c r="W762" s="834"/>
      <c r="X762" s="834"/>
      <c r="Y762" s="834"/>
      <c r="Z762" s="834"/>
    </row>
    <row r="763">
      <c r="A763" s="834"/>
      <c r="B763" s="834"/>
      <c r="C763" s="834"/>
      <c r="D763" s="834"/>
      <c r="E763" s="834"/>
      <c r="F763" s="834"/>
      <c r="G763" s="834"/>
      <c r="H763" s="834"/>
      <c r="I763" s="834"/>
      <c r="J763" s="834"/>
      <c r="K763" s="834"/>
      <c r="L763" s="834"/>
      <c r="M763" s="834"/>
      <c r="N763" s="834"/>
      <c r="O763" s="834"/>
      <c r="P763" s="834"/>
      <c r="Q763" s="834"/>
      <c r="R763" s="834"/>
      <c r="S763" s="834"/>
      <c r="T763" s="834"/>
      <c r="U763" s="834"/>
      <c r="V763" s="834"/>
      <c r="W763" s="834"/>
      <c r="X763" s="834"/>
      <c r="Y763" s="834"/>
      <c r="Z763" s="834"/>
    </row>
    <row r="764">
      <c r="A764" s="834"/>
      <c r="B764" s="834"/>
      <c r="C764" s="834"/>
      <c r="D764" s="834"/>
      <c r="E764" s="834"/>
      <c r="F764" s="834"/>
      <c r="G764" s="834"/>
      <c r="H764" s="834"/>
      <c r="I764" s="834"/>
      <c r="J764" s="834"/>
      <c r="K764" s="834"/>
      <c r="L764" s="834"/>
      <c r="M764" s="834"/>
      <c r="N764" s="834"/>
      <c r="O764" s="834"/>
      <c r="P764" s="834"/>
      <c r="Q764" s="834"/>
      <c r="R764" s="834"/>
      <c r="S764" s="834"/>
      <c r="T764" s="834"/>
      <c r="U764" s="834"/>
      <c r="V764" s="834"/>
      <c r="W764" s="834"/>
      <c r="X764" s="834"/>
      <c r="Y764" s="834"/>
      <c r="Z764" s="834"/>
    </row>
    <row r="765">
      <c r="A765" s="834"/>
      <c r="B765" s="834"/>
      <c r="C765" s="834"/>
      <c r="D765" s="834"/>
      <c r="E765" s="834"/>
      <c r="F765" s="834"/>
      <c r="G765" s="834"/>
      <c r="H765" s="834"/>
      <c r="I765" s="834"/>
      <c r="J765" s="834"/>
      <c r="K765" s="834"/>
      <c r="L765" s="834"/>
      <c r="M765" s="834"/>
      <c r="N765" s="834"/>
      <c r="O765" s="834"/>
      <c r="P765" s="834"/>
      <c r="Q765" s="834"/>
      <c r="R765" s="834"/>
      <c r="S765" s="834"/>
      <c r="T765" s="834"/>
      <c r="U765" s="834"/>
      <c r="V765" s="834"/>
      <c r="W765" s="834"/>
      <c r="X765" s="834"/>
      <c r="Y765" s="834"/>
      <c r="Z765" s="834"/>
    </row>
    <row r="766">
      <c r="A766" s="834"/>
      <c r="B766" s="834"/>
      <c r="C766" s="834"/>
      <c r="D766" s="834"/>
      <c r="E766" s="834"/>
      <c r="F766" s="834"/>
      <c r="G766" s="834"/>
      <c r="H766" s="834"/>
      <c r="I766" s="834"/>
      <c r="J766" s="834"/>
      <c r="K766" s="834"/>
      <c r="L766" s="834"/>
      <c r="M766" s="834"/>
      <c r="N766" s="834"/>
      <c r="O766" s="834"/>
      <c r="P766" s="834"/>
      <c r="Q766" s="834"/>
      <c r="R766" s="834"/>
      <c r="S766" s="834"/>
      <c r="T766" s="834"/>
      <c r="U766" s="834"/>
      <c r="V766" s="834"/>
      <c r="W766" s="834"/>
      <c r="X766" s="834"/>
      <c r="Y766" s="834"/>
      <c r="Z766" s="834"/>
    </row>
    <row r="767">
      <c r="A767" s="834"/>
      <c r="B767" s="834"/>
      <c r="C767" s="834"/>
      <c r="D767" s="834"/>
      <c r="E767" s="834"/>
      <c r="F767" s="834"/>
      <c r="G767" s="834"/>
      <c r="H767" s="834"/>
      <c r="I767" s="834"/>
      <c r="J767" s="834"/>
      <c r="K767" s="834"/>
      <c r="L767" s="834"/>
      <c r="M767" s="834"/>
      <c r="N767" s="834"/>
      <c r="O767" s="834"/>
      <c r="P767" s="834"/>
      <c r="Q767" s="834"/>
      <c r="R767" s="834"/>
      <c r="S767" s="834"/>
      <c r="T767" s="834"/>
      <c r="U767" s="834"/>
      <c r="V767" s="834"/>
      <c r="W767" s="834"/>
      <c r="X767" s="834"/>
      <c r="Y767" s="834"/>
      <c r="Z767" s="834"/>
    </row>
    <row r="768">
      <c r="A768" s="834"/>
      <c r="B768" s="834"/>
      <c r="C768" s="834"/>
      <c r="D768" s="834"/>
      <c r="E768" s="834"/>
      <c r="F768" s="834"/>
      <c r="G768" s="834"/>
      <c r="H768" s="834"/>
      <c r="I768" s="834"/>
      <c r="J768" s="834"/>
      <c r="K768" s="834"/>
      <c r="L768" s="834"/>
      <c r="M768" s="834"/>
      <c r="N768" s="834"/>
      <c r="O768" s="834"/>
      <c r="P768" s="834"/>
      <c r="Q768" s="834"/>
      <c r="R768" s="834"/>
      <c r="S768" s="834"/>
      <c r="T768" s="834"/>
      <c r="U768" s="834"/>
      <c r="V768" s="834"/>
      <c r="W768" s="834"/>
      <c r="X768" s="834"/>
      <c r="Y768" s="834"/>
      <c r="Z768" s="834"/>
    </row>
    <row r="769">
      <c r="A769" s="834"/>
      <c r="B769" s="834"/>
      <c r="C769" s="834"/>
      <c r="D769" s="834"/>
      <c r="E769" s="834"/>
      <c r="F769" s="834"/>
      <c r="G769" s="834"/>
      <c r="H769" s="834"/>
      <c r="I769" s="834"/>
      <c r="J769" s="834"/>
      <c r="K769" s="834"/>
      <c r="L769" s="834"/>
      <c r="M769" s="834"/>
      <c r="N769" s="834"/>
      <c r="O769" s="834"/>
      <c r="P769" s="834"/>
      <c r="Q769" s="834"/>
      <c r="R769" s="834"/>
      <c r="S769" s="834"/>
      <c r="T769" s="834"/>
      <c r="U769" s="834"/>
      <c r="V769" s="834"/>
      <c r="W769" s="834"/>
      <c r="X769" s="834"/>
      <c r="Y769" s="834"/>
      <c r="Z769" s="834"/>
    </row>
    <row r="770">
      <c r="A770" s="834"/>
      <c r="B770" s="834"/>
      <c r="C770" s="834"/>
      <c r="D770" s="834"/>
      <c r="E770" s="834"/>
      <c r="F770" s="834"/>
      <c r="G770" s="834"/>
      <c r="H770" s="834"/>
      <c r="I770" s="834"/>
      <c r="J770" s="834"/>
      <c r="K770" s="834"/>
      <c r="L770" s="834"/>
      <c r="M770" s="834"/>
      <c r="N770" s="834"/>
      <c r="O770" s="834"/>
      <c r="P770" s="834"/>
      <c r="Q770" s="834"/>
      <c r="R770" s="834"/>
      <c r="S770" s="834"/>
      <c r="T770" s="834"/>
      <c r="U770" s="834"/>
      <c r="V770" s="834"/>
      <c r="W770" s="834"/>
      <c r="X770" s="834"/>
      <c r="Y770" s="834"/>
      <c r="Z770" s="834"/>
    </row>
    <row r="771">
      <c r="A771" s="834"/>
      <c r="B771" s="834"/>
      <c r="C771" s="834"/>
      <c r="D771" s="834"/>
      <c r="E771" s="834"/>
      <c r="F771" s="834"/>
      <c r="G771" s="834"/>
      <c r="H771" s="834"/>
      <c r="I771" s="834"/>
      <c r="J771" s="834"/>
      <c r="K771" s="834"/>
      <c r="L771" s="834"/>
      <c r="M771" s="834"/>
      <c r="N771" s="834"/>
      <c r="O771" s="834"/>
      <c r="P771" s="834"/>
      <c r="Q771" s="834"/>
      <c r="R771" s="834"/>
      <c r="S771" s="834"/>
      <c r="T771" s="834"/>
      <c r="U771" s="834"/>
      <c r="V771" s="834"/>
      <c r="W771" s="834"/>
      <c r="X771" s="834"/>
      <c r="Y771" s="834"/>
      <c r="Z771" s="834"/>
    </row>
    <row r="772">
      <c r="A772" s="834"/>
      <c r="B772" s="834"/>
      <c r="C772" s="834"/>
      <c r="D772" s="834"/>
      <c r="E772" s="834"/>
      <c r="F772" s="834"/>
      <c r="G772" s="834"/>
      <c r="H772" s="834"/>
      <c r="I772" s="834"/>
      <c r="J772" s="834"/>
      <c r="K772" s="834"/>
      <c r="L772" s="834"/>
      <c r="M772" s="834"/>
      <c r="N772" s="834"/>
      <c r="O772" s="834"/>
      <c r="P772" s="834"/>
      <c r="Q772" s="834"/>
      <c r="R772" s="834"/>
      <c r="S772" s="834"/>
      <c r="T772" s="834"/>
      <c r="U772" s="834"/>
      <c r="V772" s="834"/>
      <c r="W772" s="834"/>
      <c r="X772" s="834"/>
      <c r="Y772" s="834"/>
      <c r="Z772" s="834"/>
    </row>
    <row r="773">
      <c r="A773" s="834"/>
      <c r="B773" s="834"/>
      <c r="C773" s="834"/>
      <c r="D773" s="834"/>
      <c r="E773" s="834"/>
      <c r="F773" s="834"/>
      <c r="G773" s="834"/>
      <c r="H773" s="834"/>
      <c r="I773" s="834"/>
      <c r="J773" s="834"/>
      <c r="K773" s="834"/>
      <c r="L773" s="834"/>
      <c r="M773" s="834"/>
      <c r="N773" s="834"/>
      <c r="O773" s="834"/>
      <c r="P773" s="834"/>
      <c r="Q773" s="834"/>
      <c r="R773" s="834"/>
      <c r="S773" s="834"/>
      <c r="T773" s="834"/>
      <c r="U773" s="834"/>
      <c r="V773" s="834"/>
      <c r="W773" s="834"/>
      <c r="X773" s="834"/>
      <c r="Y773" s="834"/>
      <c r="Z773" s="834"/>
    </row>
    <row r="774">
      <c r="A774" s="834"/>
      <c r="B774" s="834"/>
      <c r="C774" s="834"/>
      <c r="D774" s="834"/>
      <c r="E774" s="834"/>
      <c r="F774" s="834"/>
      <c r="G774" s="834"/>
      <c r="H774" s="834"/>
      <c r="I774" s="834"/>
      <c r="J774" s="834"/>
      <c r="K774" s="834"/>
      <c r="L774" s="834"/>
      <c r="M774" s="834"/>
      <c r="N774" s="834"/>
      <c r="O774" s="834"/>
      <c r="P774" s="834"/>
      <c r="Q774" s="834"/>
      <c r="R774" s="834"/>
      <c r="S774" s="834"/>
      <c r="T774" s="834"/>
      <c r="U774" s="834"/>
      <c r="V774" s="834"/>
      <c r="W774" s="834"/>
      <c r="X774" s="834"/>
      <c r="Y774" s="834"/>
      <c r="Z774" s="834"/>
    </row>
    <row r="775">
      <c r="A775" s="834"/>
      <c r="B775" s="834"/>
      <c r="C775" s="834"/>
      <c r="D775" s="834"/>
      <c r="E775" s="834"/>
      <c r="F775" s="834"/>
      <c r="G775" s="834"/>
      <c r="H775" s="834"/>
      <c r="I775" s="834"/>
      <c r="J775" s="834"/>
      <c r="K775" s="834"/>
      <c r="L775" s="834"/>
      <c r="M775" s="834"/>
      <c r="N775" s="834"/>
      <c r="O775" s="834"/>
      <c r="P775" s="834"/>
      <c r="Q775" s="834"/>
      <c r="R775" s="834"/>
      <c r="S775" s="834"/>
      <c r="T775" s="834"/>
      <c r="U775" s="834"/>
      <c r="V775" s="834"/>
      <c r="W775" s="834"/>
      <c r="X775" s="834"/>
      <c r="Y775" s="834"/>
      <c r="Z775" s="834"/>
    </row>
    <row r="776">
      <c r="A776" s="834"/>
      <c r="B776" s="834"/>
      <c r="C776" s="834"/>
      <c r="D776" s="834"/>
      <c r="E776" s="834"/>
      <c r="F776" s="834"/>
      <c r="G776" s="834"/>
      <c r="H776" s="834"/>
      <c r="I776" s="834"/>
      <c r="J776" s="834"/>
      <c r="K776" s="834"/>
      <c r="L776" s="834"/>
      <c r="M776" s="834"/>
      <c r="N776" s="834"/>
      <c r="O776" s="834"/>
      <c r="P776" s="834"/>
      <c r="Q776" s="834"/>
      <c r="R776" s="834"/>
      <c r="S776" s="834"/>
      <c r="T776" s="834"/>
      <c r="U776" s="834"/>
      <c r="V776" s="834"/>
      <c r="W776" s="834"/>
      <c r="X776" s="834"/>
      <c r="Y776" s="834"/>
      <c r="Z776" s="834"/>
    </row>
    <row r="777">
      <c r="A777" s="834"/>
      <c r="B777" s="834"/>
      <c r="C777" s="834"/>
      <c r="D777" s="834"/>
      <c r="E777" s="834"/>
      <c r="F777" s="834"/>
      <c r="G777" s="834"/>
      <c r="H777" s="834"/>
      <c r="I777" s="834"/>
      <c r="J777" s="834"/>
      <c r="K777" s="834"/>
      <c r="L777" s="834"/>
      <c r="M777" s="834"/>
      <c r="N777" s="834"/>
      <c r="O777" s="834"/>
      <c r="P777" s="834"/>
      <c r="Q777" s="834"/>
      <c r="R777" s="834"/>
      <c r="S777" s="834"/>
      <c r="T777" s="834"/>
      <c r="U777" s="834"/>
      <c r="V777" s="834"/>
      <c r="W777" s="834"/>
      <c r="X777" s="834"/>
      <c r="Y777" s="834"/>
      <c r="Z777" s="834"/>
    </row>
    <row r="778">
      <c r="A778" s="834"/>
      <c r="B778" s="834"/>
      <c r="C778" s="834"/>
      <c r="D778" s="834"/>
      <c r="E778" s="834"/>
      <c r="F778" s="834"/>
      <c r="G778" s="834"/>
      <c r="H778" s="834"/>
      <c r="I778" s="834"/>
      <c r="J778" s="834"/>
      <c r="K778" s="834"/>
      <c r="L778" s="834"/>
      <c r="M778" s="834"/>
      <c r="N778" s="834"/>
      <c r="O778" s="834"/>
      <c r="P778" s="834"/>
      <c r="Q778" s="834"/>
      <c r="R778" s="834"/>
      <c r="S778" s="834"/>
      <c r="T778" s="834"/>
      <c r="U778" s="834"/>
      <c r="V778" s="834"/>
      <c r="W778" s="834"/>
      <c r="X778" s="834"/>
      <c r="Y778" s="834"/>
      <c r="Z778" s="834"/>
    </row>
    <row r="779">
      <c r="A779" s="834"/>
      <c r="B779" s="834"/>
      <c r="C779" s="834"/>
      <c r="D779" s="834"/>
      <c r="E779" s="834"/>
      <c r="F779" s="834"/>
      <c r="G779" s="834"/>
      <c r="H779" s="834"/>
      <c r="I779" s="834"/>
      <c r="J779" s="834"/>
      <c r="K779" s="834"/>
      <c r="L779" s="834"/>
      <c r="M779" s="834"/>
      <c r="N779" s="834"/>
      <c r="O779" s="834"/>
      <c r="P779" s="834"/>
      <c r="Q779" s="834"/>
      <c r="R779" s="834"/>
      <c r="S779" s="834"/>
      <c r="T779" s="834"/>
      <c r="U779" s="834"/>
      <c r="V779" s="834"/>
      <c r="W779" s="834"/>
      <c r="X779" s="834"/>
      <c r="Y779" s="834"/>
      <c r="Z779" s="834"/>
    </row>
    <row r="780">
      <c r="A780" s="834"/>
      <c r="B780" s="834"/>
      <c r="C780" s="834"/>
      <c r="D780" s="834"/>
      <c r="E780" s="834"/>
      <c r="F780" s="834"/>
      <c r="G780" s="834"/>
      <c r="H780" s="834"/>
      <c r="I780" s="834"/>
      <c r="J780" s="834"/>
      <c r="K780" s="834"/>
      <c r="L780" s="834"/>
      <c r="M780" s="834"/>
      <c r="N780" s="834"/>
      <c r="O780" s="834"/>
      <c r="P780" s="834"/>
      <c r="Q780" s="834"/>
      <c r="R780" s="834"/>
      <c r="S780" s="834"/>
      <c r="T780" s="834"/>
      <c r="U780" s="834"/>
      <c r="V780" s="834"/>
      <c r="W780" s="834"/>
      <c r="X780" s="834"/>
      <c r="Y780" s="834"/>
      <c r="Z780" s="834"/>
    </row>
    <row r="781">
      <c r="A781" s="834"/>
      <c r="B781" s="834"/>
      <c r="C781" s="834"/>
      <c r="D781" s="834"/>
      <c r="E781" s="834"/>
      <c r="F781" s="834"/>
      <c r="G781" s="834"/>
      <c r="H781" s="834"/>
      <c r="I781" s="834"/>
      <c r="J781" s="834"/>
      <c r="K781" s="834"/>
      <c r="L781" s="834"/>
      <c r="M781" s="834"/>
      <c r="N781" s="834"/>
      <c r="O781" s="834"/>
      <c r="P781" s="834"/>
      <c r="Q781" s="834"/>
      <c r="R781" s="834"/>
      <c r="S781" s="834"/>
      <c r="T781" s="834"/>
      <c r="U781" s="834"/>
      <c r="V781" s="834"/>
      <c r="W781" s="834"/>
      <c r="X781" s="834"/>
      <c r="Y781" s="834"/>
      <c r="Z781" s="834"/>
    </row>
    <row r="782">
      <c r="A782" s="834"/>
      <c r="B782" s="834"/>
      <c r="C782" s="834"/>
      <c r="D782" s="834"/>
      <c r="E782" s="834"/>
      <c r="F782" s="834"/>
      <c r="G782" s="834"/>
      <c r="H782" s="834"/>
      <c r="I782" s="834"/>
      <c r="J782" s="834"/>
      <c r="K782" s="834"/>
      <c r="L782" s="834"/>
      <c r="M782" s="834"/>
      <c r="N782" s="834"/>
      <c r="O782" s="834"/>
      <c r="P782" s="834"/>
      <c r="Q782" s="834"/>
      <c r="R782" s="834"/>
      <c r="S782" s="834"/>
      <c r="T782" s="834"/>
      <c r="U782" s="834"/>
      <c r="V782" s="834"/>
      <c r="W782" s="834"/>
      <c r="X782" s="834"/>
      <c r="Y782" s="834"/>
      <c r="Z782" s="834"/>
    </row>
    <row r="783">
      <c r="A783" s="834"/>
      <c r="B783" s="834"/>
      <c r="C783" s="834"/>
      <c r="D783" s="834"/>
      <c r="E783" s="834"/>
      <c r="F783" s="834"/>
      <c r="G783" s="834"/>
      <c r="H783" s="834"/>
      <c r="I783" s="834"/>
      <c r="J783" s="834"/>
      <c r="K783" s="834"/>
      <c r="L783" s="834"/>
      <c r="M783" s="834"/>
      <c r="N783" s="834"/>
      <c r="O783" s="834"/>
      <c r="P783" s="834"/>
      <c r="Q783" s="834"/>
      <c r="R783" s="834"/>
      <c r="S783" s="834"/>
      <c r="T783" s="834"/>
      <c r="U783" s="834"/>
      <c r="V783" s="834"/>
      <c r="W783" s="834"/>
      <c r="X783" s="834"/>
      <c r="Y783" s="834"/>
      <c r="Z783" s="834"/>
    </row>
    <row r="784">
      <c r="A784" s="834"/>
      <c r="B784" s="834"/>
      <c r="C784" s="834"/>
      <c r="D784" s="834"/>
      <c r="E784" s="834"/>
      <c r="F784" s="834"/>
      <c r="G784" s="834"/>
      <c r="H784" s="834"/>
      <c r="I784" s="834"/>
      <c r="J784" s="834"/>
      <c r="K784" s="834"/>
      <c r="L784" s="834"/>
      <c r="M784" s="834"/>
      <c r="N784" s="834"/>
      <c r="O784" s="834"/>
      <c r="P784" s="834"/>
      <c r="Q784" s="834"/>
      <c r="R784" s="834"/>
      <c r="S784" s="834"/>
      <c r="T784" s="834"/>
      <c r="U784" s="834"/>
      <c r="V784" s="834"/>
      <c r="W784" s="834"/>
      <c r="X784" s="834"/>
      <c r="Y784" s="834"/>
      <c r="Z784" s="834"/>
    </row>
    <row r="785">
      <c r="A785" s="834"/>
      <c r="B785" s="834"/>
      <c r="C785" s="834"/>
      <c r="D785" s="834"/>
      <c r="E785" s="834"/>
      <c r="F785" s="834"/>
      <c r="G785" s="834"/>
      <c r="H785" s="834"/>
      <c r="I785" s="834"/>
      <c r="J785" s="834"/>
      <c r="K785" s="834"/>
      <c r="L785" s="834"/>
      <c r="M785" s="834"/>
      <c r="N785" s="834"/>
      <c r="O785" s="834"/>
      <c r="P785" s="834"/>
      <c r="Q785" s="834"/>
      <c r="R785" s="834"/>
      <c r="S785" s="834"/>
      <c r="T785" s="834"/>
      <c r="U785" s="834"/>
      <c r="V785" s="834"/>
      <c r="W785" s="834"/>
      <c r="X785" s="834"/>
      <c r="Y785" s="834"/>
      <c r="Z785" s="834"/>
    </row>
    <row r="786">
      <c r="A786" s="834"/>
      <c r="B786" s="834"/>
      <c r="C786" s="834"/>
      <c r="D786" s="834"/>
      <c r="E786" s="834"/>
      <c r="F786" s="834"/>
      <c r="G786" s="834"/>
      <c r="H786" s="834"/>
      <c r="I786" s="834"/>
      <c r="J786" s="834"/>
      <c r="K786" s="834"/>
      <c r="L786" s="834"/>
      <c r="M786" s="834"/>
      <c r="N786" s="834"/>
      <c r="O786" s="834"/>
      <c r="P786" s="834"/>
      <c r="Q786" s="834"/>
      <c r="R786" s="834"/>
      <c r="S786" s="834"/>
      <c r="T786" s="834"/>
      <c r="U786" s="834"/>
      <c r="V786" s="834"/>
      <c r="W786" s="834"/>
      <c r="X786" s="834"/>
      <c r="Y786" s="834"/>
      <c r="Z786" s="834"/>
    </row>
    <row r="787">
      <c r="A787" s="834"/>
      <c r="B787" s="834"/>
      <c r="C787" s="834"/>
      <c r="D787" s="834"/>
      <c r="E787" s="834"/>
      <c r="F787" s="834"/>
      <c r="G787" s="834"/>
      <c r="H787" s="834"/>
      <c r="I787" s="834"/>
      <c r="J787" s="834"/>
      <c r="K787" s="834"/>
      <c r="L787" s="834"/>
      <c r="M787" s="834"/>
      <c r="N787" s="834"/>
      <c r="O787" s="834"/>
      <c r="P787" s="834"/>
      <c r="Q787" s="834"/>
      <c r="R787" s="834"/>
      <c r="S787" s="834"/>
      <c r="T787" s="834"/>
      <c r="U787" s="834"/>
      <c r="V787" s="834"/>
      <c r="W787" s="834"/>
      <c r="X787" s="834"/>
      <c r="Y787" s="834"/>
      <c r="Z787" s="834"/>
    </row>
    <row r="788">
      <c r="A788" s="834"/>
      <c r="B788" s="834"/>
      <c r="C788" s="834"/>
      <c r="D788" s="834"/>
      <c r="E788" s="834"/>
      <c r="F788" s="834"/>
      <c r="G788" s="834"/>
      <c r="H788" s="834"/>
      <c r="I788" s="834"/>
      <c r="J788" s="834"/>
      <c r="K788" s="834"/>
      <c r="L788" s="834"/>
      <c r="M788" s="834"/>
      <c r="N788" s="834"/>
      <c r="O788" s="834"/>
      <c r="P788" s="834"/>
      <c r="Q788" s="834"/>
      <c r="R788" s="834"/>
      <c r="S788" s="834"/>
      <c r="T788" s="834"/>
      <c r="U788" s="834"/>
      <c r="V788" s="834"/>
      <c r="W788" s="834"/>
      <c r="X788" s="834"/>
      <c r="Y788" s="834"/>
      <c r="Z788" s="834"/>
    </row>
    <row r="789">
      <c r="A789" s="834"/>
      <c r="B789" s="834"/>
      <c r="C789" s="834"/>
      <c r="D789" s="834"/>
      <c r="E789" s="834"/>
      <c r="F789" s="834"/>
      <c r="G789" s="834"/>
      <c r="H789" s="834"/>
      <c r="I789" s="834"/>
      <c r="J789" s="834"/>
      <c r="K789" s="834"/>
      <c r="L789" s="834"/>
      <c r="M789" s="834"/>
      <c r="N789" s="834"/>
      <c r="O789" s="834"/>
      <c r="P789" s="834"/>
      <c r="Q789" s="834"/>
      <c r="R789" s="834"/>
      <c r="S789" s="834"/>
      <c r="T789" s="834"/>
      <c r="U789" s="834"/>
      <c r="V789" s="834"/>
      <c r="W789" s="834"/>
      <c r="X789" s="834"/>
      <c r="Y789" s="834"/>
      <c r="Z789" s="834"/>
    </row>
    <row r="790">
      <c r="A790" s="834"/>
      <c r="B790" s="834"/>
      <c r="C790" s="834"/>
      <c r="D790" s="834"/>
      <c r="E790" s="834"/>
      <c r="F790" s="834"/>
      <c r="G790" s="834"/>
      <c r="H790" s="834"/>
      <c r="I790" s="834"/>
      <c r="J790" s="834"/>
      <c r="K790" s="834"/>
      <c r="L790" s="834"/>
      <c r="M790" s="834"/>
      <c r="N790" s="834"/>
      <c r="O790" s="834"/>
      <c r="P790" s="834"/>
      <c r="Q790" s="834"/>
      <c r="R790" s="834"/>
      <c r="S790" s="834"/>
      <c r="T790" s="834"/>
      <c r="U790" s="834"/>
      <c r="V790" s="834"/>
      <c r="W790" s="834"/>
      <c r="X790" s="834"/>
      <c r="Y790" s="834"/>
      <c r="Z790" s="834"/>
    </row>
    <row r="791">
      <c r="A791" s="834"/>
      <c r="B791" s="834"/>
      <c r="C791" s="834"/>
      <c r="D791" s="834"/>
      <c r="E791" s="834"/>
      <c r="F791" s="834"/>
      <c r="G791" s="834"/>
      <c r="H791" s="834"/>
      <c r="I791" s="834"/>
      <c r="J791" s="834"/>
      <c r="K791" s="834"/>
      <c r="L791" s="834"/>
      <c r="M791" s="834"/>
      <c r="N791" s="834"/>
      <c r="O791" s="834"/>
      <c r="P791" s="834"/>
      <c r="Q791" s="834"/>
      <c r="R791" s="834"/>
      <c r="S791" s="834"/>
      <c r="T791" s="834"/>
      <c r="U791" s="834"/>
      <c r="V791" s="834"/>
      <c r="W791" s="834"/>
      <c r="X791" s="834"/>
      <c r="Y791" s="834"/>
      <c r="Z791" s="834"/>
    </row>
    <row r="792">
      <c r="A792" s="834"/>
      <c r="B792" s="834"/>
      <c r="C792" s="834"/>
      <c r="D792" s="834"/>
      <c r="E792" s="834"/>
      <c r="F792" s="834"/>
      <c r="G792" s="834"/>
      <c r="H792" s="834"/>
      <c r="I792" s="834"/>
      <c r="J792" s="834"/>
      <c r="K792" s="834"/>
      <c r="L792" s="834"/>
      <c r="M792" s="834"/>
      <c r="N792" s="834"/>
      <c r="O792" s="834"/>
      <c r="P792" s="834"/>
      <c r="Q792" s="834"/>
      <c r="R792" s="834"/>
      <c r="S792" s="834"/>
      <c r="T792" s="834"/>
      <c r="U792" s="834"/>
      <c r="V792" s="834"/>
      <c r="W792" s="834"/>
      <c r="X792" s="834"/>
      <c r="Y792" s="834"/>
      <c r="Z792" s="834"/>
    </row>
    <row r="793">
      <c r="A793" s="834"/>
      <c r="B793" s="834"/>
      <c r="C793" s="834"/>
      <c r="D793" s="834"/>
      <c r="E793" s="834"/>
      <c r="F793" s="834"/>
      <c r="G793" s="834"/>
      <c r="H793" s="834"/>
      <c r="I793" s="834"/>
      <c r="J793" s="834"/>
      <c r="K793" s="834"/>
      <c r="L793" s="834"/>
      <c r="M793" s="834"/>
      <c r="N793" s="834"/>
      <c r="O793" s="834"/>
      <c r="P793" s="834"/>
      <c r="Q793" s="834"/>
      <c r="R793" s="834"/>
      <c r="S793" s="834"/>
      <c r="T793" s="834"/>
      <c r="U793" s="834"/>
      <c r="V793" s="834"/>
      <c r="W793" s="834"/>
      <c r="X793" s="834"/>
      <c r="Y793" s="834"/>
      <c r="Z793" s="834"/>
    </row>
    <row r="794">
      <c r="A794" s="834"/>
      <c r="B794" s="834"/>
      <c r="C794" s="834"/>
      <c r="D794" s="834"/>
      <c r="E794" s="834"/>
      <c r="F794" s="834"/>
      <c r="G794" s="834"/>
      <c r="H794" s="834"/>
      <c r="I794" s="834"/>
      <c r="J794" s="834"/>
      <c r="K794" s="834"/>
      <c r="L794" s="834"/>
      <c r="M794" s="834"/>
      <c r="N794" s="834"/>
      <c r="O794" s="834"/>
      <c r="P794" s="834"/>
      <c r="Q794" s="834"/>
      <c r="R794" s="834"/>
      <c r="S794" s="834"/>
      <c r="T794" s="834"/>
      <c r="U794" s="834"/>
      <c r="V794" s="834"/>
      <c r="W794" s="834"/>
      <c r="X794" s="834"/>
      <c r="Y794" s="834"/>
      <c r="Z794" s="834"/>
    </row>
    <row r="795">
      <c r="A795" s="834"/>
      <c r="B795" s="834"/>
      <c r="C795" s="834"/>
      <c r="D795" s="834"/>
      <c r="E795" s="834"/>
      <c r="F795" s="834"/>
      <c r="G795" s="834"/>
      <c r="H795" s="834"/>
      <c r="I795" s="834"/>
      <c r="J795" s="834"/>
      <c r="K795" s="834"/>
      <c r="L795" s="834"/>
      <c r="M795" s="834"/>
      <c r="N795" s="834"/>
      <c r="O795" s="834"/>
      <c r="P795" s="834"/>
      <c r="Q795" s="834"/>
      <c r="R795" s="834"/>
      <c r="S795" s="834"/>
      <c r="T795" s="834"/>
      <c r="U795" s="834"/>
      <c r="V795" s="834"/>
      <c r="W795" s="834"/>
      <c r="X795" s="834"/>
      <c r="Y795" s="834"/>
      <c r="Z795" s="834"/>
    </row>
    <row r="796">
      <c r="A796" s="834"/>
      <c r="B796" s="834"/>
      <c r="C796" s="834"/>
      <c r="D796" s="834"/>
      <c r="E796" s="834"/>
      <c r="F796" s="834"/>
      <c r="G796" s="834"/>
      <c r="H796" s="834"/>
      <c r="I796" s="834"/>
      <c r="J796" s="834"/>
      <c r="K796" s="834"/>
      <c r="L796" s="834"/>
      <c r="M796" s="834"/>
      <c r="N796" s="834"/>
      <c r="O796" s="834"/>
      <c r="P796" s="834"/>
      <c r="Q796" s="834"/>
      <c r="R796" s="834"/>
      <c r="S796" s="834"/>
      <c r="T796" s="834"/>
      <c r="U796" s="834"/>
      <c r="V796" s="834"/>
      <c r="W796" s="834"/>
      <c r="X796" s="834"/>
      <c r="Y796" s="834"/>
      <c r="Z796" s="834"/>
    </row>
    <row r="797">
      <c r="A797" s="834"/>
      <c r="B797" s="834"/>
      <c r="C797" s="834"/>
      <c r="D797" s="834"/>
      <c r="E797" s="834"/>
      <c r="F797" s="834"/>
      <c r="G797" s="834"/>
      <c r="H797" s="834"/>
      <c r="I797" s="834"/>
      <c r="J797" s="834"/>
      <c r="K797" s="834"/>
      <c r="L797" s="834"/>
      <c r="M797" s="834"/>
      <c r="N797" s="834"/>
      <c r="O797" s="834"/>
      <c r="P797" s="834"/>
      <c r="Q797" s="834"/>
      <c r="R797" s="834"/>
      <c r="S797" s="834"/>
      <c r="T797" s="834"/>
      <c r="U797" s="834"/>
      <c r="V797" s="834"/>
      <c r="W797" s="834"/>
      <c r="X797" s="834"/>
      <c r="Y797" s="834"/>
      <c r="Z797" s="834"/>
    </row>
    <row r="798">
      <c r="A798" s="834"/>
      <c r="B798" s="834"/>
      <c r="C798" s="834"/>
      <c r="D798" s="834"/>
      <c r="E798" s="834"/>
      <c r="F798" s="834"/>
      <c r="G798" s="834"/>
      <c r="H798" s="834"/>
      <c r="I798" s="834"/>
      <c r="J798" s="834"/>
      <c r="K798" s="834"/>
      <c r="L798" s="834"/>
      <c r="M798" s="834"/>
      <c r="N798" s="834"/>
      <c r="O798" s="834"/>
      <c r="P798" s="834"/>
      <c r="Q798" s="834"/>
      <c r="R798" s="834"/>
      <c r="S798" s="834"/>
      <c r="T798" s="834"/>
      <c r="U798" s="834"/>
      <c r="V798" s="834"/>
      <c r="W798" s="834"/>
      <c r="X798" s="834"/>
      <c r="Y798" s="834"/>
      <c r="Z798" s="834"/>
    </row>
    <row r="799">
      <c r="A799" s="834"/>
      <c r="B799" s="834"/>
      <c r="C799" s="834"/>
      <c r="D799" s="834"/>
      <c r="E799" s="834"/>
      <c r="F799" s="834"/>
      <c r="G799" s="834"/>
      <c r="H799" s="834"/>
      <c r="I799" s="834"/>
      <c r="J799" s="834"/>
      <c r="K799" s="834"/>
      <c r="L799" s="834"/>
      <c r="M799" s="834"/>
      <c r="N799" s="834"/>
      <c r="O799" s="834"/>
      <c r="P799" s="834"/>
      <c r="Q799" s="834"/>
      <c r="R799" s="834"/>
      <c r="S799" s="834"/>
      <c r="T799" s="834"/>
      <c r="U799" s="834"/>
      <c r="V799" s="834"/>
      <c r="W799" s="834"/>
      <c r="X799" s="834"/>
      <c r="Y799" s="834"/>
      <c r="Z799" s="834"/>
    </row>
    <row r="800">
      <c r="A800" s="834"/>
      <c r="B800" s="834"/>
      <c r="C800" s="834"/>
      <c r="D800" s="834"/>
      <c r="E800" s="834"/>
      <c r="F800" s="834"/>
      <c r="G800" s="834"/>
      <c r="H800" s="834"/>
      <c r="I800" s="834"/>
      <c r="J800" s="834"/>
      <c r="K800" s="834"/>
      <c r="L800" s="834"/>
      <c r="M800" s="834"/>
      <c r="N800" s="834"/>
      <c r="O800" s="834"/>
      <c r="P800" s="834"/>
      <c r="Q800" s="834"/>
      <c r="R800" s="834"/>
      <c r="S800" s="834"/>
      <c r="T800" s="834"/>
      <c r="U800" s="834"/>
      <c r="V800" s="834"/>
      <c r="W800" s="834"/>
      <c r="X800" s="834"/>
      <c r="Y800" s="834"/>
      <c r="Z800" s="834"/>
    </row>
    <row r="801">
      <c r="A801" s="834"/>
      <c r="B801" s="834"/>
      <c r="C801" s="834"/>
      <c r="D801" s="834"/>
      <c r="E801" s="834"/>
      <c r="F801" s="834"/>
      <c r="G801" s="834"/>
      <c r="H801" s="834"/>
      <c r="I801" s="834"/>
      <c r="J801" s="834"/>
      <c r="K801" s="834"/>
      <c r="L801" s="834"/>
      <c r="M801" s="834"/>
      <c r="N801" s="834"/>
      <c r="O801" s="834"/>
      <c r="P801" s="834"/>
      <c r="Q801" s="834"/>
      <c r="R801" s="834"/>
      <c r="S801" s="834"/>
      <c r="T801" s="834"/>
      <c r="U801" s="834"/>
      <c r="V801" s="834"/>
      <c r="W801" s="834"/>
      <c r="X801" s="834"/>
      <c r="Y801" s="834"/>
      <c r="Z801" s="834"/>
    </row>
    <row r="802">
      <c r="A802" s="834"/>
      <c r="B802" s="834"/>
      <c r="C802" s="834"/>
      <c r="D802" s="834"/>
      <c r="E802" s="834"/>
      <c r="F802" s="834"/>
      <c r="G802" s="834"/>
      <c r="H802" s="834"/>
      <c r="I802" s="834"/>
      <c r="J802" s="834"/>
      <c r="K802" s="834"/>
      <c r="L802" s="834"/>
      <c r="M802" s="834"/>
      <c r="N802" s="834"/>
      <c r="O802" s="834"/>
      <c r="P802" s="834"/>
      <c r="Q802" s="834"/>
      <c r="R802" s="834"/>
      <c r="S802" s="834"/>
      <c r="T802" s="834"/>
      <c r="U802" s="834"/>
      <c r="V802" s="834"/>
      <c r="W802" s="834"/>
      <c r="X802" s="834"/>
      <c r="Y802" s="834"/>
      <c r="Z802" s="834"/>
    </row>
    <row r="803">
      <c r="A803" s="834"/>
      <c r="B803" s="834"/>
      <c r="C803" s="834"/>
      <c r="D803" s="834"/>
      <c r="E803" s="834"/>
      <c r="F803" s="834"/>
      <c r="G803" s="834"/>
      <c r="H803" s="834"/>
      <c r="I803" s="834"/>
      <c r="J803" s="834"/>
      <c r="K803" s="834"/>
      <c r="L803" s="834"/>
      <c r="M803" s="834"/>
      <c r="N803" s="834"/>
      <c r="O803" s="834"/>
      <c r="P803" s="834"/>
      <c r="Q803" s="834"/>
      <c r="R803" s="834"/>
      <c r="S803" s="834"/>
      <c r="T803" s="834"/>
      <c r="U803" s="834"/>
      <c r="V803" s="834"/>
      <c r="W803" s="834"/>
      <c r="X803" s="834"/>
      <c r="Y803" s="834"/>
      <c r="Z803" s="834"/>
    </row>
    <row r="804">
      <c r="A804" s="834"/>
      <c r="B804" s="834"/>
      <c r="C804" s="834"/>
      <c r="D804" s="834"/>
      <c r="E804" s="834"/>
      <c r="F804" s="834"/>
      <c r="G804" s="834"/>
      <c r="H804" s="834"/>
      <c r="I804" s="834"/>
      <c r="J804" s="834"/>
      <c r="K804" s="834"/>
      <c r="L804" s="834"/>
      <c r="M804" s="834"/>
      <c r="N804" s="834"/>
      <c r="O804" s="834"/>
      <c r="P804" s="834"/>
      <c r="Q804" s="834"/>
      <c r="R804" s="834"/>
      <c r="S804" s="834"/>
      <c r="T804" s="834"/>
      <c r="U804" s="834"/>
      <c r="V804" s="834"/>
      <c r="W804" s="834"/>
      <c r="X804" s="834"/>
      <c r="Y804" s="834"/>
      <c r="Z804" s="834"/>
    </row>
    <row r="805">
      <c r="A805" s="834"/>
      <c r="B805" s="834"/>
      <c r="C805" s="834"/>
      <c r="D805" s="834"/>
      <c r="E805" s="834"/>
      <c r="F805" s="834"/>
      <c r="G805" s="834"/>
      <c r="H805" s="834"/>
      <c r="I805" s="834"/>
      <c r="J805" s="834"/>
      <c r="K805" s="834"/>
      <c r="L805" s="834"/>
      <c r="M805" s="834"/>
      <c r="N805" s="834"/>
      <c r="O805" s="834"/>
      <c r="P805" s="834"/>
      <c r="Q805" s="834"/>
      <c r="R805" s="834"/>
      <c r="S805" s="834"/>
      <c r="T805" s="834"/>
      <c r="U805" s="834"/>
      <c r="V805" s="834"/>
      <c r="W805" s="834"/>
      <c r="X805" s="834"/>
      <c r="Y805" s="834"/>
      <c r="Z805" s="834"/>
    </row>
    <row r="806">
      <c r="A806" s="834"/>
      <c r="B806" s="834"/>
      <c r="C806" s="834"/>
      <c r="D806" s="834"/>
      <c r="E806" s="834"/>
      <c r="F806" s="834"/>
      <c r="G806" s="834"/>
      <c r="H806" s="834"/>
      <c r="I806" s="834"/>
      <c r="J806" s="834"/>
      <c r="K806" s="834"/>
      <c r="L806" s="834"/>
      <c r="M806" s="834"/>
      <c r="N806" s="834"/>
      <c r="O806" s="834"/>
      <c r="P806" s="834"/>
      <c r="Q806" s="834"/>
      <c r="R806" s="834"/>
      <c r="S806" s="834"/>
      <c r="T806" s="834"/>
      <c r="U806" s="834"/>
      <c r="V806" s="834"/>
      <c r="W806" s="834"/>
      <c r="X806" s="834"/>
      <c r="Y806" s="834"/>
      <c r="Z806" s="834"/>
    </row>
    <row r="807">
      <c r="A807" s="834"/>
      <c r="B807" s="834"/>
      <c r="C807" s="834"/>
      <c r="D807" s="834"/>
      <c r="E807" s="834"/>
      <c r="F807" s="834"/>
      <c r="G807" s="834"/>
      <c r="H807" s="834"/>
      <c r="I807" s="834"/>
      <c r="J807" s="834"/>
      <c r="K807" s="834"/>
      <c r="L807" s="834"/>
      <c r="M807" s="834"/>
      <c r="N807" s="834"/>
      <c r="O807" s="834"/>
      <c r="P807" s="834"/>
      <c r="Q807" s="834"/>
      <c r="R807" s="834"/>
      <c r="S807" s="834"/>
      <c r="T807" s="834"/>
      <c r="U807" s="834"/>
      <c r="V807" s="834"/>
      <c r="W807" s="834"/>
      <c r="X807" s="834"/>
      <c r="Y807" s="834"/>
      <c r="Z807" s="834"/>
    </row>
    <row r="808">
      <c r="A808" s="834"/>
      <c r="B808" s="834"/>
      <c r="C808" s="834"/>
      <c r="D808" s="834"/>
      <c r="E808" s="834"/>
      <c r="F808" s="834"/>
      <c r="G808" s="834"/>
      <c r="H808" s="834"/>
      <c r="I808" s="834"/>
      <c r="J808" s="834"/>
      <c r="K808" s="834"/>
      <c r="L808" s="834"/>
      <c r="M808" s="834"/>
      <c r="N808" s="834"/>
      <c r="O808" s="834"/>
      <c r="P808" s="834"/>
      <c r="Q808" s="834"/>
      <c r="R808" s="834"/>
      <c r="S808" s="834"/>
      <c r="T808" s="834"/>
      <c r="U808" s="834"/>
      <c r="V808" s="834"/>
      <c r="W808" s="834"/>
      <c r="X808" s="834"/>
      <c r="Y808" s="834"/>
      <c r="Z808" s="834"/>
    </row>
    <row r="809">
      <c r="A809" s="834"/>
      <c r="B809" s="834"/>
      <c r="C809" s="834"/>
      <c r="D809" s="834"/>
      <c r="E809" s="834"/>
      <c r="F809" s="834"/>
      <c r="G809" s="834"/>
      <c r="H809" s="834"/>
      <c r="I809" s="834"/>
      <c r="J809" s="834"/>
      <c r="K809" s="834"/>
      <c r="L809" s="834"/>
      <c r="M809" s="834"/>
      <c r="N809" s="834"/>
      <c r="O809" s="834"/>
      <c r="P809" s="834"/>
      <c r="Q809" s="834"/>
      <c r="R809" s="834"/>
      <c r="S809" s="834"/>
      <c r="T809" s="834"/>
      <c r="U809" s="834"/>
      <c r="V809" s="834"/>
      <c r="W809" s="834"/>
      <c r="X809" s="834"/>
      <c r="Y809" s="834"/>
      <c r="Z809" s="834"/>
    </row>
    <row r="810">
      <c r="A810" s="834"/>
      <c r="B810" s="834"/>
      <c r="C810" s="834"/>
      <c r="D810" s="834"/>
      <c r="E810" s="834"/>
      <c r="F810" s="834"/>
      <c r="G810" s="834"/>
      <c r="H810" s="834"/>
      <c r="I810" s="834"/>
      <c r="J810" s="834"/>
      <c r="K810" s="834"/>
      <c r="L810" s="834"/>
      <c r="M810" s="834"/>
      <c r="N810" s="834"/>
      <c r="O810" s="834"/>
      <c r="P810" s="834"/>
      <c r="Q810" s="834"/>
      <c r="R810" s="834"/>
      <c r="S810" s="834"/>
      <c r="T810" s="834"/>
      <c r="U810" s="834"/>
      <c r="V810" s="834"/>
      <c r="W810" s="834"/>
      <c r="X810" s="834"/>
      <c r="Y810" s="834"/>
      <c r="Z810" s="834"/>
    </row>
    <row r="811">
      <c r="A811" s="834"/>
      <c r="B811" s="834"/>
      <c r="C811" s="834"/>
      <c r="D811" s="834"/>
      <c r="E811" s="834"/>
      <c r="F811" s="834"/>
      <c r="G811" s="834"/>
      <c r="H811" s="834"/>
      <c r="I811" s="834"/>
      <c r="J811" s="834"/>
      <c r="K811" s="834"/>
      <c r="L811" s="834"/>
      <c r="M811" s="834"/>
      <c r="N811" s="834"/>
      <c r="O811" s="834"/>
      <c r="P811" s="834"/>
      <c r="Q811" s="834"/>
      <c r="R811" s="834"/>
      <c r="S811" s="834"/>
      <c r="T811" s="834"/>
      <c r="U811" s="834"/>
      <c r="V811" s="834"/>
      <c r="W811" s="834"/>
      <c r="X811" s="834"/>
      <c r="Y811" s="834"/>
      <c r="Z811" s="834"/>
    </row>
    <row r="812">
      <c r="A812" s="834"/>
      <c r="B812" s="834"/>
      <c r="C812" s="834"/>
      <c r="D812" s="834"/>
      <c r="E812" s="834"/>
      <c r="F812" s="834"/>
      <c r="G812" s="834"/>
      <c r="H812" s="834"/>
      <c r="I812" s="834"/>
      <c r="J812" s="834"/>
      <c r="K812" s="834"/>
      <c r="L812" s="834"/>
      <c r="M812" s="834"/>
      <c r="N812" s="834"/>
      <c r="O812" s="834"/>
      <c r="P812" s="834"/>
      <c r="Q812" s="834"/>
      <c r="R812" s="834"/>
      <c r="S812" s="834"/>
      <c r="T812" s="834"/>
      <c r="U812" s="834"/>
      <c r="V812" s="834"/>
      <c r="W812" s="834"/>
      <c r="X812" s="834"/>
      <c r="Y812" s="834"/>
      <c r="Z812" s="834"/>
    </row>
    <row r="813">
      <c r="A813" s="834"/>
      <c r="B813" s="834"/>
      <c r="C813" s="834"/>
      <c r="D813" s="834"/>
      <c r="E813" s="834"/>
      <c r="F813" s="834"/>
      <c r="G813" s="834"/>
      <c r="H813" s="834"/>
      <c r="I813" s="834"/>
      <c r="J813" s="834"/>
      <c r="K813" s="834"/>
      <c r="L813" s="834"/>
      <c r="M813" s="834"/>
      <c r="N813" s="834"/>
      <c r="O813" s="834"/>
      <c r="P813" s="834"/>
      <c r="Q813" s="834"/>
      <c r="R813" s="834"/>
      <c r="S813" s="834"/>
      <c r="T813" s="834"/>
      <c r="U813" s="834"/>
      <c r="V813" s="834"/>
      <c r="W813" s="834"/>
      <c r="X813" s="834"/>
      <c r="Y813" s="834"/>
      <c r="Z813" s="834"/>
    </row>
    <row r="814">
      <c r="A814" s="834"/>
      <c r="B814" s="834"/>
      <c r="C814" s="834"/>
      <c r="D814" s="834"/>
      <c r="E814" s="834"/>
      <c r="F814" s="834"/>
      <c r="G814" s="834"/>
      <c r="H814" s="834"/>
      <c r="I814" s="834"/>
      <c r="J814" s="834"/>
      <c r="K814" s="834"/>
      <c r="L814" s="834"/>
      <c r="M814" s="834"/>
      <c r="N814" s="834"/>
      <c r="O814" s="834"/>
      <c r="P814" s="834"/>
      <c r="Q814" s="834"/>
      <c r="R814" s="834"/>
      <c r="S814" s="834"/>
      <c r="T814" s="834"/>
      <c r="U814" s="834"/>
      <c r="V814" s="834"/>
      <c r="W814" s="834"/>
      <c r="X814" s="834"/>
      <c r="Y814" s="834"/>
      <c r="Z814" s="834"/>
    </row>
    <row r="815">
      <c r="A815" s="834"/>
      <c r="B815" s="834"/>
      <c r="C815" s="834"/>
      <c r="D815" s="834"/>
      <c r="E815" s="834"/>
      <c r="F815" s="834"/>
      <c r="G815" s="834"/>
      <c r="H815" s="834"/>
      <c r="I815" s="834"/>
      <c r="J815" s="834"/>
      <c r="K815" s="834"/>
      <c r="L815" s="834"/>
      <c r="M815" s="834"/>
      <c r="N815" s="834"/>
      <c r="O815" s="834"/>
      <c r="P815" s="834"/>
      <c r="Q815" s="834"/>
      <c r="R815" s="834"/>
      <c r="S815" s="834"/>
      <c r="T815" s="834"/>
      <c r="U815" s="834"/>
      <c r="V815" s="834"/>
      <c r="W815" s="834"/>
      <c r="X815" s="834"/>
      <c r="Y815" s="834"/>
      <c r="Z815" s="834"/>
    </row>
    <row r="816">
      <c r="A816" s="834"/>
      <c r="B816" s="834"/>
      <c r="C816" s="834"/>
      <c r="D816" s="834"/>
      <c r="E816" s="834"/>
      <c r="F816" s="834"/>
      <c r="G816" s="834"/>
      <c r="H816" s="834"/>
      <c r="I816" s="834"/>
      <c r="J816" s="834"/>
      <c r="K816" s="834"/>
      <c r="L816" s="834"/>
      <c r="M816" s="834"/>
      <c r="N816" s="834"/>
      <c r="O816" s="834"/>
      <c r="P816" s="834"/>
      <c r="Q816" s="834"/>
      <c r="R816" s="834"/>
      <c r="S816" s="834"/>
      <c r="T816" s="834"/>
      <c r="U816" s="834"/>
      <c r="V816" s="834"/>
      <c r="W816" s="834"/>
      <c r="X816" s="834"/>
      <c r="Y816" s="834"/>
      <c r="Z816" s="834"/>
    </row>
    <row r="817">
      <c r="A817" s="834"/>
      <c r="B817" s="834"/>
      <c r="C817" s="834"/>
      <c r="D817" s="834"/>
      <c r="E817" s="834"/>
      <c r="F817" s="834"/>
      <c r="G817" s="834"/>
      <c r="H817" s="834"/>
      <c r="I817" s="834"/>
      <c r="J817" s="834"/>
      <c r="K817" s="834"/>
      <c r="L817" s="834"/>
      <c r="M817" s="834"/>
      <c r="N817" s="834"/>
      <c r="O817" s="834"/>
      <c r="P817" s="834"/>
      <c r="Q817" s="834"/>
      <c r="R817" s="834"/>
      <c r="S817" s="834"/>
      <c r="T817" s="834"/>
      <c r="U817" s="834"/>
      <c r="V817" s="834"/>
      <c r="W817" s="834"/>
      <c r="X817" s="834"/>
      <c r="Y817" s="834"/>
      <c r="Z817" s="834"/>
    </row>
    <row r="818">
      <c r="A818" s="834"/>
      <c r="B818" s="834"/>
      <c r="C818" s="834"/>
      <c r="D818" s="834"/>
      <c r="E818" s="834"/>
      <c r="F818" s="834"/>
      <c r="G818" s="834"/>
      <c r="H818" s="834"/>
      <c r="I818" s="834"/>
      <c r="J818" s="834"/>
      <c r="K818" s="834"/>
      <c r="L818" s="834"/>
      <c r="M818" s="834"/>
      <c r="N818" s="834"/>
      <c r="O818" s="834"/>
      <c r="P818" s="834"/>
      <c r="Q818" s="834"/>
      <c r="R818" s="834"/>
      <c r="S818" s="834"/>
      <c r="T818" s="834"/>
      <c r="U818" s="834"/>
      <c r="V818" s="834"/>
      <c r="W818" s="834"/>
      <c r="X818" s="834"/>
      <c r="Y818" s="834"/>
      <c r="Z818" s="834"/>
    </row>
    <row r="819">
      <c r="A819" s="834"/>
      <c r="B819" s="834"/>
      <c r="C819" s="834"/>
      <c r="D819" s="834"/>
      <c r="E819" s="834"/>
      <c r="F819" s="834"/>
      <c r="G819" s="834"/>
      <c r="H819" s="834"/>
      <c r="I819" s="834"/>
      <c r="J819" s="834"/>
      <c r="K819" s="834"/>
      <c r="L819" s="834"/>
      <c r="M819" s="834"/>
      <c r="N819" s="834"/>
      <c r="O819" s="834"/>
      <c r="P819" s="834"/>
      <c r="Q819" s="834"/>
      <c r="R819" s="834"/>
      <c r="S819" s="834"/>
      <c r="T819" s="834"/>
      <c r="U819" s="834"/>
      <c r="V819" s="834"/>
      <c r="W819" s="834"/>
      <c r="X819" s="834"/>
      <c r="Y819" s="834"/>
      <c r="Z819" s="834"/>
    </row>
    <row r="820">
      <c r="A820" s="834"/>
      <c r="B820" s="834"/>
      <c r="C820" s="834"/>
      <c r="D820" s="834"/>
      <c r="E820" s="834"/>
      <c r="F820" s="834"/>
      <c r="G820" s="834"/>
      <c r="H820" s="834"/>
      <c r="I820" s="834"/>
      <c r="J820" s="834"/>
      <c r="K820" s="834"/>
      <c r="L820" s="834"/>
      <c r="M820" s="834"/>
      <c r="N820" s="834"/>
      <c r="O820" s="834"/>
      <c r="P820" s="834"/>
      <c r="Q820" s="834"/>
      <c r="R820" s="834"/>
      <c r="S820" s="834"/>
      <c r="T820" s="834"/>
      <c r="U820" s="834"/>
      <c r="V820" s="834"/>
      <c r="W820" s="834"/>
      <c r="X820" s="834"/>
      <c r="Y820" s="834"/>
      <c r="Z820" s="834"/>
    </row>
    <row r="821">
      <c r="A821" s="834"/>
      <c r="B821" s="834"/>
      <c r="C821" s="834"/>
      <c r="D821" s="834"/>
      <c r="E821" s="834"/>
      <c r="F821" s="834"/>
      <c r="G821" s="834"/>
      <c r="H821" s="834"/>
      <c r="I821" s="834"/>
      <c r="J821" s="834"/>
      <c r="K821" s="834"/>
      <c r="L821" s="834"/>
      <c r="M821" s="834"/>
      <c r="N821" s="834"/>
      <c r="O821" s="834"/>
      <c r="P821" s="834"/>
      <c r="Q821" s="834"/>
      <c r="R821" s="834"/>
      <c r="S821" s="834"/>
      <c r="T821" s="834"/>
      <c r="U821" s="834"/>
      <c r="V821" s="834"/>
      <c r="W821" s="834"/>
      <c r="X821" s="834"/>
      <c r="Y821" s="834"/>
      <c r="Z821" s="834"/>
    </row>
    <row r="822">
      <c r="A822" s="834"/>
      <c r="B822" s="834"/>
      <c r="C822" s="834"/>
      <c r="D822" s="834"/>
      <c r="E822" s="834"/>
      <c r="F822" s="834"/>
      <c r="G822" s="834"/>
      <c r="H822" s="834"/>
      <c r="I822" s="834"/>
      <c r="J822" s="834"/>
      <c r="K822" s="834"/>
      <c r="L822" s="834"/>
      <c r="M822" s="834"/>
      <c r="N822" s="834"/>
      <c r="O822" s="834"/>
      <c r="P822" s="834"/>
      <c r="Q822" s="834"/>
      <c r="R822" s="834"/>
      <c r="S822" s="834"/>
      <c r="T822" s="834"/>
      <c r="U822" s="834"/>
      <c r="V822" s="834"/>
      <c r="W822" s="834"/>
      <c r="X822" s="834"/>
      <c r="Y822" s="834"/>
      <c r="Z822" s="834"/>
    </row>
    <row r="823">
      <c r="A823" s="834"/>
      <c r="B823" s="834"/>
      <c r="C823" s="834"/>
      <c r="D823" s="834"/>
      <c r="E823" s="834"/>
      <c r="F823" s="834"/>
      <c r="G823" s="834"/>
      <c r="H823" s="834"/>
      <c r="I823" s="834"/>
      <c r="J823" s="834"/>
      <c r="K823" s="834"/>
      <c r="L823" s="834"/>
      <c r="M823" s="834"/>
      <c r="N823" s="834"/>
      <c r="O823" s="834"/>
      <c r="P823" s="834"/>
      <c r="Q823" s="834"/>
      <c r="R823" s="834"/>
      <c r="S823" s="834"/>
      <c r="T823" s="834"/>
      <c r="U823" s="834"/>
      <c r="V823" s="834"/>
      <c r="W823" s="834"/>
      <c r="X823" s="834"/>
      <c r="Y823" s="834"/>
      <c r="Z823" s="834"/>
    </row>
    <row r="824">
      <c r="A824" s="834"/>
      <c r="B824" s="834"/>
      <c r="C824" s="834"/>
      <c r="D824" s="834"/>
      <c r="E824" s="834"/>
      <c r="F824" s="834"/>
      <c r="G824" s="834"/>
      <c r="H824" s="834"/>
      <c r="I824" s="834"/>
      <c r="J824" s="834"/>
      <c r="K824" s="834"/>
      <c r="L824" s="834"/>
      <c r="M824" s="834"/>
      <c r="N824" s="834"/>
      <c r="O824" s="834"/>
      <c r="P824" s="834"/>
      <c r="Q824" s="834"/>
      <c r="R824" s="834"/>
      <c r="S824" s="834"/>
      <c r="T824" s="834"/>
      <c r="U824" s="834"/>
      <c r="V824" s="834"/>
      <c r="W824" s="834"/>
      <c r="X824" s="834"/>
      <c r="Y824" s="834"/>
      <c r="Z824" s="834"/>
    </row>
    <row r="825">
      <c r="A825" s="834"/>
      <c r="B825" s="834"/>
      <c r="C825" s="834"/>
      <c r="D825" s="834"/>
      <c r="E825" s="834"/>
      <c r="F825" s="834"/>
      <c r="G825" s="834"/>
      <c r="H825" s="834"/>
      <c r="I825" s="834"/>
      <c r="J825" s="834"/>
      <c r="K825" s="834"/>
      <c r="L825" s="834"/>
      <c r="M825" s="834"/>
      <c r="N825" s="834"/>
      <c r="O825" s="834"/>
      <c r="P825" s="834"/>
      <c r="Q825" s="834"/>
      <c r="R825" s="834"/>
      <c r="S825" s="834"/>
      <c r="T825" s="834"/>
      <c r="U825" s="834"/>
      <c r="V825" s="834"/>
      <c r="W825" s="834"/>
      <c r="X825" s="834"/>
      <c r="Y825" s="834"/>
      <c r="Z825" s="834"/>
    </row>
    <row r="826">
      <c r="A826" s="834"/>
      <c r="B826" s="834"/>
      <c r="C826" s="834"/>
      <c r="D826" s="834"/>
      <c r="E826" s="834"/>
      <c r="F826" s="834"/>
      <c r="G826" s="834"/>
      <c r="H826" s="834"/>
      <c r="I826" s="834"/>
      <c r="J826" s="834"/>
      <c r="K826" s="834"/>
      <c r="L826" s="834"/>
      <c r="M826" s="834"/>
      <c r="N826" s="834"/>
      <c r="O826" s="834"/>
      <c r="P826" s="834"/>
      <c r="Q826" s="834"/>
      <c r="R826" s="834"/>
      <c r="S826" s="834"/>
      <c r="T826" s="834"/>
      <c r="U826" s="834"/>
      <c r="V826" s="834"/>
      <c r="W826" s="834"/>
      <c r="X826" s="834"/>
      <c r="Y826" s="834"/>
      <c r="Z826" s="834"/>
    </row>
    <row r="827">
      <c r="A827" s="834"/>
      <c r="B827" s="834"/>
      <c r="C827" s="834"/>
      <c r="D827" s="834"/>
      <c r="E827" s="834"/>
      <c r="F827" s="834"/>
      <c r="G827" s="834"/>
      <c r="H827" s="834"/>
      <c r="I827" s="834"/>
      <c r="J827" s="834"/>
      <c r="K827" s="834"/>
      <c r="L827" s="834"/>
      <c r="M827" s="834"/>
      <c r="N827" s="834"/>
      <c r="O827" s="834"/>
      <c r="P827" s="834"/>
      <c r="Q827" s="834"/>
      <c r="R827" s="834"/>
      <c r="S827" s="834"/>
      <c r="T827" s="834"/>
      <c r="U827" s="834"/>
      <c r="V827" s="834"/>
      <c r="W827" s="834"/>
      <c r="X827" s="834"/>
      <c r="Y827" s="834"/>
      <c r="Z827" s="834"/>
    </row>
    <row r="828">
      <c r="A828" s="834"/>
      <c r="B828" s="834"/>
      <c r="C828" s="834"/>
      <c r="D828" s="834"/>
      <c r="E828" s="834"/>
      <c r="F828" s="834"/>
      <c r="G828" s="834"/>
      <c r="H828" s="834"/>
      <c r="I828" s="834"/>
      <c r="J828" s="834"/>
      <c r="K828" s="834"/>
      <c r="L828" s="834"/>
      <c r="M828" s="834"/>
      <c r="N828" s="834"/>
      <c r="O828" s="834"/>
      <c r="P828" s="834"/>
      <c r="Q828" s="834"/>
      <c r="R828" s="834"/>
      <c r="S828" s="834"/>
      <c r="T828" s="834"/>
      <c r="U828" s="834"/>
      <c r="V828" s="834"/>
      <c r="W828" s="834"/>
      <c r="X828" s="834"/>
      <c r="Y828" s="834"/>
      <c r="Z828" s="834"/>
    </row>
    <row r="829">
      <c r="A829" s="834"/>
      <c r="B829" s="834"/>
      <c r="C829" s="834"/>
      <c r="D829" s="834"/>
      <c r="E829" s="834"/>
      <c r="F829" s="834"/>
      <c r="G829" s="834"/>
      <c r="H829" s="834"/>
      <c r="I829" s="834"/>
      <c r="J829" s="834"/>
      <c r="K829" s="834"/>
      <c r="L829" s="834"/>
      <c r="M829" s="834"/>
      <c r="N829" s="834"/>
      <c r="O829" s="834"/>
      <c r="P829" s="834"/>
      <c r="Q829" s="834"/>
      <c r="R829" s="834"/>
      <c r="S829" s="834"/>
      <c r="T829" s="834"/>
      <c r="U829" s="834"/>
      <c r="V829" s="834"/>
      <c r="W829" s="834"/>
      <c r="X829" s="834"/>
      <c r="Y829" s="834"/>
      <c r="Z829" s="834"/>
    </row>
    <row r="830">
      <c r="A830" s="834"/>
      <c r="B830" s="834"/>
      <c r="C830" s="834"/>
      <c r="D830" s="834"/>
      <c r="E830" s="834"/>
      <c r="F830" s="834"/>
      <c r="G830" s="834"/>
      <c r="H830" s="834"/>
      <c r="I830" s="834"/>
      <c r="J830" s="834"/>
      <c r="K830" s="834"/>
      <c r="L830" s="834"/>
      <c r="M830" s="834"/>
      <c r="N830" s="834"/>
      <c r="O830" s="834"/>
      <c r="P830" s="834"/>
      <c r="Q830" s="834"/>
      <c r="R830" s="834"/>
      <c r="S830" s="834"/>
      <c r="T830" s="834"/>
      <c r="U830" s="834"/>
      <c r="V830" s="834"/>
      <c r="W830" s="834"/>
      <c r="X830" s="834"/>
      <c r="Y830" s="834"/>
      <c r="Z830" s="834"/>
    </row>
    <row r="831">
      <c r="A831" s="834"/>
      <c r="B831" s="834"/>
      <c r="C831" s="834"/>
      <c r="D831" s="834"/>
      <c r="E831" s="834"/>
      <c r="F831" s="834"/>
      <c r="G831" s="834"/>
      <c r="H831" s="834"/>
      <c r="I831" s="834"/>
      <c r="J831" s="834"/>
      <c r="K831" s="834"/>
      <c r="L831" s="834"/>
      <c r="M831" s="834"/>
      <c r="N831" s="834"/>
      <c r="O831" s="834"/>
      <c r="P831" s="834"/>
      <c r="Q831" s="834"/>
      <c r="R831" s="834"/>
      <c r="S831" s="834"/>
      <c r="T831" s="834"/>
      <c r="U831" s="834"/>
      <c r="V831" s="834"/>
      <c r="W831" s="834"/>
      <c r="X831" s="834"/>
      <c r="Y831" s="834"/>
      <c r="Z831" s="834"/>
    </row>
    <row r="832">
      <c r="A832" s="834"/>
      <c r="B832" s="834"/>
      <c r="C832" s="834"/>
      <c r="D832" s="834"/>
      <c r="E832" s="834"/>
      <c r="F832" s="834"/>
      <c r="G832" s="834"/>
      <c r="H832" s="834"/>
      <c r="I832" s="834"/>
      <c r="J832" s="834"/>
      <c r="K832" s="834"/>
      <c r="L832" s="834"/>
      <c r="M832" s="834"/>
      <c r="N832" s="834"/>
      <c r="O832" s="834"/>
      <c r="P832" s="834"/>
      <c r="Q832" s="834"/>
      <c r="R832" s="834"/>
      <c r="S832" s="834"/>
      <c r="T832" s="834"/>
      <c r="U832" s="834"/>
      <c r="V832" s="834"/>
      <c r="W832" s="834"/>
      <c r="X832" s="834"/>
      <c r="Y832" s="834"/>
      <c r="Z832" s="834"/>
    </row>
    <row r="833">
      <c r="A833" s="834"/>
      <c r="B833" s="834"/>
      <c r="C833" s="834"/>
      <c r="D833" s="834"/>
      <c r="E833" s="834"/>
      <c r="F833" s="834"/>
      <c r="G833" s="834"/>
      <c r="H833" s="834"/>
      <c r="I833" s="834"/>
      <c r="J833" s="834"/>
      <c r="K833" s="834"/>
      <c r="L833" s="834"/>
      <c r="M833" s="834"/>
      <c r="N833" s="834"/>
      <c r="O833" s="834"/>
      <c r="P833" s="834"/>
      <c r="Q833" s="834"/>
      <c r="R833" s="834"/>
      <c r="S833" s="834"/>
      <c r="T833" s="834"/>
      <c r="U833" s="834"/>
      <c r="V833" s="834"/>
      <c r="W833" s="834"/>
      <c r="X833" s="834"/>
      <c r="Y833" s="834"/>
      <c r="Z833" s="834"/>
    </row>
    <row r="834">
      <c r="A834" s="834"/>
      <c r="B834" s="834"/>
      <c r="C834" s="834"/>
      <c r="D834" s="834"/>
      <c r="E834" s="834"/>
      <c r="F834" s="834"/>
      <c r="G834" s="834"/>
      <c r="H834" s="834"/>
      <c r="I834" s="834"/>
      <c r="J834" s="834"/>
      <c r="K834" s="834"/>
      <c r="L834" s="834"/>
      <c r="M834" s="834"/>
      <c r="N834" s="834"/>
      <c r="O834" s="834"/>
      <c r="P834" s="834"/>
      <c r="Q834" s="834"/>
      <c r="R834" s="834"/>
      <c r="S834" s="834"/>
      <c r="T834" s="834"/>
      <c r="U834" s="834"/>
      <c r="V834" s="834"/>
      <c r="W834" s="834"/>
      <c r="X834" s="834"/>
      <c r="Y834" s="834"/>
      <c r="Z834" s="834"/>
    </row>
    <row r="835">
      <c r="A835" s="834"/>
      <c r="B835" s="834"/>
      <c r="C835" s="834"/>
      <c r="D835" s="834"/>
      <c r="E835" s="834"/>
      <c r="F835" s="834"/>
      <c r="G835" s="834"/>
      <c r="H835" s="834"/>
      <c r="I835" s="834"/>
      <c r="J835" s="834"/>
      <c r="K835" s="834"/>
      <c r="L835" s="834"/>
      <c r="M835" s="834"/>
      <c r="N835" s="834"/>
      <c r="O835" s="834"/>
      <c r="P835" s="834"/>
      <c r="Q835" s="834"/>
      <c r="R835" s="834"/>
      <c r="S835" s="834"/>
      <c r="T835" s="834"/>
      <c r="U835" s="834"/>
      <c r="V835" s="834"/>
      <c r="W835" s="834"/>
      <c r="X835" s="834"/>
      <c r="Y835" s="834"/>
      <c r="Z835" s="834"/>
    </row>
    <row r="836">
      <c r="A836" s="834"/>
      <c r="B836" s="834"/>
      <c r="C836" s="834"/>
      <c r="D836" s="834"/>
      <c r="E836" s="834"/>
      <c r="F836" s="834"/>
      <c r="G836" s="834"/>
      <c r="H836" s="834"/>
      <c r="I836" s="834"/>
      <c r="J836" s="834"/>
      <c r="K836" s="834"/>
      <c r="L836" s="834"/>
      <c r="M836" s="834"/>
      <c r="N836" s="834"/>
      <c r="O836" s="834"/>
      <c r="P836" s="834"/>
      <c r="Q836" s="834"/>
      <c r="R836" s="834"/>
      <c r="S836" s="834"/>
      <c r="T836" s="834"/>
      <c r="U836" s="834"/>
      <c r="V836" s="834"/>
      <c r="W836" s="834"/>
      <c r="X836" s="834"/>
      <c r="Y836" s="834"/>
      <c r="Z836" s="834"/>
    </row>
    <row r="837">
      <c r="A837" s="834"/>
      <c r="B837" s="834"/>
      <c r="C837" s="834"/>
      <c r="D837" s="834"/>
      <c r="E837" s="834"/>
      <c r="F837" s="834"/>
      <c r="G837" s="834"/>
      <c r="H837" s="834"/>
      <c r="I837" s="834"/>
      <c r="J837" s="834"/>
      <c r="K837" s="834"/>
      <c r="L837" s="834"/>
      <c r="M837" s="834"/>
      <c r="N837" s="834"/>
      <c r="O837" s="834"/>
      <c r="P837" s="834"/>
      <c r="Q837" s="834"/>
      <c r="R837" s="834"/>
      <c r="S837" s="834"/>
      <c r="T837" s="834"/>
      <c r="U837" s="834"/>
      <c r="V837" s="834"/>
      <c r="W837" s="834"/>
      <c r="X837" s="834"/>
      <c r="Y837" s="834"/>
      <c r="Z837" s="834"/>
    </row>
    <row r="838">
      <c r="A838" s="834"/>
      <c r="B838" s="834"/>
      <c r="C838" s="834"/>
      <c r="D838" s="834"/>
      <c r="E838" s="834"/>
      <c r="F838" s="834"/>
      <c r="G838" s="834"/>
      <c r="H838" s="834"/>
      <c r="I838" s="834"/>
      <c r="J838" s="834"/>
      <c r="K838" s="834"/>
      <c r="L838" s="834"/>
      <c r="M838" s="834"/>
      <c r="N838" s="834"/>
      <c r="O838" s="834"/>
      <c r="P838" s="834"/>
      <c r="Q838" s="834"/>
      <c r="R838" s="834"/>
      <c r="S838" s="834"/>
      <c r="T838" s="834"/>
      <c r="U838" s="834"/>
      <c r="V838" s="834"/>
      <c r="W838" s="834"/>
      <c r="X838" s="834"/>
      <c r="Y838" s="834"/>
      <c r="Z838" s="834"/>
    </row>
    <row r="839">
      <c r="A839" s="834"/>
      <c r="B839" s="834"/>
      <c r="C839" s="834"/>
      <c r="D839" s="834"/>
      <c r="E839" s="834"/>
      <c r="F839" s="834"/>
      <c r="G839" s="834"/>
      <c r="H839" s="834"/>
      <c r="I839" s="834"/>
      <c r="J839" s="834"/>
      <c r="K839" s="834"/>
      <c r="L839" s="834"/>
      <c r="M839" s="834"/>
      <c r="N839" s="834"/>
      <c r="O839" s="834"/>
      <c r="P839" s="834"/>
      <c r="Q839" s="834"/>
      <c r="R839" s="834"/>
      <c r="S839" s="834"/>
      <c r="T839" s="834"/>
      <c r="U839" s="834"/>
      <c r="V839" s="834"/>
      <c r="W839" s="834"/>
      <c r="X839" s="834"/>
      <c r="Y839" s="834"/>
      <c r="Z839" s="834"/>
    </row>
    <row r="840">
      <c r="A840" s="834"/>
      <c r="B840" s="834"/>
      <c r="C840" s="834"/>
      <c r="D840" s="834"/>
      <c r="E840" s="834"/>
      <c r="F840" s="834"/>
      <c r="G840" s="834"/>
      <c r="H840" s="834"/>
      <c r="I840" s="834"/>
      <c r="J840" s="834"/>
      <c r="K840" s="834"/>
      <c r="L840" s="834"/>
      <c r="M840" s="834"/>
      <c r="N840" s="834"/>
      <c r="O840" s="834"/>
      <c r="P840" s="834"/>
      <c r="Q840" s="834"/>
      <c r="R840" s="834"/>
      <c r="S840" s="834"/>
      <c r="T840" s="834"/>
      <c r="U840" s="834"/>
      <c r="V840" s="834"/>
      <c r="W840" s="834"/>
      <c r="X840" s="834"/>
      <c r="Y840" s="834"/>
      <c r="Z840" s="834"/>
    </row>
    <row r="841">
      <c r="A841" s="834"/>
      <c r="B841" s="834"/>
      <c r="C841" s="834"/>
      <c r="D841" s="834"/>
      <c r="E841" s="834"/>
      <c r="F841" s="834"/>
      <c r="G841" s="834"/>
      <c r="H841" s="834"/>
      <c r="I841" s="834"/>
      <c r="J841" s="834"/>
      <c r="K841" s="834"/>
      <c r="L841" s="834"/>
      <c r="M841" s="834"/>
      <c r="N841" s="834"/>
      <c r="O841" s="834"/>
      <c r="P841" s="834"/>
      <c r="Q841" s="834"/>
      <c r="R841" s="834"/>
      <c r="S841" s="834"/>
      <c r="T841" s="834"/>
      <c r="U841" s="834"/>
      <c r="V841" s="834"/>
      <c r="W841" s="834"/>
      <c r="X841" s="834"/>
      <c r="Y841" s="834"/>
      <c r="Z841" s="834"/>
    </row>
    <row r="842">
      <c r="A842" s="834"/>
      <c r="B842" s="834"/>
      <c r="C842" s="834"/>
      <c r="D842" s="834"/>
      <c r="E842" s="834"/>
      <c r="F842" s="834"/>
      <c r="G842" s="834"/>
      <c r="H842" s="834"/>
      <c r="I842" s="834"/>
      <c r="J842" s="834"/>
      <c r="K842" s="834"/>
      <c r="L842" s="834"/>
      <c r="M842" s="834"/>
      <c r="N842" s="834"/>
      <c r="O842" s="834"/>
      <c r="P842" s="834"/>
      <c r="Q842" s="834"/>
      <c r="R842" s="834"/>
      <c r="S842" s="834"/>
      <c r="T842" s="834"/>
      <c r="U842" s="834"/>
      <c r="V842" s="834"/>
      <c r="W842" s="834"/>
      <c r="X842" s="834"/>
      <c r="Y842" s="834"/>
      <c r="Z842" s="834"/>
    </row>
    <row r="843">
      <c r="A843" s="834"/>
      <c r="B843" s="834"/>
      <c r="C843" s="834"/>
      <c r="D843" s="834"/>
      <c r="E843" s="834"/>
      <c r="F843" s="834"/>
      <c r="G843" s="834"/>
      <c r="H843" s="834"/>
      <c r="I843" s="834"/>
      <c r="J843" s="834"/>
      <c r="K843" s="834"/>
      <c r="L843" s="834"/>
      <c r="M843" s="834"/>
      <c r="N843" s="834"/>
      <c r="O843" s="834"/>
      <c r="P843" s="834"/>
      <c r="Q843" s="834"/>
      <c r="R843" s="834"/>
      <c r="S843" s="834"/>
      <c r="T843" s="834"/>
      <c r="U843" s="834"/>
      <c r="V843" s="834"/>
      <c r="W843" s="834"/>
      <c r="X843" s="834"/>
      <c r="Y843" s="834"/>
      <c r="Z843" s="834"/>
    </row>
    <row r="844">
      <c r="A844" s="834"/>
      <c r="B844" s="834"/>
      <c r="C844" s="834"/>
      <c r="D844" s="834"/>
      <c r="E844" s="834"/>
      <c r="F844" s="834"/>
      <c r="G844" s="834"/>
      <c r="H844" s="834"/>
      <c r="I844" s="834"/>
      <c r="J844" s="834"/>
      <c r="K844" s="834"/>
      <c r="L844" s="834"/>
      <c r="M844" s="834"/>
      <c r="N844" s="834"/>
      <c r="O844" s="834"/>
      <c r="P844" s="834"/>
      <c r="Q844" s="834"/>
      <c r="R844" s="834"/>
      <c r="S844" s="834"/>
      <c r="T844" s="834"/>
      <c r="U844" s="834"/>
      <c r="V844" s="834"/>
      <c r="W844" s="834"/>
      <c r="X844" s="834"/>
      <c r="Y844" s="834"/>
      <c r="Z844" s="834"/>
    </row>
    <row r="845">
      <c r="A845" s="834"/>
      <c r="B845" s="834"/>
      <c r="C845" s="834"/>
      <c r="D845" s="834"/>
      <c r="E845" s="834"/>
      <c r="F845" s="834"/>
      <c r="G845" s="834"/>
      <c r="H845" s="834"/>
      <c r="I845" s="834"/>
      <c r="J845" s="834"/>
      <c r="K845" s="834"/>
      <c r="L845" s="834"/>
      <c r="M845" s="834"/>
      <c r="N845" s="834"/>
      <c r="O845" s="834"/>
      <c r="P845" s="834"/>
      <c r="Q845" s="834"/>
      <c r="R845" s="834"/>
      <c r="S845" s="834"/>
      <c r="T845" s="834"/>
      <c r="U845" s="834"/>
      <c r="V845" s="834"/>
      <c r="W845" s="834"/>
      <c r="X845" s="834"/>
      <c r="Y845" s="834"/>
      <c r="Z845" s="834"/>
    </row>
    <row r="846">
      <c r="A846" s="834"/>
      <c r="B846" s="834"/>
      <c r="C846" s="834"/>
      <c r="D846" s="834"/>
      <c r="E846" s="834"/>
      <c r="F846" s="834"/>
      <c r="G846" s="834"/>
      <c r="H846" s="834"/>
      <c r="I846" s="834"/>
      <c r="J846" s="834"/>
      <c r="K846" s="834"/>
      <c r="L846" s="834"/>
      <c r="M846" s="834"/>
      <c r="N846" s="834"/>
      <c r="O846" s="834"/>
      <c r="P846" s="834"/>
      <c r="Q846" s="834"/>
      <c r="R846" s="834"/>
      <c r="S846" s="834"/>
      <c r="T846" s="834"/>
      <c r="U846" s="834"/>
      <c r="V846" s="834"/>
      <c r="W846" s="834"/>
      <c r="X846" s="834"/>
      <c r="Y846" s="834"/>
      <c r="Z846" s="834"/>
    </row>
    <row r="847">
      <c r="A847" s="834"/>
      <c r="B847" s="834"/>
      <c r="C847" s="834"/>
      <c r="D847" s="834"/>
      <c r="E847" s="834"/>
      <c r="F847" s="834"/>
      <c r="G847" s="834"/>
      <c r="H847" s="834"/>
      <c r="I847" s="834"/>
      <c r="J847" s="834"/>
      <c r="K847" s="834"/>
      <c r="L847" s="834"/>
      <c r="M847" s="834"/>
      <c r="N847" s="834"/>
      <c r="O847" s="834"/>
      <c r="P847" s="834"/>
      <c r="Q847" s="834"/>
      <c r="R847" s="834"/>
      <c r="S847" s="834"/>
      <c r="T847" s="834"/>
      <c r="U847" s="834"/>
      <c r="V847" s="834"/>
      <c r="W847" s="834"/>
      <c r="X847" s="834"/>
      <c r="Y847" s="834"/>
      <c r="Z847" s="834"/>
    </row>
    <row r="848">
      <c r="A848" s="834"/>
      <c r="B848" s="834"/>
      <c r="C848" s="834"/>
      <c r="D848" s="834"/>
      <c r="E848" s="834"/>
      <c r="F848" s="834"/>
      <c r="G848" s="834"/>
      <c r="H848" s="834"/>
      <c r="I848" s="834"/>
      <c r="J848" s="834"/>
      <c r="K848" s="834"/>
      <c r="L848" s="834"/>
      <c r="M848" s="834"/>
      <c r="N848" s="834"/>
      <c r="O848" s="834"/>
      <c r="P848" s="834"/>
      <c r="Q848" s="834"/>
      <c r="R848" s="834"/>
      <c r="S848" s="834"/>
      <c r="T848" s="834"/>
      <c r="U848" s="834"/>
      <c r="V848" s="834"/>
      <c r="W848" s="834"/>
      <c r="X848" s="834"/>
      <c r="Y848" s="834"/>
      <c r="Z848" s="834"/>
    </row>
    <row r="849">
      <c r="A849" s="834"/>
      <c r="B849" s="834"/>
      <c r="C849" s="834"/>
      <c r="D849" s="834"/>
      <c r="E849" s="834"/>
      <c r="F849" s="834"/>
      <c r="G849" s="834"/>
      <c r="H849" s="834"/>
      <c r="I849" s="834"/>
      <c r="J849" s="834"/>
      <c r="K849" s="834"/>
      <c r="L849" s="834"/>
      <c r="M849" s="834"/>
      <c r="N849" s="834"/>
      <c r="O849" s="834"/>
      <c r="P849" s="834"/>
      <c r="Q849" s="834"/>
      <c r="R849" s="834"/>
      <c r="S849" s="834"/>
      <c r="T849" s="834"/>
      <c r="U849" s="834"/>
      <c r="V849" s="834"/>
      <c r="W849" s="834"/>
      <c r="X849" s="834"/>
      <c r="Y849" s="834"/>
      <c r="Z849" s="834"/>
    </row>
    <row r="850">
      <c r="A850" s="834"/>
      <c r="B850" s="834"/>
      <c r="C850" s="834"/>
      <c r="D850" s="834"/>
      <c r="E850" s="834"/>
      <c r="F850" s="834"/>
      <c r="G850" s="834"/>
      <c r="H850" s="834"/>
      <c r="I850" s="834"/>
      <c r="J850" s="834"/>
      <c r="K850" s="834"/>
      <c r="L850" s="834"/>
      <c r="M850" s="834"/>
      <c r="N850" s="834"/>
      <c r="O850" s="834"/>
      <c r="P850" s="834"/>
      <c r="Q850" s="834"/>
      <c r="R850" s="834"/>
      <c r="S850" s="834"/>
      <c r="T850" s="834"/>
      <c r="U850" s="834"/>
      <c r="V850" s="834"/>
      <c r="W850" s="834"/>
      <c r="X850" s="834"/>
      <c r="Y850" s="834"/>
      <c r="Z850" s="834"/>
    </row>
    <row r="851">
      <c r="A851" s="834"/>
      <c r="B851" s="834"/>
      <c r="C851" s="834"/>
      <c r="D851" s="834"/>
      <c r="E851" s="834"/>
      <c r="F851" s="834"/>
      <c r="G851" s="834"/>
      <c r="H851" s="834"/>
      <c r="I851" s="834"/>
      <c r="J851" s="834"/>
      <c r="K851" s="834"/>
      <c r="L851" s="834"/>
      <c r="M851" s="834"/>
      <c r="N851" s="834"/>
      <c r="O851" s="834"/>
      <c r="P851" s="834"/>
      <c r="Q851" s="834"/>
      <c r="R851" s="834"/>
      <c r="S851" s="834"/>
      <c r="T851" s="834"/>
      <c r="U851" s="834"/>
      <c r="V851" s="834"/>
      <c r="W851" s="834"/>
      <c r="X851" s="834"/>
      <c r="Y851" s="834"/>
      <c r="Z851" s="834"/>
    </row>
    <row r="852">
      <c r="A852" s="834"/>
      <c r="B852" s="834"/>
      <c r="C852" s="834"/>
      <c r="D852" s="834"/>
      <c r="E852" s="834"/>
      <c r="F852" s="834"/>
      <c r="G852" s="834"/>
      <c r="H852" s="834"/>
      <c r="I852" s="834"/>
      <c r="J852" s="834"/>
      <c r="K852" s="834"/>
      <c r="L852" s="834"/>
      <c r="M852" s="834"/>
      <c r="N852" s="834"/>
      <c r="O852" s="834"/>
      <c r="P852" s="834"/>
      <c r="Q852" s="834"/>
      <c r="R852" s="834"/>
      <c r="S852" s="834"/>
      <c r="T852" s="834"/>
      <c r="U852" s="834"/>
      <c r="V852" s="834"/>
      <c r="W852" s="834"/>
      <c r="X852" s="834"/>
      <c r="Y852" s="834"/>
      <c r="Z852" s="834"/>
    </row>
    <row r="853">
      <c r="A853" s="834"/>
      <c r="B853" s="834"/>
      <c r="C853" s="834"/>
      <c r="D853" s="834"/>
      <c r="E853" s="834"/>
      <c r="F853" s="834"/>
      <c r="G853" s="834"/>
      <c r="H853" s="834"/>
      <c r="I853" s="834"/>
      <c r="J853" s="834"/>
      <c r="K853" s="834"/>
      <c r="L853" s="834"/>
      <c r="M853" s="834"/>
      <c r="N853" s="834"/>
      <c r="O853" s="834"/>
      <c r="P853" s="834"/>
      <c r="Q853" s="834"/>
      <c r="R853" s="834"/>
      <c r="S853" s="834"/>
      <c r="T853" s="834"/>
      <c r="U853" s="834"/>
      <c r="V853" s="834"/>
      <c r="W853" s="834"/>
      <c r="X853" s="834"/>
      <c r="Y853" s="834"/>
      <c r="Z853" s="834"/>
    </row>
    <row r="854">
      <c r="A854" s="834"/>
      <c r="B854" s="834"/>
      <c r="C854" s="834"/>
      <c r="D854" s="834"/>
      <c r="E854" s="834"/>
      <c r="F854" s="834"/>
      <c r="G854" s="834"/>
      <c r="H854" s="834"/>
      <c r="I854" s="834"/>
      <c r="J854" s="834"/>
      <c r="K854" s="834"/>
      <c r="L854" s="834"/>
      <c r="M854" s="834"/>
      <c r="N854" s="834"/>
      <c r="O854" s="834"/>
      <c r="P854" s="834"/>
      <c r="Q854" s="834"/>
      <c r="R854" s="834"/>
      <c r="S854" s="834"/>
      <c r="T854" s="834"/>
      <c r="U854" s="834"/>
      <c r="V854" s="834"/>
      <c r="W854" s="834"/>
      <c r="X854" s="834"/>
      <c r="Y854" s="834"/>
      <c r="Z854" s="834"/>
    </row>
    <row r="855">
      <c r="A855" s="834"/>
      <c r="B855" s="834"/>
      <c r="C855" s="834"/>
      <c r="D855" s="834"/>
      <c r="E855" s="834"/>
      <c r="F855" s="834"/>
      <c r="G855" s="834"/>
      <c r="H855" s="834"/>
      <c r="I855" s="834"/>
      <c r="J855" s="834"/>
      <c r="K855" s="834"/>
      <c r="L855" s="834"/>
      <c r="M855" s="834"/>
      <c r="N855" s="834"/>
      <c r="O855" s="834"/>
      <c r="P855" s="834"/>
      <c r="Q855" s="834"/>
      <c r="R855" s="834"/>
      <c r="S855" s="834"/>
      <c r="T855" s="834"/>
      <c r="U855" s="834"/>
      <c r="V855" s="834"/>
      <c r="W855" s="834"/>
      <c r="X855" s="834"/>
      <c r="Y855" s="834"/>
      <c r="Z855" s="834"/>
    </row>
    <row r="856">
      <c r="A856" s="834"/>
      <c r="B856" s="834"/>
      <c r="C856" s="834"/>
      <c r="D856" s="834"/>
      <c r="E856" s="834"/>
      <c r="F856" s="834"/>
      <c r="G856" s="834"/>
      <c r="H856" s="834"/>
      <c r="I856" s="834"/>
      <c r="J856" s="834"/>
      <c r="K856" s="834"/>
      <c r="L856" s="834"/>
      <c r="M856" s="834"/>
      <c r="N856" s="834"/>
      <c r="O856" s="834"/>
      <c r="P856" s="834"/>
      <c r="Q856" s="834"/>
      <c r="R856" s="834"/>
      <c r="S856" s="834"/>
      <c r="T856" s="834"/>
      <c r="U856" s="834"/>
      <c r="V856" s="834"/>
      <c r="W856" s="834"/>
      <c r="X856" s="834"/>
      <c r="Y856" s="834"/>
      <c r="Z856" s="834"/>
    </row>
    <row r="857">
      <c r="A857" s="834"/>
      <c r="B857" s="834"/>
      <c r="C857" s="834"/>
      <c r="D857" s="834"/>
      <c r="E857" s="834"/>
      <c r="F857" s="834"/>
      <c r="G857" s="834"/>
      <c r="H857" s="834"/>
      <c r="I857" s="834"/>
      <c r="J857" s="834"/>
      <c r="K857" s="834"/>
      <c r="L857" s="834"/>
      <c r="M857" s="834"/>
      <c r="N857" s="834"/>
      <c r="O857" s="834"/>
      <c r="P857" s="834"/>
      <c r="Q857" s="834"/>
      <c r="R857" s="834"/>
      <c r="S857" s="834"/>
      <c r="T857" s="834"/>
      <c r="U857" s="834"/>
      <c r="V857" s="834"/>
      <c r="W857" s="834"/>
      <c r="X857" s="834"/>
      <c r="Y857" s="834"/>
      <c r="Z857" s="834"/>
    </row>
    <row r="858">
      <c r="A858" s="834"/>
      <c r="B858" s="834"/>
      <c r="C858" s="834"/>
      <c r="D858" s="834"/>
      <c r="E858" s="834"/>
      <c r="F858" s="834"/>
      <c r="G858" s="834"/>
      <c r="H858" s="834"/>
      <c r="I858" s="834"/>
      <c r="J858" s="834"/>
      <c r="K858" s="834"/>
      <c r="L858" s="834"/>
      <c r="M858" s="834"/>
      <c r="N858" s="834"/>
      <c r="O858" s="834"/>
      <c r="P858" s="834"/>
      <c r="Q858" s="834"/>
      <c r="R858" s="834"/>
      <c r="S858" s="834"/>
      <c r="T858" s="834"/>
      <c r="U858" s="834"/>
      <c r="V858" s="834"/>
      <c r="W858" s="834"/>
      <c r="X858" s="834"/>
      <c r="Y858" s="834"/>
      <c r="Z858" s="834"/>
    </row>
    <row r="859">
      <c r="A859" s="834"/>
      <c r="B859" s="834"/>
      <c r="C859" s="834"/>
      <c r="D859" s="834"/>
      <c r="E859" s="834"/>
      <c r="F859" s="834"/>
      <c r="G859" s="834"/>
      <c r="H859" s="834"/>
      <c r="I859" s="834"/>
      <c r="J859" s="834"/>
      <c r="K859" s="834"/>
      <c r="L859" s="834"/>
      <c r="M859" s="834"/>
      <c r="N859" s="834"/>
      <c r="O859" s="834"/>
      <c r="P859" s="834"/>
      <c r="Q859" s="834"/>
      <c r="R859" s="834"/>
      <c r="S859" s="834"/>
      <c r="T859" s="834"/>
      <c r="U859" s="834"/>
      <c r="V859" s="834"/>
      <c r="W859" s="834"/>
      <c r="X859" s="834"/>
      <c r="Y859" s="834"/>
      <c r="Z859" s="834"/>
    </row>
    <row r="860">
      <c r="A860" s="834"/>
      <c r="B860" s="834"/>
      <c r="C860" s="834"/>
      <c r="D860" s="834"/>
      <c r="E860" s="834"/>
      <c r="F860" s="834"/>
      <c r="G860" s="834"/>
      <c r="H860" s="834"/>
      <c r="I860" s="834"/>
      <c r="J860" s="834"/>
      <c r="K860" s="834"/>
      <c r="L860" s="834"/>
      <c r="M860" s="834"/>
      <c r="N860" s="834"/>
      <c r="O860" s="834"/>
      <c r="P860" s="834"/>
      <c r="Q860" s="834"/>
      <c r="R860" s="834"/>
      <c r="S860" s="834"/>
      <c r="T860" s="834"/>
      <c r="U860" s="834"/>
      <c r="V860" s="834"/>
      <c r="W860" s="834"/>
      <c r="X860" s="834"/>
      <c r="Y860" s="834"/>
      <c r="Z860" s="834"/>
    </row>
    <row r="861">
      <c r="A861" s="834"/>
      <c r="B861" s="834"/>
      <c r="C861" s="834"/>
      <c r="D861" s="834"/>
      <c r="E861" s="834"/>
      <c r="F861" s="834"/>
      <c r="G861" s="834"/>
      <c r="H861" s="834"/>
      <c r="I861" s="834"/>
      <c r="J861" s="834"/>
      <c r="K861" s="834"/>
      <c r="L861" s="834"/>
      <c r="M861" s="834"/>
      <c r="N861" s="834"/>
      <c r="O861" s="834"/>
      <c r="P861" s="834"/>
      <c r="Q861" s="834"/>
      <c r="R861" s="834"/>
      <c r="S861" s="834"/>
      <c r="T861" s="834"/>
      <c r="U861" s="834"/>
      <c r="V861" s="834"/>
      <c r="W861" s="834"/>
      <c r="X861" s="834"/>
      <c r="Y861" s="834"/>
      <c r="Z861" s="834"/>
    </row>
    <row r="862">
      <c r="A862" s="834"/>
      <c r="B862" s="834"/>
      <c r="C862" s="834"/>
      <c r="D862" s="834"/>
      <c r="E862" s="834"/>
      <c r="F862" s="834"/>
      <c r="G862" s="834"/>
      <c r="H862" s="834"/>
      <c r="I862" s="834"/>
      <c r="J862" s="834"/>
      <c r="K862" s="834"/>
      <c r="L862" s="834"/>
      <c r="M862" s="834"/>
      <c r="N862" s="834"/>
      <c r="O862" s="834"/>
      <c r="P862" s="834"/>
      <c r="Q862" s="834"/>
      <c r="R862" s="834"/>
      <c r="S862" s="834"/>
      <c r="T862" s="834"/>
      <c r="U862" s="834"/>
      <c r="V862" s="834"/>
      <c r="W862" s="834"/>
      <c r="X862" s="834"/>
      <c r="Y862" s="834"/>
      <c r="Z862" s="834"/>
    </row>
    <row r="863">
      <c r="A863" s="834"/>
      <c r="B863" s="834"/>
      <c r="C863" s="834"/>
      <c r="D863" s="834"/>
      <c r="E863" s="834"/>
      <c r="F863" s="834"/>
      <c r="G863" s="834"/>
      <c r="H863" s="834"/>
      <c r="I863" s="834"/>
      <c r="J863" s="834"/>
      <c r="K863" s="834"/>
      <c r="L863" s="834"/>
      <c r="M863" s="834"/>
      <c r="N863" s="834"/>
      <c r="O863" s="834"/>
      <c r="P863" s="834"/>
      <c r="Q863" s="834"/>
      <c r="R863" s="834"/>
      <c r="S863" s="834"/>
      <c r="T863" s="834"/>
      <c r="U863" s="834"/>
      <c r="V863" s="834"/>
      <c r="W863" s="834"/>
      <c r="X863" s="834"/>
      <c r="Y863" s="834"/>
      <c r="Z863" s="834"/>
    </row>
    <row r="864">
      <c r="A864" s="834"/>
      <c r="B864" s="834"/>
      <c r="C864" s="834"/>
      <c r="D864" s="834"/>
      <c r="E864" s="834"/>
      <c r="F864" s="834"/>
      <c r="G864" s="834"/>
      <c r="H864" s="834"/>
      <c r="I864" s="834"/>
      <c r="J864" s="834"/>
      <c r="K864" s="834"/>
      <c r="L864" s="834"/>
      <c r="M864" s="834"/>
      <c r="N864" s="834"/>
      <c r="O864" s="834"/>
      <c r="P864" s="834"/>
      <c r="Q864" s="834"/>
      <c r="R864" s="834"/>
      <c r="S864" s="834"/>
      <c r="T864" s="834"/>
      <c r="U864" s="834"/>
      <c r="V864" s="834"/>
      <c r="W864" s="834"/>
      <c r="X864" s="834"/>
      <c r="Y864" s="834"/>
      <c r="Z864" s="834"/>
    </row>
    <row r="865">
      <c r="A865" s="834"/>
      <c r="B865" s="834"/>
      <c r="C865" s="834"/>
      <c r="D865" s="834"/>
      <c r="E865" s="834"/>
      <c r="F865" s="834"/>
      <c r="G865" s="834"/>
      <c r="H865" s="834"/>
      <c r="I865" s="834"/>
      <c r="J865" s="834"/>
      <c r="K865" s="834"/>
      <c r="L865" s="834"/>
      <c r="M865" s="834"/>
      <c r="N865" s="834"/>
      <c r="O865" s="834"/>
      <c r="P865" s="834"/>
      <c r="Q865" s="834"/>
      <c r="R865" s="834"/>
      <c r="S865" s="834"/>
      <c r="T865" s="834"/>
      <c r="U865" s="834"/>
      <c r="V865" s="834"/>
      <c r="W865" s="834"/>
      <c r="X865" s="834"/>
      <c r="Y865" s="834"/>
      <c r="Z865" s="834"/>
    </row>
    <row r="866">
      <c r="A866" s="834"/>
      <c r="B866" s="834"/>
      <c r="C866" s="834"/>
      <c r="D866" s="834"/>
      <c r="E866" s="834"/>
      <c r="F866" s="834"/>
      <c r="G866" s="834"/>
      <c r="H866" s="834"/>
      <c r="I866" s="834"/>
      <c r="J866" s="834"/>
      <c r="K866" s="834"/>
      <c r="L866" s="834"/>
      <c r="M866" s="834"/>
      <c r="N866" s="834"/>
      <c r="O866" s="834"/>
      <c r="P866" s="834"/>
      <c r="Q866" s="834"/>
      <c r="R866" s="834"/>
      <c r="S866" s="834"/>
      <c r="T866" s="834"/>
      <c r="U866" s="834"/>
      <c r="V866" s="834"/>
      <c r="W866" s="834"/>
      <c r="X866" s="834"/>
      <c r="Y866" s="834"/>
      <c r="Z866" s="834"/>
    </row>
    <row r="867">
      <c r="A867" s="834"/>
      <c r="B867" s="834"/>
      <c r="C867" s="834"/>
      <c r="D867" s="834"/>
      <c r="E867" s="834"/>
      <c r="F867" s="834"/>
      <c r="G867" s="834"/>
      <c r="H867" s="834"/>
      <c r="I867" s="834"/>
      <c r="J867" s="834"/>
      <c r="K867" s="834"/>
      <c r="L867" s="834"/>
      <c r="M867" s="834"/>
      <c r="N867" s="834"/>
      <c r="O867" s="834"/>
      <c r="P867" s="834"/>
      <c r="Q867" s="834"/>
      <c r="R867" s="834"/>
      <c r="S867" s="834"/>
      <c r="T867" s="834"/>
      <c r="U867" s="834"/>
      <c r="V867" s="834"/>
      <c r="W867" s="834"/>
      <c r="X867" s="834"/>
      <c r="Y867" s="834"/>
      <c r="Z867" s="834"/>
    </row>
    <row r="868">
      <c r="A868" s="834"/>
      <c r="B868" s="834"/>
      <c r="C868" s="834"/>
      <c r="D868" s="834"/>
      <c r="E868" s="834"/>
      <c r="F868" s="834"/>
      <c r="G868" s="834"/>
      <c r="H868" s="834"/>
      <c r="I868" s="834"/>
      <c r="J868" s="834"/>
      <c r="K868" s="834"/>
      <c r="L868" s="834"/>
      <c r="M868" s="834"/>
      <c r="N868" s="834"/>
      <c r="O868" s="834"/>
      <c r="P868" s="834"/>
      <c r="Q868" s="834"/>
      <c r="R868" s="834"/>
      <c r="S868" s="834"/>
      <c r="T868" s="834"/>
      <c r="U868" s="834"/>
      <c r="V868" s="834"/>
      <c r="W868" s="834"/>
      <c r="X868" s="834"/>
      <c r="Y868" s="834"/>
      <c r="Z868" s="834"/>
    </row>
    <row r="869">
      <c r="A869" s="834"/>
      <c r="B869" s="834"/>
      <c r="C869" s="834"/>
      <c r="D869" s="834"/>
      <c r="E869" s="834"/>
      <c r="F869" s="834"/>
      <c r="G869" s="834"/>
      <c r="H869" s="834"/>
      <c r="I869" s="834"/>
      <c r="J869" s="834"/>
      <c r="K869" s="834"/>
      <c r="L869" s="834"/>
      <c r="M869" s="834"/>
      <c r="N869" s="834"/>
      <c r="O869" s="834"/>
      <c r="P869" s="834"/>
      <c r="Q869" s="834"/>
      <c r="R869" s="834"/>
      <c r="S869" s="834"/>
      <c r="T869" s="834"/>
      <c r="U869" s="834"/>
      <c r="V869" s="834"/>
      <c r="W869" s="834"/>
      <c r="X869" s="834"/>
      <c r="Y869" s="834"/>
      <c r="Z869" s="834"/>
    </row>
    <row r="870">
      <c r="A870" s="834"/>
      <c r="B870" s="834"/>
      <c r="C870" s="834"/>
      <c r="D870" s="834"/>
      <c r="E870" s="834"/>
      <c r="F870" s="834"/>
      <c r="G870" s="834"/>
      <c r="H870" s="834"/>
      <c r="I870" s="834"/>
      <c r="J870" s="834"/>
      <c r="K870" s="834"/>
      <c r="L870" s="834"/>
      <c r="M870" s="834"/>
      <c r="N870" s="834"/>
      <c r="O870" s="834"/>
      <c r="P870" s="834"/>
      <c r="Q870" s="834"/>
      <c r="R870" s="834"/>
      <c r="S870" s="834"/>
      <c r="T870" s="834"/>
      <c r="U870" s="834"/>
      <c r="V870" s="834"/>
      <c r="W870" s="834"/>
      <c r="X870" s="834"/>
      <c r="Y870" s="834"/>
      <c r="Z870" s="834"/>
    </row>
    <row r="871">
      <c r="A871" s="834"/>
      <c r="B871" s="834"/>
      <c r="C871" s="834"/>
      <c r="D871" s="834"/>
      <c r="E871" s="834"/>
      <c r="F871" s="834"/>
      <c r="G871" s="834"/>
      <c r="H871" s="834"/>
      <c r="I871" s="834"/>
      <c r="J871" s="834"/>
      <c r="K871" s="834"/>
      <c r="L871" s="834"/>
      <c r="M871" s="834"/>
      <c r="N871" s="834"/>
      <c r="O871" s="834"/>
      <c r="P871" s="834"/>
      <c r="Q871" s="834"/>
      <c r="R871" s="834"/>
      <c r="S871" s="834"/>
      <c r="T871" s="834"/>
      <c r="U871" s="834"/>
      <c r="V871" s="834"/>
      <c r="W871" s="834"/>
      <c r="X871" s="834"/>
      <c r="Y871" s="834"/>
      <c r="Z871" s="834"/>
    </row>
    <row r="872">
      <c r="A872" s="834"/>
      <c r="B872" s="834"/>
      <c r="C872" s="834"/>
      <c r="D872" s="834"/>
      <c r="E872" s="834"/>
      <c r="F872" s="834"/>
      <c r="G872" s="834"/>
      <c r="H872" s="834"/>
      <c r="I872" s="834"/>
      <c r="J872" s="834"/>
      <c r="K872" s="834"/>
      <c r="L872" s="834"/>
      <c r="M872" s="834"/>
      <c r="N872" s="834"/>
      <c r="O872" s="834"/>
      <c r="P872" s="834"/>
      <c r="Q872" s="834"/>
      <c r="R872" s="834"/>
      <c r="S872" s="834"/>
      <c r="T872" s="834"/>
      <c r="U872" s="834"/>
      <c r="V872" s="834"/>
      <c r="W872" s="834"/>
      <c r="X872" s="834"/>
      <c r="Y872" s="834"/>
      <c r="Z872" s="834"/>
    </row>
    <row r="873">
      <c r="A873" s="834"/>
      <c r="B873" s="834"/>
      <c r="C873" s="834"/>
      <c r="D873" s="834"/>
      <c r="E873" s="834"/>
      <c r="F873" s="834"/>
      <c r="G873" s="834"/>
      <c r="H873" s="834"/>
      <c r="I873" s="834"/>
      <c r="J873" s="834"/>
      <c r="K873" s="834"/>
      <c r="L873" s="834"/>
      <c r="M873" s="834"/>
      <c r="N873" s="834"/>
      <c r="O873" s="834"/>
      <c r="P873" s="834"/>
      <c r="Q873" s="834"/>
      <c r="R873" s="834"/>
      <c r="S873" s="834"/>
      <c r="T873" s="834"/>
      <c r="U873" s="834"/>
      <c r="V873" s="834"/>
      <c r="W873" s="834"/>
      <c r="X873" s="834"/>
      <c r="Y873" s="834"/>
      <c r="Z873" s="834"/>
    </row>
    <row r="874">
      <c r="A874" s="834"/>
      <c r="B874" s="834"/>
      <c r="C874" s="834"/>
      <c r="D874" s="834"/>
      <c r="E874" s="834"/>
      <c r="F874" s="834"/>
      <c r="G874" s="834"/>
      <c r="H874" s="834"/>
      <c r="I874" s="834"/>
      <c r="J874" s="834"/>
      <c r="K874" s="834"/>
      <c r="L874" s="834"/>
      <c r="M874" s="834"/>
      <c r="N874" s="834"/>
      <c r="O874" s="834"/>
      <c r="P874" s="834"/>
      <c r="Q874" s="834"/>
      <c r="R874" s="834"/>
      <c r="S874" s="834"/>
      <c r="T874" s="834"/>
      <c r="U874" s="834"/>
      <c r="V874" s="834"/>
      <c r="W874" s="834"/>
      <c r="X874" s="834"/>
      <c r="Y874" s="834"/>
      <c r="Z874" s="834"/>
    </row>
    <row r="875">
      <c r="A875" s="834"/>
      <c r="B875" s="834"/>
      <c r="C875" s="834"/>
      <c r="D875" s="834"/>
      <c r="E875" s="834"/>
      <c r="F875" s="834"/>
      <c r="G875" s="834"/>
      <c r="H875" s="834"/>
      <c r="I875" s="834"/>
      <c r="J875" s="834"/>
      <c r="K875" s="834"/>
      <c r="L875" s="834"/>
      <c r="M875" s="834"/>
      <c r="N875" s="834"/>
      <c r="O875" s="834"/>
      <c r="P875" s="834"/>
      <c r="Q875" s="834"/>
      <c r="R875" s="834"/>
      <c r="S875" s="834"/>
      <c r="T875" s="834"/>
      <c r="U875" s="834"/>
      <c r="V875" s="834"/>
      <c r="W875" s="834"/>
      <c r="X875" s="834"/>
      <c r="Y875" s="834"/>
      <c r="Z875" s="834"/>
    </row>
    <row r="876">
      <c r="A876" s="834"/>
      <c r="B876" s="834"/>
      <c r="C876" s="834"/>
      <c r="D876" s="834"/>
      <c r="E876" s="834"/>
      <c r="F876" s="834"/>
      <c r="G876" s="834"/>
      <c r="H876" s="834"/>
      <c r="I876" s="834"/>
      <c r="J876" s="834"/>
      <c r="K876" s="834"/>
      <c r="L876" s="834"/>
      <c r="M876" s="834"/>
      <c r="N876" s="834"/>
      <c r="O876" s="834"/>
      <c r="P876" s="834"/>
      <c r="Q876" s="834"/>
      <c r="R876" s="834"/>
      <c r="S876" s="834"/>
      <c r="T876" s="834"/>
      <c r="U876" s="834"/>
      <c r="V876" s="834"/>
      <c r="W876" s="834"/>
      <c r="X876" s="834"/>
      <c r="Y876" s="834"/>
      <c r="Z876" s="834"/>
    </row>
    <row r="877">
      <c r="A877" s="834"/>
      <c r="B877" s="834"/>
      <c r="C877" s="834"/>
      <c r="D877" s="834"/>
      <c r="E877" s="834"/>
      <c r="F877" s="834"/>
      <c r="G877" s="834"/>
      <c r="H877" s="834"/>
      <c r="I877" s="834"/>
      <c r="J877" s="834"/>
      <c r="K877" s="834"/>
      <c r="L877" s="834"/>
      <c r="M877" s="834"/>
      <c r="N877" s="834"/>
      <c r="O877" s="834"/>
      <c r="P877" s="834"/>
      <c r="Q877" s="834"/>
      <c r="R877" s="834"/>
      <c r="S877" s="834"/>
      <c r="T877" s="834"/>
      <c r="U877" s="834"/>
      <c r="V877" s="834"/>
      <c r="W877" s="834"/>
      <c r="X877" s="834"/>
      <c r="Y877" s="834"/>
      <c r="Z877" s="834"/>
    </row>
    <row r="878">
      <c r="A878" s="834"/>
      <c r="B878" s="834"/>
      <c r="C878" s="834"/>
      <c r="D878" s="834"/>
      <c r="E878" s="834"/>
      <c r="F878" s="834"/>
      <c r="G878" s="834"/>
      <c r="H878" s="834"/>
      <c r="I878" s="834"/>
      <c r="J878" s="834"/>
      <c r="K878" s="834"/>
      <c r="L878" s="834"/>
      <c r="M878" s="834"/>
      <c r="N878" s="834"/>
      <c r="O878" s="834"/>
      <c r="P878" s="834"/>
      <c r="Q878" s="834"/>
      <c r="R878" s="834"/>
      <c r="S878" s="834"/>
      <c r="T878" s="834"/>
      <c r="U878" s="834"/>
      <c r="V878" s="834"/>
      <c r="W878" s="834"/>
      <c r="X878" s="834"/>
      <c r="Y878" s="834"/>
      <c r="Z878" s="834"/>
    </row>
    <row r="879">
      <c r="A879" s="834"/>
      <c r="B879" s="834"/>
      <c r="C879" s="834"/>
      <c r="D879" s="834"/>
      <c r="E879" s="834"/>
      <c r="F879" s="834"/>
      <c r="G879" s="834"/>
      <c r="H879" s="834"/>
      <c r="I879" s="834"/>
      <c r="J879" s="834"/>
      <c r="K879" s="834"/>
      <c r="L879" s="834"/>
      <c r="M879" s="834"/>
      <c r="N879" s="834"/>
      <c r="O879" s="834"/>
      <c r="P879" s="834"/>
      <c r="Q879" s="834"/>
      <c r="R879" s="834"/>
      <c r="S879" s="834"/>
      <c r="T879" s="834"/>
      <c r="U879" s="834"/>
      <c r="V879" s="834"/>
      <c r="W879" s="834"/>
      <c r="X879" s="834"/>
      <c r="Y879" s="834"/>
      <c r="Z879" s="834"/>
    </row>
    <row r="880">
      <c r="A880" s="834"/>
      <c r="B880" s="834"/>
      <c r="C880" s="834"/>
      <c r="D880" s="834"/>
      <c r="E880" s="834"/>
      <c r="F880" s="834"/>
      <c r="G880" s="834"/>
      <c r="H880" s="834"/>
      <c r="I880" s="834"/>
      <c r="J880" s="834"/>
      <c r="K880" s="834"/>
      <c r="L880" s="834"/>
      <c r="M880" s="834"/>
      <c r="N880" s="834"/>
      <c r="O880" s="834"/>
      <c r="P880" s="834"/>
      <c r="Q880" s="834"/>
      <c r="R880" s="834"/>
      <c r="S880" s="834"/>
      <c r="T880" s="834"/>
      <c r="U880" s="834"/>
      <c r="V880" s="834"/>
      <c r="W880" s="834"/>
      <c r="X880" s="834"/>
      <c r="Y880" s="834"/>
      <c r="Z880" s="834"/>
    </row>
    <row r="881">
      <c r="A881" s="834"/>
      <c r="B881" s="834"/>
      <c r="C881" s="834"/>
      <c r="D881" s="834"/>
      <c r="E881" s="834"/>
      <c r="F881" s="834"/>
      <c r="G881" s="834"/>
      <c r="H881" s="834"/>
      <c r="I881" s="834"/>
      <c r="J881" s="834"/>
      <c r="K881" s="834"/>
      <c r="L881" s="834"/>
      <c r="M881" s="834"/>
      <c r="N881" s="834"/>
      <c r="O881" s="834"/>
      <c r="P881" s="834"/>
      <c r="Q881" s="834"/>
      <c r="R881" s="834"/>
      <c r="S881" s="834"/>
      <c r="T881" s="834"/>
      <c r="U881" s="834"/>
      <c r="V881" s="834"/>
      <c r="W881" s="834"/>
      <c r="X881" s="834"/>
      <c r="Y881" s="834"/>
      <c r="Z881" s="834"/>
    </row>
    <row r="882">
      <c r="A882" s="834"/>
      <c r="B882" s="834"/>
      <c r="C882" s="834"/>
      <c r="D882" s="834"/>
      <c r="E882" s="834"/>
      <c r="F882" s="834"/>
      <c r="G882" s="834"/>
      <c r="H882" s="834"/>
      <c r="I882" s="834"/>
      <c r="J882" s="834"/>
      <c r="K882" s="834"/>
      <c r="L882" s="834"/>
      <c r="M882" s="834"/>
      <c r="N882" s="834"/>
      <c r="O882" s="834"/>
      <c r="P882" s="834"/>
      <c r="Q882" s="834"/>
      <c r="R882" s="834"/>
      <c r="S882" s="834"/>
      <c r="T882" s="834"/>
      <c r="U882" s="834"/>
      <c r="V882" s="834"/>
      <c r="W882" s="834"/>
      <c r="X882" s="834"/>
      <c r="Y882" s="834"/>
      <c r="Z882" s="834"/>
    </row>
    <row r="883">
      <c r="A883" s="834"/>
      <c r="B883" s="834"/>
      <c r="C883" s="834"/>
      <c r="D883" s="834"/>
      <c r="E883" s="834"/>
      <c r="F883" s="834"/>
      <c r="G883" s="834"/>
      <c r="H883" s="834"/>
      <c r="I883" s="834"/>
      <c r="J883" s="834"/>
      <c r="K883" s="834"/>
      <c r="L883" s="834"/>
      <c r="M883" s="834"/>
      <c r="N883" s="834"/>
      <c r="O883" s="834"/>
      <c r="P883" s="834"/>
      <c r="Q883" s="834"/>
      <c r="R883" s="834"/>
      <c r="S883" s="834"/>
      <c r="T883" s="834"/>
      <c r="U883" s="834"/>
      <c r="V883" s="834"/>
      <c r="W883" s="834"/>
      <c r="X883" s="834"/>
      <c r="Y883" s="834"/>
      <c r="Z883" s="834"/>
    </row>
    <row r="884">
      <c r="A884" s="834"/>
      <c r="B884" s="834"/>
      <c r="C884" s="834"/>
      <c r="D884" s="834"/>
      <c r="E884" s="834"/>
      <c r="F884" s="834"/>
      <c r="G884" s="834"/>
      <c r="H884" s="834"/>
      <c r="I884" s="834"/>
      <c r="J884" s="834"/>
      <c r="K884" s="834"/>
      <c r="L884" s="834"/>
      <c r="M884" s="834"/>
      <c r="N884" s="834"/>
      <c r="O884" s="834"/>
      <c r="P884" s="834"/>
      <c r="Q884" s="834"/>
      <c r="R884" s="834"/>
      <c r="S884" s="834"/>
      <c r="T884" s="834"/>
      <c r="U884" s="834"/>
      <c r="V884" s="834"/>
      <c r="W884" s="834"/>
      <c r="X884" s="834"/>
      <c r="Y884" s="834"/>
      <c r="Z884" s="834"/>
    </row>
    <row r="885">
      <c r="A885" s="834"/>
      <c r="B885" s="834"/>
      <c r="C885" s="834"/>
      <c r="D885" s="834"/>
      <c r="E885" s="834"/>
      <c r="F885" s="834"/>
      <c r="G885" s="834"/>
      <c r="H885" s="834"/>
      <c r="I885" s="834"/>
      <c r="J885" s="834"/>
      <c r="K885" s="834"/>
      <c r="L885" s="834"/>
      <c r="M885" s="834"/>
      <c r="N885" s="834"/>
      <c r="O885" s="834"/>
      <c r="P885" s="834"/>
      <c r="Q885" s="834"/>
      <c r="R885" s="834"/>
      <c r="S885" s="834"/>
      <c r="T885" s="834"/>
      <c r="U885" s="834"/>
      <c r="V885" s="834"/>
      <c r="W885" s="834"/>
      <c r="X885" s="834"/>
      <c r="Y885" s="834"/>
      <c r="Z885" s="834"/>
    </row>
    <row r="886">
      <c r="A886" s="834"/>
      <c r="B886" s="834"/>
      <c r="C886" s="834"/>
      <c r="D886" s="834"/>
      <c r="E886" s="834"/>
      <c r="F886" s="834"/>
      <c r="G886" s="834"/>
      <c r="H886" s="834"/>
      <c r="I886" s="834"/>
      <c r="J886" s="834"/>
      <c r="K886" s="834"/>
      <c r="L886" s="834"/>
      <c r="M886" s="834"/>
      <c r="N886" s="834"/>
      <c r="O886" s="834"/>
      <c r="P886" s="834"/>
      <c r="Q886" s="834"/>
      <c r="R886" s="834"/>
      <c r="S886" s="834"/>
      <c r="T886" s="834"/>
      <c r="U886" s="834"/>
      <c r="V886" s="834"/>
      <c r="W886" s="834"/>
      <c r="X886" s="834"/>
      <c r="Y886" s="834"/>
      <c r="Z886" s="834"/>
    </row>
    <row r="887">
      <c r="A887" s="834"/>
      <c r="B887" s="834"/>
      <c r="C887" s="834"/>
      <c r="D887" s="834"/>
      <c r="E887" s="834"/>
      <c r="F887" s="834"/>
      <c r="G887" s="834"/>
      <c r="H887" s="834"/>
      <c r="I887" s="834"/>
      <c r="J887" s="834"/>
      <c r="K887" s="834"/>
      <c r="L887" s="834"/>
      <c r="M887" s="834"/>
      <c r="N887" s="834"/>
      <c r="O887" s="834"/>
      <c r="P887" s="834"/>
      <c r="Q887" s="834"/>
      <c r="R887" s="834"/>
      <c r="S887" s="834"/>
      <c r="T887" s="834"/>
      <c r="U887" s="834"/>
      <c r="V887" s="834"/>
      <c r="W887" s="834"/>
      <c r="X887" s="834"/>
      <c r="Y887" s="834"/>
      <c r="Z887" s="834"/>
    </row>
    <row r="888">
      <c r="A888" s="834"/>
      <c r="B888" s="834"/>
      <c r="C888" s="834"/>
      <c r="D888" s="834"/>
      <c r="E888" s="834"/>
      <c r="F888" s="834"/>
      <c r="G888" s="834"/>
      <c r="H888" s="834"/>
      <c r="I888" s="834"/>
      <c r="J888" s="834"/>
      <c r="K888" s="834"/>
      <c r="L888" s="834"/>
      <c r="M888" s="834"/>
      <c r="N888" s="834"/>
      <c r="O888" s="834"/>
      <c r="P888" s="834"/>
      <c r="Q888" s="834"/>
      <c r="R888" s="834"/>
      <c r="S888" s="834"/>
      <c r="T888" s="834"/>
      <c r="U888" s="834"/>
      <c r="V888" s="834"/>
      <c r="W888" s="834"/>
      <c r="X888" s="834"/>
      <c r="Y888" s="834"/>
      <c r="Z888" s="834"/>
    </row>
    <row r="889">
      <c r="A889" s="834"/>
      <c r="B889" s="834"/>
      <c r="C889" s="834"/>
      <c r="D889" s="834"/>
      <c r="E889" s="834"/>
      <c r="F889" s="834"/>
      <c r="G889" s="834"/>
      <c r="H889" s="834"/>
      <c r="I889" s="834"/>
      <c r="J889" s="834"/>
      <c r="K889" s="834"/>
      <c r="L889" s="834"/>
      <c r="M889" s="834"/>
      <c r="N889" s="834"/>
      <c r="O889" s="834"/>
      <c r="P889" s="834"/>
      <c r="Q889" s="834"/>
      <c r="R889" s="834"/>
      <c r="S889" s="834"/>
      <c r="T889" s="834"/>
      <c r="U889" s="834"/>
      <c r="V889" s="834"/>
      <c r="W889" s="834"/>
      <c r="X889" s="834"/>
      <c r="Y889" s="834"/>
      <c r="Z889" s="834"/>
    </row>
    <row r="890">
      <c r="A890" s="834"/>
      <c r="B890" s="834"/>
      <c r="C890" s="834"/>
      <c r="D890" s="834"/>
      <c r="E890" s="834"/>
      <c r="F890" s="834"/>
      <c r="G890" s="834"/>
      <c r="H890" s="834"/>
      <c r="I890" s="834"/>
      <c r="J890" s="834"/>
      <c r="K890" s="834"/>
      <c r="L890" s="834"/>
      <c r="M890" s="834"/>
      <c r="N890" s="834"/>
      <c r="O890" s="834"/>
      <c r="P890" s="834"/>
      <c r="Q890" s="834"/>
      <c r="R890" s="834"/>
      <c r="S890" s="834"/>
      <c r="T890" s="834"/>
      <c r="U890" s="834"/>
      <c r="V890" s="834"/>
      <c r="W890" s="834"/>
      <c r="X890" s="834"/>
      <c r="Y890" s="834"/>
      <c r="Z890" s="834"/>
    </row>
    <row r="891">
      <c r="A891" s="834"/>
      <c r="B891" s="834"/>
      <c r="C891" s="834"/>
      <c r="D891" s="834"/>
      <c r="E891" s="834"/>
      <c r="F891" s="834"/>
      <c r="G891" s="834"/>
      <c r="H891" s="834"/>
      <c r="I891" s="834"/>
      <c r="J891" s="834"/>
      <c r="K891" s="834"/>
      <c r="L891" s="834"/>
      <c r="M891" s="834"/>
      <c r="N891" s="834"/>
      <c r="O891" s="834"/>
      <c r="P891" s="834"/>
      <c r="Q891" s="834"/>
      <c r="R891" s="834"/>
      <c r="S891" s="834"/>
      <c r="T891" s="834"/>
      <c r="U891" s="834"/>
      <c r="V891" s="834"/>
      <c r="W891" s="834"/>
      <c r="X891" s="834"/>
      <c r="Y891" s="834"/>
      <c r="Z891" s="834"/>
    </row>
    <row r="892">
      <c r="A892" s="834"/>
      <c r="B892" s="834"/>
      <c r="C892" s="834"/>
      <c r="D892" s="834"/>
      <c r="E892" s="834"/>
      <c r="F892" s="834"/>
      <c r="G892" s="834"/>
      <c r="H892" s="834"/>
      <c r="I892" s="834"/>
      <c r="J892" s="834"/>
      <c r="K892" s="834"/>
      <c r="L892" s="834"/>
      <c r="M892" s="834"/>
      <c r="N892" s="834"/>
      <c r="O892" s="834"/>
      <c r="P892" s="834"/>
      <c r="Q892" s="834"/>
      <c r="R892" s="834"/>
      <c r="S892" s="834"/>
      <c r="T892" s="834"/>
      <c r="U892" s="834"/>
      <c r="V892" s="834"/>
      <c r="W892" s="834"/>
      <c r="X892" s="834"/>
      <c r="Y892" s="834"/>
      <c r="Z892" s="834"/>
    </row>
    <row r="893">
      <c r="A893" s="834"/>
      <c r="B893" s="834"/>
      <c r="C893" s="834"/>
      <c r="D893" s="834"/>
      <c r="E893" s="834"/>
      <c r="F893" s="834"/>
      <c r="G893" s="834"/>
      <c r="H893" s="834"/>
      <c r="I893" s="834"/>
      <c r="J893" s="834"/>
      <c r="K893" s="834"/>
      <c r="L893" s="834"/>
      <c r="M893" s="834"/>
      <c r="N893" s="834"/>
      <c r="O893" s="834"/>
      <c r="P893" s="834"/>
      <c r="Q893" s="834"/>
      <c r="R893" s="834"/>
      <c r="S893" s="834"/>
      <c r="T893" s="834"/>
      <c r="U893" s="834"/>
      <c r="V893" s="834"/>
      <c r="W893" s="834"/>
      <c r="X893" s="834"/>
      <c r="Y893" s="834"/>
      <c r="Z893" s="834"/>
    </row>
    <row r="894">
      <c r="A894" s="834"/>
      <c r="B894" s="834"/>
      <c r="C894" s="834"/>
      <c r="D894" s="834"/>
      <c r="E894" s="834"/>
      <c r="F894" s="834"/>
      <c r="G894" s="834"/>
      <c r="H894" s="834"/>
      <c r="I894" s="834"/>
      <c r="J894" s="834"/>
      <c r="K894" s="834"/>
      <c r="L894" s="834"/>
      <c r="M894" s="834"/>
      <c r="N894" s="834"/>
      <c r="O894" s="834"/>
      <c r="P894" s="834"/>
      <c r="Q894" s="834"/>
      <c r="R894" s="834"/>
      <c r="S894" s="834"/>
      <c r="T894" s="834"/>
      <c r="U894" s="834"/>
      <c r="V894" s="834"/>
      <c r="W894" s="834"/>
      <c r="X894" s="834"/>
      <c r="Y894" s="834"/>
      <c r="Z894" s="834"/>
    </row>
    <row r="895">
      <c r="A895" s="834"/>
      <c r="B895" s="834"/>
      <c r="C895" s="834"/>
      <c r="D895" s="834"/>
      <c r="E895" s="834"/>
      <c r="F895" s="834"/>
      <c r="G895" s="834"/>
      <c r="H895" s="834"/>
      <c r="I895" s="834"/>
      <c r="J895" s="834"/>
      <c r="K895" s="834"/>
      <c r="L895" s="834"/>
      <c r="M895" s="834"/>
      <c r="N895" s="834"/>
      <c r="O895" s="834"/>
      <c r="P895" s="834"/>
      <c r="Q895" s="834"/>
      <c r="R895" s="834"/>
      <c r="S895" s="834"/>
      <c r="T895" s="834"/>
      <c r="U895" s="834"/>
      <c r="V895" s="834"/>
      <c r="W895" s="834"/>
      <c r="X895" s="834"/>
      <c r="Y895" s="834"/>
      <c r="Z895" s="834"/>
    </row>
    <row r="896">
      <c r="A896" s="834"/>
      <c r="B896" s="834"/>
      <c r="C896" s="834"/>
      <c r="D896" s="834"/>
      <c r="E896" s="834"/>
      <c r="F896" s="834"/>
      <c r="G896" s="834"/>
      <c r="H896" s="834"/>
      <c r="I896" s="834"/>
      <c r="J896" s="834"/>
      <c r="K896" s="834"/>
      <c r="L896" s="834"/>
      <c r="M896" s="834"/>
      <c r="N896" s="834"/>
      <c r="O896" s="834"/>
      <c r="P896" s="834"/>
      <c r="Q896" s="834"/>
      <c r="R896" s="834"/>
      <c r="S896" s="834"/>
      <c r="T896" s="834"/>
      <c r="U896" s="834"/>
      <c r="V896" s="834"/>
      <c r="W896" s="834"/>
      <c r="X896" s="834"/>
      <c r="Y896" s="834"/>
      <c r="Z896" s="834"/>
    </row>
    <row r="897">
      <c r="A897" s="834"/>
      <c r="B897" s="834"/>
      <c r="C897" s="834"/>
      <c r="D897" s="834"/>
      <c r="E897" s="834"/>
      <c r="F897" s="834"/>
      <c r="G897" s="834"/>
      <c r="H897" s="834"/>
      <c r="I897" s="834"/>
      <c r="J897" s="834"/>
      <c r="K897" s="834"/>
      <c r="L897" s="834"/>
      <c r="M897" s="834"/>
      <c r="N897" s="834"/>
      <c r="O897" s="834"/>
      <c r="P897" s="834"/>
      <c r="Q897" s="834"/>
      <c r="R897" s="834"/>
      <c r="S897" s="834"/>
      <c r="T897" s="834"/>
      <c r="U897" s="834"/>
      <c r="V897" s="834"/>
      <c r="W897" s="834"/>
      <c r="X897" s="834"/>
      <c r="Y897" s="834"/>
      <c r="Z897" s="834"/>
    </row>
    <row r="898">
      <c r="A898" s="834"/>
      <c r="B898" s="834"/>
      <c r="C898" s="834"/>
      <c r="D898" s="834"/>
      <c r="E898" s="834"/>
      <c r="F898" s="834"/>
      <c r="G898" s="834"/>
      <c r="H898" s="834"/>
      <c r="I898" s="834"/>
      <c r="J898" s="834"/>
      <c r="K898" s="834"/>
      <c r="L898" s="834"/>
      <c r="M898" s="834"/>
      <c r="N898" s="834"/>
      <c r="O898" s="834"/>
      <c r="P898" s="834"/>
      <c r="Q898" s="834"/>
      <c r="R898" s="834"/>
      <c r="S898" s="834"/>
      <c r="T898" s="834"/>
      <c r="U898" s="834"/>
      <c r="V898" s="834"/>
      <c r="W898" s="834"/>
      <c r="X898" s="834"/>
      <c r="Y898" s="834"/>
      <c r="Z898" s="834"/>
    </row>
    <row r="899">
      <c r="A899" s="834"/>
      <c r="B899" s="834"/>
      <c r="C899" s="834"/>
      <c r="D899" s="834"/>
      <c r="E899" s="834"/>
      <c r="F899" s="834"/>
      <c r="G899" s="834"/>
      <c r="H899" s="834"/>
      <c r="I899" s="834"/>
      <c r="J899" s="834"/>
      <c r="K899" s="834"/>
      <c r="L899" s="834"/>
      <c r="M899" s="834"/>
      <c r="N899" s="834"/>
      <c r="O899" s="834"/>
      <c r="P899" s="834"/>
      <c r="Q899" s="834"/>
      <c r="R899" s="834"/>
      <c r="S899" s="834"/>
      <c r="T899" s="834"/>
      <c r="U899" s="834"/>
      <c r="V899" s="834"/>
      <c r="W899" s="834"/>
      <c r="X899" s="834"/>
      <c r="Y899" s="834"/>
      <c r="Z899" s="834"/>
    </row>
    <row r="900">
      <c r="A900" s="834"/>
      <c r="B900" s="834"/>
      <c r="C900" s="834"/>
      <c r="D900" s="834"/>
      <c r="E900" s="834"/>
      <c r="F900" s="834"/>
      <c r="G900" s="834"/>
      <c r="H900" s="834"/>
      <c r="I900" s="834"/>
      <c r="J900" s="834"/>
      <c r="K900" s="834"/>
      <c r="L900" s="834"/>
      <c r="M900" s="834"/>
      <c r="N900" s="834"/>
      <c r="O900" s="834"/>
      <c r="P900" s="834"/>
      <c r="Q900" s="834"/>
      <c r="R900" s="834"/>
      <c r="S900" s="834"/>
      <c r="T900" s="834"/>
      <c r="U900" s="834"/>
      <c r="V900" s="834"/>
      <c r="W900" s="834"/>
      <c r="X900" s="834"/>
      <c r="Y900" s="834"/>
      <c r="Z900" s="834"/>
    </row>
    <row r="901">
      <c r="A901" s="834"/>
      <c r="B901" s="834"/>
      <c r="C901" s="834"/>
      <c r="D901" s="834"/>
      <c r="E901" s="834"/>
      <c r="F901" s="834"/>
      <c r="G901" s="834"/>
      <c r="H901" s="834"/>
      <c r="I901" s="834"/>
      <c r="J901" s="834"/>
      <c r="K901" s="834"/>
      <c r="L901" s="834"/>
      <c r="M901" s="834"/>
      <c r="N901" s="834"/>
      <c r="O901" s="834"/>
      <c r="P901" s="834"/>
      <c r="Q901" s="834"/>
      <c r="R901" s="834"/>
      <c r="S901" s="834"/>
      <c r="T901" s="834"/>
      <c r="U901" s="834"/>
      <c r="V901" s="834"/>
      <c r="W901" s="834"/>
      <c r="X901" s="834"/>
      <c r="Y901" s="834"/>
      <c r="Z901" s="834"/>
    </row>
    <row r="902">
      <c r="A902" s="834"/>
      <c r="B902" s="834"/>
      <c r="C902" s="834"/>
      <c r="D902" s="834"/>
      <c r="E902" s="834"/>
      <c r="F902" s="834"/>
      <c r="G902" s="834"/>
      <c r="H902" s="834"/>
      <c r="I902" s="834"/>
      <c r="J902" s="834"/>
      <c r="K902" s="834"/>
      <c r="L902" s="834"/>
      <c r="M902" s="834"/>
      <c r="N902" s="834"/>
      <c r="O902" s="834"/>
      <c r="P902" s="834"/>
      <c r="Q902" s="834"/>
      <c r="R902" s="834"/>
      <c r="S902" s="834"/>
      <c r="T902" s="834"/>
      <c r="U902" s="834"/>
      <c r="V902" s="834"/>
      <c r="W902" s="834"/>
      <c r="X902" s="834"/>
      <c r="Y902" s="834"/>
      <c r="Z902" s="834"/>
    </row>
    <row r="903">
      <c r="A903" s="834"/>
      <c r="B903" s="834"/>
      <c r="C903" s="834"/>
      <c r="D903" s="834"/>
      <c r="E903" s="834"/>
      <c r="F903" s="834"/>
      <c r="G903" s="834"/>
      <c r="H903" s="834"/>
      <c r="I903" s="834"/>
      <c r="J903" s="834"/>
      <c r="K903" s="834"/>
      <c r="L903" s="834"/>
      <c r="M903" s="834"/>
      <c r="N903" s="834"/>
      <c r="O903" s="834"/>
      <c r="P903" s="834"/>
      <c r="Q903" s="834"/>
      <c r="R903" s="834"/>
      <c r="S903" s="834"/>
      <c r="T903" s="834"/>
      <c r="U903" s="834"/>
      <c r="V903" s="834"/>
      <c r="W903" s="834"/>
      <c r="X903" s="834"/>
      <c r="Y903" s="834"/>
      <c r="Z903" s="834"/>
    </row>
    <row r="904">
      <c r="A904" s="834"/>
      <c r="B904" s="834"/>
      <c r="C904" s="834"/>
      <c r="D904" s="834"/>
      <c r="E904" s="834"/>
      <c r="F904" s="834"/>
      <c r="G904" s="834"/>
      <c r="H904" s="834"/>
      <c r="I904" s="834"/>
      <c r="J904" s="834"/>
      <c r="K904" s="834"/>
      <c r="L904" s="834"/>
      <c r="M904" s="834"/>
      <c r="N904" s="834"/>
      <c r="O904" s="834"/>
      <c r="P904" s="834"/>
      <c r="Q904" s="834"/>
      <c r="R904" s="834"/>
      <c r="S904" s="834"/>
      <c r="T904" s="834"/>
      <c r="U904" s="834"/>
      <c r="V904" s="834"/>
      <c r="W904" s="834"/>
      <c r="X904" s="834"/>
      <c r="Y904" s="834"/>
      <c r="Z904" s="834"/>
    </row>
    <row r="905">
      <c r="A905" s="834"/>
      <c r="B905" s="834"/>
      <c r="C905" s="834"/>
      <c r="D905" s="834"/>
      <c r="E905" s="834"/>
      <c r="F905" s="834"/>
      <c r="G905" s="834"/>
      <c r="H905" s="834"/>
      <c r="I905" s="834"/>
      <c r="J905" s="834"/>
      <c r="K905" s="834"/>
      <c r="L905" s="834"/>
      <c r="M905" s="834"/>
      <c r="N905" s="834"/>
      <c r="O905" s="834"/>
      <c r="P905" s="834"/>
      <c r="Q905" s="834"/>
      <c r="R905" s="834"/>
      <c r="S905" s="834"/>
      <c r="T905" s="834"/>
      <c r="U905" s="834"/>
      <c r="V905" s="834"/>
      <c r="W905" s="834"/>
      <c r="X905" s="834"/>
      <c r="Y905" s="834"/>
      <c r="Z905" s="834"/>
    </row>
    <row r="906">
      <c r="A906" s="834"/>
      <c r="B906" s="834"/>
      <c r="C906" s="834"/>
      <c r="D906" s="834"/>
      <c r="E906" s="834"/>
      <c r="F906" s="834"/>
      <c r="G906" s="834"/>
      <c r="H906" s="834"/>
      <c r="I906" s="834"/>
      <c r="J906" s="834"/>
      <c r="K906" s="834"/>
      <c r="L906" s="834"/>
      <c r="M906" s="834"/>
      <c r="N906" s="834"/>
      <c r="O906" s="834"/>
      <c r="P906" s="834"/>
      <c r="Q906" s="834"/>
      <c r="R906" s="834"/>
      <c r="S906" s="834"/>
      <c r="T906" s="834"/>
      <c r="U906" s="834"/>
      <c r="V906" s="834"/>
      <c r="W906" s="834"/>
      <c r="X906" s="834"/>
      <c r="Y906" s="834"/>
      <c r="Z906" s="834"/>
    </row>
    <row r="907">
      <c r="A907" s="834"/>
      <c r="B907" s="834"/>
      <c r="C907" s="834"/>
      <c r="D907" s="834"/>
      <c r="E907" s="834"/>
      <c r="F907" s="834"/>
      <c r="G907" s="834"/>
      <c r="H907" s="834"/>
      <c r="I907" s="834"/>
      <c r="J907" s="834"/>
      <c r="K907" s="834"/>
      <c r="L907" s="834"/>
      <c r="M907" s="834"/>
      <c r="N907" s="834"/>
      <c r="O907" s="834"/>
      <c r="P907" s="834"/>
      <c r="Q907" s="834"/>
      <c r="R907" s="834"/>
      <c r="S907" s="834"/>
      <c r="T907" s="834"/>
      <c r="U907" s="834"/>
      <c r="V907" s="834"/>
      <c r="W907" s="834"/>
      <c r="X907" s="834"/>
      <c r="Y907" s="834"/>
      <c r="Z907" s="834"/>
    </row>
    <row r="908">
      <c r="A908" s="834"/>
      <c r="B908" s="834"/>
      <c r="C908" s="834"/>
      <c r="D908" s="834"/>
      <c r="E908" s="834"/>
      <c r="F908" s="834"/>
      <c r="G908" s="834"/>
      <c r="H908" s="834"/>
      <c r="I908" s="834"/>
      <c r="J908" s="834"/>
      <c r="K908" s="834"/>
      <c r="L908" s="834"/>
      <c r="M908" s="834"/>
      <c r="N908" s="834"/>
      <c r="O908" s="834"/>
      <c r="P908" s="834"/>
      <c r="Q908" s="834"/>
      <c r="R908" s="834"/>
      <c r="S908" s="834"/>
      <c r="T908" s="834"/>
      <c r="U908" s="834"/>
      <c r="V908" s="834"/>
      <c r="W908" s="834"/>
      <c r="X908" s="834"/>
      <c r="Y908" s="834"/>
      <c r="Z908" s="834"/>
    </row>
    <row r="909">
      <c r="A909" s="834"/>
      <c r="B909" s="834"/>
      <c r="C909" s="834"/>
      <c r="D909" s="834"/>
      <c r="E909" s="834"/>
      <c r="F909" s="834"/>
      <c r="G909" s="834"/>
      <c r="H909" s="834"/>
      <c r="I909" s="834"/>
      <c r="J909" s="834"/>
      <c r="K909" s="834"/>
      <c r="L909" s="834"/>
      <c r="M909" s="834"/>
      <c r="N909" s="834"/>
      <c r="O909" s="834"/>
      <c r="P909" s="834"/>
      <c r="Q909" s="834"/>
      <c r="R909" s="834"/>
      <c r="S909" s="834"/>
      <c r="T909" s="834"/>
      <c r="U909" s="834"/>
      <c r="V909" s="834"/>
      <c r="W909" s="834"/>
      <c r="X909" s="834"/>
      <c r="Y909" s="834"/>
      <c r="Z909" s="834"/>
    </row>
    <row r="910">
      <c r="A910" s="834"/>
      <c r="B910" s="834"/>
      <c r="C910" s="834"/>
      <c r="D910" s="834"/>
      <c r="E910" s="834"/>
      <c r="F910" s="834"/>
      <c r="G910" s="834"/>
      <c r="H910" s="834"/>
      <c r="I910" s="834"/>
      <c r="J910" s="834"/>
      <c r="K910" s="834"/>
      <c r="L910" s="834"/>
      <c r="M910" s="834"/>
      <c r="N910" s="834"/>
      <c r="O910" s="834"/>
      <c r="P910" s="834"/>
      <c r="Q910" s="834"/>
      <c r="R910" s="834"/>
      <c r="S910" s="834"/>
      <c r="T910" s="834"/>
      <c r="U910" s="834"/>
      <c r="V910" s="834"/>
      <c r="W910" s="834"/>
      <c r="X910" s="834"/>
      <c r="Y910" s="834"/>
      <c r="Z910" s="834"/>
    </row>
    <row r="911">
      <c r="A911" s="834"/>
      <c r="B911" s="834"/>
      <c r="C911" s="834"/>
      <c r="D911" s="834"/>
      <c r="E911" s="834"/>
      <c r="F911" s="834"/>
      <c r="G911" s="834"/>
      <c r="H911" s="834"/>
      <c r="I911" s="834"/>
      <c r="J911" s="834"/>
      <c r="K911" s="834"/>
      <c r="L911" s="834"/>
      <c r="M911" s="834"/>
      <c r="N911" s="834"/>
      <c r="O911" s="834"/>
      <c r="P911" s="834"/>
      <c r="Q911" s="834"/>
      <c r="R911" s="834"/>
      <c r="S911" s="834"/>
      <c r="T911" s="834"/>
      <c r="U911" s="834"/>
      <c r="V911" s="834"/>
      <c r="W911" s="834"/>
      <c r="X911" s="834"/>
      <c r="Y911" s="834"/>
      <c r="Z911" s="834"/>
    </row>
    <row r="912">
      <c r="A912" s="834"/>
      <c r="B912" s="834"/>
      <c r="C912" s="834"/>
      <c r="D912" s="834"/>
      <c r="E912" s="834"/>
      <c r="F912" s="834"/>
      <c r="G912" s="834"/>
      <c r="H912" s="834"/>
      <c r="I912" s="834"/>
      <c r="J912" s="834"/>
      <c r="K912" s="834"/>
      <c r="L912" s="834"/>
      <c r="M912" s="834"/>
      <c r="N912" s="834"/>
      <c r="O912" s="834"/>
      <c r="P912" s="834"/>
      <c r="Q912" s="834"/>
      <c r="R912" s="834"/>
      <c r="S912" s="834"/>
      <c r="T912" s="834"/>
      <c r="U912" s="834"/>
      <c r="V912" s="834"/>
      <c r="W912" s="834"/>
      <c r="X912" s="834"/>
      <c r="Y912" s="834"/>
      <c r="Z912" s="834"/>
    </row>
    <row r="913">
      <c r="A913" s="834"/>
      <c r="B913" s="834"/>
      <c r="C913" s="834"/>
      <c r="D913" s="834"/>
      <c r="E913" s="834"/>
      <c r="F913" s="834"/>
      <c r="G913" s="834"/>
      <c r="H913" s="834"/>
      <c r="I913" s="834"/>
      <c r="J913" s="834"/>
      <c r="K913" s="834"/>
      <c r="L913" s="834"/>
      <c r="M913" s="834"/>
      <c r="N913" s="834"/>
      <c r="O913" s="834"/>
      <c r="P913" s="834"/>
      <c r="Q913" s="834"/>
      <c r="R913" s="834"/>
      <c r="S913" s="834"/>
      <c r="T913" s="834"/>
      <c r="U913" s="834"/>
      <c r="V913" s="834"/>
      <c r="W913" s="834"/>
      <c r="X913" s="834"/>
      <c r="Y913" s="834"/>
      <c r="Z913" s="834"/>
    </row>
    <row r="914">
      <c r="A914" s="834"/>
      <c r="B914" s="834"/>
      <c r="C914" s="834"/>
      <c r="D914" s="834"/>
      <c r="E914" s="834"/>
      <c r="F914" s="834"/>
      <c r="G914" s="834"/>
      <c r="H914" s="834"/>
      <c r="I914" s="834"/>
      <c r="J914" s="834"/>
      <c r="K914" s="834"/>
      <c r="L914" s="834"/>
      <c r="M914" s="834"/>
      <c r="N914" s="834"/>
      <c r="O914" s="834"/>
      <c r="P914" s="834"/>
      <c r="Q914" s="834"/>
      <c r="R914" s="834"/>
      <c r="S914" s="834"/>
      <c r="T914" s="834"/>
      <c r="U914" s="834"/>
      <c r="V914" s="834"/>
      <c r="W914" s="834"/>
      <c r="X914" s="834"/>
      <c r="Y914" s="834"/>
      <c r="Z914" s="834"/>
    </row>
    <row r="915">
      <c r="A915" s="834"/>
      <c r="B915" s="834"/>
      <c r="C915" s="834"/>
      <c r="D915" s="834"/>
      <c r="E915" s="834"/>
      <c r="F915" s="834"/>
      <c r="G915" s="834"/>
      <c r="H915" s="834"/>
      <c r="I915" s="834"/>
      <c r="J915" s="834"/>
      <c r="K915" s="834"/>
      <c r="L915" s="834"/>
      <c r="M915" s="834"/>
      <c r="N915" s="834"/>
      <c r="O915" s="834"/>
      <c r="P915" s="834"/>
      <c r="Q915" s="834"/>
      <c r="R915" s="834"/>
      <c r="S915" s="834"/>
      <c r="T915" s="834"/>
      <c r="U915" s="834"/>
      <c r="V915" s="834"/>
      <c r="W915" s="834"/>
      <c r="X915" s="834"/>
      <c r="Y915" s="834"/>
      <c r="Z915" s="834"/>
    </row>
    <row r="916">
      <c r="A916" s="834"/>
      <c r="B916" s="834"/>
      <c r="C916" s="834"/>
      <c r="D916" s="834"/>
      <c r="E916" s="834"/>
      <c r="F916" s="834"/>
      <c r="G916" s="834"/>
      <c r="H916" s="834"/>
      <c r="I916" s="834"/>
      <c r="J916" s="834"/>
      <c r="K916" s="834"/>
      <c r="L916" s="834"/>
      <c r="M916" s="834"/>
      <c r="N916" s="834"/>
      <c r="O916" s="834"/>
      <c r="P916" s="834"/>
      <c r="Q916" s="834"/>
      <c r="R916" s="834"/>
      <c r="S916" s="834"/>
      <c r="T916" s="834"/>
      <c r="U916" s="834"/>
      <c r="V916" s="834"/>
      <c r="W916" s="834"/>
      <c r="X916" s="834"/>
      <c r="Y916" s="834"/>
      <c r="Z916" s="834"/>
    </row>
    <row r="917">
      <c r="A917" s="834"/>
      <c r="B917" s="834"/>
      <c r="C917" s="834"/>
      <c r="D917" s="834"/>
      <c r="E917" s="834"/>
      <c r="F917" s="834"/>
      <c r="G917" s="834"/>
      <c r="H917" s="834"/>
      <c r="I917" s="834"/>
      <c r="J917" s="834"/>
      <c r="K917" s="834"/>
      <c r="L917" s="834"/>
      <c r="M917" s="834"/>
      <c r="N917" s="834"/>
      <c r="O917" s="834"/>
      <c r="P917" s="834"/>
      <c r="Q917" s="834"/>
      <c r="R917" s="834"/>
      <c r="S917" s="834"/>
      <c r="T917" s="834"/>
      <c r="U917" s="834"/>
      <c r="V917" s="834"/>
      <c r="W917" s="834"/>
      <c r="X917" s="834"/>
      <c r="Y917" s="834"/>
      <c r="Z917" s="834"/>
    </row>
    <row r="918">
      <c r="A918" s="834"/>
      <c r="B918" s="834"/>
      <c r="C918" s="834"/>
      <c r="D918" s="834"/>
      <c r="E918" s="834"/>
      <c r="F918" s="834"/>
      <c r="G918" s="834"/>
      <c r="H918" s="834"/>
      <c r="I918" s="834"/>
      <c r="J918" s="834"/>
      <c r="K918" s="834"/>
      <c r="L918" s="834"/>
      <c r="M918" s="834"/>
      <c r="N918" s="834"/>
      <c r="O918" s="834"/>
      <c r="P918" s="834"/>
      <c r="Q918" s="834"/>
      <c r="R918" s="834"/>
      <c r="S918" s="834"/>
      <c r="T918" s="834"/>
      <c r="U918" s="834"/>
      <c r="V918" s="834"/>
      <c r="W918" s="834"/>
      <c r="X918" s="834"/>
      <c r="Y918" s="834"/>
      <c r="Z918" s="834"/>
    </row>
    <row r="919">
      <c r="A919" s="834"/>
      <c r="B919" s="834"/>
      <c r="C919" s="834"/>
      <c r="D919" s="834"/>
      <c r="E919" s="834"/>
      <c r="F919" s="834"/>
      <c r="G919" s="834"/>
      <c r="H919" s="834"/>
      <c r="I919" s="834"/>
      <c r="J919" s="834"/>
      <c r="K919" s="834"/>
      <c r="L919" s="834"/>
      <c r="M919" s="834"/>
      <c r="N919" s="834"/>
      <c r="O919" s="834"/>
      <c r="P919" s="834"/>
      <c r="Q919" s="834"/>
      <c r="R919" s="834"/>
      <c r="S919" s="834"/>
      <c r="T919" s="834"/>
      <c r="U919" s="834"/>
      <c r="V919" s="834"/>
      <c r="W919" s="834"/>
      <c r="X919" s="834"/>
      <c r="Y919" s="834"/>
      <c r="Z919" s="834"/>
    </row>
    <row r="920">
      <c r="A920" s="834"/>
      <c r="B920" s="834"/>
      <c r="C920" s="834"/>
      <c r="D920" s="834"/>
      <c r="E920" s="834"/>
      <c r="F920" s="834"/>
      <c r="G920" s="834"/>
      <c r="H920" s="834"/>
      <c r="I920" s="834"/>
      <c r="J920" s="834"/>
      <c r="K920" s="834"/>
      <c r="L920" s="834"/>
      <c r="M920" s="834"/>
      <c r="N920" s="834"/>
      <c r="O920" s="834"/>
      <c r="P920" s="834"/>
      <c r="Q920" s="834"/>
      <c r="R920" s="834"/>
      <c r="S920" s="834"/>
      <c r="T920" s="834"/>
      <c r="U920" s="834"/>
      <c r="V920" s="834"/>
      <c r="W920" s="834"/>
      <c r="X920" s="834"/>
      <c r="Y920" s="834"/>
      <c r="Z920" s="834"/>
    </row>
    <row r="921">
      <c r="A921" s="834"/>
      <c r="B921" s="834"/>
      <c r="C921" s="834"/>
      <c r="D921" s="834"/>
      <c r="E921" s="834"/>
      <c r="F921" s="834"/>
      <c r="G921" s="834"/>
      <c r="H921" s="834"/>
      <c r="I921" s="834"/>
      <c r="J921" s="834"/>
      <c r="K921" s="834"/>
      <c r="L921" s="834"/>
      <c r="M921" s="834"/>
      <c r="N921" s="834"/>
      <c r="O921" s="834"/>
      <c r="P921" s="834"/>
      <c r="Q921" s="834"/>
      <c r="R921" s="834"/>
      <c r="S921" s="834"/>
      <c r="T921" s="834"/>
      <c r="U921" s="834"/>
      <c r="V921" s="834"/>
      <c r="W921" s="834"/>
      <c r="X921" s="834"/>
      <c r="Y921" s="834"/>
      <c r="Z921" s="834"/>
    </row>
    <row r="922">
      <c r="A922" s="834"/>
      <c r="B922" s="834"/>
      <c r="C922" s="834"/>
      <c r="D922" s="834"/>
      <c r="E922" s="834"/>
      <c r="F922" s="834"/>
      <c r="G922" s="834"/>
      <c r="H922" s="834"/>
      <c r="I922" s="834"/>
      <c r="J922" s="834"/>
      <c r="K922" s="834"/>
      <c r="L922" s="834"/>
      <c r="M922" s="834"/>
      <c r="N922" s="834"/>
      <c r="O922" s="834"/>
      <c r="P922" s="834"/>
      <c r="Q922" s="834"/>
      <c r="R922" s="834"/>
      <c r="S922" s="834"/>
      <c r="T922" s="834"/>
      <c r="U922" s="834"/>
      <c r="V922" s="834"/>
      <c r="W922" s="834"/>
      <c r="X922" s="834"/>
      <c r="Y922" s="834"/>
      <c r="Z922" s="834"/>
    </row>
    <row r="923">
      <c r="A923" s="834"/>
      <c r="B923" s="834"/>
      <c r="C923" s="834"/>
      <c r="D923" s="834"/>
      <c r="E923" s="834"/>
      <c r="F923" s="834"/>
      <c r="G923" s="834"/>
      <c r="H923" s="834"/>
      <c r="I923" s="834"/>
      <c r="J923" s="834"/>
      <c r="K923" s="834"/>
      <c r="L923" s="834"/>
      <c r="M923" s="834"/>
      <c r="N923" s="834"/>
      <c r="O923" s="834"/>
      <c r="P923" s="834"/>
      <c r="Q923" s="834"/>
      <c r="R923" s="834"/>
      <c r="S923" s="834"/>
      <c r="T923" s="834"/>
      <c r="U923" s="834"/>
      <c r="V923" s="834"/>
      <c r="W923" s="834"/>
      <c r="X923" s="834"/>
      <c r="Y923" s="834"/>
      <c r="Z923" s="834"/>
    </row>
    <row r="924">
      <c r="A924" s="834"/>
      <c r="B924" s="834"/>
      <c r="C924" s="834"/>
      <c r="D924" s="834"/>
      <c r="E924" s="834"/>
      <c r="F924" s="834"/>
      <c r="G924" s="834"/>
      <c r="H924" s="834"/>
      <c r="I924" s="834"/>
      <c r="J924" s="834"/>
      <c r="K924" s="834"/>
      <c r="L924" s="834"/>
      <c r="M924" s="834"/>
      <c r="N924" s="834"/>
      <c r="O924" s="834"/>
      <c r="P924" s="834"/>
      <c r="Q924" s="834"/>
      <c r="R924" s="834"/>
      <c r="S924" s="834"/>
      <c r="T924" s="834"/>
      <c r="U924" s="834"/>
      <c r="V924" s="834"/>
      <c r="W924" s="834"/>
      <c r="X924" s="834"/>
      <c r="Y924" s="834"/>
      <c r="Z924" s="834"/>
    </row>
    <row r="925">
      <c r="A925" s="834"/>
      <c r="B925" s="834"/>
      <c r="C925" s="834"/>
      <c r="D925" s="834"/>
      <c r="E925" s="834"/>
      <c r="F925" s="834"/>
      <c r="G925" s="834"/>
      <c r="H925" s="834"/>
      <c r="I925" s="834"/>
      <c r="J925" s="834"/>
      <c r="K925" s="834"/>
      <c r="L925" s="834"/>
      <c r="M925" s="834"/>
      <c r="N925" s="834"/>
      <c r="O925" s="834"/>
      <c r="P925" s="834"/>
      <c r="Q925" s="834"/>
      <c r="R925" s="834"/>
      <c r="S925" s="834"/>
      <c r="T925" s="834"/>
      <c r="U925" s="834"/>
      <c r="V925" s="834"/>
      <c r="W925" s="834"/>
      <c r="X925" s="834"/>
      <c r="Y925" s="834"/>
      <c r="Z925" s="834"/>
    </row>
    <row r="926">
      <c r="A926" s="834"/>
      <c r="B926" s="834"/>
      <c r="C926" s="834"/>
      <c r="D926" s="834"/>
      <c r="E926" s="834"/>
      <c r="F926" s="834"/>
      <c r="G926" s="834"/>
      <c r="H926" s="834"/>
      <c r="I926" s="834"/>
      <c r="J926" s="834"/>
      <c r="K926" s="834"/>
      <c r="L926" s="834"/>
      <c r="M926" s="834"/>
      <c r="N926" s="834"/>
      <c r="O926" s="834"/>
      <c r="P926" s="834"/>
      <c r="Q926" s="834"/>
      <c r="R926" s="834"/>
      <c r="S926" s="834"/>
      <c r="T926" s="834"/>
      <c r="U926" s="834"/>
      <c r="V926" s="834"/>
      <c r="W926" s="834"/>
      <c r="X926" s="834"/>
      <c r="Y926" s="834"/>
      <c r="Z926" s="834"/>
    </row>
    <row r="927">
      <c r="A927" s="834"/>
      <c r="B927" s="834"/>
      <c r="C927" s="834"/>
      <c r="D927" s="834"/>
      <c r="E927" s="834"/>
      <c r="F927" s="834"/>
      <c r="G927" s="834"/>
      <c r="H927" s="834"/>
      <c r="I927" s="834"/>
      <c r="J927" s="834"/>
      <c r="K927" s="834"/>
      <c r="L927" s="834"/>
      <c r="M927" s="834"/>
      <c r="N927" s="834"/>
      <c r="O927" s="834"/>
      <c r="P927" s="834"/>
      <c r="Q927" s="834"/>
      <c r="R927" s="834"/>
      <c r="S927" s="834"/>
      <c r="T927" s="834"/>
      <c r="U927" s="834"/>
      <c r="V927" s="834"/>
      <c r="W927" s="834"/>
      <c r="X927" s="834"/>
      <c r="Y927" s="834"/>
      <c r="Z927" s="834"/>
    </row>
    <row r="928">
      <c r="A928" s="834"/>
      <c r="B928" s="834"/>
      <c r="C928" s="834"/>
      <c r="D928" s="834"/>
      <c r="E928" s="834"/>
      <c r="F928" s="834"/>
      <c r="G928" s="834"/>
      <c r="H928" s="834"/>
      <c r="I928" s="834"/>
      <c r="J928" s="834"/>
      <c r="K928" s="834"/>
      <c r="L928" s="834"/>
      <c r="M928" s="834"/>
      <c r="N928" s="834"/>
      <c r="O928" s="834"/>
      <c r="P928" s="834"/>
      <c r="Q928" s="834"/>
      <c r="R928" s="834"/>
      <c r="S928" s="834"/>
      <c r="T928" s="834"/>
      <c r="U928" s="834"/>
      <c r="V928" s="834"/>
      <c r="W928" s="834"/>
      <c r="X928" s="834"/>
      <c r="Y928" s="834"/>
      <c r="Z928" s="834"/>
    </row>
    <row r="929">
      <c r="A929" s="834"/>
      <c r="B929" s="834"/>
      <c r="C929" s="834"/>
      <c r="D929" s="834"/>
      <c r="E929" s="834"/>
      <c r="F929" s="834"/>
      <c r="G929" s="834"/>
      <c r="H929" s="834"/>
      <c r="I929" s="834"/>
      <c r="J929" s="834"/>
      <c r="K929" s="834"/>
      <c r="L929" s="834"/>
      <c r="M929" s="834"/>
      <c r="N929" s="834"/>
      <c r="O929" s="834"/>
      <c r="P929" s="834"/>
      <c r="Q929" s="834"/>
      <c r="R929" s="834"/>
      <c r="S929" s="834"/>
      <c r="T929" s="834"/>
      <c r="U929" s="834"/>
      <c r="V929" s="834"/>
      <c r="W929" s="834"/>
      <c r="X929" s="834"/>
      <c r="Y929" s="834"/>
      <c r="Z929" s="834"/>
    </row>
    <row r="930">
      <c r="A930" s="834"/>
      <c r="B930" s="834"/>
      <c r="C930" s="834"/>
      <c r="D930" s="834"/>
      <c r="E930" s="834"/>
      <c r="F930" s="834"/>
      <c r="G930" s="834"/>
      <c r="H930" s="834"/>
      <c r="I930" s="834"/>
      <c r="J930" s="834"/>
      <c r="K930" s="834"/>
      <c r="L930" s="834"/>
      <c r="M930" s="834"/>
      <c r="N930" s="834"/>
      <c r="O930" s="834"/>
      <c r="P930" s="834"/>
      <c r="Q930" s="834"/>
      <c r="R930" s="834"/>
      <c r="S930" s="834"/>
      <c r="T930" s="834"/>
      <c r="U930" s="834"/>
      <c r="V930" s="834"/>
      <c r="W930" s="834"/>
      <c r="X930" s="834"/>
      <c r="Y930" s="834"/>
      <c r="Z930" s="834"/>
    </row>
    <row r="931">
      <c r="A931" s="834"/>
      <c r="B931" s="834"/>
      <c r="C931" s="834"/>
      <c r="D931" s="834"/>
      <c r="E931" s="834"/>
      <c r="F931" s="834"/>
      <c r="G931" s="834"/>
      <c r="H931" s="834"/>
      <c r="I931" s="834"/>
      <c r="J931" s="834"/>
      <c r="K931" s="834"/>
      <c r="L931" s="834"/>
      <c r="M931" s="834"/>
      <c r="N931" s="834"/>
      <c r="O931" s="834"/>
      <c r="P931" s="834"/>
      <c r="Q931" s="834"/>
      <c r="R931" s="834"/>
      <c r="S931" s="834"/>
      <c r="T931" s="834"/>
      <c r="U931" s="834"/>
      <c r="V931" s="834"/>
      <c r="W931" s="834"/>
      <c r="X931" s="834"/>
      <c r="Y931" s="834"/>
      <c r="Z931" s="834"/>
    </row>
    <row r="932">
      <c r="A932" s="834"/>
      <c r="B932" s="834"/>
      <c r="C932" s="834"/>
      <c r="D932" s="834"/>
      <c r="E932" s="834"/>
      <c r="F932" s="834"/>
      <c r="G932" s="834"/>
      <c r="H932" s="834"/>
      <c r="I932" s="834"/>
      <c r="J932" s="834"/>
      <c r="K932" s="834"/>
      <c r="L932" s="834"/>
      <c r="M932" s="834"/>
      <c r="N932" s="834"/>
      <c r="O932" s="834"/>
      <c r="P932" s="834"/>
      <c r="Q932" s="834"/>
      <c r="R932" s="834"/>
      <c r="S932" s="834"/>
      <c r="T932" s="834"/>
      <c r="U932" s="834"/>
      <c r="V932" s="834"/>
      <c r="W932" s="834"/>
      <c r="X932" s="834"/>
      <c r="Y932" s="834"/>
      <c r="Z932" s="834"/>
    </row>
    <row r="933">
      <c r="A933" s="834"/>
      <c r="B933" s="834"/>
      <c r="C933" s="834"/>
      <c r="D933" s="834"/>
      <c r="E933" s="834"/>
      <c r="F933" s="834"/>
      <c r="G933" s="834"/>
      <c r="H933" s="834"/>
      <c r="I933" s="834"/>
      <c r="J933" s="834"/>
      <c r="K933" s="834"/>
      <c r="L933" s="834"/>
      <c r="M933" s="834"/>
      <c r="N933" s="834"/>
      <c r="O933" s="834"/>
      <c r="P933" s="834"/>
      <c r="Q933" s="834"/>
      <c r="R933" s="834"/>
      <c r="S933" s="834"/>
      <c r="T933" s="834"/>
      <c r="U933" s="834"/>
      <c r="V933" s="834"/>
      <c r="W933" s="834"/>
      <c r="X933" s="834"/>
      <c r="Y933" s="834"/>
      <c r="Z933" s="834"/>
    </row>
    <row r="934">
      <c r="A934" s="834"/>
      <c r="B934" s="834"/>
      <c r="C934" s="834"/>
      <c r="D934" s="834"/>
      <c r="E934" s="834"/>
      <c r="F934" s="834"/>
      <c r="G934" s="834"/>
      <c r="H934" s="834"/>
      <c r="I934" s="834"/>
      <c r="J934" s="834"/>
      <c r="K934" s="834"/>
      <c r="L934" s="834"/>
      <c r="M934" s="834"/>
      <c r="N934" s="834"/>
      <c r="O934" s="834"/>
      <c r="P934" s="834"/>
      <c r="Q934" s="834"/>
      <c r="R934" s="834"/>
      <c r="S934" s="834"/>
      <c r="T934" s="834"/>
      <c r="U934" s="834"/>
      <c r="V934" s="834"/>
      <c r="W934" s="834"/>
      <c r="X934" s="834"/>
      <c r="Y934" s="834"/>
      <c r="Z934" s="834"/>
    </row>
    <row r="935">
      <c r="A935" s="834"/>
      <c r="B935" s="834"/>
      <c r="C935" s="834"/>
      <c r="D935" s="834"/>
      <c r="E935" s="834"/>
      <c r="F935" s="834"/>
      <c r="G935" s="834"/>
      <c r="H935" s="834"/>
      <c r="I935" s="834"/>
      <c r="J935" s="834"/>
      <c r="K935" s="834"/>
      <c r="L935" s="834"/>
      <c r="M935" s="834"/>
      <c r="N935" s="834"/>
      <c r="O935" s="834"/>
      <c r="P935" s="834"/>
      <c r="Q935" s="834"/>
      <c r="R935" s="834"/>
      <c r="S935" s="834"/>
      <c r="T935" s="834"/>
      <c r="U935" s="834"/>
      <c r="V935" s="834"/>
      <c r="W935" s="834"/>
      <c r="X935" s="834"/>
      <c r="Y935" s="834"/>
      <c r="Z935" s="834"/>
    </row>
    <row r="936">
      <c r="A936" s="834"/>
      <c r="B936" s="834"/>
      <c r="C936" s="834"/>
      <c r="D936" s="834"/>
      <c r="E936" s="834"/>
      <c r="F936" s="834"/>
      <c r="G936" s="834"/>
      <c r="H936" s="834"/>
      <c r="I936" s="834"/>
      <c r="J936" s="834"/>
      <c r="K936" s="834"/>
      <c r="L936" s="834"/>
      <c r="M936" s="834"/>
      <c r="N936" s="834"/>
      <c r="O936" s="834"/>
      <c r="P936" s="834"/>
      <c r="Q936" s="834"/>
      <c r="R936" s="834"/>
      <c r="S936" s="834"/>
      <c r="T936" s="834"/>
      <c r="U936" s="834"/>
      <c r="V936" s="834"/>
      <c r="W936" s="834"/>
      <c r="X936" s="834"/>
      <c r="Y936" s="834"/>
      <c r="Z936" s="834"/>
    </row>
    <row r="937">
      <c r="A937" s="834"/>
      <c r="B937" s="834"/>
      <c r="C937" s="834"/>
      <c r="D937" s="834"/>
      <c r="E937" s="834"/>
      <c r="F937" s="834"/>
      <c r="G937" s="834"/>
      <c r="H937" s="834"/>
      <c r="I937" s="834"/>
      <c r="J937" s="834"/>
      <c r="K937" s="834"/>
      <c r="L937" s="834"/>
      <c r="M937" s="834"/>
      <c r="N937" s="834"/>
      <c r="O937" s="834"/>
      <c r="P937" s="834"/>
      <c r="Q937" s="834"/>
      <c r="R937" s="834"/>
      <c r="S937" s="834"/>
      <c r="T937" s="834"/>
      <c r="U937" s="834"/>
      <c r="V937" s="834"/>
      <c r="W937" s="834"/>
      <c r="X937" s="834"/>
      <c r="Y937" s="834"/>
      <c r="Z937" s="834"/>
    </row>
    <row r="938">
      <c r="A938" s="834"/>
      <c r="B938" s="834"/>
      <c r="C938" s="834"/>
      <c r="D938" s="834"/>
      <c r="E938" s="834"/>
      <c r="F938" s="834"/>
      <c r="G938" s="834"/>
      <c r="H938" s="834"/>
      <c r="I938" s="834"/>
      <c r="J938" s="834"/>
      <c r="K938" s="834"/>
      <c r="L938" s="834"/>
      <c r="M938" s="834"/>
      <c r="N938" s="834"/>
      <c r="O938" s="834"/>
      <c r="P938" s="834"/>
      <c r="Q938" s="834"/>
      <c r="R938" s="834"/>
      <c r="S938" s="834"/>
      <c r="T938" s="834"/>
      <c r="U938" s="834"/>
      <c r="V938" s="834"/>
      <c r="W938" s="834"/>
      <c r="X938" s="834"/>
      <c r="Y938" s="834"/>
      <c r="Z938" s="834"/>
    </row>
    <row r="939">
      <c r="A939" s="834"/>
      <c r="B939" s="834"/>
      <c r="C939" s="834"/>
      <c r="D939" s="834"/>
      <c r="E939" s="834"/>
      <c r="F939" s="834"/>
      <c r="G939" s="834"/>
      <c r="H939" s="834"/>
      <c r="I939" s="834"/>
      <c r="J939" s="834"/>
      <c r="K939" s="834"/>
      <c r="L939" s="834"/>
      <c r="M939" s="834"/>
      <c r="N939" s="834"/>
      <c r="O939" s="834"/>
      <c r="P939" s="834"/>
      <c r="Q939" s="834"/>
      <c r="R939" s="834"/>
      <c r="S939" s="834"/>
      <c r="T939" s="834"/>
      <c r="U939" s="834"/>
      <c r="V939" s="834"/>
      <c r="W939" s="834"/>
      <c r="X939" s="834"/>
      <c r="Y939" s="834"/>
      <c r="Z939" s="834"/>
    </row>
    <row r="940">
      <c r="A940" s="834"/>
      <c r="B940" s="834"/>
      <c r="C940" s="834"/>
      <c r="D940" s="834"/>
      <c r="E940" s="834"/>
      <c r="F940" s="834"/>
      <c r="G940" s="834"/>
      <c r="H940" s="834"/>
      <c r="I940" s="834"/>
      <c r="J940" s="834"/>
      <c r="K940" s="834"/>
      <c r="L940" s="834"/>
      <c r="M940" s="834"/>
      <c r="N940" s="834"/>
      <c r="O940" s="834"/>
      <c r="P940" s="834"/>
      <c r="Q940" s="834"/>
      <c r="R940" s="834"/>
      <c r="S940" s="834"/>
      <c r="T940" s="834"/>
      <c r="U940" s="834"/>
      <c r="V940" s="834"/>
      <c r="W940" s="834"/>
      <c r="X940" s="834"/>
      <c r="Y940" s="834"/>
      <c r="Z940" s="834"/>
    </row>
    <row r="941">
      <c r="A941" s="834"/>
      <c r="B941" s="834"/>
      <c r="C941" s="834"/>
      <c r="D941" s="834"/>
      <c r="E941" s="834"/>
      <c r="F941" s="834"/>
      <c r="G941" s="834"/>
      <c r="H941" s="834"/>
      <c r="I941" s="834"/>
      <c r="J941" s="834"/>
      <c r="K941" s="834"/>
      <c r="L941" s="834"/>
      <c r="M941" s="834"/>
      <c r="N941" s="834"/>
      <c r="O941" s="834"/>
      <c r="P941" s="834"/>
      <c r="Q941" s="834"/>
      <c r="R941" s="834"/>
      <c r="S941" s="834"/>
      <c r="T941" s="834"/>
      <c r="U941" s="834"/>
      <c r="V941" s="834"/>
      <c r="W941" s="834"/>
      <c r="X941" s="834"/>
      <c r="Y941" s="834"/>
      <c r="Z941" s="834"/>
    </row>
    <row r="942">
      <c r="A942" s="834"/>
      <c r="B942" s="834"/>
      <c r="C942" s="834"/>
      <c r="D942" s="834"/>
      <c r="E942" s="834"/>
      <c r="F942" s="834"/>
      <c r="G942" s="834"/>
      <c r="H942" s="834"/>
      <c r="I942" s="834"/>
      <c r="J942" s="834"/>
      <c r="K942" s="834"/>
      <c r="L942" s="834"/>
      <c r="M942" s="834"/>
      <c r="N942" s="834"/>
      <c r="O942" s="834"/>
      <c r="P942" s="834"/>
      <c r="Q942" s="834"/>
      <c r="R942" s="834"/>
      <c r="S942" s="834"/>
      <c r="T942" s="834"/>
      <c r="U942" s="834"/>
      <c r="V942" s="834"/>
      <c r="W942" s="834"/>
      <c r="X942" s="834"/>
      <c r="Y942" s="834"/>
      <c r="Z942" s="834"/>
    </row>
    <row r="943">
      <c r="A943" s="834"/>
      <c r="B943" s="834"/>
      <c r="C943" s="834"/>
      <c r="D943" s="834"/>
      <c r="E943" s="834"/>
      <c r="F943" s="834"/>
      <c r="G943" s="834"/>
      <c r="H943" s="834"/>
      <c r="I943" s="834"/>
      <c r="J943" s="834"/>
      <c r="K943" s="834"/>
      <c r="L943" s="834"/>
      <c r="M943" s="834"/>
      <c r="N943" s="834"/>
      <c r="O943" s="834"/>
      <c r="P943" s="834"/>
      <c r="Q943" s="834"/>
      <c r="R943" s="834"/>
      <c r="S943" s="834"/>
      <c r="T943" s="834"/>
      <c r="U943" s="834"/>
      <c r="V943" s="834"/>
      <c r="W943" s="834"/>
      <c r="X943" s="834"/>
      <c r="Y943" s="834"/>
      <c r="Z943" s="834"/>
    </row>
    <row r="944">
      <c r="A944" s="834"/>
      <c r="B944" s="834"/>
      <c r="C944" s="834"/>
      <c r="D944" s="834"/>
      <c r="E944" s="834"/>
      <c r="F944" s="834"/>
      <c r="G944" s="834"/>
      <c r="H944" s="834"/>
      <c r="I944" s="834"/>
      <c r="J944" s="834"/>
      <c r="K944" s="834"/>
      <c r="L944" s="834"/>
      <c r="M944" s="834"/>
      <c r="N944" s="834"/>
      <c r="O944" s="834"/>
      <c r="P944" s="834"/>
      <c r="Q944" s="834"/>
      <c r="R944" s="834"/>
      <c r="S944" s="834"/>
      <c r="T944" s="834"/>
      <c r="U944" s="834"/>
      <c r="V944" s="834"/>
      <c r="W944" s="834"/>
      <c r="X944" s="834"/>
      <c r="Y944" s="834"/>
      <c r="Z944" s="834"/>
    </row>
    <row r="945">
      <c r="A945" s="834"/>
      <c r="B945" s="834"/>
      <c r="C945" s="834"/>
      <c r="D945" s="834"/>
      <c r="E945" s="834"/>
      <c r="F945" s="834"/>
      <c r="G945" s="834"/>
      <c r="H945" s="834"/>
      <c r="I945" s="834"/>
      <c r="J945" s="834"/>
      <c r="K945" s="834"/>
      <c r="L945" s="834"/>
      <c r="M945" s="834"/>
      <c r="N945" s="834"/>
      <c r="O945" s="834"/>
      <c r="P945" s="834"/>
      <c r="Q945" s="834"/>
      <c r="R945" s="834"/>
      <c r="S945" s="834"/>
      <c r="T945" s="834"/>
      <c r="U945" s="834"/>
      <c r="V945" s="834"/>
      <c r="W945" s="834"/>
      <c r="X945" s="834"/>
      <c r="Y945" s="834"/>
      <c r="Z945" s="834"/>
    </row>
    <row r="946">
      <c r="A946" s="834"/>
      <c r="B946" s="834"/>
      <c r="C946" s="834"/>
      <c r="D946" s="834"/>
      <c r="E946" s="834"/>
      <c r="F946" s="834"/>
      <c r="G946" s="834"/>
      <c r="H946" s="834"/>
      <c r="I946" s="834"/>
      <c r="J946" s="834"/>
      <c r="K946" s="834"/>
      <c r="L946" s="834"/>
      <c r="M946" s="834"/>
      <c r="N946" s="834"/>
      <c r="O946" s="834"/>
      <c r="P946" s="834"/>
      <c r="Q946" s="834"/>
      <c r="R946" s="834"/>
      <c r="S946" s="834"/>
      <c r="T946" s="834"/>
      <c r="U946" s="834"/>
      <c r="V946" s="834"/>
      <c r="W946" s="834"/>
      <c r="X946" s="834"/>
      <c r="Y946" s="834"/>
      <c r="Z946" s="834"/>
    </row>
    <row r="947">
      <c r="A947" s="834"/>
      <c r="B947" s="834"/>
      <c r="C947" s="834"/>
      <c r="D947" s="834"/>
      <c r="E947" s="834"/>
      <c r="F947" s="834"/>
      <c r="G947" s="834"/>
      <c r="H947" s="834"/>
      <c r="I947" s="834"/>
      <c r="J947" s="834"/>
      <c r="K947" s="834"/>
      <c r="L947" s="834"/>
      <c r="M947" s="834"/>
      <c r="N947" s="834"/>
      <c r="O947" s="834"/>
      <c r="P947" s="834"/>
      <c r="Q947" s="834"/>
      <c r="R947" s="834"/>
      <c r="S947" s="834"/>
      <c r="T947" s="834"/>
      <c r="U947" s="834"/>
      <c r="V947" s="834"/>
      <c r="W947" s="834"/>
      <c r="X947" s="834"/>
      <c r="Y947" s="834"/>
      <c r="Z947" s="834"/>
    </row>
    <row r="948">
      <c r="A948" s="834"/>
      <c r="B948" s="834"/>
      <c r="C948" s="834"/>
      <c r="D948" s="834"/>
      <c r="E948" s="834"/>
      <c r="F948" s="834"/>
      <c r="G948" s="834"/>
      <c r="H948" s="834"/>
      <c r="I948" s="834"/>
      <c r="J948" s="834"/>
      <c r="K948" s="834"/>
      <c r="L948" s="834"/>
      <c r="M948" s="834"/>
      <c r="N948" s="834"/>
      <c r="O948" s="834"/>
      <c r="P948" s="834"/>
      <c r="Q948" s="834"/>
      <c r="R948" s="834"/>
      <c r="S948" s="834"/>
      <c r="T948" s="834"/>
      <c r="U948" s="834"/>
      <c r="V948" s="834"/>
      <c r="W948" s="834"/>
      <c r="X948" s="834"/>
      <c r="Y948" s="834"/>
      <c r="Z948" s="834"/>
    </row>
    <row r="949">
      <c r="A949" s="834"/>
      <c r="B949" s="834"/>
      <c r="C949" s="834"/>
      <c r="D949" s="834"/>
      <c r="E949" s="834"/>
      <c r="F949" s="834"/>
      <c r="G949" s="834"/>
      <c r="H949" s="834"/>
      <c r="I949" s="834"/>
      <c r="J949" s="834"/>
      <c r="K949" s="834"/>
      <c r="L949" s="834"/>
      <c r="M949" s="834"/>
      <c r="N949" s="834"/>
      <c r="O949" s="834"/>
      <c r="P949" s="834"/>
      <c r="Q949" s="834"/>
      <c r="R949" s="834"/>
      <c r="S949" s="834"/>
      <c r="T949" s="834"/>
      <c r="U949" s="834"/>
      <c r="V949" s="834"/>
      <c r="W949" s="834"/>
      <c r="X949" s="834"/>
      <c r="Y949" s="834"/>
      <c r="Z949" s="834"/>
    </row>
    <row r="950">
      <c r="A950" s="834"/>
      <c r="B950" s="834"/>
      <c r="C950" s="834"/>
      <c r="D950" s="834"/>
      <c r="E950" s="834"/>
      <c r="F950" s="834"/>
      <c r="G950" s="834"/>
      <c r="H950" s="834"/>
      <c r="I950" s="834"/>
      <c r="J950" s="834"/>
      <c r="K950" s="834"/>
      <c r="L950" s="834"/>
      <c r="M950" s="834"/>
      <c r="N950" s="834"/>
      <c r="O950" s="834"/>
      <c r="P950" s="834"/>
      <c r="Q950" s="834"/>
      <c r="R950" s="834"/>
      <c r="S950" s="834"/>
      <c r="T950" s="834"/>
      <c r="U950" s="834"/>
      <c r="V950" s="834"/>
      <c r="W950" s="834"/>
      <c r="X950" s="834"/>
      <c r="Y950" s="834"/>
      <c r="Z950" s="834"/>
    </row>
    <row r="951">
      <c r="A951" s="834"/>
      <c r="B951" s="834"/>
      <c r="C951" s="834"/>
      <c r="D951" s="834"/>
      <c r="E951" s="834"/>
      <c r="F951" s="834"/>
      <c r="G951" s="834"/>
      <c r="H951" s="834"/>
      <c r="I951" s="834"/>
      <c r="J951" s="834"/>
      <c r="K951" s="834"/>
      <c r="L951" s="834"/>
      <c r="M951" s="834"/>
      <c r="N951" s="834"/>
      <c r="O951" s="834"/>
      <c r="P951" s="834"/>
      <c r="Q951" s="834"/>
      <c r="R951" s="834"/>
      <c r="S951" s="834"/>
      <c r="T951" s="834"/>
      <c r="U951" s="834"/>
      <c r="V951" s="834"/>
      <c r="W951" s="834"/>
      <c r="X951" s="834"/>
      <c r="Y951" s="834"/>
      <c r="Z951" s="834"/>
    </row>
    <row r="952">
      <c r="A952" s="834"/>
      <c r="B952" s="834"/>
      <c r="C952" s="834"/>
      <c r="D952" s="834"/>
      <c r="E952" s="834"/>
      <c r="F952" s="834"/>
      <c r="G952" s="834"/>
      <c r="H952" s="834"/>
      <c r="I952" s="834"/>
      <c r="J952" s="834"/>
      <c r="K952" s="834"/>
      <c r="L952" s="834"/>
      <c r="M952" s="834"/>
      <c r="N952" s="834"/>
      <c r="O952" s="834"/>
      <c r="P952" s="834"/>
      <c r="Q952" s="834"/>
      <c r="R952" s="834"/>
      <c r="S952" s="834"/>
      <c r="T952" s="834"/>
      <c r="U952" s="834"/>
      <c r="V952" s="834"/>
      <c r="W952" s="834"/>
      <c r="X952" s="834"/>
      <c r="Y952" s="834"/>
      <c r="Z952" s="834"/>
    </row>
    <row r="953">
      <c r="A953" s="834"/>
      <c r="B953" s="834"/>
      <c r="C953" s="834"/>
      <c r="D953" s="834"/>
      <c r="E953" s="834"/>
      <c r="F953" s="834"/>
      <c r="G953" s="834"/>
      <c r="H953" s="834"/>
      <c r="I953" s="834"/>
      <c r="J953" s="834"/>
      <c r="K953" s="834"/>
      <c r="L953" s="834"/>
      <c r="M953" s="834"/>
      <c r="N953" s="834"/>
      <c r="O953" s="834"/>
      <c r="P953" s="834"/>
      <c r="Q953" s="834"/>
      <c r="R953" s="834"/>
      <c r="S953" s="834"/>
      <c r="T953" s="834"/>
      <c r="U953" s="834"/>
      <c r="V953" s="834"/>
      <c r="W953" s="834"/>
      <c r="X953" s="834"/>
      <c r="Y953" s="834"/>
      <c r="Z953" s="834"/>
    </row>
    <row r="954">
      <c r="A954" s="834"/>
      <c r="B954" s="834"/>
      <c r="C954" s="834"/>
      <c r="D954" s="834"/>
      <c r="E954" s="834"/>
      <c r="F954" s="834"/>
      <c r="G954" s="834"/>
      <c r="H954" s="834"/>
      <c r="I954" s="834"/>
      <c r="J954" s="834"/>
      <c r="K954" s="834"/>
      <c r="L954" s="834"/>
      <c r="M954" s="834"/>
      <c r="N954" s="834"/>
      <c r="O954" s="834"/>
      <c r="P954" s="834"/>
      <c r="Q954" s="834"/>
      <c r="R954" s="834"/>
      <c r="S954" s="834"/>
      <c r="T954" s="834"/>
      <c r="U954" s="834"/>
      <c r="V954" s="834"/>
      <c r="W954" s="834"/>
      <c r="X954" s="834"/>
      <c r="Y954" s="834"/>
      <c r="Z954" s="834"/>
    </row>
    <row r="955">
      <c r="A955" s="834"/>
      <c r="B955" s="834"/>
      <c r="C955" s="834"/>
      <c r="D955" s="834"/>
      <c r="E955" s="834"/>
      <c r="F955" s="834"/>
      <c r="G955" s="834"/>
      <c r="H955" s="834"/>
      <c r="I955" s="834"/>
      <c r="J955" s="834"/>
      <c r="K955" s="834"/>
      <c r="L955" s="834"/>
      <c r="M955" s="834"/>
      <c r="N955" s="834"/>
      <c r="O955" s="834"/>
      <c r="P955" s="834"/>
      <c r="Q955" s="834"/>
      <c r="R955" s="834"/>
      <c r="S955" s="834"/>
      <c r="T955" s="834"/>
      <c r="U955" s="834"/>
      <c r="V955" s="834"/>
      <c r="W955" s="834"/>
      <c r="X955" s="834"/>
      <c r="Y955" s="834"/>
      <c r="Z955" s="834"/>
    </row>
    <row r="956">
      <c r="A956" s="834"/>
      <c r="B956" s="834"/>
      <c r="C956" s="834"/>
      <c r="D956" s="834"/>
      <c r="E956" s="834"/>
      <c r="F956" s="834"/>
      <c r="G956" s="834"/>
      <c r="H956" s="834"/>
      <c r="I956" s="834"/>
      <c r="J956" s="834"/>
      <c r="K956" s="834"/>
      <c r="L956" s="834"/>
      <c r="M956" s="834"/>
      <c r="N956" s="834"/>
      <c r="O956" s="834"/>
      <c r="P956" s="834"/>
      <c r="Q956" s="834"/>
      <c r="R956" s="834"/>
      <c r="S956" s="834"/>
      <c r="T956" s="834"/>
      <c r="U956" s="834"/>
      <c r="V956" s="834"/>
      <c r="W956" s="834"/>
      <c r="X956" s="834"/>
      <c r="Y956" s="834"/>
      <c r="Z956" s="834"/>
    </row>
    <row r="957">
      <c r="A957" s="834"/>
      <c r="B957" s="834"/>
      <c r="C957" s="834"/>
      <c r="D957" s="834"/>
      <c r="E957" s="834"/>
      <c r="F957" s="834"/>
      <c r="G957" s="834"/>
      <c r="H957" s="834"/>
      <c r="I957" s="834"/>
      <c r="J957" s="834"/>
      <c r="K957" s="834"/>
      <c r="L957" s="834"/>
      <c r="M957" s="834"/>
      <c r="N957" s="834"/>
      <c r="O957" s="834"/>
      <c r="P957" s="834"/>
      <c r="Q957" s="834"/>
      <c r="R957" s="834"/>
      <c r="S957" s="834"/>
      <c r="T957" s="834"/>
      <c r="U957" s="834"/>
      <c r="V957" s="834"/>
      <c r="W957" s="834"/>
      <c r="X957" s="834"/>
      <c r="Y957" s="834"/>
      <c r="Z957" s="834"/>
    </row>
    <row r="958">
      <c r="A958" s="834"/>
      <c r="B958" s="834"/>
      <c r="C958" s="834"/>
      <c r="D958" s="834"/>
      <c r="E958" s="834"/>
      <c r="F958" s="834"/>
      <c r="G958" s="834"/>
      <c r="H958" s="834"/>
      <c r="I958" s="834"/>
      <c r="J958" s="834"/>
      <c r="K958" s="834"/>
      <c r="L958" s="834"/>
      <c r="M958" s="834"/>
      <c r="N958" s="834"/>
      <c r="O958" s="834"/>
      <c r="P958" s="834"/>
      <c r="Q958" s="834"/>
      <c r="R958" s="834"/>
      <c r="S958" s="834"/>
      <c r="T958" s="834"/>
      <c r="U958" s="834"/>
      <c r="V958" s="834"/>
      <c r="W958" s="834"/>
      <c r="X958" s="834"/>
      <c r="Y958" s="834"/>
      <c r="Z958" s="834"/>
    </row>
    <row r="959">
      <c r="A959" s="834"/>
      <c r="B959" s="834"/>
      <c r="C959" s="834"/>
      <c r="D959" s="834"/>
      <c r="E959" s="834"/>
      <c r="F959" s="834"/>
      <c r="G959" s="834"/>
      <c r="H959" s="834"/>
      <c r="I959" s="834"/>
      <c r="J959" s="834"/>
      <c r="K959" s="834"/>
      <c r="L959" s="834"/>
      <c r="M959" s="834"/>
      <c r="N959" s="834"/>
      <c r="O959" s="834"/>
      <c r="P959" s="834"/>
      <c r="Q959" s="834"/>
      <c r="R959" s="834"/>
      <c r="S959" s="834"/>
      <c r="T959" s="834"/>
      <c r="U959" s="834"/>
      <c r="V959" s="834"/>
      <c r="W959" s="834"/>
      <c r="X959" s="834"/>
      <c r="Y959" s="834"/>
      <c r="Z959" s="834"/>
    </row>
    <row r="960">
      <c r="A960" s="834"/>
      <c r="B960" s="834"/>
      <c r="C960" s="834"/>
      <c r="D960" s="834"/>
      <c r="E960" s="834"/>
      <c r="F960" s="834"/>
      <c r="G960" s="834"/>
      <c r="H960" s="834"/>
      <c r="I960" s="834"/>
      <c r="J960" s="834"/>
      <c r="K960" s="834"/>
      <c r="L960" s="834"/>
      <c r="M960" s="834"/>
      <c r="N960" s="834"/>
      <c r="O960" s="834"/>
      <c r="P960" s="834"/>
      <c r="Q960" s="834"/>
      <c r="R960" s="834"/>
      <c r="S960" s="834"/>
      <c r="T960" s="834"/>
      <c r="U960" s="834"/>
      <c r="V960" s="834"/>
      <c r="W960" s="834"/>
      <c r="X960" s="834"/>
      <c r="Y960" s="834"/>
      <c r="Z960" s="834"/>
    </row>
    <row r="961">
      <c r="A961" s="834"/>
      <c r="B961" s="834"/>
      <c r="C961" s="834"/>
      <c r="D961" s="834"/>
      <c r="E961" s="834"/>
      <c r="F961" s="834"/>
      <c r="G961" s="834"/>
      <c r="H961" s="834"/>
      <c r="I961" s="834"/>
      <c r="J961" s="834"/>
      <c r="K961" s="834"/>
      <c r="L961" s="834"/>
      <c r="M961" s="834"/>
      <c r="N961" s="834"/>
      <c r="O961" s="834"/>
      <c r="P961" s="834"/>
      <c r="Q961" s="834"/>
      <c r="R961" s="834"/>
      <c r="S961" s="834"/>
      <c r="T961" s="834"/>
      <c r="U961" s="834"/>
      <c r="V961" s="834"/>
      <c r="W961" s="834"/>
      <c r="X961" s="834"/>
      <c r="Y961" s="834"/>
      <c r="Z961" s="834"/>
    </row>
    <row r="962">
      <c r="A962" s="834"/>
      <c r="B962" s="834"/>
      <c r="C962" s="834"/>
      <c r="D962" s="834"/>
      <c r="E962" s="834"/>
      <c r="F962" s="834"/>
      <c r="G962" s="834"/>
      <c r="H962" s="834"/>
      <c r="I962" s="834"/>
      <c r="J962" s="834"/>
      <c r="K962" s="834"/>
      <c r="L962" s="834"/>
      <c r="M962" s="834"/>
      <c r="N962" s="834"/>
      <c r="O962" s="834"/>
      <c r="P962" s="834"/>
      <c r="Q962" s="834"/>
      <c r="R962" s="834"/>
      <c r="S962" s="834"/>
      <c r="T962" s="834"/>
      <c r="U962" s="834"/>
      <c r="V962" s="834"/>
      <c r="W962" s="834"/>
      <c r="X962" s="834"/>
      <c r="Y962" s="834"/>
      <c r="Z962" s="834"/>
    </row>
    <row r="963">
      <c r="A963" s="834"/>
      <c r="B963" s="834"/>
      <c r="C963" s="834"/>
      <c r="D963" s="834"/>
      <c r="E963" s="834"/>
      <c r="F963" s="834"/>
      <c r="G963" s="834"/>
      <c r="H963" s="834"/>
      <c r="I963" s="834"/>
      <c r="J963" s="834"/>
      <c r="K963" s="834"/>
      <c r="L963" s="834"/>
      <c r="M963" s="834"/>
      <c r="N963" s="834"/>
      <c r="O963" s="834"/>
      <c r="P963" s="834"/>
      <c r="Q963" s="834"/>
      <c r="R963" s="834"/>
      <c r="S963" s="834"/>
      <c r="T963" s="834"/>
      <c r="U963" s="834"/>
      <c r="V963" s="834"/>
      <c r="W963" s="834"/>
      <c r="X963" s="834"/>
      <c r="Y963" s="834"/>
      <c r="Z963" s="834"/>
    </row>
    <row r="964">
      <c r="A964" s="834"/>
      <c r="B964" s="834"/>
      <c r="C964" s="834"/>
      <c r="D964" s="834"/>
      <c r="E964" s="834"/>
      <c r="F964" s="834"/>
      <c r="G964" s="834"/>
      <c r="H964" s="834"/>
      <c r="I964" s="834"/>
      <c r="J964" s="834"/>
      <c r="K964" s="834"/>
      <c r="L964" s="834"/>
      <c r="M964" s="834"/>
      <c r="N964" s="834"/>
      <c r="O964" s="834"/>
      <c r="P964" s="834"/>
      <c r="Q964" s="834"/>
      <c r="R964" s="834"/>
      <c r="S964" s="834"/>
      <c r="T964" s="834"/>
      <c r="U964" s="834"/>
      <c r="V964" s="834"/>
      <c r="W964" s="834"/>
      <c r="X964" s="834"/>
      <c r="Y964" s="834"/>
      <c r="Z964" s="834"/>
    </row>
    <row r="965">
      <c r="A965" s="834"/>
      <c r="B965" s="834"/>
      <c r="C965" s="834"/>
      <c r="D965" s="834"/>
      <c r="E965" s="834"/>
      <c r="F965" s="834"/>
      <c r="G965" s="834"/>
      <c r="H965" s="834"/>
      <c r="I965" s="834"/>
      <c r="J965" s="834"/>
      <c r="K965" s="834"/>
      <c r="L965" s="834"/>
      <c r="M965" s="834"/>
      <c r="N965" s="834"/>
      <c r="O965" s="834"/>
      <c r="P965" s="834"/>
      <c r="Q965" s="834"/>
      <c r="R965" s="834"/>
      <c r="S965" s="834"/>
      <c r="T965" s="834"/>
      <c r="U965" s="834"/>
      <c r="V965" s="834"/>
      <c r="W965" s="834"/>
      <c r="X965" s="834"/>
      <c r="Y965" s="834"/>
      <c r="Z965" s="834"/>
    </row>
    <row r="966">
      <c r="A966" s="834"/>
      <c r="B966" s="834"/>
      <c r="C966" s="834"/>
      <c r="D966" s="834"/>
      <c r="E966" s="834"/>
      <c r="F966" s="834"/>
      <c r="G966" s="834"/>
      <c r="H966" s="834"/>
      <c r="I966" s="834"/>
      <c r="J966" s="834"/>
      <c r="K966" s="834"/>
      <c r="L966" s="834"/>
      <c r="M966" s="834"/>
      <c r="N966" s="834"/>
      <c r="O966" s="834"/>
      <c r="P966" s="834"/>
      <c r="Q966" s="834"/>
      <c r="R966" s="834"/>
      <c r="S966" s="834"/>
      <c r="T966" s="834"/>
      <c r="U966" s="834"/>
      <c r="V966" s="834"/>
      <c r="W966" s="834"/>
      <c r="X966" s="834"/>
      <c r="Y966" s="834"/>
      <c r="Z966" s="834"/>
    </row>
    <row r="967">
      <c r="A967" s="834"/>
      <c r="B967" s="834"/>
      <c r="C967" s="834"/>
      <c r="D967" s="834"/>
      <c r="E967" s="834"/>
      <c r="F967" s="834"/>
      <c r="G967" s="834"/>
      <c r="H967" s="834"/>
      <c r="I967" s="834"/>
      <c r="J967" s="834"/>
      <c r="K967" s="834"/>
      <c r="L967" s="834"/>
      <c r="M967" s="834"/>
      <c r="N967" s="834"/>
      <c r="O967" s="834"/>
      <c r="P967" s="834"/>
      <c r="Q967" s="834"/>
      <c r="R967" s="834"/>
      <c r="S967" s="834"/>
      <c r="T967" s="834"/>
      <c r="U967" s="834"/>
      <c r="V967" s="834"/>
      <c r="W967" s="834"/>
      <c r="X967" s="834"/>
      <c r="Y967" s="834"/>
      <c r="Z967" s="834"/>
    </row>
    <row r="968">
      <c r="A968" s="834"/>
      <c r="B968" s="834"/>
      <c r="C968" s="834"/>
      <c r="D968" s="834"/>
      <c r="E968" s="834"/>
      <c r="F968" s="834"/>
      <c r="G968" s="834"/>
      <c r="H968" s="834"/>
      <c r="I968" s="834"/>
      <c r="J968" s="834"/>
      <c r="K968" s="834"/>
      <c r="L968" s="834"/>
      <c r="M968" s="834"/>
      <c r="N968" s="834"/>
      <c r="O968" s="834"/>
      <c r="P968" s="834"/>
      <c r="Q968" s="834"/>
      <c r="R968" s="834"/>
      <c r="S968" s="834"/>
      <c r="T968" s="834"/>
      <c r="U968" s="834"/>
      <c r="V968" s="834"/>
      <c r="W968" s="834"/>
      <c r="X968" s="834"/>
      <c r="Y968" s="834"/>
      <c r="Z968" s="834"/>
    </row>
    <row r="969">
      <c r="A969" s="834"/>
      <c r="B969" s="834"/>
      <c r="C969" s="834"/>
      <c r="D969" s="834"/>
      <c r="E969" s="834"/>
      <c r="F969" s="834"/>
      <c r="G969" s="834"/>
      <c r="H969" s="834"/>
      <c r="I969" s="834"/>
      <c r="J969" s="834"/>
      <c r="K969" s="834"/>
      <c r="L969" s="834"/>
      <c r="M969" s="834"/>
      <c r="N969" s="834"/>
      <c r="O969" s="834"/>
      <c r="P969" s="834"/>
      <c r="Q969" s="834"/>
      <c r="R969" s="834"/>
      <c r="S969" s="834"/>
      <c r="T969" s="834"/>
      <c r="U969" s="834"/>
      <c r="V969" s="834"/>
      <c r="W969" s="834"/>
      <c r="X969" s="834"/>
      <c r="Y969" s="834"/>
      <c r="Z969" s="834"/>
    </row>
    <row r="970">
      <c r="A970" s="834"/>
      <c r="B970" s="834"/>
      <c r="C970" s="834"/>
      <c r="D970" s="834"/>
      <c r="E970" s="834"/>
      <c r="F970" s="834"/>
      <c r="G970" s="834"/>
      <c r="H970" s="834"/>
      <c r="I970" s="834"/>
      <c r="J970" s="834"/>
      <c r="K970" s="834"/>
      <c r="L970" s="834"/>
      <c r="M970" s="834"/>
      <c r="N970" s="834"/>
      <c r="O970" s="834"/>
      <c r="P970" s="834"/>
      <c r="Q970" s="834"/>
      <c r="R970" s="834"/>
      <c r="S970" s="834"/>
      <c r="T970" s="834"/>
      <c r="U970" s="834"/>
      <c r="V970" s="834"/>
      <c r="W970" s="834"/>
      <c r="X970" s="834"/>
      <c r="Y970" s="834"/>
      <c r="Z970" s="834"/>
    </row>
    <row r="971">
      <c r="A971" s="834"/>
      <c r="B971" s="834"/>
      <c r="C971" s="834"/>
      <c r="D971" s="834"/>
      <c r="E971" s="834"/>
      <c r="F971" s="834"/>
      <c r="G971" s="834"/>
      <c r="H971" s="834"/>
      <c r="I971" s="834"/>
      <c r="J971" s="834"/>
      <c r="K971" s="834"/>
      <c r="L971" s="834"/>
      <c r="M971" s="834"/>
      <c r="N971" s="834"/>
      <c r="O971" s="834"/>
      <c r="P971" s="834"/>
      <c r="Q971" s="834"/>
      <c r="R971" s="834"/>
      <c r="S971" s="834"/>
      <c r="T971" s="834"/>
      <c r="U971" s="834"/>
      <c r="V971" s="834"/>
      <c r="W971" s="834"/>
      <c r="X971" s="834"/>
      <c r="Y971" s="834"/>
      <c r="Z971" s="834"/>
    </row>
    <row r="972">
      <c r="A972" s="834"/>
      <c r="B972" s="834"/>
      <c r="C972" s="834"/>
      <c r="D972" s="834"/>
      <c r="E972" s="834"/>
      <c r="F972" s="834"/>
      <c r="G972" s="834"/>
      <c r="H972" s="834"/>
      <c r="I972" s="834"/>
      <c r="J972" s="834"/>
      <c r="K972" s="834"/>
      <c r="L972" s="834"/>
      <c r="M972" s="834"/>
      <c r="N972" s="834"/>
      <c r="O972" s="834"/>
      <c r="P972" s="834"/>
      <c r="Q972" s="834"/>
      <c r="R972" s="834"/>
      <c r="S972" s="834"/>
      <c r="T972" s="834"/>
      <c r="U972" s="834"/>
      <c r="V972" s="834"/>
      <c r="W972" s="834"/>
      <c r="X972" s="834"/>
      <c r="Y972" s="834"/>
      <c r="Z972" s="834"/>
    </row>
    <row r="973">
      <c r="A973" s="834"/>
      <c r="B973" s="834"/>
      <c r="C973" s="834"/>
      <c r="D973" s="834"/>
      <c r="E973" s="834"/>
      <c r="F973" s="834"/>
      <c r="G973" s="834"/>
      <c r="H973" s="834"/>
      <c r="I973" s="834"/>
      <c r="J973" s="834"/>
      <c r="K973" s="834"/>
      <c r="L973" s="834"/>
      <c r="M973" s="834"/>
      <c r="N973" s="834"/>
      <c r="O973" s="834"/>
      <c r="P973" s="834"/>
      <c r="Q973" s="834"/>
      <c r="R973" s="834"/>
      <c r="S973" s="834"/>
      <c r="T973" s="834"/>
      <c r="U973" s="834"/>
      <c r="V973" s="834"/>
      <c r="W973" s="834"/>
      <c r="X973" s="834"/>
      <c r="Y973" s="834"/>
      <c r="Z973" s="834"/>
    </row>
    <row r="974">
      <c r="A974" s="834"/>
      <c r="B974" s="834"/>
      <c r="C974" s="834"/>
      <c r="D974" s="834"/>
      <c r="E974" s="834"/>
      <c r="F974" s="834"/>
      <c r="G974" s="834"/>
      <c r="H974" s="834"/>
      <c r="I974" s="834"/>
      <c r="J974" s="834"/>
      <c r="K974" s="834"/>
      <c r="L974" s="834"/>
      <c r="M974" s="834"/>
      <c r="N974" s="834"/>
      <c r="O974" s="834"/>
      <c r="P974" s="834"/>
      <c r="Q974" s="834"/>
      <c r="R974" s="834"/>
      <c r="S974" s="834"/>
      <c r="T974" s="834"/>
      <c r="U974" s="834"/>
      <c r="V974" s="834"/>
      <c r="W974" s="834"/>
      <c r="X974" s="834"/>
      <c r="Y974" s="834"/>
      <c r="Z974" s="834"/>
    </row>
    <row r="975">
      <c r="A975" s="834"/>
      <c r="B975" s="834"/>
      <c r="C975" s="834"/>
      <c r="D975" s="834"/>
      <c r="E975" s="834"/>
      <c r="F975" s="834"/>
      <c r="G975" s="834"/>
      <c r="H975" s="834"/>
      <c r="I975" s="834"/>
      <c r="J975" s="834"/>
      <c r="K975" s="834"/>
      <c r="L975" s="834"/>
      <c r="M975" s="834"/>
      <c r="N975" s="834"/>
      <c r="O975" s="834"/>
      <c r="P975" s="834"/>
      <c r="Q975" s="834"/>
      <c r="R975" s="834"/>
      <c r="S975" s="834"/>
      <c r="T975" s="834"/>
      <c r="U975" s="834"/>
      <c r="V975" s="834"/>
      <c r="W975" s="834"/>
      <c r="X975" s="834"/>
      <c r="Y975" s="834"/>
      <c r="Z975" s="834"/>
    </row>
    <row r="976">
      <c r="A976" s="834"/>
      <c r="B976" s="834"/>
      <c r="C976" s="834"/>
      <c r="D976" s="834"/>
      <c r="E976" s="834"/>
      <c r="F976" s="834"/>
      <c r="G976" s="834"/>
      <c r="H976" s="834"/>
      <c r="I976" s="834"/>
      <c r="J976" s="834"/>
      <c r="K976" s="834"/>
      <c r="L976" s="834"/>
      <c r="M976" s="834"/>
      <c r="N976" s="834"/>
      <c r="O976" s="834"/>
      <c r="P976" s="834"/>
      <c r="Q976" s="834"/>
      <c r="R976" s="834"/>
      <c r="S976" s="834"/>
      <c r="T976" s="834"/>
      <c r="U976" s="834"/>
      <c r="V976" s="834"/>
      <c r="W976" s="834"/>
      <c r="X976" s="834"/>
      <c r="Y976" s="834"/>
      <c r="Z976" s="834"/>
    </row>
    <row r="977">
      <c r="A977" s="834"/>
      <c r="B977" s="834"/>
      <c r="C977" s="834"/>
      <c r="D977" s="834"/>
      <c r="E977" s="834"/>
      <c r="F977" s="834"/>
      <c r="G977" s="834"/>
      <c r="H977" s="834"/>
      <c r="I977" s="834"/>
      <c r="J977" s="834"/>
      <c r="K977" s="834"/>
      <c r="L977" s="834"/>
      <c r="M977" s="834"/>
      <c r="N977" s="834"/>
      <c r="O977" s="834"/>
      <c r="P977" s="834"/>
      <c r="Q977" s="834"/>
      <c r="R977" s="834"/>
      <c r="S977" s="834"/>
      <c r="T977" s="834"/>
      <c r="U977" s="834"/>
      <c r="V977" s="834"/>
      <c r="W977" s="834"/>
      <c r="X977" s="834"/>
      <c r="Y977" s="834"/>
      <c r="Z977" s="834"/>
    </row>
    <row r="978">
      <c r="A978" s="834"/>
      <c r="B978" s="834"/>
      <c r="C978" s="834"/>
      <c r="D978" s="834"/>
      <c r="E978" s="834"/>
      <c r="F978" s="834"/>
      <c r="G978" s="834"/>
      <c r="H978" s="834"/>
      <c r="I978" s="834"/>
      <c r="J978" s="834"/>
      <c r="K978" s="834"/>
      <c r="L978" s="834"/>
      <c r="M978" s="834"/>
      <c r="N978" s="834"/>
      <c r="O978" s="834"/>
      <c r="P978" s="834"/>
      <c r="Q978" s="834"/>
      <c r="R978" s="834"/>
      <c r="S978" s="834"/>
      <c r="T978" s="834"/>
      <c r="U978" s="834"/>
      <c r="V978" s="834"/>
      <c r="W978" s="834"/>
      <c r="X978" s="834"/>
      <c r="Y978" s="834"/>
      <c r="Z978" s="834"/>
    </row>
    <row r="979">
      <c r="A979" s="834"/>
      <c r="B979" s="834"/>
      <c r="C979" s="834"/>
      <c r="D979" s="834"/>
      <c r="E979" s="834"/>
      <c r="F979" s="834"/>
      <c r="G979" s="834"/>
      <c r="H979" s="834"/>
      <c r="I979" s="834"/>
      <c r="J979" s="834"/>
      <c r="K979" s="834"/>
      <c r="L979" s="834"/>
      <c r="M979" s="834"/>
      <c r="N979" s="834"/>
      <c r="O979" s="834"/>
      <c r="P979" s="834"/>
      <c r="Q979" s="834"/>
      <c r="R979" s="834"/>
      <c r="S979" s="834"/>
      <c r="T979" s="834"/>
      <c r="U979" s="834"/>
      <c r="V979" s="834"/>
      <c r="W979" s="834"/>
      <c r="X979" s="834"/>
      <c r="Y979" s="834"/>
      <c r="Z979" s="834"/>
    </row>
    <row r="980">
      <c r="A980" s="834"/>
      <c r="B980" s="834"/>
      <c r="C980" s="834"/>
      <c r="D980" s="834"/>
      <c r="E980" s="834"/>
      <c r="F980" s="834"/>
      <c r="G980" s="834"/>
      <c r="H980" s="834"/>
      <c r="I980" s="834"/>
      <c r="J980" s="834"/>
      <c r="K980" s="834"/>
      <c r="L980" s="834"/>
      <c r="M980" s="834"/>
      <c r="N980" s="834"/>
      <c r="O980" s="834"/>
      <c r="P980" s="834"/>
      <c r="Q980" s="834"/>
      <c r="R980" s="834"/>
      <c r="S980" s="834"/>
      <c r="T980" s="834"/>
      <c r="U980" s="834"/>
      <c r="V980" s="834"/>
      <c r="W980" s="834"/>
      <c r="X980" s="834"/>
      <c r="Y980" s="834"/>
      <c r="Z980" s="834"/>
    </row>
    <row r="981">
      <c r="A981" s="834"/>
      <c r="B981" s="834"/>
      <c r="C981" s="834"/>
      <c r="D981" s="834"/>
      <c r="E981" s="834"/>
      <c r="F981" s="834"/>
      <c r="G981" s="834"/>
      <c r="H981" s="834"/>
      <c r="I981" s="834"/>
      <c r="J981" s="834"/>
      <c r="K981" s="834"/>
      <c r="L981" s="834"/>
      <c r="M981" s="834"/>
      <c r="N981" s="834"/>
      <c r="O981" s="834"/>
      <c r="P981" s="834"/>
      <c r="Q981" s="834"/>
      <c r="R981" s="834"/>
      <c r="S981" s="834"/>
      <c r="T981" s="834"/>
      <c r="U981" s="834"/>
      <c r="V981" s="834"/>
      <c r="W981" s="834"/>
      <c r="X981" s="834"/>
      <c r="Y981" s="834"/>
      <c r="Z981" s="834"/>
    </row>
    <row r="982">
      <c r="A982" s="834"/>
      <c r="B982" s="834"/>
      <c r="C982" s="834"/>
      <c r="D982" s="834"/>
      <c r="E982" s="834"/>
      <c r="F982" s="834"/>
      <c r="G982" s="834"/>
      <c r="H982" s="834"/>
      <c r="I982" s="834"/>
      <c r="J982" s="834"/>
      <c r="K982" s="834"/>
      <c r="L982" s="834"/>
      <c r="M982" s="834"/>
      <c r="N982" s="834"/>
      <c r="O982" s="834"/>
      <c r="P982" s="834"/>
      <c r="Q982" s="834"/>
      <c r="R982" s="834"/>
      <c r="S982" s="834"/>
      <c r="T982" s="834"/>
      <c r="U982" s="834"/>
      <c r="V982" s="834"/>
      <c r="W982" s="834"/>
      <c r="X982" s="834"/>
      <c r="Y982" s="834"/>
      <c r="Z982" s="834"/>
    </row>
    <row r="983">
      <c r="A983" s="834"/>
      <c r="B983" s="834"/>
      <c r="C983" s="834"/>
      <c r="D983" s="834"/>
      <c r="E983" s="834"/>
      <c r="F983" s="834"/>
      <c r="G983" s="834"/>
      <c r="H983" s="834"/>
      <c r="I983" s="834"/>
      <c r="J983" s="834"/>
      <c r="K983" s="834"/>
      <c r="L983" s="834"/>
      <c r="M983" s="834"/>
      <c r="N983" s="834"/>
      <c r="O983" s="834"/>
      <c r="P983" s="834"/>
      <c r="Q983" s="834"/>
      <c r="R983" s="834"/>
      <c r="S983" s="834"/>
      <c r="T983" s="834"/>
      <c r="U983" s="834"/>
      <c r="V983" s="834"/>
      <c r="W983" s="834"/>
      <c r="X983" s="834"/>
      <c r="Y983" s="834"/>
      <c r="Z983" s="834"/>
    </row>
    <row r="984">
      <c r="A984" s="834"/>
      <c r="B984" s="834"/>
      <c r="C984" s="834"/>
      <c r="D984" s="834"/>
      <c r="E984" s="834"/>
      <c r="F984" s="834"/>
      <c r="G984" s="834"/>
      <c r="H984" s="834"/>
      <c r="I984" s="834"/>
      <c r="J984" s="834"/>
      <c r="K984" s="834"/>
      <c r="L984" s="834"/>
      <c r="M984" s="834"/>
      <c r="N984" s="834"/>
      <c r="O984" s="834"/>
      <c r="P984" s="834"/>
      <c r="Q984" s="834"/>
      <c r="R984" s="834"/>
      <c r="S984" s="834"/>
      <c r="T984" s="834"/>
      <c r="U984" s="834"/>
      <c r="V984" s="834"/>
      <c r="W984" s="834"/>
      <c r="X984" s="834"/>
      <c r="Y984" s="834"/>
      <c r="Z984" s="834"/>
    </row>
    <row r="985">
      <c r="A985" s="834"/>
      <c r="B985" s="834"/>
      <c r="C985" s="834"/>
      <c r="D985" s="834"/>
      <c r="E985" s="834"/>
      <c r="F985" s="834"/>
      <c r="G985" s="834"/>
      <c r="H985" s="834"/>
      <c r="I985" s="834"/>
      <c r="J985" s="834"/>
      <c r="K985" s="834"/>
      <c r="L985" s="834"/>
      <c r="M985" s="834"/>
      <c r="N985" s="834"/>
      <c r="O985" s="834"/>
      <c r="P985" s="834"/>
      <c r="Q985" s="834"/>
      <c r="R985" s="834"/>
      <c r="S985" s="834"/>
      <c r="T985" s="834"/>
      <c r="U985" s="834"/>
      <c r="V985" s="834"/>
      <c r="W985" s="834"/>
      <c r="X985" s="834"/>
      <c r="Y985" s="834"/>
      <c r="Z985" s="834"/>
    </row>
    <row r="986">
      <c r="A986" s="834"/>
      <c r="B986" s="834"/>
      <c r="C986" s="834"/>
      <c r="D986" s="834"/>
      <c r="E986" s="834"/>
      <c r="F986" s="834"/>
      <c r="G986" s="834"/>
      <c r="H986" s="834"/>
      <c r="I986" s="834"/>
      <c r="J986" s="834"/>
      <c r="K986" s="834"/>
      <c r="L986" s="834"/>
      <c r="M986" s="834"/>
      <c r="N986" s="834"/>
      <c r="O986" s="834"/>
      <c r="P986" s="834"/>
      <c r="Q986" s="834"/>
      <c r="R986" s="834"/>
      <c r="S986" s="834"/>
      <c r="T986" s="834"/>
      <c r="U986" s="834"/>
      <c r="V986" s="834"/>
      <c r="W986" s="834"/>
      <c r="X986" s="834"/>
      <c r="Y986" s="834"/>
      <c r="Z986" s="834"/>
    </row>
    <row r="987">
      <c r="A987" s="834"/>
      <c r="B987" s="834"/>
      <c r="C987" s="834"/>
      <c r="D987" s="834"/>
      <c r="E987" s="834"/>
      <c r="F987" s="834"/>
      <c r="G987" s="834"/>
      <c r="H987" s="834"/>
      <c r="I987" s="834"/>
      <c r="J987" s="834"/>
      <c r="K987" s="834"/>
      <c r="L987" s="834"/>
      <c r="M987" s="834"/>
      <c r="N987" s="834"/>
      <c r="O987" s="834"/>
      <c r="P987" s="834"/>
      <c r="Q987" s="834"/>
      <c r="R987" s="834"/>
      <c r="S987" s="834"/>
      <c r="T987" s="834"/>
      <c r="U987" s="834"/>
      <c r="V987" s="834"/>
      <c r="W987" s="834"/>
      <c r="X987" s="834"/>
      <c r="Y987" s="834"/>
      <c r="Z987" s="834"/>
    </row>
    <row r="988">
      <c r="A988" s="834"/>
      <c r="B988" s="834"/>
      <c r="C988" s="834"/>
      <c r="D988" s="834"/>
      <c r="E988" s="834"/>
      <c r="F988" s="834"/>
      <c r="G988" s="834"/>
      <c r="H988" s="834"/>
      <c r="I988" s="834"/>
      <c r="J988" s="834"/>
      <c r="K988" s="834"/>
      <c r="L988" s="834"/>
      <c r="M988" s="834"/>
      <c r="N988" s="834"/>
      <c r="O988" s="834"/>
      <c r="P988" s="834"/>
      <c r="Q988" s="834"/>
      <c r="R988" s="834"/>
      <c r="S988" s="834"/>
      <c r="T988" s="834"/>
      <c r="U988" s="834"/>
      <c r="V988" s="834"/>
      <c r="W988" s="834"/>
      <c r="X988" s="834"/>
      <c r="Y988" s="834"/>
      <c r="Z988" s="834"/>
    </row>
    <row r="989">
      <c r="A989" s="834"/>
      <c r="B989" s="834"/>
      <c r="C989" s="834"/>
      <c r="D989" s="834"/>
      <c r="E989" s="834"/>
      <c r="F989" s="834"/>
      <c r="G989" s="834"/>
      <c r="H989" s="834"/>
      <c r="I989" s="834"/>
      <c r="J989" s="834"/>
      <c r="K989" s="834"/>
      <c r="L989" s="834"/>
      <c r="M989" s="834"/>
      <c r="N989" s="834"/>
      <c r="O989" s="834"/>
      <c r="P989" s="834"/>
      <c r="Q989" s="834"/>
      <c r="R989" s="834"/>
      <c r="S989" s="834"/>
      <c r="T989" s="834"/>
      <c r="U989" s="834"/>
      <c r="V989" s="834"/>
      <c r="W989" s="834"/>
      <c r="X989" s="834"/>
      <c r="Y989" s="834"/>
      <c r="Z989" s="834"/>
    </row>
    <row r="990">
      <c r="A990" s="834"/>
      <c r="B990" s="834"/>
      <c r="C990" s="834"/>
      <c r="D990" s="834"/>
      <c r="E990" s="834"/>
      <c r="F990" s="834"/>
      <c r="G990" s="834"/>
      <c r="H990" s="834"/>
      <c r="I990" s="834"/>
      <c r="J990" s="834"/>
      <c r="K990" s="834"/>
      <c r="L990" s="834"/>
      <c r="M990" s="834"/>
      <c r="N990" s="834"/>
      <c r="O990" s="834"/>
      <c r="P990" s="834"/>
      <c r="Q990" s="834"/>
      <c r="R990" s="834"/>
      <c r="S990" s="834"/>
      <c r="T990" s="834"/>
      <c r="U990" s="834"/>
      <c r="V990" s="834"/>
      <c r="W990" s="834"/>
      <c r="X990" s="834"/>
      <c r="Y990" s="834"/>
      <c r="Z990" s="834"/>
    </row>
    <row r="991">
      <c r="A991" s="834"/>
      <c r="B991" s="834"/>
      <c r="C991" s="834"/>
      <c r="D991" s="834"/>
      <c r="E991" s="834"/>
      <c r="F991" s="834"/>
      <c r="G991" s="834"/>
      <c r="H991" s="834"/>
      <c r="I991" s="834"/>
      <c r="J991" s="834"/>
      <c r="K991" s="834"/>
      <c r="L991" s="834"/>
      <c r="M991" s="834"/>
      <c r="N991" s="834"/>
      <c r="O991" s="834"/>
      <c r="P991" s="834"/>
      <c r="Q991" s="834"/>
      <c r="R991" s="834"/>
      <c r="S991" s="834"/>
      <c r="T991" s="834"/>
      <c r="U991" s="834"/>
      <c r="V991" s="834"/>
      <c r="W991" s="834"/>
      <c r="X991" s="834"/>
      <c r="Y991" s="834"/>
      <c r="Z991" s="834"/>
    </row>
    <row r="992">
      <c r="A992" s="834"/>
      <c r="B992" s="834"/>
      <c r="C992" s="834"/>
      <c r="D992" s="834"/>
      <c r="E992" s="834"/>
      <c r="F992" s="834"/>
      <c r="G992" s="834"/>
      <c r="H992" s="834"/>
      <c r="I992" s="834"/>
      <c r="J992" s="834"/>
      <c r="K992" s="834"/>
      <c r="L992" s="834"/>
      <c r="M992" s="834"/>
      <c r="N992" s="834"/>
      <c r="O992" s="834"/>
      <c r="P992" s="834"/>
      <c r="Q992" s="834"/>
      <c r="R992" s="834"/>
      <c r="S992" s="834"/>
      <c r="T992" s="834"/>
      <c r="U992" s="834"/>
      <c r="V992" s="834"/>
      <c r="W992" s="834"/>
      <c r="X992" s="834"/>
      <c r="Y992" s="834"/>
      <c r="Z992" s="834"/>
    </row>
    <row r="993">
      <c r="A993" s="834"/>
      <c r="B993" s="834"/>
      <c r="C993" s="834"/>
      <c r="D993" s="834"/>
      <c r="E993" s="834"/>
      <c r="F993" s="834"/>
      <c r="G993" s="834"/>
      <c r="H993" s="834"/>
      <c r="I993" s="834"/>
      <c r="J993" s="834"/>
      <c r="K993" s="834"/>
      <c r="L993" s="834"/>
      <c r="M993" s="834"/>
      <c r="N993" s="834"/>
      <c r="O993" s="834"/>
      <c r="P993" s="834"/>
      <c r="Q993" s="834"/>
      <c r="R993" s="834"/>
      <c r="S993" s="834"/>
      <c r="T993" s="834"/>
      <c r="U993" s="834"/>
      <c r="V993" s="834"/>
      <c r="W993" s="834"/>
      <c r="X993" s="834"/>
      <c r="Y993" s="834"/>
      <c r="Z993" s="834"/>
    </row>
    <row r="994">
      <c r="A994" s="834"/>
      <c r="B994" s="834"/>
      <c r="C994" s="834"/>
      <c r="D994" s="834"/>
      <c r="E994" s="834"/>
      <c r="F994" s="834"/>
      <c r="G994" s="834"/>
      <c r="H994" s="834"/>
      <c r="I994" s="834"/>
      <c r="J994" s="834"/>
      <c r="K994" s="834"/>
      <c r="L994" s="834"/>
      <c r="M994" s="834"/>
      <c r="N994" s="834"/>
      <c r="O994" s="834"/>
      <c r="P994" s="834"/>
      <c r="Q994" s="834"/>
      <c r="R994" s="834"/>
      <c r="S994" s="834"/>
      <c r="T994" s="834"/>
      <c r="U994" s="834"/>
      <c r="V994" s="834"/>
      <c r="W994" s="834"/>
      <c r="X994" s="834"/>
      <c r="Y994" s="834"/>
      <c r="Z994" s="834"/>
    </row>
    <row r="995">
      <c r="A995" s="834"/>
      <c r="B995" s="834"/>
      <c r="C995" s="834"/>
      <c r="D995" s="834"/>
      <c r="E995" s="834"/>
      <c r="F995" s="834"/>
      <c r="G995" s="834"/>
      <c r="H995" s="834"/>
      <c r="I995" s="834"/>
      <c r="J995" s="834"/>
      <c r="K995" s="834"/>
      <c r="L995" s="834"/>
      <c r="M995" s="834"/>
      <c r="N995" s="834"/>
      <c r="O995" s="834"/>
      <c r="P995" s="834"/>
      <c r="Q995" s="834"/>
      <c r="R995" s="834"/>
      <c r="S995" s="834"/>
      <c r="T995" s="834"/>
      <c r="U995" s="834"/>
      <c r="V995" s="834"/>
      <c r="W995" s="834"/>
      <c r="X995" s="834"/>
      <c r="Y995" s="834"/>
      <c r="Z995" s="834"/>
    </row>
    <row r="996">
      <c r="A996" s="834"/>
      <c r="B996" s="834"/>
      <c r="C996" s="834"/>
      <c r="D996" s="834"/>
      <c r="E996" s="834"/>
      <c r="F996" s="834"/>
      <c r="G996" s="834"/>
      <c r="H996" s="834"/>
      <c r="I996" s="834"/>
      <c r="J996" s="834"/>
      <c r="K996" s="834"/>
      <c r="L996" s="834"/>
      <c r="M996" s="834"/>
      <c r="N996" s="834"/>
      <c r="O996" s="834"/>
      <c r="P996" s="834"/>
      <c r="Q996" s="834"/>
      <c r="R996" s="834"/>
      <c r="S996" s="834"/>
      <c r="T996" s="834"/>
      <c r="U996" s="834"/>
      <c r="V996" s="834"/>
      <c r="W996" s="834"/>
      <c r="X996" s="834"/>
      <c r="Y996" s="834"/>
      <c r="Z996" s="834"/>
    </row>
    <row r="997">
      <c r="A997" s="834"/>
      <c r="B997" s="834"/>
      <c r="C997" s="834"/>
      <c r="D997" s="834"/>
      <c r="E997" s="834"/>
      <c r="F997" s="834"/>
      <c r="G997" s="834"/>
      <c r="H997" s="834"/>
      <c r="I997" s="834"/>
      <c r="J997" s="834"/>
      <c r="K997" s="834"/>
      <c r="L997" s="834"/>
      <c r="M997" s="834"/>
      <c r="N997" s="834"/>
      <c r="O997" s="834"/>
      <c r="P997" s="834"/>
      <c r="Q997" s="834"/>
      <c r="R997" s="834"/>
      <c r="S997" s="834"/>
      <c r="T997" s="834"/>
      <c r="U997" s="834"/>
      <c r="V997" s="834"/>
      <c r="W997" s="834"/>
      <c r="X997" s="834"/>
      <c r="Y997" s="834"/>
      <c r="Z997" s="834"/>
    </row>
    <row r="998">
      <c r="A998" s="834"/>
      <c r="B998" s="834"/>
      <c r="C998" s="834"/>
      <c r="D998" s="834"/>
      <c r="E998" s="834"/>
      <c r="F998" s="834"/>
      <c r="G998" s="834"/>
      <c r="H998" s="834"/>
      <c r="I998" s="834"/>
      <c r="J998" s="834"/>
      <c r="K998" s="834"/>
      <c r="L998" s="834"/>
      <c r="M998" s="834"/>
      <c r="N998" s="834"/>
      <c r="O998" s="834"/>
      <c r="P998" s="834"/>
      <c r="Q998" s="834"/>
      <c r="R998" s="834"/>
      <c r="S998" s="834"/>
      <c r="T998" s="834"/>
      <c r="U998" s="834"/>
      <c r="V998" s="834"/>
      <c r="W998" s="834"/>
      <c r="X998" s="834"/>
      <c r="Y998" s="834"/>
      <c r="Z998" s="834"/>
    </row>
    <row r="999">
      <c r="A999" s="834"/>
      <c r="B999" s="834"/>
      <c r="C999" s="834"/>
      <c r="D999" s="834"/>
      <c r="E999" s="834"/>
      <c r="F999" s="834"/>
      <c r="G999" s="834"/>
      <c r="H999" s="834"/>
      <c r="I999" s="834"/>
      <c r="J999" s="834"/>
      <c r="K999" s="834"/>
      <c r="L999" s="834"/>
      <c r="M999" s="834"/>
      <c r="N999" s="834"/>
      <c r="O999" s="834"/>
      <c r="P999" s="834"/>
      <c r="Q999" s="834"/>
      <c r="R999" s="834"/>
      <c r="S999" s="834"/>
      <c r="T999" s="834"/>
      <c r="U999" s="834"/>
      <c r="V999" s="834"/>
      <c r="W999" s="834"/>
      <c r="X999" s="834"/>
      <c r="Y999" s="834"/>
      <c r="Z999" s="834"/>
    </row>
    <row r="1000">
      <c r="A1000" s="834"/>
      <c r="B1000" s="834"/>
      <c r="C1000" s="834"/>
      <c r="D1000" s="834"/>
      <c r="E1000" s="834"/>
      <c r="F1000" s="834"/>
      <c r="G1000" s="834"/>
      <c r="H1000" s="834"/>
      <c r="I1000" s="834"/>
      <c r="J1000" s="834"/>
      <c r="K1000" s="834"/>
      <c r="L1000" s="834"/>
      <c r="M1000" s="834"/>
      <c r="N1000" s="834"/>
      <c r="O1000" s="834"/>
      <c r="P1000" s="834"/>
      <c r="Q1000" s="834"/>
      <c r="R1000" s="834"/>
      <c r="S1000" s="834"/>
      <c r="T1000" s="834"/>
      <c r="U1000" s="834"/>
      <c r="V1000" s="834"/>
      <c r="W1000" s="834"/>
      <c r="X1000" s="834"/>
      <c r="Y1000" s="834"/>
      <c r="Z1000" s="834"/>
    </row>
    <row r="1001">
      <c r="A1001" s="834"/>
      <c r="B1001" s="834"/>
      <c r="C1001" s="834"/>
      <c r="D1001" s="834"/>
      <c r="E1001" s="834"/>
      <c r="F1001" s="834"/>
      <c r="G1001" s="834"/>
      <c r="H1001" s="834"/>
      <c r="I1001" s="834"/>
      <c r="J1001" s="834"/>
      <c r="K1001" s="834"/>
      <c r="L1001" s="834"/>
      <c r="M1001" s="834"/>
      <c r="N1001" s="834"/>
      <c r="O1001" s="834"/>
      <c r="P1001" s="834"/>
      <c r="Q1001" s="834"/>
      <c r="R1001" s="834"/>
      <c r="S1001" s="834"/>
      <c r="T1001" s="834"/>
      <c r="U1001" s="834"/>
      <c r="V1001" s="834"/>
      <c r="W1001" s="834"/>
      <c r="X1001" s="834"/>
      <c r="Y1001" s="834"/>
      <c r="Z1001" s="834"/>
    </row>
  </sheetData>
  <hyperlinks>
    <hyperlink r:id="rId1" ref="C1"/>
    <hyperlink r:id="rId2" ref="A276"/>
  </hyperlinks>
  <drawing r:id="rId3"/>
  <tableParts count="1">
    <tablePart r:id="rId5"/>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 width="24.88"/>
  </cols>
  <sheetData>
    <row r="1">
      <c r="A1" s="836" t="s">
        <v>3640</v>
      </c>
      <c r="B1" s="836" t="s">
        <v>3641</v>
      </c>
      <c r="C1" s="837"/>
      <c r="D1" s="838" t="s">
        <v>1659</v>
      </c>
      <c r="E1" s="838" t="s">
        <v>1659</v>
      </c>
      <c r="F1" s="839"/>
      <c r="G1" s="839"/>
      <c r="H1" s="839"/>
      <c r="I1" s="839"/>
      <c r="J1" s="839"/>
      <c r="K1" s="839"/>
      <c r="L1" s="839"/>
      <c r="M1" s="839"/>
      <c r="N1" s="839"/>
      <c r="O1" s="839"/>
      <c r="P1" s="839"/>
      <c r="Q1" s="839"/>
      <c r="R1" s="839"/>
      <c r="S1" s="839"/>
      <c r="T1" s="839"/>
      <c r="U1" s="839"/>
      <c r="V1" s="839"/>
      <c r="W1" s="839"/>
      <c r="X1" s="839"/>
      <c r="Y1" s="839"/>
      <c r="Z1" s="839"/>
    </row>
    <row r="2">
      <c r="A2" s="840" t="s">
        <v>3642</v>
      </c>
      <c r="B2" s="840" t="s">
        <v>2116</v>
      </c>
      <c r="C2" s="839"/>
      <c r="D2" s="841" t="s">
        <v>3643</v>
      </c>
      <c r="E2" s="842" t="s">
        <v>3644</v>
      </c>
      <c r="F2" s="839"/>
      <c r="G2" s="839"/>
      <c r="H2" s="839"/>
      <c r="I2" s="839"/>
      <c r="J2" s="839"/>
      <c r="K2" s="839"/>
      <c r="L2" s="839"/>
      <c r="M2" s="839"/>
      <c r="N2" s="839"/>
      <c r="O2" s="839"/>
      <c r="P2" s="839"/>
      <c r="Q2" s="839"/>
      <c r="R2" s="839"/>
      <c r="S2" s="839"/>
      <c r="T2" s="839"/>
      <c r="U2" s="839"/>
      <c r="V2" s="839"/>
      <c r="W2" s="839"/>
      <c r="X2" s="839"/>
      <c r="Y2" s="839"/>
      <c r="Z2" s="839"/>
    </row>
    <row r="3">
      <c r="A3" s="840" t="s">
        <v>3645</v>
      </c>
      <c r="B3" s="840" t="s">
        <v>3642</v>
      </c>
      <c r="C3" s="839"/>
      <c r="D3" s="843" t="s">
        <v>3646</v>
      </c>
      <c r="E3" s="843" t="s">
        <v>3647</v>
      </c>
      <c r="F3" s="839"/>
      <c r="G3" s="839"/>
      <c r="H3" s="839"/>
      <c r="I3" s="839"/>
      <c r="J3" s="839"/>
      <c r="K3" s="839"/>
      <c r="L3" s="839"/>
      <c r="M3" s="839"/>
      <c r="N3" s="839"/>
      <c r="O3" s="839"/>
      <c r="P3" s="839"/>
      <c r="Q3" s="839"/>
      <c r="R3" s="839"/>
      <c r="S3" s="839"/>
      <c r="T3" s="839"/>
      <c r="U3" s="839"/>
      <c r="V3" s="839"/>
      <c r="W3" s="839"/>
      <c r="X3" s="839"/>
      <c r="Y3" s="839"/>
      <c r="Z3" s="839"/>
    </row>
    <row r="4">
      <c r="A4" s="840" t="s">
        <v>3648</v>
      </c>
      <c r="B4" s="839"/>
      <c r="C4" s="839"/>
      <c r="D4" s="842" t="s">
        <v>3649</v>
      </c>
      <c r="E4" s="844"/>
      <c r="F4" s="839"/>
      <c r="G4" s="839"/>
      <c r="H4" s="839"/>
      <c r="I4" s="839"/>
      <c r="J4" s="839"/>
      <c r="K4" s="839"/>
      <c r="L4" s="839"/>
      <c r="M4" s="839"/>
      <c r="N4" s="839"/>
      <c r="O4" s="839"/>
      <c r="P4" s="839"/>
      <c r="Q4" s="839"/>
      <c r="R4" s="839"/>
      <c r="S4" s="839"/>
      <c r="T4" s="839"/>
      <c r="U4" s="839"/>
      <c r="V4" s="839"/>
      <c r="W4" s="839"/>
      <c r="X4" s="839"/>
      <c r="Y4" s="839"/>
      <c r="Z4" s="839"/>
    </row>
    <row r="5">
      <c r="A5" s="840" t="s">
        <v>3650</v>
      </c>
      <c r="B5" s="839"/>
      <c r="C5" s="839"/>
      <c r="D5" s="842" t="s">
        <v>3651</v>
      </c>
      <c r="E5" s="844"/>
      <c r="F5" s="839"/>
      <c r="G5" s="839"/>
      <c r="H5" s="839"/>
      <c r="I5" s="839"/>
      <c r="J5" s="839"/>
      <c r="K5" s="839"/>
      <c r="L5" s="839"/>
      <c r="M5" s="839"/>
      <c r="N5" s="839"/>
      <c r="O5" s="839"/>
      <c r="P5" s="839"/>
      <c r="Q5" s="839"/>
      <c r="R5" s="839"/>
      <c r="S5" s="839"/>
      <c r="T5" s="839"/>
      <c r="U5" s="839"/>
      <c r="V5" s="839"/>
      <c r="W5" s="839"/>
      <c r="X5" s="839"/>
      <c r="Y5" s="839"/>
      <c r="Z5" s="839"/>
    </row>
    <row r="6">
      <c r="A6" s="840" t="s">
        <v>3652</v>
      </c>
      <c r="B6" s="839"/>
      <c r="C6" s="839"/>
      <c r="D6" s="842" t="s">
        <v>3653</v>
      </c>
      <c r="E6" s="844"/>
      <c r="F6" s="839"/>
      <c r="G6" s="839"/>
      <c r="H6" s="839"/>
      <c r="I6" s="839"/>
      <c r="J6" s="839"/>
      <c r="K6" s="839"/>
      <c r="L6" s="839"/>
      <c r="M6" s="839"/>
      <c r="N6" s="839"/>
      <c r="O6" s="839"/>
      <c r="P6" s="839"/>
      <c r="Q6" s="839"/>
      <c r="R6" s="839"/>
      <c r="S6" s="839"/>
      <c r="T6" s="839"/>
      <c r="U6" s="839"/>
      <c r="V6" s="839"/>
      <c r="W6" s="839"/>
      <c r="X6" s="839"/>
      <c r="Y6" s="839"/>
      <c r="Z6" s="839"/>
    </row>
    <row r="7">
      <c r="A7" s="840" t="s">
        <v>3654</v>
      </c>
      <c r="B7" s="839"/>
      <c r="C7" s="839"/>
      <c r="D7" s="842" t="s">
        <v>3655</v>
      </c>
      <c r="E7" s="844"/>
      <c r="F7" s="839"/>
      <c r="G7" s="839"/>
      <c r="H7" s="839"/>
      <c r="I7" s="839"/>
      <c r="J7" s="839"/>
      <c r="K7" s="839"/>
      <c r="L7" s="839"/>
      <c r="M7" s="839"/>
      <c r="N7" s="839"/>
      <c r="O7" s="839"/>
      <c r="P7" s="839"/>
      <c r="Q7" s="839"/>
      <c r="R7" s="839"/>
      <c r="S7" s="839"/>
      <c r="T7" s="839"/>
      <c r="U7" s="839"/>
      <c r="V7" s="839"/>
      <c r="W7" s="839"/>
      <c r="X7" s="839"/>
      <c r="Y7" s="839"/>
      <c r="Z7" s="839"/>
    </row>
    <row r="8">
      <c r="A8" s="840" t="s">
        <v>3656</v>
      </c>
      <c r="B8" s="839"/>
      <c r="C8" s="839"/>
      <c r="D8" s="843" t="s">
        <v>3657</v>
      </c>
      <c r="E8" s="844"/>
      <c r="F8" s="839"/>
      <c r="G8" s="839"/>
      <c r="H8" s="839"/>
      <c r="I8" s="839"/>
      <c r="J8" s="839"/>
      <c r="K8" s="839"/>
      <c r="L8" s="839"/>
      <c r="M8" s="839"/>
      <c r="N8" s="839"/>
      <c r="O8" s="839"/>
      <c r="P8" s="839"/>
      <c r="Q8" s="839"/>
      <c r="R8" s="839"/>
      <c r="S8" s="839"/>
      <c r="T8" s="839"/>
      <c r="U8" s="839"/>
      <c r="V8" s="839"/>
      <c r="W8" s="839"/>
      <c r="X8" s="839"/>
      <c r="Y8" s="839"/>
      <c r="Z8" s="839"/>
    </row>
    <row r="9">
      <c r="A9" s="840" t="s">
        <v>3658</v>
      </c>
      <c r="B9" s="839"/>
      <c r="C9" s="839"/>
      <c r="D9" s="843" t="s">
        <v>3659</v>
      </c>
      <c r="E9" s="844"/>
      <c r="F9" s="839"/>
      <c r="G9" s="839"/>
      <c r="H9" s="839"/>
      <c r="I9" s="839"/>
      <c r="J9" s="839"/>
      <c r="K9" s="839"/>
      <c r="L9" s="839"/>
      <c r="M9" s="839"/>
      <c r="N9" s="839"/>
      <c r="O9" s="839"/>
      <c r="P9" s="839"/>
      <c r="Q9" s="839"/>
      <c r="R9" s="839"/>
      <c r="S9" s="839"/>
      <c r="T9" s="839"/>
      <c r="U9" s="839"/>
      <c r="V9" s="839"/>
      <c r="W9" s="839"/>
      <c r="X9" s="839"/>
      <c r="Y9" s="839"/>
      <c r="Z9" s="839"/>
    </row>
    <row r="10">
      <c r="A10" s="840" t="s">
        <v>3660</v>
      </c>
      <c r="B10" s="839"/>
      <c r="C10" s="839"/>
      <c r="D10" s="843" t="s">
        <v>3661</v>
      </c>
      <c r="E10" s="844"/>
      <c r="F10" s="839"/>
      <c r="G10" s="839"/>
      <c r="H10" s="839"/>
      <c r="I10" s="839"/>
      <c r="J10" s="839"/>
      <c r="K10" s="839"/>
      <c r="L10" s="839"/>
      <c r="M10" s="839"/>
      <c r="N10" s="839"/>
      <c r="O10" s="839"/>
      <c r="P10" s="839"/>
      <c r="Q10" s="839"/>
      <c r="R10" s="839"/>
      <c r="S10" s="839"/>
      <c r="T10" s="839"/>
      <c r="U10" s="839"/>
      <c r="V10" s="839"/>
      <c r="W10" s="839"/>
      <c r="X10" s="839"/>
      <c r="Y10" s="839"/>
      <c r="Z10" s="839"/>
    </row>
    <row r="11">
      <c r="A11" s="840" t="s">
        <v>3662</v>
      </c>
      <c r="B11" s="839"/>
      <c r="C11" s="839"/>
      <c r="D11" s="843" t="s">
        <v>3663</v>
      </c>
      <c r="E11" s="844"/>
      <c r="F11" s="839"/>
      <c r="G11" s="839"/>
      <c r="H11" s="839"/>
      <c r="I11" s="839"/>
      <c r="J11" s="839"/>
      <c r="K11" s="839"/>
      <c r="L11" s="839"/>
      <c r="M11" s="839"/>
      <c r="N11" s="839"/>
      <c r="O11" s="839"/>
      <c r="P11" s="839"/>
      <c r="Q11" s="839"/>
      <c r="R11" s="839"/>
      <c r="S11" s="839"/>
      <c r="T11" s="839"/>
      <c r="U11" s="839"/>
      <c r="V11" s="839"/>
      <c r="W11" s="839"/>
      <c r="X11" s="839"/>
      <c r="Y11" s="839"/>
      <c r="Z11" s="839"/>
    </row>
    <row r="12">
      <c r="A12" s="840" t="s">
        <v>3664</v>
      </c>
      <c r="B12" s="839"/>
      <c r="C12" s="839"/>
      <c r="D12" s="843" t="s">
        <v>3665</v>
      </c>
      <c r="E12" s="844"/>
      <c r="F12" s="839"/>
      <c r="G12" s="839"/>
      <c r="H12" s="839"/>
      <c r="I12" s="839"/>
      <c r="J12" s="839"/>
      <c r="K12" s="839"/>
      <c r="L12" s="839"/>
      <c r="M12" s="839"/>
      <c r="N12" s="839"/>
      <c r="O12" s="839"/>
      <c r="P12" s="839"/>
      <c r="Q12" s="839"/>
      <c r="R12" s="839"/>
      <c r="S12" s="839"/>
      <c r="T12" s="839"/>
      <c r="U12" s="839"/>
      <c r="V12" s="839"/>
      <c r="W12" s="839"/>
      <c r="X12" s="839"/>
      <c r="Y12" s="839"/>
      <c r="Z12" s="839"/>
    </row>
    <row r="13">
      <c r="A13" s="840" t="s">
        <v>3666</v>
      </c>
      <c r="B13" s="840" t="s">
        <v>3667</v>
      </c>
      <c r="C13" s="839"/>
      <c r="D13" s="843" t="s">
        <v>3668</v>
      </c>
      <c r="E13" s="843" t="s">
        <v>3669</v>
      </c>
      <c r="F13" s="839"/>
      <c r="G13" s="839"/>
      <c r="H13" s="839"/>
      <c r="I13" s="839"/>
      <c r="J13" s="839"/>
      <c r="K13" s="839"/>
      <c r="L13" s="839"/>
      <c r="M13" s="839"/>
      <c r="N13" s="839"/>
      <c r="O13" s="839"/>
      <c r="P13" s="839"/>
      <c r="Q13" s="839"/>
      <c r="R13" s="839"/>
      <c r="S13" s="839"/>
      <c r="T13" s="839"/>
      <c r="U13" s="839"/>
      <c r="V13" s="839"/>
      <c r="W13" s="839"/>
      <c r="X13" s="839"/>
      <c r="Y13" s="839"/>
      <c r="Z13" s="839"/>
    </row>
    <row r="14">
      <c r="A14" s="839"/>
      <c r="B14" s="839"/>
      <c r="C14" s="839"/>
      <c r="D14" s="844"/>
      <c r="E14" s="844"/>
      <c r="F14" s="839"/>
      <c r="G14" s="839"/>
      <c r="H14" s="839"/>
      <c r="I14" s="839"/>
      <c r="J14" s="839"/>
      <c r="K14" s="839"/>
      <c r="L14" s="839"/>
      <c r="M14" s="839"/>
      <c r="N14" s="839"/>
      <c r="O14" s="839"/>
      <c r="P14" s="839"/>
      <c r="Q14" s="839"/>
      <c r="R14" s="839"/>
      <c r="S14" s="839"/>
      <c r="T14" s="839"/>
      <c r="U14" s="839"/>
      <c r="V14" s="839"/>
      <c r="W14" s="839"/>
      <c r="X14" s="839"/>
      <c r="Y14" s="839"/>
      <c r="Z14" s="839"/>
    </row>
    <row r="15">
      <c r="A15" s="839"/>
      <c r="B15" s="839"/>
      <c r="C15" s="839"/>
      <c r="D15" s="844"/>
      <c r="E15" s="844"/>
      <c r="F15" s="839"/>
      <c r="G15" s="839"/>
      <c r="H15" s="839"/>
      <c r="I15" s="839"/>
      <c r="J15" s="839"/>
      <c r="K15" s="839"/>
      <c r="L15" s="839"/>
      <c r="M15" s="839"/>
      <c r="N15" s="839"/>
      <c r="O15" s="839"/>
      <c r="P15" s="839"/>
      <c r="Q15" s="839"/>
      <c r="R15" s="839"/>
      <c r="S15" s="839"/>
      <c r="T15" s="839"/>
      <c r="U15" s="839"/>
      <c r="V15" s="839"/>
      <c r="W15" s="839"/>
      <c r="X15" s="839"/>
      <c r="Y15" s="839"/>
      <c r="Z15" s="839"/>
    </row>
    <row r="16">
      <c r="A16" s="454" t="s">
        <v>1817</v>
      </c>
      <c r="B16" s="519"/>
      <c r="C16" s="520"/>
      <c r="D16" s="520"/>
      <c r="E16" s="521"/>
      <c r="F16" s="522"/>
      <c r="G16" s="523"/>
      <c r="H16" s="524"/>
      <c r="I16" s="519"/>
      <c r="J16" s="525"/>
      <c r="K16" s="839"/>
      <c r="L16" s="839"/>
      <c r="M16" s="839"/>
      <c r="N16" s="839"/>
      <c r="O16" s="839"/>
      <c r="P16" s="839"/>
      <c r="Q16" s="839"/>
      <c r="R16" s="839"/>
      <c r="S16" s="839"/>
      <c r="T16" s="839"/>
      <c r="U16" s="839"/>
      <c r="V16" s="839"/>
      <c r="W16" s="839"/>
      <c r="X16" s="839"/>
      <c r="Y16" s="839"/>
      <c r="Z16" s="839"/>
    </row>
    <row r="17">
      <c r="A17" s="526" t="s">
        <v>2072</v>
      </c>
      <c r="B17" s="527"/>
      <c r="C17" s="516"/>
      <c r="D17" s="516"/>
      <c r="E17" s="498"/>
      <c r="F17" s="517"/>
      <c r="G17" s="500"/>
      <c r="H17" s="504"/>
      <c r="I17" s="505"/>
      <c r="J17" s="506"/>
      <c r="K17" s="839"/>
      <c r="L17" s="839"/>
      <c r="M17" s="839"/>
      <c r="N17" s="839"/>
      <c r="O17" s="839"/>
      <c r="P17" s="839"/>
      <c r="Q17" s="839"/>
      <c r="R17" s="839"/>
      <c r="S17" s="839"/>
      <c r="T17" s="839"/>
      <c r="U17" s="839"/>
      <c r="V17" s="839"/>
      <c r="W17" s="839"/>
      <c r="X17" s="839"/>
      <c r="Y17" s="839"/>
      <c r="Z17" s="839"/>
    </row>
    <row r="18">
      <c r="A18" s="839"/>
      <c r="B18" s="839"/>
      <c r="C18" s="839"/>
      <c r="D18" s="844"/>
      <c r="E18" s="844"/>
      <c r="F18" s="839"/>
      <c r="G18" s="839"/>
      <c r="H18" s="839"/>
      <c r="I18" s="839"/>
      <c r="J18" s="839"/>
      <c r="K18" s="839"/>
      <c r="L18" s="839"/>
      <c r="M18" s="839"/>
      <c r="N18" s="839"/>
      <c r="O18" s="839"/>
      <c r="P18" s="839"/>
      <c r="Q18" s="839"/>
      <c r="R18" s="839"/>
      <c r="S18" s="839"/>
      <c r="T18" s="839"/>
      <c r="U18" s="839"/>
      <c r="V18" s="839"/>
      <c r="W18" s="839"/>
      <c r="X18" s="839"/>
      <c r="Y18" s="839"/>
      <c r="Z18" s="839"/>
    </row>
    <row r="19">
      <c r="A19" s="839"/>
      <c r="B19" s="839"/>
      <c r="C19" s="839"/>
      <c r="D19" s="844"/>
      <c r="E19" s="844"/>
      <c r="F19" s="839"/>
      <c r="G19" s="839"/>
      <c r="H19" s="839"/>
      <c r="I19" s="839"/>
      <c r="J19" s="839"/>
      <c r="K19" s="839"/>
      <c r="L19" s="839"/>
      <c r="M19" s="839"/>
      <c r="N19" s="839"/>
      <c r="O19" s="839"/>
      <c r="P19" s="839"/>
      <c r="Q19" s="839"/>
      <c r="R19" s="839"/>
      <c r="S19" s="839"/>
      <c r="T19" s="839"/>
      <c r="U19" s="839"/>
      <c r="V19" s="839"/>
      <c r="W19" s="839"/>
      <c r="X19" s="839"/>
      <c r="Y19" s="839"/>
      <c r="Z19" s="839"/>
    </row>
    <row r="20">
      <c r="A20" s="839"/>
      <c r="B20" s="839"/>
      <c r="C20" s="839"/>
      <c r="D20" s="844"/>
      <c r="E20" s="844"/>
      <c r="F20" s="839"/>
      <c r="G20" s="839"/>
      <c r="H20" s="839"/>
      <c r="I20" s="839"/>
      <c r="J20" s="839"/>
      <c r="K20" s="839"/>
      <c r="L20" s="839"/>
      <c r="M20" s="839"/>
      <c r="N20" s="839"/>
      <c r="O20" s="839"/>
      <c r="P20" s="839"/>
      <c r="Q20" s="839"/>
      <c r="R20" s="839"/>
      <c r="S20" s="839"/>
      <c r="T20" s="839"/>
      <c r="U20" s="839"/>
      <c r="V20" s="839"/>
      <c r="W20" s="839"/>
      <c r="X20" s="839"/>
      <c r="Y20" s="839"/>
      <c r="Z20" s="839"/>
    </row>
    <row r="21">
      <c r="A21" s="839"/>
      <c r="B21" s="839"/>
      <c r="C21" s="839"/>
      <c r="D21" s="844"/>
      <c r="E21" s="844"/>
      <c r="F21" s="839"/>
      <c r="G21" s="839"/>
      <c r="H21" s="839"/>
      <c r="I21" s="839"/>
      <c r="J21" s="839"/>
      <c r="K21" s="839"/>
      <c r="L21" s="839"/>
      <c r="M21" s="839"/>
      <c r="N21" s="839"/>
      <c r="O21" s="839"/>
      <c r="P21" s="839"/>
      <c r="Q21" s="839"/>
      <c r="R21" s="839"/>
      <c r="S21" s="839"/>
      <c r="T21" s="839"/>
      <c r="U21" s="839"/>
      <c r="V21" s="839"/>
      <c r="W21" s="839"/>
      <c r="X21" s="839"/>
      <c r="Y21" s="839"/>
      <c r="Z21" s="839"/>
    </row>
    <row r="22">
      <c r="A22" s="839"/>
      <c r="B22" s="839"/>
      <c r="C22" s="839"/>
      <c r="D22" s="844"/>
      <c r="E22" s="844"/>
      <c r="F22" s="839"/>
      <c r="G22" s="839"/>
      <c r="H22" s="839"/>
      <c r="I22" s="839"/>
      <c r="J22" s="839"/>
      <c r="K22" s="839"/>
      <c r="L22" s="839"/>
      <c r="M22" s="839"/>
      <c r="N22" s="839"/>
      <c r="O22" s="839"/>
      <c r="P22" s="839"/>
      <c r="Q22" s="839"/>
      <c r="R22" s="839"/>
      <c r="S22" s="839"/>
      <c r="T22" s="839"/>
      <c r="U22" s="839"/>
      <c r="V22" s="839"/>
      <c r="W22" s="839"/>
      <c r="X22" s="839"/>
      <c r="Y22" s="839"/>
      <c r="Z22" s="839"/>
    </row>
    <row r="23">
      <c r="A23" s="839"/>
      <c r="B23" s="839"/>
      <c r="C23" s="839"/>
      <c r="D23" s="844"/>
      <c r="E23" s="844"/>
      <c r="F23" s="839"/>
      <c r="G23" s="839"/>
      <c r="H23" s="839"/>
      <c r="I23" s="839"/>
      <c r="J23" s="839"/>
      <c r="K23" s="839"/>
      <c r="L23" s="839"/>
      <c r="M23" s="839"/>
      <c r="N23" s="839"/>
      <c r="O23" s="839"/>
      <c r="P23" s="839"/>
      <c r="Q23" s="839"/>
      <c r="R23" s="839"/>
      <c r="S23" s="839"/>
      <c r="T23" s="839"/>
      <c r="U23" s="839"/>
      <c r="V23" s="839"/>
      <c r="W23" s="839"/>
      <c r="X23" s="839"/>
      <c r="Y23" s="839"/>
      <c r="Z23" s="839"/>
    </row>
    <row r="24">
      <c r="A24" s="839"/>
      <c r="B24" s="839"/>
      <c r="C24" s="839"/>
      <c r="D24" s="844"/>
      <c r="E24" s="844"/>
      <c r="F24" s="839"/>
      <c r="G24" s="839"/>
      <c r="H24" s="839"/>
      <c r="I24" s="839"/>
      <c r="J24" s="839"/>
      <c r="K24" s="839"/>
      <c r="L24" s="839"/>
      <c r="M24" s="839"/>
      <c r="N24" s="839"/>
      <c r="O24" s="839"/>
      <c r="P24" s="839"/>
      <c r="Q24" s="839"/>
      <c r="R24" s="839"/>
      <c r="S24" s="839"/>
      <c r="T24" s="839"/>
      <c r="U24" s="839"/>
      <c r="V24" s="839"/>
      <c r="W24" s="839"/>
      <c r="X24" s="839"/>
      <c r="Y24" s="839"/>
      <c r="Z24" s="839"/>
    </row>
    <row r="25">
      <c r="A25" s="839"/>
      <c r="B25" s="839"/>
      <c r="C25" s="839"/>
      <c r="D25" s="844"/>
      <c r="E25" s="844"/>
      <c r="F25" s="839"/>
      <c r="G25" s="839"/>
      <c r="H25" s="839"/>
      <c r="I25" s="839"/>
      <c r="J25" s="839"/>
      <c r="K25" s="839"/>
      <c r="L25" s="839"/>
      <c r="M25" s="839"/>
      <c r="N25" s="839"/>
      <c r="O25" s="839"/>
      <c r="P25" s="839"/>
      <c r="Q25" s="839"/>
      <c r="R25" s="839"/>
      <c r="S25" s="839"/>
      <c r="T25" s="839"/>
      <c r="U25" s="839"/>
      <c r="V25" s="839"/>
      <c r="W25" s="839"/>
      <c r="X25" s="839"/>
      <c r="Y25" s="839"/>
      <c r="Z25" s="839"/>
    </row>
    <row r="26">
      <c r="A26" s="839"/>
      <c r="B26" s="839"/>
      <c r="C26" s="839"/>
      <c r="D26" s="844"/>
      <c r="E26" s="844"/>
      <c r="F26" s="839"/>
      <c r="G26" s="839"/>
      <c r="H26" s="839"/>
      <c r="I26" s="839"/>
      <c r="J26" s="839"/>
      <c r="K26" s="839"/>
      <c r="L26" s="839"/>
      <c r="M26" s="839"/>
      <c r="N26" s="839"/>
      <c r="O26" s="839"/>
      <c r="P26" s="839"/>
      <c r="Q26" s="839"/>
      <c r="R26" s="839"/>
      <c r="S26" s="839"/>
      <c r="T26" s="839"/>
      <c r="U26" s="839"/>
      <c r="V26" s="839"/>
      <c r="W26" s="839"/>
      <c r="X26" s="839"/>
      <c r="Y26" s="839"/>
      <c r="Z26" s="839"/>
    </row>
    <row r="27">
      <c r="A27" s="839"/>
      <c r="B27" s="839"/>
      <c r="C27" s="839"/>
      <c r="D27" s="844"/>
      <c r="E27" s="844"/>
      <c r="F27" s="839"/>
      <c r="G27" s="839"/>
      <c r="H27" s="839"/>
      <c r="I27" s="839"/>
      <c r="J27" s="839"/>
      <c r="K27" s="839"/>
      <c r="L27" s="839"/>
      <c r="M27" s="839"/>
      <c r="N27" s="839"/>
      <c r="O27" s="839"/>
      <c r="P27" s="839"/>
      <c r="Q27" s="839"/>
      <c r="R27" s="839"/>
      <c r="S27" s="839"/>
      <c r="T27" s="839"/>
      <c r="U27" s="839"/>
      <c r="V27" s="839"/>
      <c r="W27" s="839"/>
      <c r="X27" s="839"/>
      <c r="Y27" s="839"/>
      <c r="Z27" s="839"/>
    </row>
    <row r="28">
      <c r="A28" s="839"/>
      <c r="B28" s="839"/>
      <c r="C28" s="839"/>
      <c r="D28" s="844"/>
      <c r="E28" s="844"/>
      <c r="F28" s="839"/>
      <c r="G28" s="839"/>
      <c r="H28" s="839"/>
      <c r="I28" s="839"/>
      <c r="J28" s="839"/>
      <c r="K28" s="839"/>
      <c r="L28" s="839"/>
      <c r="M28" s="839"/>
      <c r="N28" s="839"/>
      <c r="O28" s="839"/>
      <c r="P28" s="839"/>
      <c r="Q28" s="839"/>
      <c r="R28" s="839"/>
      <c r="S28" s="839"/>
      <c r="T28" s="839"/>
      <c r="U28" s="839"/>
      <c r="V28" s="839"/>
      <c r="W28" s="839"/>
      <c r="X28" s="839"/>
      <c r="Y28" s="839"/>
      <c r="Z28" s="839"/>
    </row>
    <row r="29">
      <c r="A29" s="839"/>
      <c r="B29" s="839"/>
      <c r="C29" s="839"/>
      <c r="D29" s="844"/>
      <c r="E29" s="844"/>
      <c r="F29" s="839"/>
      <c r="G29" s="839"/>
      <c r="H29" s="839"/>
      <c r="I29" s="839"/>
      <c r="J29" s="839"/>
      <c r="K29" s="839"/>
      <c r="L29" s="839"/>
      <c r="M29" s="839"/>
      <c r="N29" s="839"/>
      <c r="O29" s="839"/>
      <c r="P29" s="839"/>
      <c r="Q29" s="839"/>
      <c r="R29" s="839"/>
      <c r="S29" s="839"/>
      <c r="T29" s="839"/>
      <c r="U29" s="839"/>
      <c r="V29" s="839"/>
      <c r="W29" s="839"/>
      <c r="X29" s="839"/>
      <c r="Y29" s="839"/>
      <c r="Z29" s="839"/>
    </row>
    <row r="30">
      <c r="A30" s="839"/>
      <c r="B30" s="839"/>
      <c r="C30" s="839"/>
      <c r="D30" s="844"/>
      <c r="E30" s="844"/>
      <c r="F30" s="839"/>
      <c r="G30" s="839"/>
      <c r="H30" s="839"/>
      <c r="I30" s="839"/>
      <c r="J30" s="839"/>
      <c r="K30" s="839"/>
      <c r="L30" s="839"/>
      <c r="M30" s="839"/>
      <c r="N30" s="839"/>
      <c r="O30" s="839"/>
      <c r="P30" s="839"/>
      <c r="Q30" s="839"/>
      <c r="R30" s="839"/>
      <c r="S30" s="839"/>
      <c r="T30" s="839"/>
      <c r="U30" s="839"/>
      <c r="V30" s="839"/>
      <c r="W30" s="839"/>
      <c r="X30" s="839"/>
      <c r="Y30" s="839"/>
      <c r="Z30" s="839"/>
    </row>
    <row r="31">
      <c r="A31" s="839"/>
      <c r="B31" s="839"/>
      <c r="C31" s="839"/>
      <c r="D31" s="844"/>
      <c r="E31" s="844"/>
      <c r="F31" s="839"/>
      <c r="G31" s="839"/>
      <c r="H31" s="839"/>
      <c r="I31" s="839"/>
      <c r="J31" s="839"/>
      <c r="K31" s="839"/>
      <c r="L31" s="839"/>
      <c r="M31" s="839"/>
      <c r="N31" s="839"/>
      <c r="O31" s="839"/>
      <c r="P31" s="839"/>
      <c r="Q31" s="839"/>
      <c r="R31" s="839"/>
      <c r="S31" s="839"/>
      <c r="T31" s="839"/>
      <c r="U31" s="839"/>
      <c r="V31" s="839"/>
      <c r="W31" s="839"/>
      <c r="X31" s="839"/>
      <c r="Y31" s="839"/>
      <c r="Z31" s="839"/>
    </row>
    <row r="32">
      <c r="A32" s="839"/>
      <c r="B32" s="839"/>
      <c r="C32" s="839"/>
      <c r="D32" s="844"/>
      <c r="E32" s="844"/>
      <c r="F32" s="839"/>
      <c r="G32" s="839"/>
      <c r="H32" s="839"/>
      <c r="I32" s="839"/>
      <c r="J32" s="839"/>
      <c r="K32" s="839"/>
      <c r="L32" s="839"/>
      <c r="M32" s="839"/>
      <c r="N32" s="839"/>
      <c r="O32" s="839"/>
      <c r="P32" s="839"/>
      <c r="Q32" s="839"/>
      <c r="R32" s="839"/>
      <c r="S32" s="839"/>
      <c r="T32" s="839"/>
      <c r="U32" s="839"/>
      <c r="V32" s="839"/>
      <c r="W32" s="839"/>
      <c r="X32" s="839"/>
      <c r="Y32" s="839"/>
      <c r="Z32" s="839"/>
    </row>
    <row r="33">
      <c r="A33" s="839"/>
      <c r="B33" s="839"/>
      <c r="C33" s="839"/>
      <c r="D33" s="844"/>
      <c r="E33" s="844"/>
      <c r="F33" s="839"/>
      <c r="G33" s="839"/>
      <c r="H33" s="839"/>
      <c r="I33" s="839"/>
      <c r="J33" s="839"/>
      <c r="K33" s="839"/>
      <c r="L33" s="839"/>
      <c r="M33" s="839"/>
      <c r="N33" s="839"/>
      <c r="O33" s="839"/>
      <c r="P33" s="839"/>
      <c r="Q33" s="839"/>
      <c r="R33" s="839"/>
      <c r="S33" s="839"/>
      <c r="T33" s="839"/>
      <c r="U33" s="839"/>
      <c r="V33" s="839"/>
      <c r="W33" s="839"/>
      <c r="X33" s="839"/>
      <c r="Y33" s="839"/>
      <c r="Z33" s="839"/>
    </row>
    <row r="34">
      <c r="A34" s="839"/>
      <c r="B34" s="839"/>
      <c r="C34" s="839"/>
      <c r="D34" s="844"/>
      <c r="E34" s="844"/>
      <c r="F34" s="839"/>
      <c r="G34" s="839"/>
      <c r="H34" s="839"/>
      <c r="I34" s="839"/>
      <c r="J34" s="839"/>
      <c r="K34" s="839"/>
      <c r="L34" s="839"/>
      <c r="M34" s="839"/>
      <c r="N34" s="839"/>
      <c r="O34" s="839"/>
      <c r="P34" s="839"/>
      <c r="Q34" s="839"/>
      <c r="R34" s="839"/>
      <c r="S34" s="839"/>
      <c r="T34" s="839"/>
      <c r="U34" s="839"/>
      <c r="V34" s="839"/>
      <c r="W34" s="839"/>
      <c r="X34" s="839"/>
      <c r="Y34" s="839"/>
      <c r="Z34" s="839"/>
    </row>
    <row r="35">
      <c r="A35" s="839"/>
      <c r="B35" s="839"/>
      <c r="C35" s="839"/>
      <c r="D35" s="844"/>
      <c r="E35" s="844"/>
      <c r="F35" s="839"/>
      <c r="G35" s="839"/>
      <c r="H35" s="839"/>
      <c r="I35" s="839"/>
      <c r="J35" s="839"/>
      <c r="K35" s="839"/>
      <c r="L35" s="839"/>
      <c r="M35" s="839"/>
      <c r="N35" s="839"/>
      <c r="O35" s="839"/>
      <c r="P35" s="839"/>
      <c r="Q35" s="839"/>
      <c r="R35" s="839"/>
      <c r="S35" s="839"/>
      <c r="T35" s="839"/>
      <c r="U35" s="839"/>
      <c r="V35" s="839"/>
      <c r="W35" s="839"/>
      <c r="X35" s="839"/>
      <c r="Y35" s="839"/>
      <c r="Z35" s="839"/>
    </row>
    <row r="36">
      <c r="A36" s="839"/>
      <c r="B36" s="839"/>
      <c r="C36" s="839"/>
      <c r="D36" s="844"/>
      <c r="E36" s="844"/>
      <c r="F36" s="839"/>
      <c r="G36" s="839"/>
      <c r="H36" s="839"/>
      <c r="I36" s="839"/>
      <c r="J36" s="839"/>
      <c r="K36" s="839"/>
      <c r="L36" s="839"/>
      <c r="M36" s="839"/>
      <c r="N36" s="839"/>
      <c r="O36" s="839"/>
      <c r="P36" s="839"/>
      <c r="Q36" s="839"/>
      <c r="R36" s="839"/>
      <c r="S36" s="839"/>
      <c r="T36" s="839"/>
      <c r="U36" s="839"/>
      <c r="V36" s="839"/>
      <c r="W36" s="839"/>
      <c r="X36" s="839"/>
      <c r="Y36" s="839"/>
      <c r="Z36" s="839"/>
    </row>
    <row r="37">
      <c r="A37" s="839"/>
      <c r="B37" s="839"/>
      <c r="C37" s="839"/>
      <c r="D37" s="844"/>
      <c r="E37" s="844"/>
      <c r="F37" s="839"/>
      <c r="G37" s="839"/>
      <c r="H37" s="839"/>
      <c r="I37" s="839"/>
      <c r="J37" s="839"/>
      <c r="K37" s="839"/>
      <c r="L37" s="839"/>
      <c r="M37" s="839"/>
      <c r="N37" s="839"/>
      <c r="O37" s="839"/>
      <c r="P37" s="839"/>
      <c r="Q37" s="839"/>
      <c r="R37" s="839"/>
      <c r="S37" s="839"/>
      <c r="T37" s="839"/>
      <c r="U37" s="839"/>
      <c r="V37" s="839"/>
      <c r="W37" s="839"/>
      <c r="X37" s="839"/>
      <c r="Y37" s="839"/>
      <c r="Z37" s="839"/>
    </row>
    <row r="38">
      <c r="A38" s="839"/>
      <c r="B38" s="839"/>
      <c r="C38" s="839"/>
      <c r="D38" s="844"/>
      <c r="E38" s="844"/>
      <c r="F38" s="839"/>
      <c r="G38" s="839"/>
      <c r="H38" s="839"/>
      <c r="I38" s="839"/>
      <c r="J38" s="839"/>
      <c r="K38" s="839"/>
      <c r="L38" s="839"/>
      <c r="M38" s="839"/>
      <c r="N38" s="839"/>
      <c r="O38" s="839"/>
      <c r="P38" s="839"/>
      <c r="Q38" s="839"/>
      <c r="R38" s="839"/>
      <c r="S38" s="839"/>
      <c r="T38" s="839"/>
      <c r="U38" s="839"/>
      <c r="V38" s="839"/>
      <c r="W38" s="839"/>
      <c r="X38" s="839"/>
      <c r="Y38" s="839"/>
      <c r="Z38" s="839"/>
    </row>
    <row r="39">
      <c r="A39" s="839"/>
      <c r="B39" s="839"/>
      <c r="C39" s="839"/>
      <c r="D39" s="844"/>
      <c r="E39" s="844"/>
      <c r="F39" s="839"/>
      <c r="G39" s="839"/>
      <c r="H39" s="839"/>
      <c r="I39" s="839"/>
      <c r="J39" s="839"/>
      <c r="K39" s="839"/>
      <c r="L39" s="839"/>
      <c r="M39" s="839"/>
      <c r="N39" s="839"/>
      <c r="O39" s="839"/>
      <c r="P39" s="839"/>
      <c r="Q39" s="839"/>
      <c r="R39" s="839"/>
      <c r="S39" s="839"/>
      <c r="T39" s="839"/>
      <c r="U39" s="839"/>
      <c r="V39" s="839"/>
      <c r="W39" s="839"/>
      <c r="X39" s="839"/>
      <c r="Y39" s="839"/>
      <c r="Z39" s="839"/>
    </row>
    <row r="40">
      <c r="A40" s="839"/>
      <c r="B40" s="839"/>
      <c r="C40" s="839"/>
      <c r="D40" s="844"/>
      <c r="E40" s="844"/>
      <c r="F40" s="839"/>
      <c r="G40" s="839"/>
      <c r="H40" s="839"/>
      <c r="I40" s="839"/>
      <c r="J40" s="839"/>
      <c r="K40" s="839"/>
      <c r="L40" s="839"/>
      <c r="M40" s="839"/>
      <c r="N40" s="839"/>
      <c r="O40" s="839"/>
      <c r="P40" s="839"/>
      <c r="Q40" s="839"/>
      <c r="R40" s="839"/>
      <c r="S40" s="839"/>
      <c r="T40" s="839"/>
      <c r="U40" s="839"/>
      <c r="V40" s="839"/>
      <c r="W40" s="839"/>
      <c r="X40" s="839"/>
      <c r="Y40" s="839"/>
      <c r="Z40" s="839"/>
    </row>
    <row r="41">
      <c r="A41" s="839"/>
      <c r="B41" s="839"/>
      <c r="C41" s="839"/>
      <c r="D41" s="844"/>
      <c r="E41" s="844"/>
      <c r="F41" s="839"/>
      <c r="G41" s="839"/>
      <c r="H41" s="839"/>
      <c r="I41" s="839"/>
      <c r="J41" s="839"/>
      <c r="K41" s="839"/>
      <c r="L41" s="839"/>
      <c r="M41" s="839"/>
      <c r="N41" s="839"/>
      <c r="O41" s="839"/>
      <c r="P41" s="839"/>
      <c r="Q41" s="839"/>
      <c r="R41" s="839"/>
      <c r="S41" s="839"/>
      <c r="T41" s="839"/>
      <c r="U41" s="839"/>
      <c r="V41" s="839"/>
      <c r="W41" s="839"/>
      <c r="X41" s="839"/>
      <c r="Y41" s="839"/>
      <c r="Z41" s="839"/>
    </row>
    <row r="42">
      <c r="A42" s="839"/>
      <c r="B42" s="839"/>
      <c r="C42" s="839"/>
      <c r="D42" s="844"/>
      <c r="E42" s="844"/>
      <c r="F42" s="839"/>
      <c r="G42" s="839"/>
      <c r="H42" s="839"/>
      <c r="I42" s="839"/>
      <c r="J42" s="839"/>
      <c r="K42" s="839"/>
      <c r="L42" s="839"/>
      <c r="M42" s="839"/>
      <c r="N42" s="839"/>
      <c r="O42" s="839"/>
      <c r="P42" s="839"/>
      <c r="Q42" s="839"/>
      <c r="R42" s="839"/>
      <c r="S42" s="839"/>
      <c r="T42" s="839"/>
      <c r="U42" s="839"/>
      <c r="V42" s="839"/>
      <c r="W42" s="839"/>
      <c r="X42" s="839"/>
      <c r="Y42" s="839"/>
      <c r="Z42" s="839"/>
    </row>
    <row r="43">
      <c r="A43" s="839"/>
      <c r="B43" s="839"/>
      <c r="C43" s="839"/>
      <c r="D43" s="844"/>
      <c r="E43" s="844"/>
      <c r="F43" s="839"/>
      <c r="G43" s="839"/>
      <c r="H43" s="839"/>
      <c r="I43" s="839"/>
      <c r="J43" s="839"/>
      <c r="K43" s="839"/>
      <c r="L43" s="839"/>
      <c r="M43" s="839"/>
      <c r="N43" s="839"/>
      <c r="O43" s="839"/>
      <c r="P43" s="839"/>
      <c r="Q43" s="839"/>
      <c r="R43" s="839"/>
      <c r="S43" s="839"/>
      <c r="T43" s="839"/>
      <c r="U43" s="839"/>
      <c r="V43" s="839"/>
      <c r="W43" s="839"/>
      <c r="X43" s="839"/>
      <c r="Y43" s="839"/>
      <c r="Z43" s="839"/>
    </row>
    <row r="44">
      <c r="A44" s="839"/>
      <c r="B44" s="839"/>
      <c r="C44" s="839"/>
      <c r="D44" s="844"/>
      <c r="E44" s="844"/>
      <c r="F44" s="839"/>
      <c r="G44" s="839"/>
      <c r="H44" s="839"/>
      <c r="I44" s="839"/>
      <c r="J44" s="839"/>
      <c r="K44" s="839"/>
      <c r="L44" s="839"/>
      <c r="M44" s="839"/>
      <c r="N44" s="839"/>
      <c r="O44" s="839"/>
      <c r="P44" s="839"/>
      <c r="Q44" s="839"/>
      <c r="R44" s="839"/>
      <c r="S44" s="839"/>
      <c r="T44" s="839"/>
      <c r="U44" s="839"/>
      <c r="V44" s="839"/>
      <c r="W44" s="839"/>
      <c r="X44" s="839"/>
      <c r="Y44" s="839"/>
      <c r="Z44" s="839"/>
    </row>
    <row r="45">
      <c r="A45" s="839"/>
      <c r="B45" s="839"/>
      <c r="C45" s="839"/>
      <c r="D45" s="844"/>
      <c r="E45" s="844"/>
      <c r="F45" s="839"/>
      <c r="G45" s="839"/>
      <c r="H45" s="839"/>
      <c r="I45" s="839"/>
      <c r="J45" s="839"/>
      <c r="K45" s="839"/>
      <c r="L45" s="839"/>
      <c r="M45" s="839"/>
      <c r="N45" s="839"/>
      <c r="O45" s="839"/>
      <c r="P45" s="839"/>
      <c r="Q45" s="839"/>
      <c r="R45" s="839"/>
      <c r="S45" s="839"/>
      <c r="T45" s="839"/>
      <c r="U45" s="839"/>
      <c r="V45" s="839"/>
      <c r="W45" s="839"/>
      <c r="X45" s="839"/>
      <c r="Y45" s="839"/>
      <c r="Z45" s="839"/>
    </row>
    <row r="46">
      <c r="A46" s="839"/>
      <c r="B46" s="839"/>
      <c r="C46" s="839"/>
      <c r="D46" s="844"/>
      <c r="E46" s="844"/>
      <c r="F46" s="839"/>
      <c r="G46" s="839"/>
      <c r="H46" s="839"/>
      <c r="I46" s="839"/>
      <c r="J46" s="839"/>
      <c r="K46" s="839"/>
      <c r="L46" s="839"/>
      <c r="M46" s="839"/>
      <c r="N46" s="839"/>
      <c r="O46" s="839"/>
      <c r="P46" s="839"/>
      <c r="Q46" s="839"/>
      <c r="R46" s="839"/>
      <c r="S46" s="839"/>
      <c r="T46" s="839"/>
      <c r="U46" s="839"/>
      <c r="V46" s="839"/>
      <c r="W46" s="839"/>
      <c r="X46" s="839"/>
      <c r="Y46" s="839"/>
      <c r="Z46" s="839"/>
    </row>
    <row r="47">
      <c r="A47" s="839"/>
      <c r="B47" s="839"/>
      <c r="C47" s="839"/>
      <c r="D47" s="844"/>
      <c r="E47" s="844"/>
      <c r="F47" s="839"/>
      <c r="G47" s="839"/>
      <c r="H47" s="839"/>
      <c r="I47" s="839"/>
      <c r="J47" s="839"/>
      <c r="K47" s="839"/>
      <c r="L47" s="839"/>
      <c r="M47" s="839"/>
      <c r="N47" s="839"/>
      <c r="O47" s="839"/>
      <c r="P47" s="839"/>
      <c r="Q47" s="839"/>
      <c r="R47" s="839"/>
      <c r="S47" s="839"/>
      <c r="T47" s="839"/>
      <c r="U47" s="839"/>
      <c r="V47" s="839"/>
      <c r="W47" s="839"/>
      <c r="X47" s="839"/>
      <c r="Y47" s="839"/>
      <c r="Z47" s="839"/>
    </row>
    <row r="48">
      <c r="A48" s="839"/>
      <c r="B48" s="839"/>
      <c r="C48" s="839"/>
      <c r="D48" s="844"/>
      <c r="E48" s="844"/>
      <c r="F48" s="839"/>
      <c r="G48" s="839"/>
      <c r="H48" s="839"/>
      <c r="I48" s="839"/>
      <c r="J48" s="839"/>
      <c r="K48" s="839"/>
      <c r="L48" s="839"/>
      <c r="M48" s="839"/>
      <c r="N48" s="839"/>
      <c r="O48" s="839"/>
      <c r="P48" s="839"/>
      <c r="Q48" s="839"/>
      <c r="R48" s="839"/>
      <c r="S48" s="839"/>
      <c r="T48" s="839"/>
      <c r="U48" s="839"/>
      <c r="V48" s="839"/>
      <c r="W48" s="839"/>
      <c r="X48" s="839"/>
      <c r="Y48" s="839"/>
      <c r="Z48" s="839"/>
    </row>
    <row r="49">
      <c r="A49" s="839"/>
      <c r="B49" s="839"/>
      <c r="C49" s="839"/>
      <c r="D49" s="844"/>
      <c r="E49" s="844"/>
      <c r="F49" s="839"/>
      <c r="G49" s="839"/>
      <c r="H49" s="839"/>
      <c r="I49" s="839"/>
      <c r="J49" s="839"/>
      <c r="K49" s="839"/>
      <c r="L49" s="839"/>
      <c r="M49" s="839"/>
      <c r="N49" s="839"/>
      <c r="O49" s="839"/>
      <c r="P49" s="839"/>
      <c r="Q49" s="839"/>
      <c r="R49" s="839"/>
      <c r="S49" s="839"/>
      <c r="T49" s="839"/>
      <c r="U49" s="839"/>
      <c r="V49" s="839"/>
      <c r="W49" s="839"/>
      <c r="X49" s="839"/>
      <c r="Y49" s="839"/>
      <c r="Z49" s="839"/>
    </row>
    <row r="50">
      <c r="A50" s="839"/>
      <c r="B50" s="839"/>
      <c r="C50" s="839"/>
      <c r="D50" s="844"/>
      <c r="E50" s="844"/>
      <c r="F50" s="839"/>
      <c r="G50" s="839"/>
      <c r="H50" s="839"/>
      <c r="I50" s="839"/>
      <c r="J50" s="839"/>
      <c r="K50" s="839"/>
      <c r="L50" s="839"/>
      <c r="M50" s="839"/>
      <c r="N50" s="839"/>
      <c r="O50" s="839"/>
      <c r="P50" s="839"/>
      <c r="Q50" s="839"/>
      <c r="R50" s="839"/>
      <c r="S50" s="839"/>
      <c r="T50" s="839"/>
      <c r="U50" s="839"/>
      <c r="V50" s="839"/>
      <c r="W50" s="839"/>
      <c r="X50" s="839"/>
      <c r="Y50" s="839"/>
      <c r="Z50" s="839"/>
    </row>
    <row r="51">
      <c r="A51" s="839"/>
      <c r="B51" s="839"/>
      <c r="C51" s="839"/>
      <c r="D51" s="844"/>
      <c r="E51" s="844"/>
      <c r="F51" s="839"/>
      <c r="G51" s="839"/>
      <c r="H51" s="839"/>
      <c r="I51" s="839"/>
      <c r="J51" s="839"/>
      <c r="K51" s="839"/>
      <c r="L51" s="839"/>
      <c r="M51" s="839"/>
      <c r="N51" s="839"/>
      <c r="O51" s="839"/>
      <c r="P51" s="839"/>
      <c r="Q51" s="839"/>
      <c r="R51" s="839"/>
      <c r="S51" s="839"/>
      <c r="T51" s="839"/>
      <c r="U51" s="839"/>
      <c r="V51" s="839"/>
      <c r="W51" s="839"/>
      <c r="X51" s="839"/>
      <c r="Y51" s="839"/>
      <c r="Z51" s="839"/>
    </row>
    <row r="52">
      <c r="A52" s="839"/>
      <c r="B52" s="839"/>
      <c r="C52" s="839"/>
      <c r="D52" s="844"/>
      <c r="E52" s="844"/>
      <c r="F52" s="839"/>
      <c r="G52" s="839"/>
      <c r="H52" s="839"/>
      <c r="I52" s="839"/>
      <c r="J52" s="839"/>
      <c r="K52" s="839"/>
      <c r="L52" s="839"/>
      <c r="M52" s="839"/>
      <c r="N52" s="839"/>
      <c r="O52" s="839"/>
      <c r="P52" s="839"/>
      <c r="Q52" s="839"/>
      <c r="R52" s="839"/>
      <c r="S52" s="839"/>
      <c r="T52" s="839"/>
      <c r="U52" s="839"/>
      <c r="V52" s="839"/>
      <c r="W52" s="839"/>
      <c r="X52" s="839"/>
      <c r="Y52" s="839"/>
      <c r="Z52" s="839"/>
    </row>
    <row r="53">
      <c r="A53" s="839"/>
      <c r="B53" s="839"/>
      <c r="C53" s="839"/>
      <c r="D53" s="844"/>
      <c r="E53" s="844"/>
      <c r="F53" s="839"/>
      <c r="G53" s="839"/>
      <c r="H53" s="839"/>
      <c r="I53" s="839"/>
      <c r="J53" s="839"/>
      <c r="K53" s="839"/>
      <c r="L53" s="839"/>
      <c r="M53" s="839"/>
      <c r="N53" s="839"/>
      <c r="O53" s="839"/>
      <c r="P53" s="839"/>
      <c r="Q53" s="839"/>
      <c r="R53" s="839"/>
      <c r="S53" s="839"/>
      <c r="T53" s="839"/>
      <c r="U53" s="839"/>
      <c r="V53" s="839"/>
      <c r="W53" s="839"/>
      <c r="X53" s="839"/>
      <c r="Y53" s="839"/>
      <c r="Z53" s="839"/>
    </row>
    <row r="54">
      <c r="A54" s="839"/>
      <c r="B54" s="839"/>
      <c r="C54" s="839"/>
      <c r="D54" s="844"/>
      <c r="E54" s="844"/>
      <c r="F54" s="839"/>
      <c r="G54" s="839"/>
      <c r="H54" s="839"/>
      <c r="I54" s="839"/>
      <c r="J54" s="839"/>
      <c r="K54" s="839"/>
      <c r="L54" s="839"/>
      <c r="M54" s="839"/>
      <c r="N54" s="839"/>
      <c r="O54" s="839"/>
      <c r="P54" s="839"/>
      <c r="Q54" s="839"/>
      <c r="R54" s="839"/>
      <c r="S54" s="839"/>
      <c r="T54" s="839"/>
      <c r="U54" s="839"/>
      <c r="V54" s="839"/>
      <c r="W54" s="839"/>
      <c r="X54" s="839"/>
      <c r="Y54" s="839"/>
      <c r="Z54" s="839"/>
    </row>
    <row r="55">
      <c r="A55" s="839"/>
      <c r="B55" s="839"/>
      <c r="C55" s="839"/>
      <c r="D55" s="844"/>
      <c r="E55" s="844"/>
      <c r="F55" s="839"/>
      <c r="G55" s="839"/>
      <c r="H55" s="839"/>
      <c r="I55" s="839"/>
      <c r="J55" s="839"/>
      <c r="K55" s="839"/>
      <c r="L55" s="839"/>
      <c r="M55" s="839"/>
      <c r="N55" s="839"/>
      <c r="O55" s="839"/>
      <c r="P55" s="839"/>
      <c r="Q55" s="839"/>
      <c r="R55" s="839"/>
      <c r="S55" s="839"/>
      <c r="T55" s="839"/>
      <c r="U55" s="839"/>
      <c r="V55" s="839"/>
      <c r="W55" s="839"/>
      <c r="X55" s="839"/>
      <c r="Y55" s="839"/>
      <c r="Z55" s="839"/>
    </row>
    <row r="56">
      <c r="A56" s="839"/>
      <c r="B56" s="839"/>
      <c r="C56" s="839"/>
      <c r="D56" s="844"/>
      <c r="E56" s="844"/>
      <c r="F56" s="839"/>
      <c r="G56" s="839"/>
      <c r="H56" s="839"/>
      <c r="I56" s="839"/>
      <c r="J56" s="839"/>
      <c r="K56" s="839"/>
      <c r="L56" s="839"/>
      <c r="M56" s="839"/>
      <c r="N56" s="839"/>
      <c r="O56" s="839"/>
      <c r="P56" s="839"/>
      <c r="Q56" s="839"/>
      <c r="R56" s="839"/>
      <c r="S56" s="839"/>
      <c r="T56" s="839"/>
      <c r="U56" s="839"/>
      <c r="V56" s="839"/>
      <c r="W56" s="839"/>
      <c r="X56" s="839"/>
      <c r="Y56" s="839"/>
      <c r="Z56" s="839"/>
    </row>
    <row r="57">
      <c r="A57" s="839"/>
      <c r="B57" s="839"/>
      <c r="C57" s="839"/>
      <c r="D57" s="844"/>
      <c r="E57" s="844"/>
      <c r="F57" s="839"/>
      <c r="G57" s="839"/>
      <c r="H57" s="839"/>
      <c r="I57" s="839"/>
      <c r="J57" s="839"/>
      <c r="K57" s="839"/>
      <c r="L57" s="839"/>
      <c r="M57" s="839"/>
      <c r="N57" s="839"/>
      <c r="O57" s="839"/>
      <c r="P57" s="839"/>
      <c r="Q57" s="839"/>
      <c r="R57" s="839"/>
      <c r="S57" s="839"/>
      <c r="T57" s="839"/>
      <c r="U57" s="839"/>
      <c r="V57" s="839"/>
      <c r="W57" s="839"/>
      <c r="X57" s="839"/>
      <c r="Y57" s="839"/>
      <c r="Z57" s="839"/>
    </row>
    <row r="58">
      <c r="A58" s="839"/>
      <c r="B58" s="839"/>
      <c r="C58" s="839"/>
      <c r="D58" s="844"/>
      <c r="E58" s="844"/>
      <c r="F58" s="839"/>
      <c r="G58" s="839"/>
      <c r="H58" s="839"/>
      <c r="I58" s="839"/>
      <c r="J58" s="839"/>
      <c r="K58" s="839"/>
      <c r="L58" s="839"/>
      <c r="M58" s="839"/>
      <c r="N58" s="839"/>
      <c r="O58" s="839"/>
      <c r="P58" s="839"/>
      <c r="Q58" s="839"/>
      <c r="R58" s="839"/>
      <c r="S58" s="839"/>
      <c r="T58" s="839"/>
      <c r="U58" s="839"/>
      <c r="V58" s="839"/>
      <c r="W58" s="839"/>
      <c r="X58" s="839"/>
      <c r="Y58" s="839"/>
      <c r="Z58" s="839"/>
    </row>
    <row r="59">
      <c r="A59" s="839"/>
      <c r="B59" s="839"/>
      <c r="C59" s="839"/>
      <c r="D59" s="844"/>
      <c r="E59" s="844"/>
      <c r="F59" s="839"/>
      <c r="G59" s="839"/>
      <c r="H59" s="839"/>
      <c r="I59" s="839"/>
      <c r="J59" s="839"/>
      <c r="K59" s="839"/>
      <c r="L59" s="839"/>
      <c r="M59" s="839"/>
      <c r="N59" s="839"/>
      <c r="O59" s="839"/>
      <c r="P59" s="839"/>
      <c r="Q59" s="839"/>
      <c r="R59" s="839"/>
      <c r="S59" s="839"/>
      <c r="T59" s="839"/>
      <c r="U59" s="839"/>
      <c r="V59" s="839"/>
      <c r="W59" s="839"/>
      <c r="X59" s="839"/>
      <c r="Y59" s="839"/>
      <c r="Z59" s="839"/>
    </row>
    <row r="60">
      <c r="A60" s="839"/>
      <c r="B60" s="839"/>
      <c r="C60" s="839"/>
      <c r="D60" s="844"/>
      <c r="E60" s="844"/>
      <c r="F60" s="839"/>
      <c r="G60" s="839"/>
      <c r="H60" s="839"/>
      <c r="I60" s="839"/>
      <c r="J60" s="839"/>
      <c r="K60" s="839"/>
      <c r="L60" s="839"/>
      <c r="M60" s="839"/>
      <c r="N60" s="839"/>
      <c r="O60" s="839"/>
      <c r="P60" s="839"/>
      <c r="Q60" s="839"/>
      <c r="R60" s="839"/>
      <c r="S60" s="839"/>
      <c r="T60" s="839"/>
      <c r="U60" s="839"/>
      <c r="V60" s="839"/>
      <c r="W60" s="839"/>
      <c r="X60" s="839"/>
      <c r="Y60" s="839"/>
      <c r="Z60" s="839"/>
    </row>
    <row r="61">
      <c r="A61" s="839"/>
      <c r="B61" s="839"/>
      <c r="C61" s="839"/>
      <c r="D61" s="844"/>
      <c r="E61" s="844"/>
      <c r="F61" s="839"/>
      <c r="G61" s="839"/>
      <c r="H61" s="839"/>
      <c r="I61" s="839"/>
      <c r="J61" s="839"/>
      <c r="K61" s="839"/>
      <c r="L61" s="839"/>
      <c r="M61" s="839"/>
      <c r="N61" s="839"/>
      <c r="O61" s="839"/>
      <c r="P61" s="839"/>
      <c r="Q61" s="839"/>
      <c r="R61" s="839"/>
      <c r="S61" s="839"/>
      <c r="T61" s="839"/>
      <c r="U61" s="839"/>
      <c r="V61" s="839"/>
      <c r="W61" s="839"/>
      <c r="X61" s="839"/>
      <c r="Y61" s="839"/>
      <c r="Z61" s="839"/>
    </row>
    <row r="62">
      <c r="A62" s="839"/>
      <c r="B62" s="839"/>
      <c r="C62" s="839"/>
      <c r="D62" s="844"/>
      <c r="E62" s="844"/>
      <c r="F62" s="839"/>
      <c r="G62" s="839"/>
      <c r="H62" s="839"/>
      <c r="I62" s="839"/>
      <c r="J62" s="839"/>
      <c r="K62" s="839"/>
      <c r="L62" s="839"/>
      <c r="M62" s="839"/>
      <c r="N62" s="839"/>
      <c r="O62" s="839"/>
      <c r="P62" s="839"/>
      <c r="Q62" s="839"/>
      <c r="R62" s="839"/>
      <c r="S62" s="839"/>
      <c r="T62" s="839"/>
      <c r="U62" s="839"/>
      <c r="V62" s="839"/>
      <c r="W62" s="839"/>
      <c r="X62" s="839"/>
      <c r="Y62" s="839"/>
      <c r="Z62" s="839"/>
    </row>
    <row r="63">
      <c r="A63" s="839"/>
      <c r="B63" s="839"/>
      <c r="C63" s="839"/>
      <c r="D63" s="844"/>
      <c r="E63" s="844"/>
      <c r="F63" s="839"/>
      <c r="G63" s="839"/>
      <c r="H63" s="839"/>
      <c r="I63" s="839"/>
      <c r="J63" s="839"/>
      <c r="K63" s="839"/>
      <c r="L63" s="839"/>
      <c r="M63" s="839"/>
      <c r="N63" s="839"/>
      <c r="O63" s="839"/>
      <c r="P63" s="839"/>
      <c r="Q63" s="839"/>
      <c r="R63" s="839"/>
      <c r="S63" s="839"/>
      <c r="T63" s="839"/>
      <c r="U63" s="839"/>
      <c r="V63" s="839"/>
      <c r="W63" s="839"/>
      <c r="X63" s="839"/>
      <c r="Y63" s="839"/>
      <c r="Z63" s="839"/>
    </row>
    <row r="64">
      <c r="A64" s="839"/>
      <c r="B64" s="839"/>
      <c r="C64" s="839"/>
      <c r="D64" s="844"/>
      <c r="E64" s="844"/>
      <c r="F64" s="839"/>
      <c r="G64" s="839"/>
      <c r="H64" s="839"/>
      <c r="I64" s="839"/>
      <c r="J64" s="839"/>
      <c r="K64" s="839"/>
      <c r="L64" s="839"/>
      <c r="M64" s="839"/>
      <c r="N64" s="839"/>
      <c r="O64" s="839"/>
      <c r="P64" s="839"/>
      <c r="Q64" s="839"/>
      <c r="R64" s="839"/>
      <c r="S64" s="839"/>
      <c r="T64" s="839"/>
      <c r="U64" s="839"/>
      <c r="V64" s="839"/>
      <c r="W64" s="839"/>
      <c r="X64" s="839"/>
      <c r="Y64" s="839"/>
      <c r="Z64" s="839"/>
    </row>
    <row r="65">
      <c r="A65" s="839"/>
      <c r="B65" s="839"/>
      <c r="C65" s="839"/>
      <c r="D65" s="844"/>
      <c r="E65" s="844"/>
      <c r="F65" s="839"/>
      <c r="G65" s="839"/>
      <c r="H65" s="839"/>
      <c r="I65" s="839"/>
      <c r="J65" s="839"/>
      <c r="K65" s="839"/>
      <c r="L65" s="839"/>
      <c r="M65" s="839"/>
      <c r="N65" s="839"/>
      <c r="O65" s="839"/>
      <c r="P65" s="839"/>
      <c r="Q65" s="839"/>
      <c r="R65" s="839"/>
      <c r="S65" s="839"/>
      <c r="T65" s="839"/>
      <c r="U65" s="839"/>
      <c r="V65" s="839"/>
      <c r="W65" s="839"/>
      <c r="X65" s="839"/>
      <c r="Y65" s="839"/>
      <c r="Z65" s="839"/>
    </row>
    <row r="66">
      <c r="A66" s="839"/>
      <c r="B66" s="839"/>
      <c r="C66" s="839"/>
      <c r="D66" s="844"/>
      <c r="E66" s="844"/>
      <c r="F66" s="839"/>
      <c r="G66" s="839"/>
      <c r="H66" s="839"/>
      <c r="I66" s="839"/>
      <c r="J66" s="839"/>
      <c r="K66" s="839"/>
      <c r="L66" s="839"/>
      <c r="M66" s="839"/>
      <c r="N66" s="839"/>
      <c r="O66" s="839"/>
      <c r="P66" s="839"/>
      <c r="Q66" s="839"/>
      <c r="R66" s="839"/>
      <c r="S66" s="839"/>
      <c r="T66" s="839"/>
      <c r="U66" s="839"/>
      <c r="V66" s="839"/>
      <c r="W66" s="839"/>
      <c r="X66" s="839"/>
      <c r="Y66" s="839"/>
      <c r="Z66" s="839"/>
    </row>
    <row r="67">
      <c r="A67" s="839"/>
      <c r="B67" s="839"/>
      <c r="C67" s="839"/>
      <c r="D67" s="844"/>
      <c r="E67" s="844"/>
      <c r="F67" s="839"/>
      <c r="G67" s="839"/>
      <c r="H67" s="839"/>
      <c r="I67" s="839"/>
      <c r="J67" s="839"/>
      <c r="K67" s="839"/>
      <c r="L67" s="839"/>
      <c r="M67" s="839"/>
      <c r="N67" s="839"/>
      <c r="O67" s="839"/>
      <c r="P67" s="839"/>
      <c r="Q67" s="839"/>
      <c r="R67" s="839"/>
      <c r="S67" s="839"/>
      <c r="T67" s="839"/>
      <c r="U67" s="839"/>
      <c r="V67" s="839"/>
      <c r="W67" s="839"/>
      <c r="X67" s="839"/>
      <c r="Y67" s="839"/>
      <c r="Z67" s="839"/>
    </row>
    <row r="68">
      <c r="A68" s="839"/>
      <c r="B68" s="839"/>
      <c r="C68" s="839"/>
      <c r="D68" s="844"/>
      <c r="E68" s="844"/>
      <c r="F68" s="839"/>
      <c r="G68" s="839"/>
      <c r="H68" s="839"/>
      <c r="I68" s="839"/>
      <c r="J68" s="839"/>
      <c r="K68" s="839"/>
      <c r="L68" s="839"/>
      <c r="M68" s="839"/>
      <c r="N68" s="839"/>
      <c r="O68" s="839"/>
      <c r="P68" s="839"/>
      <c r="Q68" s="839"/>
      <c r="R68" s="839"/>
      <c r="S68" s="839"/>
      <c r="T68" s="839"/>
      <c r="U68" s="839"/>
      <c r="V68" s="839"/>
      <c r="W68" s="839"/>
      <c r="X68" s="839"/>
      <c r="Y68" s="839"/>
      <c r="Z68" s="839"/>
    </row>
    <row r="69">
      <c r="A69" s="839"/>
      <c r="B69" s="839"/>
      <c r="C69" s="839"/>
      <c r="D69" s="844"/>
      <c r="E69" s="844"/>
      <c r="F69" s="839"/>
      <c r="G69" s="839"/>
      <c r="H69" s="839"/>
      <c r="I69" s="839"/>
      <c r="J69" s="839"/>
      <c r="K69" s="839"/>
      <c r="L69" s="839"/>
      <c r="M69" s="839"/>
      <c r="N69" s="839"/>
      <c r="O69" s="839"/>
      <c r="P69" s="839"/>
      <c r="Q69" s="839"/>
      <c r="R69" s="839"/>
      <c r="S69" s="839"/>
      <c r="T69" s="839"/>
      <c r="U69" s="839"/>
      <c r="V69" s="839"/>
      <c r="W69" s="839"/>
      <c r="X69" s="839"/>
      <c r="Y69" s="839"/>
      <c r="Z69" s="839"/>
    </row>
    <row r="70">
      <c r="A70" s="839"/>
      <c r="B70" s="839"/>
      <c r="C70" s="839"/>
      <c r="D70" s="844"/>
      <c r="E70" s="844"/>
      <c r="F70" s="839"/>
      <c r="G70" s="839"/>
      <c r="H70" s="839"/>
      <c r="I70" s="839"/>
      <c r="J70" s="839"/>
      <c r="K70" s="839"/>
      <c r="L70" s="839"/>
      <c r="M70" s="839"/>
      <c r="N70" s="839"/>
      <c r="O70" s="839"/>
      <c r="P70" s="839"/>
      <c r="Q70" s="839"/>
      <c r="R70" s="839"/>
      <c r="S70" s="839"/>
      <c r="T70" s="839"/>
      <c r="U70" s="839"/>
      <c r="V70" s="839"/>
      <c r="W70" s="839"/>
      <c r="X70" s="839"/>
      <c r="Y70" s="839"/>
      <c r="Z70" s="839"/>
    </row>
    <row r="71">
      <c r="A71" s="839"/>
      <c r="B71" s="839"/>
      <c r="C71" s="839"/>
      <c r="D71" s="844"/>
      <c r="E71" s="844"/>
      <c r="F71" s="839"/>
      <c r="G71" s="839"/>
      <c r="H71" s="839"/>
      <c r="I71" s="839"/>
      <c r="J71" s="839"/>
      <c r="K71" s="839"/>
      <c r="L71" s="839"/>
      <c r="M71" s="839"/>
      <c r="N71" s="839"/>
      <c r="O71" s="839"/>
      <c r="P71" s="839"/>
      <c r="Q71" s="839"/>
      <c r="R71" s="839"/>
      <c r="S71" s="839"/>
      <c r="T71" s="839"/>
      <c r="U71" s="839"/>
      <c r="V71" s="839"/>
      <c r="W71" s="839"/>
      <c r="X71" s="839"/>
      <c r="Y71" s="839"/>
      <c r="Z71" s="839"/>
    </row>
    <row r="72">
      <c r="A72" s="839"/>
      <c r="B72" s="839"/>
      <c r="C72" s="839"/>
      <c r="D72" s="844"/>
      <c r="E72" s="844"/>
      <c r="F72" s="839"/>
      <c r="G72" s="839"/>
      <c r="H72" s="839"/>
      <c r="I72" s="839"/>
      <c r="J72" s="839"/>
      <c r="K72" s="839"/>
      <c r="L72" s="839"/>
      <c r="M72" s="839"/>
      <c r="N72" s="839"/>
      <c r="O72" s="839"/>
      <c r="P72" s="839"/>
      <c r="Q72" s="839"/>
      <c r="R72" s="839"/>
      <c r="S72" s="839"/>
      <c r="T72" s="839"/>
      <c r="U72" s="839"/>
      <c r="V72" s="839"/>
      <c r="W72" s="839"/>
      <c r="X72" s="839"/>
      <c r="Y72" s="839"/>
      <c r="Z72" s="839"/>
    </row>
    <row r="73">
      <c r="A73" s="839"/>
      <c r="B73" s="839"/>
      <c r="C73" s="839"/>
      <c r="D73" s="844"/>
      <c r="E73" s="844"/>
      <c r="F73" s="839"/>
      <c r="G73" s="839"/>
      <c r="H73" s="839"/>
      <c r="I73" s="839"/>
      <c r="J73" s="839"/>
      <c r="K73" s="839"/>
      <c r="L73" s="839"/>
      <c r="M73" s="839"/>
      <c r="N73" s="839"/>
      <c r="O73" s="839"/>
      <c r="P73" s="839"/>
      <c r="Q73" s="839"/>
      <c r="R73" s="839"/>
      <c r="S73" s="839"/>
      <c r="T73" s="839"/>
      <c r="U73" s="839"/>
      <c r="V73" s="839"/>
      <c r="W73" s="839"/>
      <c r="X73" s="839"/>
      <c r="Y73" s="839"/>
      <c r="Z73" s="839"/>
    </row>
    <row r="74">
      <c r="A74" s="839"/>
      <c r="B74" s="839"/>
      <c r="C74" s="839"/>
      <c r="D74" s="844"/>
      <c r="E74" s="844"/>
      <c r="F74" s="839"/>
      <c r="G74" s="839"/>
      <c r="H74" s="839"/>
      <c r="I74" s="839"/>
      <c r="J74" s="839"/>
      <c r="K74" s="839"/>
      <c r="L74" s="839"/>
      <c r="M74" s="839"/>
      <c r="N74" s="839"/>
      <c r="O74" s="839"/>
      <c r="P74" s="839"/>
      <c r="Q74" s="839"/>
      <c r="R74" s="839"/>
      <c r="S74" s="839"/>
      <c r="T74" s="839"/>
      <c r="U74" s="839"/>
      <c r="V74" s="839"/>
      <c r="W74" s="839"/>
      <c r="X74" s="839"/>
      <c r="Y74" s="839"/>
      <c r="Z74" s="839"/>
    </row>
    <row r="75">
      <c r="A75" s="839"/>
      <c r="B75" s="839"/>
      <c r="C75" s="839"/>
      <c r="D75" s="844"/>
      <c r="E75" s="844"/>
      <c r="F75" s="839"/>
      <c r="G75" s="839"/>
      <c r="H75" s="839"/>
      <c r="I75" s="839"/>
      <c r="J75" s="839"/>
      <c r="K75" s="839"/>
      <c r="L75" s="839"/>
      <c r="M75" s="839"/>
      <c r="N75" s="839"/>
      <c r="O75" s="839"/>
      <c r="P75" s="839"/>
      <c r="Q75" s="839"/>
      <c r="R75" s="839"/>
      <c r="S75" s="839"/>
      <c r="T75" s="839"/>
      <c r="U75" s="839"/>
      <c r="V75" s="839"/>
      <c r="W75" s="839"/>
      <c r="X75" s="839"/>
      <c r="Y75" s="839"/>
      <c r="Z75" s="839"/>
    </row>
    <row r="76">
      <c r="A76" s="839"/>
      <c r="B76" s="839"/>
      <c r="C76" s="839"/>
      <c r="D76" s="844"/>
      <c r="E76" s="844"/>
      <c r="F76" s="839"/>
      <c r="G76" s="839"/>
      <c r="H76" s="839"/>
      <c r="I76" s="839"/>
      <c r="J76" s="839"/>
      <c r="K76" s="839"/>
      <c r="L76" s="839"/>
      <c r="M76" s="839"/>
      <c r="N76" s="839"/>
      <c r="O76" s="839"/>
      <c r="P76" s="839"/>
      <c r="Q76" s="839"/>
      <c r="R76" s="839"/>
      <c r="S76" s="839"/>
      <c r="T76" s="839"/>
      <c r="U76" s="839"/>
      <c r="V76" s="839"/>
      <c r="W76" s="839"/>
      <c r="X76" s="839"/>
      <c r="Y76" s="839"/>
      <c r="Z76" s="839"/>
    </row>
    <row r="77">
      <c r="A77" s="839"/>
      <c r="B77" s="839"/>
      <c r="C77" s="839"/>
      <c r="D77" s="844"/>
      <c r="E77" s="844"/>
      <c r="F77" s="839"/>
      <c r="G77" s="839"/>
      <c r="H77" s="839"/>
      <c r="I77" s="839"/>
      <c r="J77" s="839"/>
      <c r="K77" s="839"/>
      <c r="L77" s="839"/>
      <c r="M77" s="839"/>
      <c r="N77" s="839"/>
      <c r="O77" s="839"/>
      <c r="P77" s="839"/>
      <c r="Q77" s="839"/>
      <c r="R77" s="839"/>
      <c r="S77" s="839"/>
      <c r="T77" s="839"/>
      <c r="U77" s="839"/>
      <c r="V77" s="839"/>
      <c r="W77" s="839"/>
      <c r="X77" s="839"/>
      <c r="Y77" s="839"/>
      <c r="Z77" s="839"/>
    </row>
    <row r="78">
      <c r="A78" s="839"/>
      <c r="B78" s="839"/>
      <c r="C78" s="839"/>
      <c r="D78" s="844"/>
      <c r="E78" s="844"/>
      <c r="F78" s="839"/>
      <c r="G78" s="839"/>
      <c r="H78" s="839"/>
      <c r="I78" s="839"/>
      <c r="J78" s="839"/>
      <c r="K78" s="839"/>
      <c r="L78" s="839"/>
      <c r="M78" s="839"/>
      <c r="N78" s="839"/>
      <c r="O78" s="839"/>
      <c r="P78" s="839"/>
      <c r="Q78" s="839"/>
      <c r="R78" s="839"/>
      <c r="S78" s="839"/>
      <c r="T78" s="839"/>
      <c r="U78" s="839"/>
      <c r="V78" s="839"/>
      <c r="W78" s="839"/>
      <c r="X78" s="839"/>
      <c r="Y78" s="839"/>
      <c r="Z78" s="839"/>
    </row>
    <row r="79">
      <c r="A79" s="839"/>
      <c r="B79" s="839"/>
      <c r="C79" s="839"/>
      <c r="D79" s="844"/>
      <c r="E79" s="844"/>
      <c r="F79" s="839"/>
      <c r="G79" s="839"/>
      <c r="H79" s="839"/>
      <c r="I79" s="839"/>
      <c r="J79" s="839"/>
      <c r="K79" s="839"/>
      <c r="L79" s="839"/>
      <c r="M79" s="839"/>
      <c r="N79" s="839"/>
      <c r="O79" s="839"/>
      <c r="P79" s="839"/>
      <c r="Q79" s="839"/>
      <c r="R79" s="839"/>
      <c r="S79" s="839"/>
      <c r="T79" s="839"/>
      <c r="U79" s="839"/>
      <c r="V79" s="839"/>
      <c r="W79" s="839"/>
      <c r="X79" s="839"/>
      <c r="Y79" s="839"/>
      <c r="Z79" s="839"/>
    </row>
    <row r="80">
      <c r="A80" s="839"/>
      <c r="B80" s="839"/>
      <c r="C80" s="839"/>
      <c r="D80" s="844"/>
      <c r="E80" s="844"/>
      <c r="F80" s="839"/>
      <c r="G80" s="839"/>
      <c r="H80" s="839"/>
      <c r="I80" s="839"/>
      <c r="J80" s="839"/>
      <c r="K80" s="839"/>
      <c r="L80" s="839"/>
      <c r="M80" s="839"/>
      <c r="N80" s="839"/>
      <c r="O80" s="839"/>
      <c r="P80" s="839"/>
      <c r="Q80" s="839"/>
      <c r="R80" s="839"/>
      <c r="S80" s="839"/>
      <c r="T80" s="839"/>
      <c r="U80" s="839"/>
      <c r="V80" s="839"/>
      <c r="W80" s="839"/>
      <c r="X80" s="839"/>
      <c r="Y80" s="839"/>
      <c r="Z80" s="839"/>
    </row>
    <row r="81">
      <c r="A81" s="839"/>
      <c r="B81" s="839"/>
      <c r="C81" s="839"/>
      <c r="D81" s="844"/>
      <c r="E81" s="844"/>
      <c r="F81" s="839"/>
      <c r="G81" s="839"/>
      <c r="H81" s="839"/>
      <c r="I81" s="839"/>
      <c r="J81" s="839"/>
      <c r="K81" s="839"/>
      <c r="L81" s="839"/>
      <c r="M81" s="839"/>
      <c r="N81" s="839"/>
      <c r="O81" s="839"/>
      <c r="P81" s="839"/>
      <c r="Q81" s="839"/>
      <c r="R81" s="839"/>
      <c r="S81" s="839"/>
      <c r="T81" s="839"/>
      <c r="U81" s="839"/>
      <c r="V81" s="839"/>
      <c r="W81" s="839"/>
      <c r="X81" s="839"/>
      <c r="Y81" s="839"/>
      <c r="Z81" s="839"/>
    </row>
    <row r="82">
      <c r="A82" s="839"/>
      <c r="B82" s="839"/>
      <c r="C82" s="839"/>
      <c r="D82" s="844"/>
      <c r="E82" s="844"/>
      <c r="F82" s="839"/>
      <c r="G82" s="839"/>
      <c r="H82" s="839"/>
      <c r="I82" s="839"/>
      <c r="J82" s="839"/>
      <c r="K82" s="839"/>
      <c r="L82" s="839"/>
      <c r="M82" s="839"/>
      <c r="N82" s="839"/>
      <c r="O82" s="839"/>
      <c r="P82" s="839"/>
      <c r="Q82" s="839"/>
      <c r="R82" s="839"/>
      <c r="S82" s="839"/>
      <c r="T82" s="839"/>
      <c r="U82" s="839"/>
      <c r="V82" s="839"/>
      <c r="W82" s="839"/>
      <c r="X82" s="839"/>
      <c r="Y82" s="839"/>
      <c r="Z82" s="839"/>
    </row>
    <row r="83">
      <c r="A83" s="839"/>
      <c r="B83" s="839"/>
      <c r="C83" s="839"/>
      <c r="D83" s="844"/>
      <c r="E83" s="844"/>
      <c r="F83" s="839"/>
      <c r="G83" s="839"/>
      <c r="H83" s="839"/>
      <c r="I83" s="839"/>
      <c r="J83" s="839"/>
      <c r="K83" s="839"/>
      <c r="L83" s="839"/>
      <c r="M83" s="839"/>
      <c r="N83" s="839"/>
      <c r="O83" s="839"/>
      <c r="P83" s="839"/>
      <c r="Q83" s="839"/>
      <c r="R83" s="839"/>
      <c r="S83" s="839"/>
      <c r="T83" s="839"/>
      <c r="U83" s="839"/>
      <c r="V83" s="839"/>
      <c r="W83" s="839"/>
      <c r="X83" s="839"/>
      <c r="Y83" s="839"/>
      <c r="Z83" s="839"/>
    </row>
    <row r="84">
      <c r="A84" s="839"/>
      <c r="B84" s="839"/>
      <c r="C84" s="839"/>
      <c r="D84" s="844"/>
      <c r="E84" s="844"/>
      <c r="F84" s="839"/>
      <c r="G84" s="839"/>
      <c r="H84" s="839"/>
      <c r="I84" s="839"/>
      <c r="J84" s="839"/>
      <c r="K84" s="839"/>
      <c r="L84" s="839"/>
      <c r="M84" s="839"/>
      <c r="N84" s="839"/>
      <c r="O84" s="839"/>
      <c r="P84" s="839"/>
      <c r="Q84" s="839"/>
      <c r="R84" s="839"/>
      <c r="S84" s="839"/>
      <c r="T84" s="839"/>
      <c r="U84" s="839"/>
      <c r="V84" s="839"/>
      <c r="W84" s="839"/>
      <c r="X84" s="839"/>
      <c r="Y84" s="839"/>
      <c r="Z84" s="839"/>
    </row>
    <row r="85">
      <c r="A85" s="839"/>
      <c r="B85" s="839"/>
      <c r="C85" s="839"/>
      <c r="D85" s="844"/>
      <c r="E85" s="844"/>
      <c r="F85" s="839"/>
      <c r="G85" s="839"/>
      <c r="H85" s="839"/>
      <c r="I85" s="839"/>
      <c r="J85" s="839"/>
      <c r="K85" s="839"/>
      <c r="L85" s="839"/>
      <c r="M85" s="839"/>
      <c r="N85" s="839"/>
      <c r="O85" s="839"/>
      <c r="P85" s="839"/>
      <c r="Q85" s="839"/>
      <c r="R85" s="839"/>
      <c r="S85" s="839"/>
      <c r="T85" s="839"/>
      <c r="U85" s="839"/>
      <c r="V85" s="839"/>
      <c r="W85" s="839"/>
      <c r="X85" s="839"/>
      <c r="Y85" s="839"/>
      <c r="Z85" s="839"/>
    </row>
    <row r="86">
      <c r="A86" s="839"/>
      <c r="B86" s="839"/>
      <c r="C86" s="839"/>
      <c r="D86" s="844"/>
      <c r="E86" s="844"/>
      <c r="F86" s="839"/>
      <c r="G86" s="839"/>
      <c r="H86" s="839"/>
      <c r="I86" s="839"/>
      <c r="J86" s="839"/>
      <c r="K86" s="839"/>
      <c r="L86" s="839"/>
      <c r="M86" s="839"/>
      <c r="N86" s="839"/>
      <c r="O86" s="839"/>
      <c r="P86" s="839"/>
      <c r="Q86" s="839"/>
      <c r="R86" s="839"/>
      <c r="S86" s="839"/>
      <c r="T86" s="839"/>
      <c r="U86" s="839"/>
      <c r="V86" s="839"/>
      <c r="W86" s="839"/>
      <c r="X86" s="839"/>
      <c r="Y86" s="839"/>
      <c r="Z86" s="839"/>
    </row>
    <row r="87">
      <c r="A87" s="839"/>
      <c r="B87" s="839"/>
      <c r="C87" s="839"/>
      <c r="D87" s="844"/>
      <c r="E87" s="844"/>
      <c r="F87" s="839"/>
      <c r="G87" s="839"/>
      <c r="H87" s="839"/>
      <c r="I87" s="839"/>
      <c r="J87" s="839"/>
      <c r="K87" s="839"/>
      <c r="L87" s="839"/>
      <c r="M87" s="839"/>
      <c r="N87" s="839"/>
      <c r="O87" s="839"/>
      <c r="P87" s="839"/>
      <c r="Q87" s="839"/>
      <c r="R87" s="839"/>
      <c r="S87" s="839"/>
      <c r="T87" s="839"/>
      <c r="U87" s="839"/>
      <c r="V87" s="839"/>
      <c r="W87" s="839"/>
      <c r="X87" s="839"/>
      <c r="Y87" s="839"/>
      <c r="Z87" s="839"/>
    </row>
    <row r="88">
      <c r="A88" s="839"/>
      <c r="B88" s="839"/>
      <c r="C88" s="839"/>
      <c r="D88" s="844"/>
      <c r="E88" s="844"/>
      <c r="F88" s="839"/>
      <c r="G88" s="839"/>
      <c r="H88" s="839"/>
      <c r="I88" s="839"/>
      <c r="J88" s="839"/>
      <c r="K88" s="839"/>
      <c r="L88" s="839"/>
      <c r="M88" s="839"/>
      <c r="N88" s="839"/>
      <c r="O88" s="839"/>
      <c r="P88" s="839"/>
      <c r="Q88" s="839"/>
      <c r="R88" s="839"/>
      <c r="S88" s="839"/>
      <c r="T88" s="839"/>
      <c r="U88" s="839"/>
      <c r="V88" s="839"/>
      <c r="W88" s="839"/>
      <c r="X88" s="839"/>
      <c r="Y88" s="839"/>
      <c r="Z88" s="839"/>
    </row>
    <row r="89">
      <c r="A89" s="839"/>
      <c r="B89" s="839"/>
      <c r="C89" s="839"/>
      <c r="D89" s="844"/>
      <c r="E89" s="844"/>
      <c r="F89" s="839"/>
      <c r="G89" s="839"/>
      <c r="H89" s="839"/>
      <c r="I89" s="839"/>
      <c r="J89" s="839"/>
      <c r="K89" s="839"/>
      <c r="L89" s="839"/>
      <c r="M89" s="839"/>
      <c r="N89" s="839"/>
      <c r="O89" s="839"/>
      <c r="P89" s="839"/>
      <c r="Q89" s="839"/>
      <c r="R89" s="839"/>
      <c r="S89" s="839"/>
      <c r="T89" s="839"/>
      <c r="U89" s="839"/>
      <c r="V89" s="839"/>
      <c r="W89" s="839"/>
      <c r="X89" s="839"/>
      <c r="Y89" s="839"/>
      <c r="Z89" s="839"/>
    </row>
    <row r="90">
      <c r="A90" s="839"/>
      <c r="B90" s="839"/>
      <c r="C90" s="839"/>
      <c r="D90" s="844"/>
      <c r="E90" s="844"/>
      <c r="F90" s="839"/>
      <c r="G90" s="839"/>
      <c r="H90" s="839"/>
      <c r="I90" s="839"/>
      <c r="J90" s="839"/>
      <c r="K90" s="839"/>
      <c r="L90" s="839"/>
      <c r="M90" s="839"/>
      <c r="N90" s="839"/>
      <c r="O90" s="839"/>
      <c r="P90" s="839"/>
      <c r="Q90" s="839"/>
      <c r="R90" s="839"/>
      <c r="S90" s="839"/>
      <c r="T90" s="839"/>
      <c r="U90" s="839"/>
      <c r="V90" s="839"/>
      <c r="W90" s="839"/>
      <c r="X90" s="839"/>
      <c r="Y90" s="839"/>
      <c r="Z90" s="839"/>
    </row>
    <row r="91">
      <c r="A91" s="839"/>
      <c r="B91" s="839"/>
      <c r="C91" s="839"/>
      <c r="D91" s="844"/>
      <c r="E91" s="844"/>
      <c r="F91" s="839"/>
      <c r="G91" s="839"/>
      <c r="H91" s="839"/>
      <c r="I91" s="839"/>
      <c r="J91" s="839"/>
      <c r="K91" s="839"/>
      <c r="L91" s="839"/>
      <c r="M91" s="839"/>
      <c r="N91" s="839"/>
      <c r="O91" s="839"/>
      <c r="P91" s="839"/>
      <c r="Q91" s="839"/>
      <c r="R91" s="839"/>
      <c r="S91" s="839"/>
      <c r="T91" s="839"/>
      <c r="U91" s="839"/>
      <c r="V91" s="839"/>
      <c r="W91" s="839"/>
      <c r="X91" s="839"/>
      <c r="Y91" s="839"/>
      <c r="Z91" s="839"/>
    </row>
    <row r="92">
      <c r="A92" s="839"/>
      <c r="B92" s="839"/>
      <c r="C92" s="839"/>
      <c r="D92" s="844"/>
      <c r="E92" s="844"/>
      <c r="F92" s="839"/>
      <c r="G92" s="839"/>
      <c r="H92" s="839"/>
      <c r="I92" s="839"/>
      <c r="J92" s="839"/>
      <c r="K92" s="839"/>
      <c r="L92" s="839"/>
      <c r="M92" s="839"/>
      <c r="N92" s="839"/>
      <c r="O92" s="839"/>
      <c r="P92" s="839"/>
      <c r="Q92" s="839"/>
      <c r="R92" s="839"/>
      <c r="S92" s="839"/>
      <c r="T92" s="839"/>
      <c r="U92" s="839"/>
      <c r="V92" s="839"/>
      <c r="W92" s="839"/>
      <c r="X92" s="839"/>
      <c r="Y92" s="839"/>
      <c r="Z92" s="839"/>
    </row>
    <row r="93">
      <c r="A93" s="839"/>
      <c r="B93" s="839"/>
      <c r="C93" s="839"/>
      <c r="D93" s="844"/>
      <c r="E93" s="844"/>
      <c r="F93" s="839"/>
      <c r="G93" s="839"/>
      <c r="H93" s="839"/>
      <c r="I93" s="839"/>
      <c r="J93" s="839"/>
      <c r="K93" s="839"/>
      <c r="L93" s="839"/>
      <c r="M93" s="839"/>
      <c r="N93" s="839"/>
      <c r="O93" s="839"/>
      <c r="P93" s="839"/>
      <c r="Q93" s="839"/>
      <c r="R93" s="839"/>
      <c r="S93" s="839"/>
      <c r="T93" s="839"/>
      <c r="U93" s="839"/>
      <c r="V93" s="839"/>
      <c r="W93" s="839"/>
      <c r="X93" s="839"/>
      <c r="Y93" s="839"/>
      <c r="Z93" s="839"/>
    </row>
    <row r="94">
      <c r="A94" s="839"/>
      <c r="B94" s="839"/>
      <c r="C94" s="839"/>
      <c r="D94" s="844"/>
      <c r="E94" s="844"/>
      <c r="F94" s="839"/>
      <c r="G94" s="839"/>
      <c r="H94" s="839"/>
      <c r="I94" s="839"/>
      <c r="J94" s="839"/>
      <c r="K94" s="839"/>
      <c r="L94" s="839"/>
      <c r="M94" s="839"/>
      <c r="N94" s="839"/>
      <c r="O94" s="839"/>
      <c r="P94" s="839"/>
      <c r="Q94" s="839"/>
      <c r="R94" s="839"/>
      <c r="S94" s="839"/>
      <c r="T94" s="839"/>
      <c r="U94" s="839"/>
      <c r="V94" s="839"/>
      <c r="W94" s="839"/>
      <c r="X94" s="839"/>
      <c r="Y94" s="839"/>
      <c r="Z94" s="839"/>
    </row>
    <row r="95">
      <c r="A95" s="839"/>
      <c r="B95" s="839"/>
      <c r="C95" s="839"/>
      <c r="D95" s="844"/>
      <c r="E95" s="844"/>
      <c r="F95" s="839"/>
      <c r="G95" s="839"/>
      <c r="H95" s="839"/>
      <c r="I95" s="839"/>
      <c r="J95" s="839"/>
      <c r="K95" s="839"/>
      <c r="L95" s="839"/>
      <c r="M95" s="839"/>
      <c r="N95" s="839"/>
      <c r="O95" s="839"/>
      <c r="P95" s="839"/>
      <c r="Q95" s="839"/>
      <c r="R95" s="839"/>
      <c r="S95" s="839"/>
      <c r="T95" s="839"/>
      <c r="U95" s="839"/>
      <c r="V95" s="839"/>
      <c r="W95" s="839"/>
      <c r="X95" s="839"/>
      <c r="Y95" s="839"/>
      <c r="Z95" s="839"/>
    </row>
    <row r="96">
      <c r="A96" s="839"/>
      <c r="B96" s="839"/>
      <c r="C96" s="839"/>
      <c r="D96" s="844"/>
      <c r="E96" s="844"/>
      <c r="F96" s="839"/>
      <c r="G96" s="839"/>
      <c r="H96" s="839"/>
      <c r="I96" s="839"/>
      <c r="J96" s="839"/>
      <c r="K96" s="839"/>
      <c r="L96" s="839"/>
      <c r="M96" s="839"/>
      <c r="N96" s="839"/>
      <c r="O96" s="839"/>
      <c r="P96" s="839"/>
      <c r="Q96" s="839"/>
      <c r="R96" s="839"/>
      <c r="S96" s="839"/>
      <c r="T96" s="839"/>
      <c r="U96" s="839"/>
      <c r="V96" s="839"/>
      <c r="W96" s="839"/>
      <c r="X96" s="839"/>
      <c r="Y96" s="839"/>
      <c r="Z96" s="839"/>
    </row>
    <row r="97">
      <c r="A97" s="839"/>
      <c r="B97" s="839"/>
      <c r="C97" s="839"/>
      <c r="D97" s="844"/>
      <c r="E97" s="844"/>
      <c r="F97" s="839"/>
      <c r="G97" s="839"/>
      <c r="H97" s="839"/>
      <c r="I97" s="839"/>
      <c r="J97" s="839"/>
      <c r="K97" s="839"/>
      <c r="L97" s="839"/>
      <c r="M97" s="839"/>
      <c r="N97" s="839"/>
      <c r="O97" s="839"/>
      <c r="P97" s="839"/>
      <c r="Q97" s="839"/>
      <c r="R97" s="839"/>
      <c r="S97" s="839"/>
      <c r="T97" s="839"/>
      <c r="U97" s="839"/>
      <c r="V97" s="839"/>
      <c r="W97" s="839"/>
      <c r="X97" s="839"/>
      <c r="Y97" s="839"/>
      <c r="Z97" s="839"/>
    </row>
    <row r="98">
      <c r="A98" s="839"/>
      <c r="B98" s="839"/>
      <c r="C98" s="839"/>
      <c r="D98" s="844"/>
      <c r="E98" s="844"/>
      <c r="F98" s="839"/>
      <c r="G98" s="839"/>
      <c r="H98" s="839"/>
      <c r="I98" s="839"/>
      <c r="J98" s="839"/>
      <c r="K98" s="839"/>
      <c r="L98" s="839"/>
      <c r="M98" s="839"/>
      <c r="N98" s="839"/>
      <c r="O98" s="839"/>
      <c r="P98" s="839"/>
      <c r="Q98" s="839"/>
      <c r="R98" s="839"/>
      <c r="S98" s="839"/>
      <c r="T98" s="839"/>
      <c r="U98" s="839"/>
      <c r="V98" s="839"/>
      <c r="W98" s="839"/>
      <c r="X98" s="839"/>
      <c r="Y98" s="839"/>
      <c r="Z98" s="839"/>
    </row>
    <row r="99">
      <c r="A99" s="839"/>
      <c r="B99" s="839"/>
      <c r="C99" s="839"/>
      <c r="D99" s="844"/>
      <c r="E99" s="844"/>
      <c r="F99" s="839"/>
      <c r="G99" s="839"/>
      <c r="H99" s="839"/>
      <c r="I99" s="839"/>
      <c r="J99" s="839"/>
      <c r="K99" s="839"/>
      <c r="L99" s="839"/>
      <c r="M99" s="839"/>
      <c r="N99" s="839"/>
      <c r="O99" s="839"/>
      <c r="P99" s="839"/>
      <c r="Q99" s="839"/>
      <c r="R99" s="839"/>
      <c r="S99" s="839"/>
      <c r="T99" s="839"/>
      <c r="U99" s="839"/>
      <c r="V99" s="839"/>
      <c r="W99" s="839"/>
      <c r="X99" s="839"/>
      <c r="Y99" s="839"/>
      <c r="Z99" s="839"/>
    </row>
    <row r="100">
      <c r="A100" s="839"/>
      <c r="B100" s="839"/>
      <c r="C100" s="839"/>
      <c r="D100" s="844"/>
      <c r="E100" s="844"/>
      <c r="F100" s="839"/>
      <c r="G100" s="839"/>
      <c r="H100" s="839"/>
      <c r="I100" s="839"/>
      <c r="J100" s="839"/>
      <c r="K100" s="839"/>
      <c r="L100" s="839"/>
      <c r="M100" s="839"/>
      <c r="N100" s="839"/>
      <c r="O100" s="839"/>
      <c r="P100" s="839"/>
      <c r="Q100" s="839"/>
      <c r="R100" s="839"/>
      <c r="S100" s="839"/>
      <c r="T100" s="839"/>
      <c r="U100" s="839"/>
      <c r="V100" s="839"/>
      <c r="W100" s="839"/>
      <c r="X100" s="839"/>
      <c r="Y100" s="839"/>
      <c r="Z100" s="839"/>
    </row>
    <row r="101">
      <c r="A101" s="839"/>
      <c r="B101" s="839"/>
      <c r="C101" s="839"/>
      <c r="D101" s="844"/>
      <c r="E101" s="844"/>
      <c r="F101" s="839"/>
      <c r="G101" s="839"/>
      <c r="H101" s="839"/>
      <c r="I101" s="839"/>
      <c r="J101" s="839"/>
      <c r="K101" s="839"/>
      <c r="L101" s="839"/>
      <c r="M101" s="839"/>
      <c r="N101" s="839"/>
      <c r="O101" s="839"/>
      <c r="P101" s="839"/>
      <c r="Q101" s="839"/>
      <c r="R101" s="839"/>
      <c r="S101" s="839"/>
      <c r="T101" s="839"/>
      <c r="U101" s="839"/>
      <c r="V101" s="839"/>
      <c r="W101" s="839"/>
      <c r="X101" s="839"/>
      <c r="Y101" s="839"/>
      <c r="Z101" s="839"/>
    </row>
    <row r="102">
      <c r="A102" s="839"/>
      <c r="B102" s="839"/>
      <c r="C102" s="839"/>
      <c r="D102" s="844"/>
      <c r="E102" s="844"/>
      <c r="F102" s="839"/>
      <c r="G102" s="839"/>
      <c r="H102" s="839"/>
      <c r="I102" s="839"/>
      <c r="J102" s="839"/>
      <c r="K102" s="839"/>
      <c r="L102" s="839"/>
      <c r="M102" s="839"/>
      <c r="N102" s="839"/>
      <c r="O102" s="839"/>
      <c r="P102" s="839"/>
      <c r="Q102" s="839"/>
      <c r="R102" s="839"/>
      <c r="S102" s="839"/>
      <c r="T102" s="839"/>
      <c r="U102" s="839"/>
      <c r="V102" s="839"/>
      <c r="W102" s="839"/>
      <c r="X102" s="839"/>
      <c r="Y102" s="839"/>
      <c r="Z102" s="839"/>
    </row>
    <row r="103">
      <c r="A103" s="839"/>
      <c r="B103" s="839"/>
      <c r="C103" s="839"/>
      <c r="D103" s="844"/>
      <c r="E103" s="844"/>
      <c r="F103" s="839"/>
      <c r="G103" s="839"/>
      <c r="H103" s="839"/>
      <c r="I103" s="839"/>
      <c r="J103" s="839"/>
      <c r="K103" s="839"/>
      <c r="L103" s="839"/>
      <c r="M103" s="839"/>
      <c r="N103" s="839"/>
      <c r="O103" s="839"/>
      <c r="P103" s="839"/>
      <c r="Q103" s="839"/>
      <c r="R103" s="839"/>
      <c r="S103" s="839"/>
      <c r="T103" s="839"/>
      <c r="U103" s="839"/>
      <c r="V103" s="839"/>
      <c r="W103" s="839"/>
      <c r="X103" s="839"/>
      <c r="Y103" s="839"/>
      <c r="Z103" s="839"/>
    </row>
    <row r="104">
      <c r="A104" s="839"/>
      <c r="B104" s="839"/>
      <c r="C104" s="839"/>
      <c r="D104" s="844"/>
      <c r="E104" s="844"/>
      <c r="F104" s="839"/>
      <c r="G104" s="839"/>
      <c r="H104" s="839"/>
      <c r="I104" s="839"/>
      <c r="J104" s="839"/>
      <c r="K104" s="839"/>
      <c r="L104" s="839"/>
      <c r="M104" s="839"/>
      <c r="N104" s="839"/>
      <c r="O104" s="839"/>
      <c r="P104" s="839"/>
      <c r="Q104" s="839"/>
      <c r="R104" s="839"/>
      <c r="S104" s="839"/>
      <c r="T104" s="839"/>
      <c r="U104" s="839"/>
      <c r="V104" s="839"/>
      <c r="W104" s="839"/>
      <c r="X104" s="839"/>
      <c r="Y104" s="839"/>
      <c r="Z104" s="839"/>
    </row>
    <row r="105">
      <c r="A105" s="839"/>
      <c r="B105" s="839"/>
      <c r="C105" s="839"/>
      <c r="D105" s="844"/>
      <c r="E105" s="844"/>
      <c r="F105" s="839"/>
      <c r="G105" s="839"/>
      <c r="H105" s="839"/>
      <c r="I105" s="839"/>
      <c r="J105" s="839"/>
      <c r="K105" s="839"/>
      <c r="L105" s="839"/>
      <c r="M105" s="839"/>
      <c r="N105" s="839"/>
      <c r="O105" s="839"/>
      <c r="P105" s="839"/>
      <c r="Q105" s="839"/>
      <c r="R105" s="839"/>
      <c r="S105" s="839"/>
      <c r="T105" s="839"/>
      <c r="U105" s="839"/>
      <c r="V105" s="839"/>
      <c r="W105" s="839"/>
      <c r="X105" s="839"/>
      <c r="Y105" s="839"/>
      <c r="Z105" s="839"/>
    </row>
    <row r="106">
      <c r="A106" s="839"/>
      <c r="B106" s="839"/>
      <c r="C106" s="839"/>
      <c r="D106" s="844"/>
      <c r="E106" s="844"/>
      <c r="F106" s="839"/>
      <c r="G106" s="839"/>
      <c r="H106" s="839"/>
      <c r="I106" s="839"/>
      <c r="J106" s="839"/>
      <c r="K106" s="839"/>
      <c r="L106" s="839"/>
      <c r="M106" s="839"/>
      <c r="N106" s="839"/>
      <c r="O106" s="839"/>
      <c r="P106" s="839"/>
      <c r="Q106" s="839"/>
      <c r="R106" s="839"/>
      <c r="S106" s="839"/>
      <c r="T106" s="839"/>
      <c r="U106" s="839"/>
      <c r="V106" s="839"/>
      <c r="W106" s="839"/>
      <c r="X106" s="839"/>
      <c r="Y106" s="839"/>
      <c r="Z106" s="839"/>
    </row>
    <row r="107">
      <c r="A107" s="839"/>
      <c r="B107" s="839"/>
      <c r="C107" s="839"/>
      <c r="D107" s="844"/>
      <c r="E107" s="844"/>
      <c r="F107" s="839"/>
      <c r="G107" s="839"/>
      <c r="H107" s="839"/>
      <c r="I107" s="839"/>
      <c r="J107" s="839"/>
      <c r="K107" s="839"/>
      <c r="L107" s="839"/>
      <c r="M107" s="839"/>
      <c r="N107" s="839"/>
      <c r="O107" s="839"/>
      <c r="P107" s="839"/>
      <c r="Q107" s="839"/>
      <c r="R107" s="839"/>
      <c r="S107" s="839"/>
      <c r="T107" s="839"/>
      <c r="U107" s="839"/>
      <c r="V107" s="839"/>
      <c r="W107" s="839"/>
      <c r="X107" s="839"/>
      <c r="Y107" s="839"/>
      <c r="Z107" s="839"/>
    </row>
    <row r="108">
      <c r="A108" s="839"/>
      <c r="B108" s="839"/>
      <c r="C108" s="839"/>
      <c r="D108" s="844"/>
      <c r="E108" s="844"/>
      <c r="F108" s="839"/>
      <c r="G108" s="839"/>
      <c r="H108" s="839"/>
      <c r="I108" s="839"/>
      <c r="J108" s="839"/>
      <c r="K108" s="839"/>
      <c r="L108" s="839"/>
      <c r="M108" s="839"/>
      <c r="N108" s="839"/>
      <c r="O108" s="839"/>
      <c r="P108" s="839"/>
      <c r="Q108" s="839"/>
      <c r="R108" s="839"/>
      <c r="S108" s="839"/>
      <c r="T108" s="839"/>
      <c r="U108" s="839"/>
      <c r="V108" s="839"/>
      <c r="W108" s="839"/>
      <c r="X108" s="839"/>
      <c r="Y108" s="839"/>
      <c r="Z108" s="839"/>
    </row>
    <row r="109">
      <c r="A109" s="839"/>
      <c r="B109" s="839"/>
      <c r="C109" s="839"/>
      <c r="D109" s="844"/>
      <c r="E109" s="844"/>
      <c r="F109" s="839"/>
      <c r="G109" s="839"/>
      <c r="H109" s="839"/>
      <c r="I109" s="839"/>
      <c r="J109" s="839"/>
      <c r="K109" s="839"/>
      <c r="L109" s="839"/>
      <c r="M109" s="839"/>
      <c r="N109" s="839"/>
      <c r="O109" s="839"/>
      <c r="P109" s="839"/>
      <c r="Q109" s="839"/>
      <c r="R109" s="839"/>
      <c r="S109" s="839"/>
      <c r="T109" s="839"/>
      <c r="U109" s="839"/>
      <c r="V109" s="839"/>
      <c r="W109" s="839"/>
      <c r="X109" s="839"/>
      <c r="Y109" s="839"/>
      <c r="Z109" s="839"/>
    </row>
    <row r="110">
      <c r="A110" s="839"/>
      <c r="B110" s="839"/>
      <c r="C110" s="839"/>
      <c r="D110" s="844"/>
      <c r="E110" s="844"/>
      <c r="F110" s="839"/>
      <c r="G110" s="839"/>
      <c r="H110" s="839"/>
      <c r="I110" s="839"/>
      <c r="J110" s="839"/>
      <c r="K110" s="839"/>
      <c r="L110" s="839"/>
      <c r="M110" s="839"/>
      <c r="N110" s="839"/>
      <c r="O110" s="839"/>
      <c r="P110" s="839"/>
      <c r="Q110" s="839"/>
      <c r="R110" s="839"/>
      <c r="S110" s="839"/>
      <c r="T110" s="839"/>
      <c r="U110" s="839"/>
      <c r="V110" s="839"/>
      <c r="W110" s="839"/>
      <c r="X110" s="839"/>
      <c r="Y110" s="839"/>
      <c r="Z110" s="839"/>
    </row>
    <row r="111">
      <c r="A111" s="839"/>
      <c r="B111" s="839"/>
      <c r="C111" s="839"/>
      <c r="D111" s="844"/>
      <c r="E111" s="844"/>
      <c r="F111" s="839"/>
      <c r="G111" s="839"/>
      <c r="H111" s="839"/>
      <c r="I111" s="839"/>
      <c r="J111" s="839"/>
      <c r="K111" s="839"/>
      <c r="L111" s="839"/>
      <c r="M111" s="839"/>
      <c r="N111" s="839"/>
      <c r="O111" s="839"/>
      <c r="P111" s="839"/>
      <c r="Q111" s="839"/>
      <c r="R111" s="839"/>
      <c r="S111" s="839"/>
      <c r="T111" s="839"/>
      <c r="U111" s="839"/>
      <c r="V111" s="839"/>
      <c r="W111" s="839"/>
      <c r="X111" s="839"/>
      <c r="Y111" s="839"/>
      <c r="Z111" s="839"/>
    </row>
    <row r="112">
      <c r="A112" s="839"/>
      <c r="B112" s="839"/>
      <c r="C112" s="839"/>
      <c r="D112" s="844"/>
      <c r="E112" s="844"/>
      <c r="F112" s="839"/>
      <c r="G112" s="839"/>
      <c r="H112" s="839"/>
      <c r="I112" s="839"/>
      <c r="J112" s="839"/>
      <c r="K112" s="839"/>
      <c r="L112" s="839"/>
      <c r="M112" s="839"/>
      <c r="N112" s="839"/>
      <c r="O112" s="839"/>
      <c r="P112" s="839"/>
      <c r="Q112" s="839"/>
      <c r="R112" s="839"/>
      <c r="S112" s="839"/>
      <c r="T112" s="839"/>
      <c r="U112" s="839"/>
      <c r="V112" s="839"/>
      <c r="W112" s="839"/>
      <c r="X112" s="839"/>
      <c r="Y112" s="839"/>
      <c r="Z112" s="839"/>
    </row>
    <row r="113">
      <c r="A113" s="839"/>
      <c r="B113" s="839"/>
      <c r="C113" s="839"/>
      <c r="D113" s="844"/>
      <c r="E113" s="844"/>
      <c r="F113" s="839"/>
      <c r="G113" s="839"/>
      <c r="H113" s="839"/>
      <c r="I113" s="839"/>
      <c r="J113" s="839"/>
      <c r="K113" s="839"/>
      <c r="L113" s="839"/>
      <c r="M113" s="839"/>
      <c r="N113" s="839"/>
      <c r="O113" s="839"/>
      <c r="P113" s="839"/>
      <c r="Q113" s="839"/>
      <c r="R113" s="839"/>
      <c r="S113" s="839"/>
      <c r="T113" s="839"/>
      <c r="U113" s="839"/>
      <c r="V113" s="839"/>
      <c r="W113" s="839"/>
      <c r="X113" s="839"/>
      <c r="Y113" s="839"/>
      <c r="Z113" s="839"/>
    </row>
    <row r="114">
      <c r="A114" s="839"/>
      <c r="B114" s="839"/>
      <c r="C114" s="839"/>
      <c r="D114" s="844"/>
      <c r="E114" s="844"/>
      <c r="F114" s="839"/>
      <c r="G114" s="839"/>
      <c r="H114" s="839"/>
      <c r="I114" s="839"/>
      <c r="J114" s="839"/>
      <c r="K114" s="839"/>
      <c r="L114" s="839"/>
      <c r="M114" s="839"/>
      <c r="N114" s="839"/>
      <c r="O114" s="839"/>
      <c r="P114" s="839"/>
      <c r="Q114" s="839"/>
      <c r="R114" s="839"/>
      <c r="S114" s="839"/>
      <c r="T114" s="839"/>
      <c r="U114" s="839"/>
      <c r="V114" s="839"/>
      <c r="W114" s="839"/>
      <c r="X114" s="839"/>
      <c r="Y114" s="839"/>
      <c r="Z114" s="839"/>
    </row>
    <row r="115">
      <c r="A115" s="839"/>
      <c r="B115" s="839"/>
      <c r="C115" s="839"/>
      <c r="D115" s="844"/>
      <c r="E115" s="844"/>
      <c r="F115" s="839"/>
      <c r="G115" s="839"/>
      <c r="H115" s="839"/>
      <c r="I115" s="839"/>
      <c r="J115" s="839"/>
      <c r="K115" s="839"/>
      <c r="L115" s="839"/>
      <c r="M115" s="839"/>
      <c r="N115" s="839"/>
      <c r="O115" s="839"/>
      <c r="P115" s="839"/>
      <c r="Q115" s="839"/>
      <c r="R115" s="839"/>
      <c r="S115" s="839"/>
      <c r="T115" s="839"/>
      <c r="U115" s="839"/>
      <c r="V115" s="839"/>
      <c r="W115" s="839"/>
      <c r="X115" s="839"/>
      <c r="Y115" s="839"/>
      <c r="Z115" s="839"/>
    </row>
    <row r="116">
      <c r="A116" s="839"/>
      <c r="B116" s="839"/>
      <c r="C116" s="839"/>
      <c r="D116" s="844"/>
      <c r="E116" s="844"/>
      <c r="F116" s="839"/>
      <c r="G116" s="839"/>
      <c r="H116" s="839"/>
      <c r="I116" s="839"/>
      <c r="J116" s="839"/>
      <c r="K116" s="839"/>
      <c r="L116" s="839"/>
      <c r="M116" s="839"/>
      <c r="N116" s="839"/>
      <c r="O116" s="839"/>
      <c r="P116" s="839"/>
      <c r="Q116" s="839"/>
      <c r="R116" s="839"/>
      <c r="S116" s="839"/>
      <c r="T116" s="839"/>
      <c r="U116" s="839"/>
      <c r="V116" s="839"/>
      <c r="W116" s="839"/>
      <c r="X116" s="839"/>
      <c r="Y116" s="839"/>
      <c r="Z116" s="839"/>
    </row>
    <row r="117">
      <c r="A117" s="839"/>
      <c r="B117" s="839"/>
      <c r="C117" s="839"/>
      <c r="D117" s="844"/>
      <c r="E117" s="844"/>
      <c r="F117" s="839"/>
      <c r="G117" s="839"/>
      <c r="H117" s="839"/>
      <c r="I117" s="839"/>
      <c r="J117" s="839"/>
      <c r="K117" s="839"/>
      <c r="L117" s="839"/>
      <c r="M117" s="839"/>
      <c r="N117" s="839"/>
      <c r="O117" s="839"/>
      <c r="P117" s="839"/>
      <c r="Q117" s="839"/>
      <c r="R117" s="839"/>
      <c r="S117" s="839"/>
      <c r="T117" s="839"/>
      <c r="U117" s="839"/>
      <c r="V117" s="839"/>
      <c r="W117" s="839"/>
      <c r="X117" s="839"/>
      <c r="Y117" s="839"/>
      <c r="Z117" s="839"/>
    </row>
    <row r="118">
      <c r="A118" s="839"/>
      <c r="B118" s="839"/>
      <c r="C118" s="839"/>
      <c r="D118" s="844"/>
      <c r="E118" s="844"/>
      <c r="F118" s="839"/>
      <c r="G118" s="839"/>
      <c r="H118" s="839"/>
      <c r="I118" s="839"/>
      <c r="J118" s="839"/>
      <c r="K118" s="839"/>
      <c r="L118" s="839"/>
      <c r="M118" s="839"/>
      <c r="N118" s="839"/>
      <c r="O118" s="839"/>
      <c r="P118" s="839"/>
      <c r="Q118" s="839"/>
      <c r="R118" s="839"/>
      <c r="S118" s="839"/>
      <c r="T118" s="839"/>
      <c r="U118" s="839"/>
      <c r="V118" s="839"/>
      <c r="W118" s="839"/>
      <c r="X118" s="839"/>
      <c r="Y118" s="839"/>
      <c r="Z118" s="839"/>
    </row>
    <row r="119">
      <c r="A119" s="839"/>
      <c r="B119" s="839"/>
      <c r="C119" s="839"/>
      <c r="D119" s="844"/>
      <c r="E119" s="844"/>
      <c r="F119" s="839"/>
      <c r="G119" s="839"/>
      <c r="H119" s="839"/>
      <c r="I119" s="839"/>
      <c r="J119" s="839"/>
      <c r="K119" s="839"/>
      <c r="L119" s="839"/>
      <c r="M119" s="839"/>
      <c r="N119" s="839"/>
      <c r="O119" s="839"/>
      <c r="P119" s="839"/>
      <c r="Q119" s="839"/>
      <c r="R119" s="839"/>
      <c r="S119" s="839"/>
      <c r="T119" s="839"/>
      <c r="U119" s="839"/>
      <c r="V119" s="839"/>
      <c r="W119" s="839"/>
      <c r="X119" s="839"/>
      <c r="Y119" s="839"/>
      <c r="Z119" s="839"/>
    </row>
    <row r="120">
      <c r="A120" s="839"/>
      <c r="B120" s="839"/>
      <c r="C120" s="839"/>
      <c r="D120" s="844"/>
      <c r="E120" s="844"/>
      <c r="F120" s="839"/>
      <c r="G120" s="839"/>
      <c r="H120" s="839"/>
      <c r="I120" s="839"/>
      <c r="J120" s="839"/>
      <c r="K120" s="839"/>
      <c r="L120" s="839"/>
      <c r="M120" s="839"/>
      <c r="N120" s="839"/>
      <c r="O120" s="839"/>
      <c r="P120" s="839"/>
      <c r="Q120" s="839"/>
      <c r="R120" s="839"/>
      <c r="S120" s="839"/>
      <c r="T120" s="839"/>
      <c r="U120" s="839"/>
      <c r="V120" s="839"/>
      <c r="W120" s="839"/>
      <c r="X120" s="839"/>
      <c r="Y120" s="839"/>
      <c r="Z120" s="839"/>
    </row>
    <row r="121">
      <c r="A121" s="839"/>
      <c r="B121" s="839"/>
      <c r="C121" s="839"/>
      <c r="D121" s="844"/>
      <c r="E121" s="844"/>
      <c r="F121" s="839"/>
      <c r="G121" s="839"/>
      <c r="H121" s="839"/>
      <c r="I121" s="839"/>
      <c r="J121" s="839"/>
      <c r="K121" s="839"/>
      <c r="L121" s="839"/>
      <c r="M121" s="839"/>
      <c r="N121" s="839"/>
      <c r="O121" s="839"/>
      <c r="P121" s="839"/>
      <c r="Q121" s="839"/>
      <c r="R121" s="839"/>
      <c r="S121" s="839"/>
      <c r="T121" s="839"/>
      <c r="U121" s="839"/>
      <c r="V121" s="839"/>
      <c r="W121" s="839"/>
      <c r="X121" s="839"/>
      <c r="Y121" s="839"/>
      <c r="Z121" s="839"/>
    </row>
    <row r="122">
      <c r="A122" s="839"/>
      <c r="B122" s="839"/>
      <c r="C122" s="839"/>
      <c r="D122" s="844"/>
      <c r="E122" s="844"/>
      <c r="F122" s="839"/>
      <c r="G122" s="839"/>
      <c r="H122" s="839"/>
      <c r="I122" s="839"/>
      <c r="J122" s="839"/>
      <c r="K122" s="839"/>
      <c r="L122" s="839"/>
      <c r="M122" s="839"/>
      <c r="N122" s="839"/>
      <c r="O122" s="839"/>
      <c r="P122" s="839"/>
      <c r="Q122" s="839"/>
      <c r="R122" s="839"/>
      <c r="S122" s="839"/>
      <c r="T122" s="839"/>
      <c r="U122" s="839"/>
      <c r="V122" s="839"/>
      <c r="W122" s="839"/>
      <c r="X122" s="839"/>
      <c r="Y122" s="839"/>
      <c r="Z122" s="839"/>
    </row>
    <row r="123">
      <c r="A123" s="839"/>
      <c r="B123" s="839"/>
      <c r="C123" s="839"/>
      <c r="D123" s="844"/>
      <c r="E123" s="844"/>
      <c r="F123" s="839"/>
      <c r="G123" s="839"/>
      <c r="H123" s="839"/>
      <c r="I123" s="839"/>
      <c r="J123" s="839"/>
      <c r="K123" s="839"/>
      <c r="L123" s="839"/>
      <c r="M123" s="839"/>
      <c r="N123" s="839"/>
      <c r="O123" s="839"/>
      <c r="P123" s="839"/>
      <c r="Q123" s="839"/>
      <c r="R123" s="839"/>
      <c r="S123" s="839"/>
      <c r="T123" s="839"/>
      <c r="U123" s="839"/>
      <c r="V123" s="839"/>
      <c r="W123" s="839"/>
      <c r="X123" s="839"/>
      <c r="Y123" s="839"/>
      <c r="Z123" s="839"/>
    </row>
    <row r="124">
      <c r="A124" s="839"/>
      <c r="B124" s="839"/>
      <c r="C124" s="839"/>
      <c r="D124" s="844"/>
      <c r="E124" s="844"/>
      <c r="F124" s="839"/>
      <c r="G124" s="839"/>
      <c r="H124" s="839"/>
      <c r="I124" s="839"/>
      <c r="J124" s="839"/>
      <c r="K124" s="839"/>
      <c r="L124" s="839"/>
      <c r="M124" s="839"/>
      <c r="N124" s="839"/>
      <c r="O124" s="839"/>
      <c r="P124" s="839"/>
      <c r="Q124" s="839"/>
      <c r="R124" s="839"/>
      <c r="S124" s="839"/>
      <c r="T124" s="839"/>
      <c r="U124" s="839"/>
      <c r="V124" s="839"/>
      <c r="W124" s="839"/>
      <c r="X124" s="839"/>
      <c r="Y124" s="839"/>
      <c r="Z124" s="839"/>
    </row>
    <row r="125">
      <c r="A125" s="839"/>
      <c r="B125" s="839"/>
      <c r="C125" s="839"/>
      <c r="D125" s="844"/>
      <c r="E125" s="844"/>
      <c r="F125" s="839"/>
      <c r="G125" s="839"/>
      <c r="H125" s="839"/>
      <c r="I125" s="839"/>
      <c r="J125" s="839"/>
      <c r="K125" s="839"/>
      <c r="L125" s="839"/>
      <c r="M125" s="839"/>
      <c r="N125" s="839"/>
      <c r="O125" s="839"/>
      <c r="P125" s="839"/>
      <c r="Q125" s="839"/>
      <c r="R125" s="839"/>
      <c r="S125" s="839"/>
      <c r="T125" s="839"/>
      <c r="U125" s="839"/>
      <c r="V125" s="839"/>
      <c r="W125" s="839"/>
      <c r="X125" s="839"/>
      <c r="Y125" s="839"/>
      <c r="Z125" s="839"/>
    </row>
    <row r="126">
      <c r="A126" s="839"/>
      <c r="B126" s="839"/>
      <c r="C126" s="839"/>
      <c r="D126" s="844"/>
      <c r="E126" s="844"/>
      <c r="F126" s="839"/>
      <c r="G126" s="839"/>
      <c r="H126" s="839"/>
      <c r="I126" s="839"/>
      <c r="J126" s="839"/>
      <c r="K126" s="839"/>
      <c r="L126" s="839"/>
      <c r="M126" s="839"/>
      <c r="N126" s="839"/>
      <c r="O126" s="839"/>
      <c r="P126" s="839"/>
      <c r="Q126" s="839"/>
      <c r="R126" s="839"/>
      <c r="S126" s="839"/>
      <c r="T126" s="839"/>
      <c r="U126" s="839"/>
      <c r="V126" s="839"/>
      <c r="W126" s="839"/>
      <c r="X126" s="839"/>
      <c r="Y126" s="839"/>
      <c r="Z126" s="839"/>
    </row>
    <row r="127">
      <c r="A127" s="839"/>
      <c r="B127" s="839"/>
      <c r="C127" s="839"/>
      <c r="D127" s="844"/>
      <c r="E127" s="844"/>
      <c r="F127" s="839"/>
      <c r="G127" s="839"/>
      <c r="H127" s="839"/>
      <c r="I127" s="839"/>
      <c r="J127" s="839"/>
      <c r="K127" s="839"/>
      <c r="L127" s="839"/>
      <c r="M127" s="839"/>
      <c r="N127" s="839"/>
      <c r="O127" s="839"/>
      <c r="P127" s="839"/>
      <c r="Q127" s="839"/>
      <c r="R127" s="839"/>
      <c r="S127" s="839"/>
      <c r="T127" s="839"/>
      <c r="U127" s="839"/>
      <c r="V127" s="839"/>
      <c r="W127" s="839"/>
      <c r="X127" s="839"/>
      <c r="Y127" s="839"/>
      <c r="Z127" s="839"/>
    </row>
    <row r="128">
      <c r="A128" s="839"/>
      <c r="B128" s="839"/>
      <c r="C128" s="839"/>
      <c r="D128" s="844"/>
      <c r="E128" s="844"/>
      <c r="F128" s="839"/>
      <c r="G128" s="839"/>
      <c r="H128" s="839"/>
      <c r="I128" s="839"/>
      <c r="J128" s="839"/>
      <c r="K128" s="839"/>
      <c r="L128" s="839"/>
      <c r="M128" s="839"/>
      <c r="N128" s="839"/>
      <c r="O128" s="839"/>
      <c r="P128" s="839"/>
      <c r="Q128" s="839"/>
      <c r="R128" s="839"/>
      <c r="S128" s="839"/>
      <c r="T128" s="839"/>
      <c r="U128" s="839"/>
      <c r="V128" s="839"/>
      <c r="W128" s="839"/>
      <c r="X128" s="839"/>
      <c r="Y128" s="839"/>
      <c r="Z128" s="839"/>
    </row>
    <row r="129">
      <c r="A129" s="839"/>
      <c r="B129" s="839"/>
      <c r="C129" s="839"/>
      <c r="D129" s="844"/>
      <c r="E129" s="844"/>
      <c r="F129" s="839"/>
      <c r="G129" s="839"/>
      <c r="H129" s="839"/>
      <c r="I129" s="839"/>
      <c r="J129" s="839"/>
      <c r="K129" s="839"/>
      <c r="L129" s="839"/>
      <c r="M129" s="839"/>
      <c r="N129" s="839"/>
      <c r="O129" s="839"/>
      <c r="P129" s="839"/>
      <c r="Q129" s="839"/>
      <c r="R129" s="839"/>
      <c r="S129" s="839"/>
      <c r="T129" s="839"/>
      <c r="U129" s="839"/>
      <c r="V129" s="839"/>
      <c r="W129" s="839"/>
      <c r="X129" s="839"/>
      <c r="Y129" s="839"/>
      <c r="Z129" s="839"/>
    </row>
    <row r="130">
      <c r="A130" s="839"/>
      <c r="B130" s="839"/>
      <c r="C130" s="839"/>
      <c r="D130" s="844"/>
      <c r="E130" s="844"/>
      <c r="F130" s="839"/>
      <c r="G130" s="839"/>
      <c r="H130" s="839"/>
      <c r="I130" s="839"/>
      <c r="J130" s="839"/>
      <c r="K130" s="839"/>
      <c r="L130" s="839"/>
      <c r="M130" s="839"/>
      <c r="N130" s="839"/>
      <c r="O130" s="839"/>
      <c r="P130" s="839"/>
      <c r="Q130" s="839"/>
      <c r="R130" s="839"/>
      <c r="S130" s="839"/>
      <c r="T130" s="839"/>
      <c r="U130" s="839"/>
      <c r="V130" s="839"/>
      <c r="W130" s="839"/>
      <c r="X130" s="839"/>
      <c r="Y130" s="839"/>
      <c r="Z130" s="839"/>
    </row>
    <row r="131">
      <c r="A131" s="839"/>
      <c r="B131" s="839"/>
      <c r="C131" s="839"/>
      <c r="D131" s="844"/>
      <c r="E131" s="844"/>
      <c r="F131" s="839"/>
      <c r="G131" s="839"/>
      <c r="H131" s="839"/>
      <c r="I131" s="839"/>
      <c r="J131" s="839"/>
      <c r="K131" s="839"/>
      <c r="L131" s="839"/>
      <c r="M131" s="839"/>
      <c r="N131" s="839"/>
      <c r="O131" s="839"/>
      <c r="P131" s="839"/>
      <c r="Q131" s="839"/>
      <c r="R131" s="839"/>
      <c r="S131" s="839"/>
      <c r="T131" s="839"/>
      <c r="U131" s="839"/>
      <c r="V131" s="839"/>
      <c r="W131" s="839"/>
      <c r="X131" s="839"/>
      <c r="Y131" s="839"/>
      <c r="Z131" s="839"/>
    </row>
    <row r="132">
      <c r="A132" s="839"/>
      <c r="B132" s="839"/>
      <c r="C132" s="839"/>
      <c r="D132" s="844"/>
      <c r="E132" s="844"/>
      <c r="F132" s="839"/>
      <c r="G132" s="839"/>
      <c r="H132" s="839"/>
      <c r="I132" s="839"/>
      <c r="J132" s="839"/>
      <c r="K132" s="839"/>
      <c r="L132" s="839"/>
      <c r="M132" s="839"/>
      <c r="N132" s="839"/>
      <c r="O132" s="839"/>
      <c r="P132" s="839"/>
      <c r="Q132" s="839"/>
      <c r="R132" s="839"/>
      <c r="S132" s="839"/>
      <c r="T132" s="839"/>
      <c r="U132" s="839"/>
      <c r="V132" s="839"/>
      <c r="W132" s="839"/>
      <c r="X132" s="839"/>
      <c r="Y132" s="839"/>
      <c r="Z132" s="839"/>
    </row>
    <row r="133">
      <c r="A133" s="839"/>
      <c r="B133" s="839"/>
      <c r="C133" s="839"/>
      <c r="D133" s="844"/>
      <c r="E133" s="844"/>
      <c r="F133" s="839"/>
      <c r="G133" s="839"/>
      <c r="H133" s="839"/>
      <c r="I133" s="839"/>
      <c r="J133" s="839"/>
      <c r="K133" s="839"/>
      <c r="L133" s="839"/>
      <c r="M133" s="839"/>
      <c r="N133" s="839"/>
      <c r="O133" s="839"/>
      <c r="P133" s="839"/>
      <c r="Q133" s="839"/>
      <c r="R133" s="839"/>
      <c r="S133" s="839"/>
      <c r="T133" s="839"/>
      <c r="U133" s="839"/>
      <c r="V133" s="839"/>
      <c r="W133" s="839"/>
      <c r="X133" s="839"/>
      <c r="Y133" s="839"/>
      <c r="Z133" s="839"/>
    </row>
    <row r="134">
      <c r="A134" s="839"/>
      <c r="B134" s="839"/>
      <c r="C134" s="839"/>
      <c r="D134" s="844"/>
      <c r="E134" s="844"/>
      <c r="F134" s="839"/>
      <c r="G134" s="839"/>
      <c r="H134" s="839"/>
      <c r="I134" s="839"/>
      <c r="J134" s="839"/>
      <c r="K134" s="839"/>
      <c r="L134" s="839"/>
      <c r="M134" s="839"/>
      <c r="N134" s="839"/>
      <c r="O134" s="839"/>
      <c r="P134" s="839"/>
      <c r="Q134" s="839"/>
      <c r="R134" s="839"/>
      <c r="S134" s="839"/>
      <c r="T134" s="839"/>
      <c r="U134" s="839"/>
      <c r="V134" s="839"/>
      <c r="W134" s="839"/>
      <c r="X134" s="839"/>
      <c r="Y134" s="839"/>
      <c r="Z134" s="839"/>
    </row>
    <row r="135">
      <c r="A135" s="839"/>
      <c r="B135" s="839"/>
      <c r="C135" s="839"/>
      <c r="D135" s="844"/>
      <c r="E135" s="844"/>
      <c r="F135" s="839"/>
      <c r="G135" s="839"/>
      <c r="H135" s="839"/>
      <c r="I135" s="839"/>
      <c r="J135" s="839"/>
      <c r="K135" s="839"/>
      <c r="L135" s="839"/>
      <c r="M135" s="839"/>
      <c r="N135" s="839"/>
      <c r="O135" s="839"/>
      <c r="P135" s="839"/>
      <c r="Q135" s="839"/>
      <c r="R135" s="839"/>
      <c r="S135" s="839"/>
      <c r="T135" s="839"/>
      <c r="U135" s="839"/>
      <c r="V135" s="839"/>
      <c r="W135" s="839"/>
      <c r="X135" s="839"/>
      <c r="Y135" s="839"/>
      <c r="Z135" s="839"/>
    </row>
    <row r="136">
      <c r="A136" s="839"/>
      <c r="B136" s="839"/>
      <c r="C136" s="839"/>
      <c r="D136" s="844"/>
      <c r="E136" s="844"/>
      <c r="F136" s="839"/>
      <c r="G136" s="839"/>
      <c r="H136" s="839"/>
      <c r="I136" s="839"/>
      <c r="J136" s="839"/>
      <c r="K136" s="839"/>
      <c r="L136" s="839"/>
      <c r="M136" s="839"/>
      <c r="N136" s="839"/>
      <c r="O136" s="839"/>
      <c r="P136" s="839"/>
      <c r="Q136" s="839"/>
      <c r="R136" s="839"/>
      <c r="S136" s="839"/>
      <c r="T136" s="839"/>
      <c r="U136" s="839"/>
      <c r="V136" s="839"/>
      <c r="W136" s="839"/>
      <c r="X136" s="839"/>
      <c r="Y136" s="839"/>
      <c r="Z136" s="839"/>
    </row>
    <row r="137">
      <c r="A137" s="839"/>
      <c r="B137" s="839"/>
      <c r="C137" s="839"/>
      <c r="D137" s="844"/>
      <c r="E137" s="844"/>
      <c r="F137" s="839"/>
      <c r="G137" s="839"/>
      <c r="H137" s="839"/>
      <c r="I137" s="839"/>
      <c r="J137" s="839"/>
      <c r="K137" s="839"/>
      <c r="L137" s="839"/>
      <c r="M137" s="839"/>
      <c r="N137" s="839"/>
      <c r="O137" s="839"/>
      <c r="P137" s="839"/>
      <c r="Q137" s="839"/>
      <c r="R137" s="839"/>
      <c r="S137" s="839"/>
      <c r="T137" s="839"/>
      <c r="U137" s="839"/>
      <c r="V137" s="839"/>
      <c r="W137" s="839"/>
      <c r="X137" s="839"/>
      <c r="Y137" s="839"/>
      <c r="Z137" s="839"/>
    </row>
    <row r="138">
      <c r="A138" s="839"/>
      <c r="B138" s="839"/>
      <c r="C138" s="839"/>
      <c r="D138" s="844"/>
      <c r="E138" s="844"/>
      <c r="F138" s="839"/>
      <c r="G138" s="839"/>
      <c r="H138" s="839"/>
      <c r="I138" s="839"/>
      <c r="J138" s="839"/>
      <c r="K138" s="839"/>
      <c r="L138" s="839"/>
      <c r="M138" s="839"/>
      <c r="N138" s="839"/>
      <c r="O138" s="839"/>
      <c r="P138" s="839"/>
      <c r="Q138" s="839"/>
      <c r="R138" s="839"/>
      <c r="S138" s="839"/>
      <c r="T138" s="839"/>
      <c r="U138" s="839"/>
      <c r="V138" s="839"/>
      <c r="W138" s="839"/>
      <c r="X138" s="839"/>
      <c r="Y138" s="839"/>
      <c r="Z138" s="839"/>
    </row>
    <row r="139">
      <c r="A139" s="839"/>
      <c r="B139" s="839"/>
      <c r="C139" s="839"/>
      <c r="D139" s="844"/>
      <c r="E139" s="844"/>
      <c r="F139" s="839"/>
      <c r="G139" s="839"/>
      <c r="H139" s="839"/>
      <c r="I139" s="839"/>
      <c r="J139" s="839"/>
      <c r="K139" s="839"/>
      <c r="L139" s="839"/>
      <c r="M139" s="839"/>
      <c r="N139" s="839"/>
      <c r="O139" s="839"/>
      <c r="P139" s="839"/>
      <c r="Q139" s="839"/>
      <c r="R139" s="839"/>
      <c r="S139" s="839"/>
      <c r="T139" s="839"/>
      <c r="U139" s="839"/>
      <c r="V139" s="839"/>
      <c r="W139" s="839"/>
      <c r="X139" s="839"/>
      <c r="Y139" s="839"/>
      <c r="Z139" s="839"/>
    </row>
    <row r="140">
      <c r="A140" s="839"/>
      <c r="B140" s="839"/>
      <c r="C140" s="839"/>
      <c r="D140" s="844"/>
      <c r="E140" s="844"/>
      <c r="F140" s="839"/>
      <c r="G140" s="839"/>
      <c r="H140" s="839"/>
      <c r="I140" s="839"/>
      <c r="J140" s="839"/>
      <c r="K140" s="839"/>
      <c r="L140" s="839"/>
      <c r="M140" s="839"/>
      <c r="N140" s="839"/>
      <c r="O140" s="839"/>
      <c r="P140" s="839"/>
      <c r="Q140" s="839"/>
      <c r="R140" s="839"/>
      <c r="S140" s="839"/>
      <c r="T140" s="839"/>
      <c r="U140" s="839"/>
      <c r="V140" s="839"/>
      <c r="W140" s="839"/>
      <c r="X140" s="839"/>
      <c r="Y140" s="839"/>
      <c r="Z140" s="839"/>
    </row>
    <row r="141">
      <c r="A141" s="839"/>
      <c r="B141" s="839"/>
      <c r="C141" s="839"/>
      <c r="D141" s="844"/>
      <c r="E141" s="844"/>
      <c r="F141" s="839"/>
      <c r="G141" s="839"/>
      <c r="H141" s="839"/>
      <c r="I141" s="839"/>
      <c r="J141" s="839"/>
      <c r="K141" s="839"/>
      <c r="L141" s="839"/>
      <c r="M141" s="839"/>
      <c r="N141" s="839"/>
      <c r="O141" s="839"/>
      <c r="P141" s="839"/>
      <c r="Q141" s="839"/>
      <c r="R141" s="839"/>
      <c r="S141" s="839"/>
      <c r="T141" s="839"/>
      <c r="U141" s="839"/>
      <c r="V141" s="839"/>
      <c r="W141" s="839"/>
      <c r="X141" s="839"/>
      <c r="Y141" s="839"/>
      <c r="Z141" s="839"/>
    </row>
    <row r="142">
      <c r="A142" s="839"/>
      <c r="B142" s="839"/>
      <c r="C142" s="839"/>
      <c r="D142" s="844"/>
      <c r="E142" s="844"/>
      <c r="F142" s="839"/>
      <c r="G142" s="839"/>
      <c r="H142" s="839"/>
      <c r="I142" s="839"/>
      <c r="J142" s="839"/>
      <c r="K142" s="839"/>
      <c r="L142" s="839"/>
      <c r="M142" s="839"/>
      <c r="N142" s="839"/>
      <c r="O142" s="839"/>
      <c r="P142" s="839"/>
      <c r="Q142" s="839"/>
      <c r="R142" s="839"/>
      <c r="S142" s="839"/>
      <c r="T142" s="839"/>
      <c r="U142" s="839"/>
      <c r="V142" s="839"/>
      <c r="W142" s="839"/>
      <c r="X142" s="839"/>
      <c r="Y142" s="839"/>
      <c r="Z142" s="839"/>
    </row>
    <row r="143">
      <c r="A143" s="839"/>
      <c r="B143" s="839"/>
      <c r="C143" s="839"/>
      <c r="D143" s="844"/>
      <c r="E143" s="844"/>
      <c r="F143" s="839"/>
      <c r="G143" s="839"/>
      <c r="H143" s="839"/>
      <c r="I143" s="839"/>
      <c r="J143" s="839"/>
      <c r="K143" s="839"/>
      <c r="L143" s="839"/>
      <c r="M143" s="839"/>
      <c r="N143" s="839"/>
      <c r="O143" s="839"/>
      <c r="P143" s="839"/>
      <c r="Q143" s="839"/>
      <c r="R143" s="839"/>
      <c r="S143" s="839"/>
      <c r="T143" s="839"/>
      <c r="U143" s="839"/>
      <c r="V143" s="839"/>
      <c r="W143" s="839"/>
      <c r="X143" s="839"/>
      <c r="Y143" s="839"/>
      <c r="Z143" s="839"/>
    </row>
    <row r="144">
      <c r="A144" s="839"/>
      <c r="B144" s="839"/>
      <c r="C144" s="839"/>
      <c r="D144" s="844"/>
      <c r="E144" s="844"/>
      <c r="F144" s="839"/>
      <c r="G144" s="839"/>
      <c r="H144" s="839"/>
      <c r="I144" s="839"/>
      <c r="J144" s="839"/>
      <c r="K144" s="839"/>
      <c r="L144" s="839"/>
      <c r="M144" s="839"/>
      <c r="N144" s="839"/>
      <c r="O144" s="839"/>
      <c r="P144" s="839"/>
      <c r="Q144" s="839"/>
      <c r="R144" s="839"/>
      <c r="S144" s="839"/>
      <c r="T144" s="839"/>
      <c r="U144" s="839"/>
      <c r="V144" s="839"/>
      <c r="W144" s="839"/>
      <c r="X144" s="839"/>
      <c r="Y144" s="839"/>
      <c r="Z144" s="839"/>
    </row>
    <row r="145">
      <c r="A145" s="839"/>
      <c r="B145" s="839"/>
      <c r="C145" s="839"/>
      <c r="D145" s="844"/>
      <c r="E145" s="844"/>
      <c r="F145" s="839"/>
      <c r="G145" s="839"/>
      <c r="H145" s="839"/>
      <c r="I145" s="839"/>
      <c r="J145" s="839"/>
      <c r="K145" s="839"/>
      <c r="L145" s="839"/>
      <c r="M145" s="839"/>
      <c r="N145" s="839"/>
      <c r="O145" s="839"/>
      <c r="P145" s="839"/>
      <c r="Q145" s="839"/>
      <c r="R145" s="839"/>
      <c r="S145" s="839"/>
      <c r="T145" s="839"/>
      <c r="U145" s="839"/>
      <c r="V145" s="839"/>
      <c r="W145" s="839"/>
      <c r="X145" s="839"/>
      <c r="Y145" s="839"/>
      <c r="Z145" s="839"/>
    </row>
    <row r="146">
      <c r="A146" s="839"/>
      <c r="B146" s="839"/>
      <c r="C146" s="839"/>
      <c r="D146" s="844"/>
      <c r="E146" s="844"/>
      <c r="F146" s="839"/>
      <c r="G146" s="839"/>
      <c r="H146" s="839"/>
      <c r="I146" s="839"/>
      <c r="J146" s="839"/>
      <c r="K146" s="839"/>
      <c r="L146" s="839"/>
      <c r="M146" s="839"/>
      <c r="N146" s="839"/>
      <c r="O146" s="839"/>
      <c r="P146" s="839"/>
      <c r="Q146" s="839"/>
      <c r="R146" s="839"/>
      <c r="S146" s="839"/>
      <c r="T146" s="839"/>
      <c r="U146" s="839"/>
      <c r="V146" s="839"/>
      <c r="W146" s="839"/>
      <c r="X146" s="839"/>
      <c r="Y146" s="839"/>
      <c r="Z146" s="839"/>
    </row>
    <row r="147">
      <c r="A147" s="839"/>
      <c r="B147" s="839"/>
      <c r="C147" s="839"/>
      <c r="D147" s="844"/>
      <c r="E147" s="844"/>
      <c r="F147" s="839"/>
      <c r="G147" s="839"/>
      <c r="H147" s="839"/>
      <c r="I147" s="839"/>
      <c r="J147" s="839"/>
      <c r="K147" s="839"/>
      <c r="L147" s="839"/>
      <c r="M147" s="839"/>
      <c r="N147" s="839"/>
      <c r="O147" s="839"/>
      <c r="P147" s="839"/>
      <c r="Q147" s="839"/>
      <c r="R147" s="839"/>
      <c r="S147" s="839"/>
      <c r="T147" s="839"/>
      <c r="U147" s="839"/>
      <c r="V147" s="839"/>
      <c r="W147" s="839"/>
      <c r="X147" s="839"/>
      <c r="Y147" s="839"/>
      <c r="Z147" s="839"/>
    </row>
    <row r="148">
      <c r="A148" s="839"/>
      <c r="B148" s="839"/>
      <c r="C148" s="839"/>
      <c r="D148" s="844"/>
      <c r="E148" s="844"/>
      <c r="F148" s="839"/>
      <c r="G148" s="839"/>
      <c r="H148" s="839"/>
      <c r="I148" s="839"/>
      <c r="J148" s="839"/>
      <c r="K148" s="839"/>
      <c r="L148" s="839"/>
      <c r="M148" s="839"/>
      <c r="N148" s="839"/>
      <c r="O148" s="839"/>
      <c r="P148" s="839"/>
      <c r="Q148" s="839"/>
      <c r="R148" s="839"/>
      <c r="S148" s="839"/>
      <c r="T148" s="839"/>
      <c r="U148" s="839"/>
      <c r="V148" s="839"/>
      <c r="W148" s="839"/>
      <c r="X148" s="839"/>
      <c r="Y148" s="839"/>
      <c r="Z148" s="839"/>
    </row>
    <row r="149">
      <c r="A149" s="839"/>
      <c r="B149" s="839"/>
      <c r="C149" s="839"/>
      <c r="D149" s="844"/>
      <c r="E149" s="844"/>
      <c r="F149" s="839"/>
      <c r="G149" s="839"/>
      <c r="H149" s="839"/>
      <c r="I149" s="839"/>
      <c r="J149" s="839"/>
      <c r="K149" s="839"/>
      <c r="L149" s="839"/>
      <c r="M149" s="839"/>
      <c r="N149" s="839"/>
      <c r="O149" s="839"/>
      <c r="P149" s="839"/>
      <c r="Q149" s="839"/>
      <c r="R149" s="839"/>
      <c r="S149" s="839"/>
      <c r="T149" s="839"/>
      <c r="U149" s="839"/>
      <c r="V149" s="839"/>
      <c r="W149" s="839"/>
      <c r="X149" s="839"/>
      <c r="Y149" s="839"/>
      <c r="Z149" s="839"/>
    </row>
    <row r="150">
      <c r="A150" s="839"/>
      <c r="B150" s="839"/>
      <c r="C150" s="839"/>
      <c r="D150" s="844"/>
      <c r="E150" s="844"/>
      <c r="F150" s="839"/>
      <c r="G150" s="839"/>
      <c r="H150" s="839"/>
      <c r="I150" s="839"/>
      <c r="J150" s="839"/>
      <c r="K150" s="839"/>
      <c r="L150" s="839"/>
      <c r="M150" s="839"/>
      <c r="N150" s="839"/>
      <c r="O150" s="839"/>
      <c r="P150" s="839"/>
      <c r="Q150" s="839"/>
      <c r="R150" s="839"/>
      <c r="S150" s="839"/>
      <c r="T150" s="839"/>
      <c r="U150" s="839"/>
      <c r="V150" s="839"/>
      <c r="W150" s="839"/>
      <c r="X150" s="839"/>
      <c r="Y150" s="839"/>
      <c r="Z150" s="839"/>
    </row>
    <row r="151">
      <c r="A151" s="839"/>
      <c r="B151" s="839"/>
      <c r="C151" s="839"/>
      <c r="D151" s="844"/>
      <c r="E151" s="844"/>
      <c r="F151" s="839"/>
      <c r="G151" s="839"/>
      <c r="H151" s="839"/>
      <c r="I151" s="839"/>
      <c r="J151" s="839"/>
      <c r="K151" s="839"/>
      <c r="L151" s="839"/>
      <c r="M151" s="839"/>
      <c r="N151" s="839"/>
      <c r="O151" s="839"/>
      <c r="P151" s="839"/>
      <c r="Q151" s="839"/>
      <c r="R151" s="839"/>
      <c r="S151" s="839"/>
      <c r="T151" s="839"/>
      <c r="U151" s="839"/>
      <c r="V151" s="839"/>
      <c r="W151" s="839"/>
      <c r="X151" s="839"/>
      <c r="Y151" s="839"/>
      <c r="Z151" s="839"/>
    </row>
    <row r="152">
      <c r="A152" s="839"/>
      <c r="B152" s="839"/>
      <c r="C152" s="839"/>
      <c r="D152" s="844"/>
      <c r="E152" s="844"/>
      <c r="F152" s="839"/>
      <c r="G152" s="839"/>
      <c r="H152" s="839"/>
      <c r="I152" s="839"/>
      <c r="J152" s="839"/>
      <c r="K152" s="839"/>
      <c r="L152" s="839"/>
      <c r="M152" s="839"/>
      <c r="N152" s="839"/>
      <c r="O152" s="839"/>
      <c r="P152" s="839"/>
      <c r="Q152" s="839"/>
      <c r="R152" s="839"/>
      <c r="S152" s="839"/>
      <c r="T152" s="839"/>
      <c r="U152" s="839"/>
      <c r="V152" s="839"/>
      <c r="W152" s="839"/>
      <c r="X152" s="839"/>
      <c r="Y152" s="839"/>
      <c r="Z152" s="839"/>
    </row>
    <row r="153">
      <c r="A153" s="839"/>
      <c r="B153" s="839"/>
      <c r="C153" s="839"/>
      <c r="D153" s="844"/>
      <c r="E153" s="844"/>
      <c r="F153" s="839"/>
      <c r="G153" s="839"/>
      <c r="H153" s="839"/>
      <c r="I153" s="839"/>
      <c r="J153" s="839"/>
      <c r="K153" s="839"/>
      <c r="L153" s="839"/>
      <c r="M153" s="839"/>
      <c r="N153" s="839"/>
      <c r="O153" s="839"/>
      <c r="P153" s="839"/>
      <c r="Q153" s="839"/>
      <c r="R153" s="839"/>
      <c r="S153" s="839"/>
      <c r="T153" s="839"/>
      <c r="U153" s="839"/>
      <c r="V153" s="839"/>
      <c r="W153" s="839"/>
      <c r="X153" s="839"/>
      <c r="Y153" s="839"/>
      <c r="Z153" s="839"/>
    </row>
    <row r="154">
      <c r="A154" s="839"/>
      <c r="B154" s="839"/>
      <c r="C154" s="839"/>
      <c r="D154" s="844"/>
      <c r="E154" s="844"/>
      <c r="F154" s="839"/>
      <c r="G154" s="839"/>
      <c r="H154" s="839"/>
      <c r="I154" s="839"/>
      <c r="J154" s="839"/>
      <c r="K154" s="839"/>
      <c r="L154" s="839"/>
      <c r="M154" s="839"/>
      <c r="N154" s="839"/>
      <c r="O154" s="839"/>
      <c r="P154" s="839"/>
      <c r="Q154" s="839"/>
      <c r="R154" s="839"/>
      <c r="S154" s="839"/>
      <c r="T154" s="839"/>
      <c r="U154" s="839"/>
      <c r="V154" s="839"/>
      <c r="W154" s="839"/>
      <c r="X154" s="839"/>
      <c r="Y154" s="839"/>
      <c r="Z154" s="839"/>
    </row>
    <row r="155">
      <c r="A155" s="839"/>
      <c r="B155" s="839"/>
      <c r="C155" s="839"/>
      <c r="D155" s="844"/>
      <c r="E155" s="844"/>
      <c r="F155" s="839"/>
      <c r="G155" s="839"/>
      <c r="H155" s="839"/>
      <c r="I155" s="839"/>
      <c r="J155" s="839"/>
      <c r="K155" s="839"/>
      <c r="L155" s="839"/>
      <c r="M155" s="839"/>
      <c r="N155" s="839"/>
      <c r="O155" s="839"/>
      <c r="P155" s="839"/>
      <c r="Q155" s="839"/>
      <c r="R155" s="839"/>
      <c r="S155" s="839"/>
      <c r="T155" s="839"/>
      <c r="U155" s="839"/>
      <c r="V155" s="839"/>
      <c r="W155" s="839"/>
      <c r="X155" s="839"/>
      <c r="Y155" s="839"/>
      <c r="Z155" s="839"/>
    </row>
    <row r="156">
      <c r="A156" s="839"/>
      <c r="B156" s="839"/>
      <c r="C156" s="839"/>
      <c r="D156" s="844"/>
      <c r="E156" s="844"/>
      <c r="F156" s="839"/>
      <c r="G156" s="839"/>
      <c r="H156" s="839"/>
      <c r="I156" s="839"/>
      <c r="J156" s="839"/>
      <c r="K156" s="839"/>
      <c r="L156" s="839"/>
      <c r="M156" s="839"/>
      <c r="N156" s="839"/>
      <c r="O156" s="839"/>
      <c r="P156" s="839"/>
      <c r="Q156" s="839"/>
      <c r="R156" s="839"/>
      <c r="S156" s="839"/>
      <c r="T156" s="839"/>
      <c r="U156" s="839"/>
      <c r="V156" s="839"/>
      <c r="W156" s="839"/>
      <c r="X156" s="839"/>
      <c r="Y156" s="839"/>
      <c r="Z156" s="839"/>
    </row>
    <row r="157">
      <c r="A157" s="839"/>
      <c r="B157" s="839"/>
      <c r="C157" s="839"/>
      <c r="D157" s="844"/>
      <c r="E157" s="844"/>
      <c r="F157" s="839"/>
      <c r="G157" s="839"/>
      <c r="H157" s="839"/>
      <c r="I157" s="839"/>
      <c r="J157" s="839"/>
      <c r="K157" s="839"/>
      <c r="L157" s="839"/>
      <c r="M157" s="839"/>
      <c r="N157" s="839"/>
      <c r="O157" s="839"/>
      <c r="P157" s="839"/>
      <c r="Q157" s="839"/>
      <c r="R157" s="839"/>
      <c r="S157" s="839"/>
      <c r="T157" s="839"/>
      <c r="U157" s="839"/>
      <c r="V157" s="839"/>
      <c r="W157" s="839"/>
      <c r="X157" s="839"/>
      <c r="Y157" s="839"/>
      <c r="Z157" s="839"/>
    </row>
    <row r="158">
      <c r="A158" s="839"/>
      <c r="B158" s="839"/>
      <c r="C158" s="839"/>
      <c r="D158" s="844"/>
      <c r="E158" s="844"/>
      <c r="F158" s="839"/>
      <c r="G158" s="839"/>
      <c r="H158" s="839"/>
      <c r="I158" s="839"/>
      <c r="J158" s="839"/>
      <c r="K158" s="839"/>
      <c r="L158" s="839"/>
      <c r="M158" s="839"/>
      <c r="N158" s="839"/>
      <c r="O158" s="839"/>
      <c r="P158" s="839"/>
      <c r="Q158" s="839"/>
      <c r="R158" s="839"/>
      <c r="S158" s="839"/>
      <c r="T158" s="839"/>
      <c r="U158" s="839"/>
      <c r="V158" s="839"/>
      <c r="W158" s="839"/>
      <c r="X158" s="839"/>
      <c r="Y158" s="839"/>
      <c r="Z158" s="839"/>
    </row>
    <row r="159">
      <c r="A159" s="839"/>
      <c r="B159" s="839"/>
      <c r="C159" s="839"/>
      <c r="D159" s="844"/>
      <c r="E159" s="844"/>
      <c r="F159" s="839"/>
      <c r="G159" s="839"/>
      <c r="H159" s="839"/>
      <c r="I159" s="839"/>
      <c r="J159" s="839"/>
      <c r="K159" s="839"/>
      <c r="L159" s="839"/>
      <c r="M159" s="839"/>
      <c r="N159" s="839"/>
      <c r="O159" s="839"/>
      <c r="P159" s="839"/>
      <c r="Q159" s="839"/>
      <c r="R159" s="839"/>
      <c r="S159" s="839"/>
      <c r="T159" s="839"/>
      <c r="U159" s="839"/>
      <c r="V159" s="839"/>
      <c r="W159" s="839"/>
      <c r="X159" s="839"/>
      <c r="Y159" s="839"/>
      <c r="Z159" s="839"/>
    </row>
    <row r="160">
      <c r="A160" s="839"/>
      <c r="B160" s="839"/>
      <c r="C160" s="839"/>
      <c r="D160" s="844"/>
      <c r="E160" s="844"/>
      <c r="F160" s="839"/>
      <c r="G160" s="839"/>
      <c r="H160" s="839"/>
      <c r="I160" s="839"/>
      <c r="J160" s="839"/>
      <c r="K160" s="839"/>
      <c r="L160" s="839"/>
      <c r="M160" s="839"/>
      <c r="N160" s="839"/>
      <c r="O160" s="839"/>
      <c r="P160" s="839"/>
      <c r="Q160" s="839"/>
      <c r="R160" s="839"/>
      <c r="S160" s="839"/>
      <c r="T160" s="839"/>
      <c r="U160" s="839"/>
      <c r="V160" s="839"/>
      <c r="W160" s="839"/>
      <c r="X160" s="839"/>
      <c r="Y160" s="839"/>
      <c r="Z160" s="839"/>
    </row>
    <row r="161">
      <c r="A161" s="839"/>
      <c r="B161" s="839"/>
      <c r="C161" s="839"/>
      <c r="D161" s="844"/>
      <c r="E161" s="844"/>
      <c r="F161" s="839"/>
      <c r="G161" s="839"/>
      <c r="H161" s="839"/>
      <c r="I161" s="839"/>
      <c r="J161" s="839"/>
      <c r="K161" s="839"/>
      <c r="L161" s="839"/>
      <c r="M161" s="839"/>
      <c r="N161" s="839"/>
      <c r="O161" s="839"/>
      <c r="P161" s="839"/>
      <c r="Q161" s="839"/>
      <c r="R161" s="839"/>
      <c r="S161" s="839"/>
      <c r="T161" s="839"/>
      <c r="U161" s="839"/>
      <c r="V161" s="839"/>
      <c r="W161" s="839"/>
      <c r="X161" s="839"/>
      <c r="Y161" s="839"/>
      <c r="Z161" s="839"/>
    </row>
    <row r="162">
      <c r="A162" s="839"/>
      <c r="B162" s="839"/>
      <c r="C162" s="839"/>
      <c r="D162" s="844"/>
      <c r="E162" s="844"/>
      <c r="F162" s="839"/>
      <c r="G162" s="839"/>
      <c r="H162" s="839"/>
      <c r="I162" s="839"/>
      <c r="J162" s="839"/>
      <c r="K162" s="839"/>
      <c r="L162" s="839"/>
      <c r="M162" s="839"/>
      <c r="N162" s="839"/>
      <c r="O162" s="839"/>
      <c r="P162" s="839"/>
      <c r="Q162" s="839"/>
      <c r="R162" s="839"/>
      <c r="S162" s="839"/>
      <c r="T162" s="839"/>
      <c r="U162" s="839"/>
      <c r="V162" s="839"/>
      <c r="W162" s="839"/>
      <c r="X162" s="839"/>
      <c r="Y162" s="839"/>
      <c r="Z162" s="839"/>
    </row>
    <row r="163">
      <c r="A163" s="839"/>
      <c r="B163" s="839"/>
      <c r="C163" s="839"/>
      <c r="D163" s="844"/>
      <c r="E163" s="844"/>
      <c r="F163" s="839"/>
      <c r="G163" s="839"/>
      <c r="H163" s="839"/>
      <c r="I163" s="839"/>
      <c r="J163" s="839"/>
      <c r="K163" s="839"/>
      <c r="L163" s="839"/>
      <c r="M163" s="839"/>
      <c r="N163" s="839"/>
      <c r="O163" s="839"/>
      <c r="P163" s="839"/>
      <c r="Q163" s="839"/>
      <c r="R163" s="839"/>
      <c r="S163" s="839"/>
      <c r="T163" s="839"/>
      <c r="U163" s="839"/>
      <c r="V163" s="839"/>
      <c r="W163" s="839"/>
      <c r="X163" s="839"/>
      <c r="Y163" s="839"/>
      <c r="Z163" s="839"/>
    </row>
    <row r="164">
      <c r="A164" s="839"/>
      <c r="B164" s="839"/>
      <c r="C164" s="839"/>
      <c r="D164" s="844"/>
      <c r="E164" s="844"/>
      <c r="F164" s="839"/>
      <c r="G164" s="839"/>
      <c r="H164" s="839"/>
      <c r="I164" s="839"/>
      <c r="J164" s="839"/>
      <c r="K164" s="839"/>
      <c r="L164" s="839"/>
      <c r="M164" s="839"/>
      <c r="N164" s="839"/>
      <c r="O164" s="839"/>
      <c r="P164" s="839"/>
      <c r="Q164" s="839"/>
      <c r="R164" s="839"/>
      <c r="S164" s="839"/>
      <c r="T164" s="839"/>
      <c r="U164" s="839"/>
      <c r="V164" s="839"/>
      <c r="W164" s="839"/>
      <c r="X164" s="839"/>
      <c r="Y164" s="839"/>
      <c r="Z164" s="839"/>
    </row>
    <row r="165">
      <c r="A165" s="839"/>
      <c r="B165" s="839"/>
      <c r="C165" s="839"/>
      <c r="D165" s="844"/>
      <c r="E165" s="844"/>
      <c r="F165" s="839"/>
      <c r="G165" s="839"/>
      <c r="H165" s="839"/>
      <c r="I165" s="839"/>
      <c r="J165" s="839"/>
      <c r="K165" s="839"/>
      <c r="L165" s="839"/>
      <c r="M165" s="839"/>
      <c r="N165" s="839"/>
      <c r="O165" s="839"/>
      <c r="P165" s="839"/>
      <c r="Q165" s="839"/>
      <c r="R165" s="839"/>
      <c r="S165" s="839"/>
      <c r="T165" s="839"/>
      <c r="U165" s="839"/>
      <c r="V165" s="839"/>
      <c r="W165" s="839"/>
      <c r="X165" s="839"/>
      <c r="Y165" s="839"/>
      <c r="Z165" s="839"/>
    </row>
    <row r="166">
      <c r="A166" s="839"/>
      <c r="B166" s="839"/>
      <c r="C166" s="839"/>
      <c r="D166" s="844"/>
      <c r="E166" s="844"/>
      <c r="F166" s="839"/>
      <c r="G166" s="839"/>
      <c r="H166" s="839"/>
      <c r="I166" s="839"/>
      <c r="J166" s="839"/>
      <c r="K166" s="839"/>
      <c r="L166" s="839"/>
      <c r="M166" s="839"/>
      <c r="N166" s="839"/>
      <c r="O166" s="839"/>
      <c r="P166" s="839"/>
      <c r="Q166" s="839"/>
      <c r="R166" s="839"/>
      <c r="S166" s="839"/>
      <c r="T166" s="839"/>
      <c r="U166" s="839"/>
      <c r="V166" s="839"/>
      <c r="W166" s="839"/>
      <c r="X166" s="839"/>
      <c r="Y166" s="839"/>
      <c r="Z166" s="839"/>
    </row>
    <row r="167">
      <c r="A167" s="839"/>
      <c r="B167" s="839"/>
      <c r="C167" s="839"/>
      <c r="D167" s="844"/>
      <c r="E167" s="844"/>
      <c r="F167" s="839"/>
      <c r="G167" s="839"/>
      <c r="H167" s="839"/>
      <c r="I167" s="839"/>
      <c r="J167" s="839"/>
      <c r="K167" s="839"/>
      <c r="L167" s="839"/>
      <c r="M167" s="839"/>
      <c r="N167" s="839"/>
      <c r="O167" s="839"/>
      <c r="P167" s="839"/>
      <c r="Q167" s="839"/>
      <c r="R167" s="839"/>
      <c r="S167" s="839"/>
      <c r="T167" s="839"/>
      <c r="U167" s="839"/>
      <c r="V167" s="839"/>
      <c r="W167" s="839"/>
      <c r="X167" s="839"/>
      <c r="Y167" s="839"/>
      <c r="Z167" s="839"/>
    </row>
    <row r="168">
      <c r="A168" s="839"/>
      <c r="B168" s="839"/>
      <c r="C168" s="839"/>
      <c r="D168" s="844"/>
      <c r="E168" s="844"/>
      <c r="F168" s="839"/>
      <c r="G168" s="839"/>
      <c r="H168" s="839"/>
      <c r="I168" s="839"/>
      <c r="J168" s="839"/>
      <c r="K168" s="839"/>
      <c r="L168" s="839"/>
      <c r="M168" s="839"/>
      <c r="N168" s="839"/>
      <c r="O168" s="839"/>
      <c r="P168" s="839"/>
      <c r="Q168" s="839"/>
      <c r="R168" s="839"/>
      <c r="S168" s="839"/>
      <c r="T168" s="839"/>
      <c r="U168" s="839"/>
      <c r="V168" s="839"/>
      <c r="W168" s="839"/>
      <c r="X168" s="839"/>
      <c r="Y168" s="839"/>
      <c r="Z168" s="839"/>
    </row>
    <row r="169">
      <c r="A169" s="839"/>
      <c r="B169" s="839"/>
      <c r="C169" s="839"/>
      <c r="D169" s="844"/>
      <c r="E169" s="844"/>
      <c r="F169" s="839"/>
      <c r="G169" s="839"/>
      <c r="H169" s="839"/>
      <c r="I169" s="839"/>
      <c r="J169" s="839"/>
      <c r="K169" s="839"/>
      <c r="L169" s="839"/>
      <c r="M169" s="839"/>
      <c r="N169" s="839"/>
      <c r="O169" s="839"/>
      <c r="P169" s="839"/>
      <c r="Q169" s="839"/>
      <c r="R169" s="839"/>
      <c r="S169" s="839"/>
      <c r="T169" s="839"/>
      <c r="U169" s="839"/>
      <c r="V169" s="839"/>
      <c r="W169" s="839"/>
      <c r="X169" s="839"/>
      <c r="Y169" s="839"/>
      <c r="Z169" s="839"/>
    </row>
    <row r="170">
      <c r="A170" s="839"/>
      <c r="B170" s="839"/>
      <c r="C170" s="839"/>
      <c r="D170" s="844"/>
      <c r="E170" s="844"/>
      <c r="F170" s="839"/>
      <c r="G170" s="839"/>
      <c r="H170" s="839"/>
      <c r="I170" s="839"/>
      <c r="J170" s="839"/>
      <c r="K170" s="839"/>
      <c r="L170" s="839"/>
      <c r="M170" s="839"/>
      <c r="N170" s="839"/>
      <c r="O170" s="839"/>
      <c r="P170" s="839"/>
      <c r="Q170" s="839"/>
      <c r="R170" s="839"/>
      <c r="S170" s="839"/>
      <c r="T170" s="839"/>
      <c r="U170" s="839"/>
      <c r="V170" s="839"/>
      <c r="W170" s="839"/>
      <c r="X170" s="839"/>
      <c r="Y170" s="839"/>
      <c r="Z170" s="839"/>
    </row>
    <row r="171">
      <c r="A171" s="839"/>
      <c r="B171" s="839"/>
      <c r="C171" s="839"/>
      <c r="D171" s="844"/>
      <c r="E171" s="844"/>
      <c r="F171" s="839"/>
      <c r="G171" s="839"/>
      <c r="H171" s="839"/>
      <c r="I171" s="839"/>
      <c r="J171" s="839"/>
      <c r="K171" s="839"/>
      <c r="L171" s="839"/>
      <c r="M171" s="839"/>
      <c r="N171" s="839"/>
      <c r="O171" s="839"/>
      <c r="P171" s="839"/>
      <c r="Q171" s="839"/>
      <c r="R171" s="839"/>
      <c r="S171" s="839"/>
      <c r="T171" s="839"/>
      <c r="U171" s="839"/>
      <c r="V171" s="839"/>
      <c r="W171" s="839"/>
      <c r="X171" s="839"/>
      <c r="Y171" s="839"/>
      <c r="Z171" s="839"/>
    </row>
    <row r="172">
      <c r="A172" s="839"/>
      <c r="B172" s="839"/>
      <c r="C172" s="839"/>
      <c r="D172" s="844"/>
      <c r="E172" s="844"/>
      <c r="F172" s="839"/>
      <c r="G172" s="839"/>
      <c r="H172" s="839"/>
      <c r="I172" s="839"/>
      <c r="J172" s="839"/>
      <c r="K172" s="839"/>
      <c r="L172" s="839"/>
      <c r="M172" s="839"/>
      <c r="N172" s="839"/>
      <c r="O172" s="839"/>
      <c r="P172" s="839"/>
      <c r="Q172" s="839"/>
      <c r="R172" s="839"/>
      <c r="S172" s="839"/>
      <c r="T172" s="839"/>
      <c r="U172" s="839"/>
      <c r="V172" s="839"/>
      <c r="W172" s="839"/>
      <c r="X172" s="839"/>
      <c r="Y172" s="839"/>
      <c r="Z172" s="839"/>
    </row>
    <row r="173">
      <c r="A173" s="839"/>
      <c r="B173" s="839"/>
      <c r="C173" s="839"/>
      <c r="D173" s="844"/>
      <c r="E173" s="844"/>
      <c r="F173" s="839"/>
      <c r="G173" s="839"/>
      <c r="H173" s="839"/>
      <c r="I173" s="839"/>
      <c r="J173" s="839"/>
      <c r="K173" s="839"/>
      <c r="L173" s="839"/>
      <c r="M173" s="839"/>
      <c r="N173" s="839"/>
      <c r="O173" s="839"/>
      <c r="P173" s="839"/>
      <c r="Q173" s="839"/>
      <c r="R173" s="839"/>
      <c r="S173" s="839"/>
      <c r="T173" s="839"/>
      <c r="U173" s="839"/>
      <c r="V173" s="839"/>
      <c r="W173" s="839"/>
      <c r="X173" s="839"/>
      <c r="Y173" s="839"/>
      <c r="Z173" s="839"/>
    </row>
    <row r="174">
      <c r="A174" s="839"/>
      <c r="B174" s="839"/>
      <c r="C174" s="839"/>
      <c r="D174" s="844"/>
      <c r="E174" s="844"/>
      <c r="F174" s="839"/>
      <c r="G174" s="839"/>
      <c r="H174" s="839"/>
      <c r="I174" s="839"/>
      <c r="J174" s="839"/>
      <c r="K174" s="839"/>
      <c r="L174" s="839"/>
      <c r="M174" s="839"/>
      <c r="N174" s="839"/>
      <c r="O174" s="839"/>
      <c r="P174" s="839"/>
      <c r="Q174" s="839"/>
      <c r="R174" s="839"/>
      <c r="S174" s="839"/>
      <c r="T174" s="839"/>
      <c r="U174" s="839"/>
      <c r="V174" s="839"/>
      <c r="W174" s="839"/>
      <c r="X174" s="839"/>
      <c r="Y174" s="839"/>
      <c r="Z174" s="839"/>
    </row>
    <row r="175">
      <c r="A175" s="839"/>
      <c r="B175" s="839"/>
      <c r="C175" s="839"/>
      <c r="D175" s="844"/>
      <c r="E175" s="844"/>
      <c r="F175" s="839"/>
      <c r="G175" s="839"/>
      <c r="H175" s="839"/>
      <c r="I175" s="839"/>
      <c r="J175" s="839"/>
      <c r="K175" s="839"/>
      <c r="L175" s="839"/>
      <c r="M175" s="839"/>
      <c r="N175" s="839"/>
      <c r="O175" s="839"/>
      <c r="P175" s="839"/>
      <c r="Q175" s="839"/>
      <c r="R175" s="839"/>
      <c r="S175" s="839"/>
      <c r="T175" s="839"/>
      <c r="U175" s="839"/>
      <c r="V175" s="839"/>
      <c r="W175" s="839"/>
      <c r="X175" s="839"/>
      <c r="Y175" s="839"/>
      <c r="Z175" s="839"/>
    </row>
    <row r="176">
      <c r="A176" s="839"/>
      <c r="B176" s="839"/>
      <c r="C176" s="839"/>
      <c r="D176" s="844"/>
      <c r="E176" s="844"/>
      <c r="F176" s="839"/>
      <c r="G176" s="839"/>
      <c r="H176" s="839"/>
      <c r="I176" s="839"/>
      <c r="J176" s="839"/>
      <c r="K176" s="839"/>
      <c r="L176" s="839"/>
      <c r="M176" s="839"/>
      <c r="N176" s="839"/>
      <c r="O176" s="839"/>
      <c r="P176" s="839"/>
      <c r="Q176" s="839"/>
      <c r="R176" s="839"/>
      <c r="S176" s="839"/>
      <c r="T176" s="839"/>
      <c r="U176" s="839"/>
      <c r="V176" s="839"/>
      <c r="W176" s="839"/>
      <c r="X176" s="839"/>
      <c r="Y176" s="839"/>
      <c r="Z176" s="839"/>
    </row>
    <row r="177">
      <c r="A177" s="839"/>
      <c r="B177" s="839"/>
      <c r="C177" s="839"/>
      <c r="D177" s="844"/>
      <c r="E177" s="844"/>
      <c r="F177" s="839"/>
      <c r="G177" s="839"/>
      <c r="H177" s="839"/>
      <c r="I177" s="839"/>
      <c r="J177" s="839"/>
      <c r="K177" s="839"/>
      <c r="L177" s="839"/>
      <c r="M177" s="839"/>
      <c r="N177" s="839"/>
      <c r="O177" s="839"/>
      <c r="P177" s="839"/>
      <c r="Q177" s="839"/>
      <c r="R177" s="839"/>
      <c r="S177" s="839"/>
      <c r="T177" s="839"/>
      <c r="U177" s="839"/>
      <c r="V177" s="839"/>
      <c r="W177" s="839"/>
      <c r="X177" s="839"/>
      <c r="Y177" s="839"/>
      <c r="Z177" s="839"/>
    </row>
    <row r="178">
      <c r="A178" s="839"/>
      <c r="B178" s="839"/>
      <c r="C178" s="839"/>
      <c r="D178" s="844"/>
      <c r="E178" s="844"/>
      <c r="F178" s="839"/>
      <c r="G178" s="839"/>
      <c r="H178" s="839"/>
      <c r="I178" s="839"/>
      <c r="J178" s="839"/>
      <c r="K178" s="839"/>
      <c r="L178" s="839"/>
      <c r="M178" s="839"/>
      <c r="N178" s="839"/>
      <c r="O178" s="839"/>
      <c r="P178" s="839"/>
      <c r="Q178" s="839"/>
      <c r="R178" s="839"/>
      <c r="S178" s="839"/>
      <c r="T178" s="839"/>
      <c r="U178" s="839"/>
      <c r="V178" s="839"/>
      <c r="W178" s="839"/>
      <c r="X178" s="839"/>
      <c r="Y178" s="839"/>
      <c r="Z178" s="839"/>
    </row>
    <row r="179">
      <c r="A179" s="839"/>
      <c r="B179" s="839"/>
      <c r="C179" s="839"/>
      <c r="D179" s="844"/>
      <c r="E179" s="844"/>
      <c r="F179" s="839"/>
      <c r="G179" s="839"/>
      <c r="H179" s="839"/>
      <c r="I179" s="839"/>
      <c r="J179" s="839"/>
      <c r="K179" s="839"/>
      <c r="L179" s="839"/>
      <c r="M179" s="839"/>
      <c r="N179" s="839"/>
      <c r="O179" s="839"/>
      <c r="P179" s="839"/>
      <c r="Q179" s="839"/>
      <c r="R179" s="839"/>
      <c r="S179" s="839"/>
      <c r="T179" s="839"/>
      <c r="U179" s="839"/>
      <c r="V179" s="839"/>
      <c r="W179" s="839"/>
      <c r="X179" s="839"/>
      <c r="Y179" s="839"/>
      <c r="Z179" s="839"/>
    </row>
    <row r="180">
      <c r="A180" s="839"/>
      <c r="B180" s="839"/>
      <c r="C180" s="839"/>
      <c r="D180" s="844"/>
      <c r="E180" s="844"/>
      <c r="F180" s="839"/>
      <c r="G180" s="839"/>
      <c r="H180" s="839"/>
      <c r="I180" s="839"/>
      <c r="J180" s="839"/>
      <c r="K180" s="839"/>
      <c r="L180" s="839"/>
      <c r="M180" s="839"/>
      <c r="N180" s="839"/>
      <c r="O180" s="839"/>
      <c r="P180" s="839"/>
      <c r="Q180" s="839"/>
      <c r="R180" s="839"/>
      <c r="S180" s="839"/>
      <c r="T180" s="839"/>
      <c r="U180" s="839"/>
      <c r="V180" s="839"/>
      <c r="W180" s="839"/>
      <c r="X180" s="839"/>
      <c r="Y180" s="839"/>
      <c r="Z180" s="839"/>
    </row>
    <row r="181">
      <c r="A181" s="839"/>
      <c r="B181" s="839"/>
      <c r="C181" s="839"/>
      <c r="D181" s="844"/>
      <c r="E181" s="844"/>
      <c r="F181" s="839"/>
      <c r="G181" s="839"/>
      <c r="H181" s="839"/>
      <c r="I181" s="839"/>
      <c r="J181" s="839"/>
      <c r="K181" s="839"/>
      <c r="L181" s="839"/>
      <c r="M181" s="839"/>
      <c r="N181" s="839"/>
      <c r="O181" s="839"/>
      <c r="P181" s="839"/>
      <c r="Q181" s="839"/>
      <c r="R181" s="839"/>
      <c r="S181" s="839"/>
      <c r="T181" s="839"/>
      <c r="U181" s="839"/>
      <c r="V181" s="839"/>
      <c r="W181" s="839"/>
      <c r="X181" s="839"/>
      <c r="Y181" s="839"/>
      <c r="Z181" s="839"/>
    </row>
    <row r="182">
      <c r="A182" s="839"/>
      <c r="B182" s="839"/>
      <c r="C182" s="839"/>
      <c r="D182" s="844"/>
      <c r="E182" s="844"/>
      <c r="F182" s="839"/>
      <c r="G182" s="839"/>
      <c r="H182" s="839"/>
      <c r="I182" s="839"/>
      <c r="J182" s="839"/>
      <c r="K182" s="839"/>
      <c r="L182" s="839"/>
      <c r="M182" s="839"/>
      <c r="N182" s="839"/>
      <c r="O182" s="839"/>
      <c r="P182" s="839"/>
      <c r="Q182" s="839"/>
      <c r="R182" s="839"/>
      <c r="S182" s="839"/>
      <c r="T182" s="839"/>
      <c r="U182" s="839"/>
      <c r="V182" s="839"/>
      <c r="W182" s="839"/>
      <c r="X182" s="839"/>
      <c r="Y182" s="839"/>
      <c r="Z182" s="839"/>
    </row>
    <row r="183">
      <c r="A183" s="839"/>
      <c r="B183" s="839"/>
      <c r="C183" s="839"/>
      <c r="D183" s="844"/>
      <c r="E183" s="844"/>
      <c r="F183" s="839"/>
      <c r="G183" s="839"/>
      <c r="H183" s="839"/>
      <c r="I183" s="839"/>
      <c r="J183" s="839"/>
      <c r="K183" s="839"/>
      <c r="L183" s="839"/>
      <c r="M183" s="839"/>
      <c r="N183" s="839"/>
      <c r="O183" s="839"/>
      <c r="P183" s="839"/>
      <c r="Q183" s="839"/>
      <c r="R183" s="839"/>
      <c r="S183" s="839"/>
      <c r="T183" s="839"/>
      <c r="U183" s="839"/>
      <c r="V183" s="839"/>
      <c r="W183" s="839"/>
      <c r="X183" s="839"/>
      <c r="Y183" s="839"/>
      <c r="Z183" s="839"/>
    </row>
    <row r="184">
      <c r="A184" s="839"/>
      <c r="B184" s="839"/>
      <c r="C184" s="839"/>
      <c r="D184" s="844"/>
      <c r="E184" s="844"/>
      <c r="F184" s="839"/>
      <c r="G184" s="839"/>
      <c r="H184" s="839"/>
      <c r="I184" s="839"/>
      <c r="J184" s="839"/>
      <c r="K184" s="839"/>
      <c r="L184" s="839"/>
      <c r="M184" s="839"/>
      <c r="N184" s="839"/>
      <c r="O184" s="839"/>
      <c r="P184" s="839"/>
      <c r="Q184" s="839"/>
      <c r="R184" s="839"/>
      <c r="S184" s="839"/>
      <c r="T184" s="839"/>
      <c r="U184" s="839"/>
      <c r="V184" s="839"/>
      <c r="W184" s="839"/>
      <c r="X184" s="839"/>
      <c r="Y184" s="839"/>
      <c r="Z184" s="839"/>
    </row>
    <row r="185">
      <c r="A185" s="839"/>
      <c r="B185" s="839"/>
      <c r="C185" s="839"/>
      <c r="D185" s="844"/>
      <c r="E185" s="844"/>
      <c r="F185" s="839"/>
      <c r="G185" s="839"/>
      <c r="H185" s="839"/>
      <c r="I185" s="839"/>
      <c r="J185" s="839"/>
      <c r="K185" s="839"/>
      <c r="L185" s="839"/>
      <c r="M185" s="839"/>
      <c r="N185" s="839"/>
      <c r="O185" s="839"/>
      <c r="P185" s="839"/>
      <c r="Q185" s="839"/>
      <c r="R185" s="839"/>
      <c r="S185" s="839"/>
      <c r="T185" s="839"/>
      <c r="U185" s="839"/>
      <c r="V185" s="839"/>
      <c r="W185" s="839"/>
      <c r="X185" s="839"/>
      <c r="Y185" s="839"/>
      <c r="Z185" s="839"/>
    </row>
    <row r="186">
      <c r="A186" s="839"/>
      <c r="B186" s="839"/>
      <c r="C186" s="839"/>
      <c r="D186" s="844"/>
      <c r="E186" s="844"/>
      <c r="F186" s="839"/>
      <c r="G186" s="839"/>
      <c r="H186" s="839"/>
      <c r="I186" s="839"/>
      <c r="J186" s="839"/>
      <c r="K186" s="839"/>
      <c r="L186" s="839"/>
      <c r="M186" s="839"/>
      <c r="N186" s="839"/>
      <c r="O186" s="839"/>
      <c r="P186" s="839"/>
      <c r="Q186" s="839"/>
      <c r="R186" s="839"/>
      <c r="S186" s="839"/>
      <c r="T186" s="839"/>
      <c r="U186" s="839"/>
      <c r="V186" s="839"/>
      <c r="W186" s="839"/>
      <c r="X186" s="839"/>
      <c r="Y186" s="839"/>
      <c r="Z186" s="839"/>
    </row>
    <row r="187">
      <c r="A187" s="839"/>
      <c r="B187" s="839"/>
      <c r="C187" s="839"/>
      <c r="D187" s="844"/>
      <c r="E187" s="844"/>
      <c r="F187" s="839"/>
      <c r="G187" s="839"/>
      <c r="H187" s="839"/>
      <c r="I187" s="839"/>
      <c r="J187" s="839"/>
      <c r="K187" s="839"/>
      <c r="L187" s="839"/>
      <c r="M187" s="839"/>
      <c r="N187" s="839"/>
      <c r="O187" s="839"/>
      <c r="P187" s="839"/>
      <c r="Q187" s="839"/>
      <c r="R187" s="839"/>
      <c r="S187" s="839"/>
      <c r="T187" s="839"/>
      <c r="U187" s="839"/>
      <c r="V187" s="839"/>
      <c r="W187" s="839"/>
      <c r="X187" s="839"/>
      <c r="Y187" s="839"/>
      <c r="Z187" s="839"/>
    </row>
    <row r="188">
      <c r="A188" s="839"/>
      <c r="B188" s="839"/>
      <c r="C188" s="839"/>
      <c r="D188" s="844"/>
      <c r="E188" s="844"/>
      <c r="F188" s="839"/>
      <c r="G188" s="839"/>
      <c r="H188" s="839"/>
      <c r="I188" s="839"/>
      <c r="J188" s="839"/>
      <c r="K188" s="839"/>
      <c r="L188" s="839"/>
      <c r="M188" s="839"/>
      <c r="N188" s="839"/>
      <c r="O188" s="839"/>
      <c r="P188" s="839"/>
      <c r="Q188" s="839"/>
      <c r="R188" s="839"/>
      <c r="S188" s="839"/>
      <c r="T188" s="839"/>
      <c r="U188" s="839"/>
      <c r="V188" s="839"/>
      <c r="W188" s="839"/>
      <c r="X188" s="839"/>
      <c r="Y188" s="839"/>
      <c r="Z188" s="839"/>
    </row>
    <row r="189">
      <c r="A189" s="839"/>
      <c r="B189" s="839"/>
      <c r="C189" s="839"/>
      <c r="D189" s="844"/>
      <c r="E189" s="844"/>
      <c r="F189" s="839"/>
      <c r="G189" s="839"/>
      <c r="H189" s="839"/>
      <c r="I189" s="839"/>
      <c r="J189" s="839"/>
      <c r="K189" s="839"/>
      <c r="L189" s="839"/>
      <c r="M189" s="839"/>
      <c r="N189" s="839"/>
      <c r="O189" s="839"/>
      <c r="P189" s="839"/>
      <c r="Q189" s="839"/>
      <c r="R189" s="839"/>
      <c r="S189" s="839"/>
      <c r="T189" s="839"/>
      <c r="U189" s="839"/>
      <c r="V189" s="839"/>
      <c r="W189" s="839"/>
      <c r="X189" s="839"/>
      <c r="Y189" s="839"/>
      <c r="Z189" s="839"/>
    </row>
    <row r="190">
      <c r="A190" s="839"/>
      <c r="B190" s="839"/>
      <c r="C190" s="839"/>
      <c r="D190" s="844"/>
      <c r="E190" s="844"/>
      <c r="F190" s="839"/>
      <c r="G190" s="839"/>
      <c r="H190" s="839"/>
      <c r="I190" s="839"/>
      <c r="J190" s="839"/>
      <c r="K190" s="839"/>
      <c r="L190" s="839"/>
      <c r="M190" s="839"/>
      <c r="N190" s="839"/>
      <c r="O190" s="839"/>
      <c r="P190" s="839"/>
      <c r="Q190" s="839"/>
      <c r="R190" s="839"/>
      <c r="S190" s="839"/>
      <c r="T190" s="839"/>
      <c r="U190" s="839"/>
      <c r="V190" s="839"/>
      <c r="W190" s="839"/>
      <c r="X190" s="839"/>
      <c r="Y190" s="839"/>
      <c r="Z190" s="839"/>
    </row>
    <row r="191">
      <c r="A191" s="839"/>
      <c r="B191" s="839"/>
      <c r="C191" s="839"/>
      <c r="D191" s="844"/>
      <c r="E191" s="844"/>
      <c r="F191" s="839"/>
      <c r="G191" s="839"/>
      <c r="H191" s="839"/>
      <c r="I191" s="839"/>
      <c r="J191" s="839"/>
      <c r="K191" s="839"/>
      <c r="L191" s="839"/>
      <c r="M191" s="839"/>
      <c r="N191" s="839"/>
      <c r="O191" s="839"/>
      <c r="P191" s="839"/>
      <c r="Q191" s="839"/>
      <c r="R191" s="839"/>
      <c r="S191" s="839"/>
      <c r="T191" s="839"/>
      <c r="U191" s="839"/>
      <c r="V191" s="839"/>
      <c r="W191" s="839"/>
      <c r="X191" s="839"/>
      <c r="Y191" s="839"/>
      <c r="Z191" s="839"/>
    </row>
    <row r="192">
      <c r="A192" s="839"/>
      <c r="B192" s="839"/>
      <c r="C192" s="839"/>
      <c r="D192" s="844"/>
      <c r="E192" s="844"/>
      <c r="F192" s="839"/>
      <c r="G192" s="839"/>
      <c r="H192" s="839"/>
      <c r="I192" s="839"/>
      <c r="J192" s="839"/>
      <c r="K192" s="839"/>
      <c r="L192" s="839"/>
      <c r="M192" s="839"/>
      <c r="N192" s="839"/>
      <c r="O192" s="839"/>
      <c r="P192" s="839"/>
      <c r="Q192" s="839"/>
      <c r="R192" s="839"/>
      <c r="S192" s="839"/>
      <c r="T192" s="839"/>
      <c r="U192" s="839"/>
      <c r="V192" s="839"/>
      <c r="W192" s="839"/>
      <c r="X192" s="839"/>
      <c r="Y192" s="839"/>
      <c r="Z192" s="839"/>
    </row>
    <row r="193">
      <c r="A193" s="839"/>
      <c r="B193" s="839"/>
      <c r="C193" s="839"/>
      <c r="D193" s="844"/>
      <c r="E193" s="844"/>
      <c r="F193" s="839"/>
      <c r="G193" s="839"/>
      <c r="H193" s="839"/>
      <c r="I193" s="839"/>
      <c r="J193" s="839"/>
      <c r="K193" s="839"/>
      <c r="L193" s="839"/>
      <c r="M193" s="839"/>
      <c r="N193" s="839"/>
      <c r="O193" s="839"/>
      <c r="P193" s="839"/>
      <c r="Q193" s="839"/>
      <c r="R193" s="839"/>
      <c r="S193" s="839"/>
      <c r="T193" s="839"/>
      <c r="U193" s="839"/>
      <c r="V193" s="839"/>
      <c r="W193" s="839"/>
      <c r="X193" s="839"/>
      <c r="Y193" s="839"/>
      <c r="Z193" s="839"/>
    </row>
    <row r="194">
      <c r="A194" s="839"/>
      <c r="B194" s="839"/>
      <c r="C194" s="839"/>
      <c r="D194" s="844"/>
      <c r="E194" s="844"/>
      <c r="F194" s="839"/>
      <c r="G194" s="839"/>
      <c r="H194" s="839"/>
      <c r="I194" s="839"/>
      <c r="J194" s="839"/>
      <c r="K194" s="839"/>
      <c r="L194" s="839"/>
      <c r="M194" s="839"/>
      <c r="N194" s="839"/>
      <c r="O194" s="839"/>
      <c r="P194" s="839"/>
      <c r="Q194" s="839"/>
      <c r="R194" s="839"/>
      <c r="S194" s="839"/>
      <c r="T194" s="839"/>
      <c r="U194" s="839"/>
      <c r="V194" s="839"/>
      <c r="W194" s="839"/>
      <c r="X194" s="839"/>
      <c r="Y194" s="839"/>
      <c r="Z194" s="839"/>
    </row>
    <row r="195">
      <c r="A195" s="839"/>
      <c r="B195" s="839"/>
      <c r="C195" s="839"/>
      <c r="D195" s="844"/>
      <c r="E195" s="844"/>
      <c r="F195" s="839"/>
      <c r="G195" s="839"/>
      <c r="H195" s="839"/>
      <c r="I195" s="839"/>
      <c r="J195" s="839"/>
      <c r="K195" s="839"/>
      <c r="L195" s="839"/>
      <c r="M195" s="839"/>
      <c r="N195" s="839"/>
      <c r="O195" s="839"/>
      <c r="P195" s="839"/>
      <c r="Q195" s="839"/>
      <c r="R195" s="839"/>
      <c r="S195" s="839"/>
      <c r="T195" s="839"/>
      <c r="U195" s="839"/>
      <c r="V195" s="839"/>
      <c r="W195" s="839"/>
      <c r="X195" s="839"/>
      <c r="Y195" s="839"/>
      <c r="Z195" s="839"/>
    </row>
    <row r="196">
      <c r="A196" s="839"/>
      <c r="B196" s="839"/>
      <c r="C196" s="839"/>
      <c r="D196" s="844"/>
      <c r="E196" s="844"/>
      <c r="F196" s="839"/>
      <c r="G196" s="839"/>
      <c r="H196" s="839"/>
      <c r="I196" s="839"/>
      <c r="J196" s="839"/>
      <c r="K196" s="839"/>
      <c r="L196" s="839"/>
      <c r="M196" s="839"/>
      <c r="N196" s="839"/>
      <c r="O196" s="839"/>
      <c r="P196" s="839"/>
      <c r="Q196" s="839"/>
      <c r="R196" s="839"/>
      <c r="S196" s="839"/>
      <c r="T196" s="839"/>
      <c r="U196" s="839"/>
      <c r="V196" s="839"/>
      <c r="W196" s="839"/>
      <c r="X196" s="839"/>
      <c r="Y196" s="839"/>
      <c r="Z196" s="839"/>
    </row>
    <row r="197">
      <c r="A197" s="839"/>
      <c r="B197" s="839"/>
      <c r="C197" s="839"/>
      <c r="D197" s="844"/>
      <c r="E197" s="844"/>
      <c r="F197" s="839"/>
      <c r="G197" s="839"/>
      <c r="H197" s="839"/>
      <c r="I197" s="839"/>
      <c r="J197" s="839"/>
      <c r="K197" s="839"/>
      <c r="L197" s="839"/>
      <c r="M197" s="839"/>
      <c r="N197" s="839"/>
      <c r="O197" s="839"/>
      <c r="P197" s="839"/>
      <c r="Q197" s="839"/>
      <c r="R197" s="839"/>
      <c r="S197" s="839"/>
      <c r="T197" s="839"/>
      <c r="U197" s="839"/>
      <c r="V197" s="839"/>
      <c r="W197" s="839"/>
      <c r="X197" s="839"/>
      <c r="Y197" s="839"/>
      <c r="Z197" s="839"/>
    </row>
    <row r="198">
      <c r="A198" s="839"/>
      <c r="B198" s="839"/>
      <c r="C198" s="839"/>
      <c r="D198" s="844"/>
      <c r="E198" s="844"/>
      <c r="F198" s="839"/>
      <c r="G198" s="839"/>
      <c r="H198" s="839"/>
      <c r="I198" s="839"/>
      <c r="J198" s="839"/>
      <c r="K198" s="839"/>
      <c r="L198" s="839"/>
      <c r="M198" s="839"/>
      <c r="N198" s="839"/>
      <c r="O198" s="839"/>
      <c r="P198" s="839"/>
      <c r="Q198" s="839"/>
      <c r="R198" s="839"/>
      <c r="S198" s="839"/>
      <c r="T198" s="839"/>
      <c r="U198" s="839"/>
      <c r="V198" s="839"/>
      <c r="W198" s="839"/>
      <c r="X198" s="839"/>
      <c r="Y198" s="839"/>
      <c r="Z198" s="839"/>
    </row>
    <row r="199">
      <c r="A199" s="839"/>
      <c r="B199" s="839"/>
      <c r="C199" s="839"/>
      <c r="D199" s="844"/>
      <c r="E199" s="844"/>
      <c r="F199" s="839"/>
      <c r="G199" s="839"/>
      <c r="H199" s="839"/>
      <c r="I199" s="839"/>
      <c r="J199" s="839"/>
      <c r="K199" s="839"/>
      <c r="L199" s="839"/>
      <c r="M199" s="839"/>
      <c r="N199" s="839"/>
      <c r="O199" s="839"/>
      <c r="P199" s="839"/>
      <c r="Q199" s="839"/>
      <c r="R199" s="839"/>
      <c r="S199" s="839"/>
      <c r="T199" s="839"/>
      <c r="U199" s="839"/>
      <c r="V199" s="839"/>
      <c r="W199" s="839"/>
      <c r="X199" s="839"/>
      <c r="Y199" s="839"/>
      <c r="Z199" s="839"/>
    </row>
    <row r="200">
      <c r="A200" s="839"/>
      <c r="B200" s="839"/>
      <c r="C200" s="839"/>
      <c r="D200" s="844"/>
      <c r="E200" s="844"/>
      <c r="F200" s="839"/>
      <c r="G200" s="839"/>
      <c r="H200" s="839"/>
      <c r="I200" s="839"/>
      <c r="J200" s="839"/>
      <c r="K200" s="839"/>
      <c r="L200" s="839"/>
      <c r="M200" s="839"/>
      <c r="N200" s="839"/>
      <c r="O200" s="839"/>
      <c r="P200" s="839"/>
      <c r="Q200" s="839"/>
      <c r="R200" s="839"/>
      <c r="S200" s="839"/>
      <c r="T200" s="839"/>
      <c r="U200" s="839"/>
      <c r="V200" s="839"/>
      <c r="W200" s="839"/>
      <c r="X200" s="839"/>
      <c r="Y200" s="839"/>
      <c r="Z200" s="839"/>
    </row>
    <row r="201">
      <c r="A201" s="839"/>
      <c r="B201" s="839"/>
      <c r="C201" s="839"/>
      <c r="D201" s="844"/>
      <c r="E201" s="844"/>
      <c r="F201" s="839"/>
      <c r="G201" s="839"/>
      <c r="H201" s="839"/>
      <c r="I201" s="839"/>
      <c r="J201" s="839"/>
      <c r="K201" s="839"/>
      <c r="L201" s="839"/>
      <c r="M201" s="839"/>
      <c r="N201" s="839"/>
      <c r="O201" s="839"/>
      <c r="P201" s="839"/>
      <c r="Q201" s="839"/>
      <c r="R201" s="839"/>
      <c r="S201" s="839"/>
      <c r="T201" s="839"/>
      <c r="U201" s="839"/>
      <c r="V201" s="839"/>
      <c r="W201" s="839"/>
      <c r="X201" s="839"/>
      <c r="Y201" s="839"/>
      <c r="Z201" s="839"/>
    </row>
    <row r="202">
      <c r="A202" s="839"/>
      <c r="B202" s="839"/>
      <c r="C202" s="839"/>
      <c r="D202" s="844"/>
      <c r="E202" s="844"/>
      <c r="F202" s="839"/>
      <c r="G202" s="839"/>
      <c r="H202" s="839"/>
      <c r="I202" s="839"/>
      <c r="J202" s="839"/>
      <c r="K202" s="839"/>
      <c r="L202" s="839"/>
      <c r="M202" s="839"/>
      <c r="N202" s="839"/>
      <c r="O202" s="839"/>
      <c r="P202" s="839"/>
      <c r="Q202" s="839"/>
      <c r="R202" s="839"/>
      <c r="S202" s="839"/>
      <c r="T202" s="839"/>
      <c r="U202" s="839"/>
      <c r="V202" s="839"/>
      <c r="W202" s="839"/>
      <c r="X202" s="839"/>
      <c r="Y202" s="839"/>
      <c r="Z202" s="839"/>
    </row>
    <row r="203">
      <c r="A203" s="839"/>
      <c r="B203" s="839"/>
      <c r="C203" s="839"/>
      <c r="D203" s="844"/>
      <c r="E203" s="844"/>
      <c r="F203" s="839"/>
      <c r="G203" s="839"/>
      <c r="H203" s="839"/>
      <c r="I203" s="839"/>
      <c r="J203" s="839"/>
      <c r="K203" s="839"/>
      <c r="L203" s="839"/>
      <c r="M203" s="839"/>
      <c r="N203" s="839"/>
      <c r="O203" s="839"/>
      <c r="P203" s="839"/>
      <c r="Q203" s="839"/>
      <c r="R203" s="839"/>
      <c r="S203" s="839"/>
      <c r="T203" s="839"/>
      <c r="U203" s="839"/>
      <c r="V203" s="839"/>
      <c r="W203" s="839"/>
      <c r="X203" s="839"/>
      <c r="Y203" s="839"/>
      <c r="Z203" s="839"/>
    </row>
    <row r="204">
      <c r="A204" s="839"/>
      <c r="B204" s="839"/>
      <c r="C204" s="839"/>
      <c r="D204" s="844"/>
      <c r="E204" s="844"/>
      <c r="F204" s="839"/>
      <c r="G204" s="839"/>
      <c r="H204" s="839"/>
      <c r="I204" s="839"/>
      <c r="J204" s="839"/>
      <c r="K204" s="839"/>
      <c r="L204" s="839"/>
      <c r="M204" s="839"/>
      <c r="N204" s="839"/>
      <c r="O204" s="839"/>
      <c r="P204" s="839"/>
      <c r="Q204" s="839"/>
      <c r="R204" s="839"/>
      <c r="S204" s="839"/>
      <c r="T204" s="839"/>
      <c r="U204" s="839"/>
      <c r="V204" s="839"/>
      <c r="W204" s="839"/>
      <c r="X204" s="839"/>
      <c r="Y204" s="839"/>
      <c r="Z204" s="839"/>
    </row>
    <row r="205">
      <c r="A205" s="839"/>
      <c r="B205" s="839"/>
      <c r="C205" s="839"/>
      <c r="D205" s="844"/>
      <c r="E205" s="844"/>
      <c r="F205" s="839"/>
      <c r="G205" s="839"/>
      <c r="H205" s="839"/>
      <c r="I205" s="839"/>
      <c r="J205" s="839"/>
      <c r="K205" s="839"/>
      <c r="L205" s="839"/>
      <c r="M205" s="839"/>
      <c r="N205" s="839"/>
      <c r="O205" s="839"/>
      <c r="P205" s="839"/>
      <c r="Q205" s="839"/>
      <c r="R205" s="839"/>
      <c r="S205" s="839"/>
      <c r="T205" s="839"/>
      <c r="U205" s="839"/>
      <c r="V205" s="839"/>
      <c r="W205" s="839"/>
      <c r="X205" s="839"/>
      <c r="Y205" s="839"/>
      <c r="Z205" s="839"/>
    </row>
    <row r="206">
      <c r="A206" s="839"/>
      <c r="B206" s="839"/>
      <c r="C206" s="839"/>
      <c r="D206" s="844"/>
      <c r="E206" s="844"/>
      <c r="F206" s="839"/>
      <c r="G206" s="839"/>
      <c r="H206" s="839"/>
      <c r="I206" s="839"/>
      <c r="J206" s="839"/>
      <c r="K206" s="839"/>
      <c r="L206" s="839"/>
      <c r="M206" s="839"/>
      <c r="N206" s="839"/>
      <c r="O206" s="839"/>
      <c r="P206" s="839"/>
      <c r="Q206" s="839"/>
      <c r="R206" s="839"/>
      <c r="S206" s="839"/>
      <c r="T206" s="839"/>
      <c r="U206" s="839"/>
      <c r="V206" s="839"/>
      <c r="W206" s="839"/>
      <c r="X206" s="839"/>
      <c r="Y206" s="839"/>
      <c r="Z206" s="839"/>
    </row>
    <row r="207">
      <c r="A207" s="839"/>
      <c r="B207" s="839"/>
      <c r="C207" s="839"/>
      <c r="D207" s="844"/>
      <c r="E207" s="844"/>
      <c r="F207" s="839"/>
      <c r="G207" s="839"/>
      <c r="H207" s="839"/>
      <c r="I207" s="839"/>
      <c r="J207" s="839"/>
      <c r="K207" s="839"/>
      <c r="L207" s="839"/>
      <c r="M207" s="839"/>
      <c r="N207" s="839"/>
      <c r="O207" s="839"/>
      <c r="P207" s="839"/>
      <c r="Q207" s="839"/>
      <c r="R207" s="839"/>
      <c r="S207" s="839"/>
      <c r="T207" s="839"/>
      <c r="U207" s="839"/>
      <c r="V207" s="839"/>
      <c r="W207" s="839"/>
      <c r="X207" s="839"/>
      <c r="Y207" s="839"/>
      <c r="Z207" s="839"/>
    </row>
    <row r="208">
      <c r="A208" s="839"/>
      <c r="B208" s="839"/>
      <c r="C208" s="839"/>
      <c r="D208" s="844"/>
      <c r="E208" s="844"/>
      <c r="F208" s="839"/>
      <c r="G208" s="839"/>
      <c r="H208" s="839"/>
      <c r="I208" s="839"/>
      <c r="J208" s="839"/>
      <c r="K208" s="839"/>
      <c r="L208" s="839"/>
      <c r="M208" s="839"/>
      <c r="N208" s="839"/>
      <c r="O208" s="839"/>
      <c r="P208" s="839"/>
      <c r="Q208" s="839"/>
      <c r="R208" s="839"/>
      <c r="S208" s="839"/>
      <c r="T208" s="839"/>
      <c r="U208" s="839"/>
      <c r="V208" s="839"/>
      <c r="W208" s="839"/>
      <c r="X208" s="839"/>
      <c r="Y208" s="839"/>
      <c r="Z208" s="839"/>
    </row>
    <row r="209">
      <c r="A209" s="839"/>
      <c r="B209" s="839"/>
      <c r="C209" s="839"/>
      <c r="D209" s="844"/>
      <c r="E209" s="844"/>
      <c r="F209" s="839"/>
      <c r="G209" s="839"/>
      <c r="H209" s="839"/>
      <c r="I209" s="839"/>
      <c r="J209" s="839"/>
      <c r="K209" s="839"/>
      <c r="L209" s="839"/>
      <c r="M209" s="839"/>
      <c r="N209" s="839"/>
      <c r="O209" s="839"/>
      <c r="P209" s="839"/>
      <c r="Q209" s="839"/>
      <c r="R209" s="839"/>
      <c r="S209" s="839"/>
      <c r="T209" s="839"/>
      <c r="U209" s="839"/>
      <c r="V209" s="839"/>
      <c r="W209" s="839"/>
      <c r="X209" s="839"/>
      <c r="Y209" s="839"/>
      <c r="Z209" s="839"/>
    </row>
    <row r="210">
      <c r="A210" s="839"/>
      <c r="B210" s="839"/>
      <c r="C210" s="839"/>
      <c r="D210" s="844"/>
      <c r="E210" s="844"/>
      <c r="F210" s="839"/>
      <c r="G210" s="839"/>
      <c r="H210" s="839"/>
      <c r="I210" s="839"/>
      <c r="J210" s="839"/>
      <c r="K210" s="839"/>
      <c r="L210" s="839"/>
      <c r="M210" s="839"/>
      <c r="N210" s="839"/>
      <c r="O210" s="839"/>
      <c r="P210" s="839"/>
      <c r="Q210" s="839"/>
      <c r="R210" s="839"/>
      <c r="S210" s="839"/>
      <c r="T210" s="839"/>
      <c r="U210" s="839"/>
      <c r="V210" s="839"/>
      <c r="W210" s="839"/>
      <c r="X210" s="839"/>
      <c r="Y210" s="839"/>
      <c r="Z210" s="839"/>
    </row>
    <row r="211">
      <c r="A211" s="839"/>
      <c r="B211" s="839"/>
      <c r="C211" s="839"/>
      <c r="D211" s="844"/>
      <c r="E211" s="844"/>
      <c r="F211" s="839"/>
      <c r="G211" s="839"/>
      <c r="H211" s="839"/>
      <c r="I211" s="839"/>
      <c r="J211" s="839"/>
      <c r="K211" s="839"/>
      <c r="L211" s="839"/>
      <c r="M211" s="839"/>
      <c r="N211" s="839"/>
      <c r="O211" s="839"/>
      <c r="P211" s="839"/>
      <c r="Q211" s="839"/>
      <c r="R211" s="839"/>
      <c r="S211" s="839"/>
      <c r="T211" s="839"/>
      <c r="U211" s="839"/>
      <c r="V211" s="839"/>
      <c r="W211" s="839"/>
      <c r="X211" s="839"/>
      <c r="Y211" s="839"/>
      <c r="Z211" s="839"/>
    </row>
    <row r="212">
      <c r="A212" s="839"/>
      <c r="B212" s="839"/>
      <c r="C212" s="839"/>
      <c r="D212" s="844"/>
      <c r="E212" s="844"/>
      <c r="F212" s="839"/>
      <c r="G212" s="839"/>
      <c r="H212" s="839"/>
      <c r="I212" s="839"/>
      <c r="J212" s="839"/>
      <c r="K212" s="839"/>
      <c r="L212" s="839"/>
      <c r="M212" s="839"/>
      <c r="N212" s="839"/>
      <c r="O212" s="839"/>
      <c r="P212" s="839"/>
      <c r="Q212" s="839"/>
      <c r="R212" s="839"/>
      <c r="S212" s="839"/>
      <c r="T212" s="839"/>
      <c r="U212" s="839"/>
      <c r="V212" s="839"/>
      <c r="W212" s="839"/>
      <c r="X212" s="839"/>
      <c r="Y212" s="839"/>
      <c r="Z212" s="839"/>
    </row>
    <row r="213">
      <c r="A213" s="839"/>
      <c r="B213" s="839"/>
      <c r="C213" s="839"/>
      <c r="D213" s="844"/>
      <c r="E213" s="844"/>
      <c r="F213" s="839"/>
      <c r="G213" s="839"/>
      <c r="H213" s="839"/>
      <c r="I213" s="839"/>
      <c r="J213" s="839"/>
      <c r="K213" s="839"/>
      <c r="L213" s="839"/>
      <c r="M213" s="839"/>
      <c r="N213" s="839"/>
      <c r="O213" s="839"/>
      <c r="P213" s="839"/>
      <c r="Q213" s="839"/>
      <c r="R213" s="839"/>
      <c r="S213" s="839"/>
      <c r="T213" s="839"/>
      <c r="U213" s="839"/>
      <c r="V213" s="839"/>
      <c r="W213" s="839"/>
      <c r="X213" s="839"/>
      <c r="Y213" s="839"/>
      <c r="Z213" s="839"/>
    </row>
    <row r="214">
      <c r="A214" s="839"/>
      <c r="B214" s="839"/>
      <c r="C214" s="839"/>
      <c r="D214" s="844"/>
      <c r="E214" s="844"/>
      <c r="F214" s="839"/>
      <c r="G214" s="839"/>
      <c r="H214" s="839"/>
      <c r="I214" s="839"/>
      <c r="J214" s="839"/>
      <c r="K214" s="839"/>
      <c r="L214" s="839"/>
      <c r="M214" s="839"/>
      <c r="N214" s="839"/>
      <c r="O214" s="839"/>
      <c r="P214" s="839"/>
      <c r="Q214" s="839"/>
      <c r="R214" s="839"/>
      <c r="S214" s="839"/>
      <c r="T214" s="839"/>
      <c r="U214" s="839"/>
      <c r="V214" s="839"/>
      <c r="W214" s="839"/>
      <c r="X214" s="839"/>
      <c r="Y214" s="839"/>
      <c r="Z214" s="839"/>
    </row>
    <row r="215">
      <c r="A215" s="839"/>
      <c r="B215" s="839"/>
      <c r="C215" s="839"/>
      <c r="D215" s="844"/>
      <c r="E215" s="844"/>
      <c r="F215" s="839"/>
      <c r="G215" s="839"/>
      <c r="H215" s="839"/>
      <c r="I215" s="839"/>
      <c r="J215" s="839"/>
      <c r="K215" s="839"/>
      <c r="L215" s="839"/>
      <c r="M215" s="839"/>
      <c r="N215" s="839"/>
      <c r="O215" s="839"/>
      <c r="P215" s="839"/>
      <c r="Q215" s="839"/>
      <c r="R215" s="839"/>
      <c r="S215" s="839"/>
      <c r="T215" s="839"/>
      <c r="U215" s="839"/>
      <c r="V215" s="839"/>
      <c r="W215" s="839"/>
      <c r="X215" s="839"/>
      <c r="Y215" s="839"/>
      <c r="Z215" s="839"/>
    </row>
    <row r="216">
      <c r="A216" s="839"/>
      <c r="B216" s="839"/>
      <c r="C216" s="839"/>
      <c r="D216" s="844"/>
      <c r="E216" s="844"/>
      <c r="F216" s="839"/>
      <c r="G216" s="839"/>
      <c r="H216" s="839"/>
      <c r="I216" s="839"/>
      <c r="J216" s="839"/>
      <c r="K216" s="839"/>
      <c r="L216" s="839"/>
      <c r="M216" s="839"/>
      <c r="N216" s="839"/>
      <c r="O216" s="839"/>
      <c r="P216" s="839"/>
      <c r="Q216" s="839"/>
      <c r="R216" s="839"/>
      <c r="S216" s="839"/>
      <c r="T216" s="839"/>
      <c r="U216" s="839"/>
      <c r="V216" s="839"/>
      <c r="W216" s="839"/>
      <c r="X216" s="839"/>
      <c r="Y216" s="839"/>
      <c r="Z216" s="839"/>
    </row>
    <row r="217">
      <c r="A217" s="839"/>
      <c r="B217" s="839"/>
      <c r="C217" s="839"/>
      <c r="D217" s="844"/>
      <c r="E217" s="844"/>
      <c r="F217" s="839"/>
      <c r="G217" s="839"/>
      <c r="H217" s="839"/>
      <c r="I217" s="839"/>
      <c r="J217" s="839"/>
      <c r="K217" s="839"/>
      <c r="L217" s="839"/>
      <c r="M217" s="839"/>
      <c r="N217" s="839"/>
      <c r="O217" s="839"/>
      <c r="P217" s="839"/>
      <c r="Q217" s="839"/>
      <c r="R217" s="839"/>
      <c r="S217" s="839"/>
      <c r="T217" s="839"/>
      <c r="U217" s="839"/>
      <c r="V217" s="839"/>
      <c r="W217" s="839"/>
      <c r="X217" s="839"/>
      <c r="Y217" s="839"/>
      <c r="Z217" s="839"/>
    </row>
    <row r="218">
      <c r="A218" s="839"/>
      <c r="B218" s="839"/>
      <c r="C218" s="839"/>
      <c r="D218" s="844"/>
      <c r="E218" s="844"/>
      <c r="F218" s="839"/>
      <c r="G218" s="839"/>
      <c r="H218" s="839"/>
      <c r="I218" s="839"/>
      <c r="J218" s="839"/>
      <c r="K218" s="839"/>
      <c r="L218" s="839"/>
      <c r="M218" s="839"/>
      <c r="N218" s="839"/>
      <c r="O218" s="839"/>
      <c r="P218" s="839"/>
      <c r="Q218" s="839"/>
      <c r="R218" s="839"/>
      <c r="S218" s="839"/>
      <c r="T218" s="839"/>
      <c r="U218" s="839"/>
      <c r="V218" s="839"/>
      <c r="W218" s="839"/>
      <c r="X218" s="839"/>
      <c r="Y218" s="839"/>
      <c r="Z218" s="839"/>
    </row>
    <row r="219">
      <c r="A219" s="839"/>
      <c r="B219" s="839"/>
      <c r="C219" s="839"/>
      <c r="D219" s="844"/>
      <c r="E219" s="844"/>
      <c r="F219" s="839"/>
      <c r="G219" s="839"/>
      <c r="H219" s="839"/>
      <c r="I219" s="839"/>
      <c r="J219" s="839"/>
      <c r="K219" s="839"/>
      <c r="L219" s="839"/>
      <c r="M219" s="839"/>
      <c r="N219" s="839"/>
      <c r="O219" s="839"/>
      <c r="P219" s="839"/>
      <c r="Q219" s="839"/>
      <c r="R219" s="839"/>
      <c r="S219" s="839"/>
      <c r="T219" s="839"/>
      <c r="U219" s="839"/>
      <c r="V219" s="839"/>
      <c r="W219" s="839"/>
      <c r="X219" s="839"/>
      <c r="Y219" s="839"/>
      <c r="Z219" s="839"/>
    </row>
    <row r="220">
      <c r="A220" s="839"/>
      <c r="B220" s="839"/>
      <c r="C220" s="839"/>
      <c r="D220" s="844"/>
      <c r="E220" s="844"/>
      <c r="F220" s="839"/>
      <c r="G220" s="839"/>
      <c r="H220" s="839"/>
      <c r="I220" s="839"/>
      <c r="J220" s="839"/>
      <c r="K220" s="839"/>
      <c r="L220" s="839"/>
      <c r="M220" s="839"/>
      <c r="N220" s="839"/>
      <c r="O220" s="839"/>
      <c r="P220" s="839"/>
      <c r="Q220" s="839"/>
      <c r="R220" s="839"/>
      <c r="S220" s="839"/>
      <c r="T220" s="839"/>
      <c r="U220" s="839"/>
      <c r="V220" s="839"/>
      <c r="W220" s="839"/>
      <c r="X220" s="839"/>
      <c r="Y220" s="839"/>
      <c r="Z220" s="839"/>
    </row>
    <row r="221">
      <c r="A221" s="839"/>
      <c r="B221" s="839"/>
      <c r="C221" s="839"/>
      <c r="D221" s="844"/>
      <c r="E221" s="844"/>
      <c r="F221" s="839"/>
      <c r="G221" s="839"/>
      <c r="H221" s="839"/>
      <c r="I221" s="839"/>
      <c r="J221" s="839"/>
      <c r="K221" s="839"/>
      <c r="L221" s="839"/>
      <c r="M221" s="839"/>
      <c r="N221" s="839"/>
      <c r="O221" s="839"/>
      <c r="P221" s="839"/>
      <c r="Q221" s="839"/>
      <c r="R221" s="839"/>
      <c r="S221" s="839"/>
      <c r="T221" s="839"/>
      <c r="U221" s="839"/>
      <c r="V221" s="839"/>
      <c r="W221" s="839"/>
      <c r="X221" s="839"/>
      <c r="Y221" s="839"/>
      <c r="Z221" s="839"/>
    </row>
    <row r="222">
      <c r="A222" s="839"/>
      <c r="B222" s="839"/>
      <c r="C222" s="839"/>
      <c r="D222" s="844"/>
      <c r="E222" s="844"/>
      <c r="F222" s="839"/>
      <c r="G222" s="839"/>
      <c r="H222" s="839"/>
      <c r="I222" s="839"/>
      <c r="J222" s="839"/>
      <c r="K222" s="839"/>
      <c r="L222" s="839"/>
      <c r="M222" s="839"/>
      <c r="N222" s="839"/>
      <c r="O222" s="839"/>
      <c r="P222" s="839"/>
      <c r="Q222" s="839"/>
      <c r="R222" s="839"/>
      <c r="S222" s="839"/>
      <c r="T222" s="839"/>
      <c r="U222" s="839"/>
      <c r="V222" s="839"/>
      <c r="W222" s="839"/>
      <c r="X222" s="839"/>
      <c r="Y222" s="839"/>
      <c r="Z222" s="839"/>
    </row>
    <row r="223">
      <c r="A223" s="839"/>
      <c r="B223" s="839"/>
      <c r="C223" s="839"/>
      <c r="D223" s="844"/>
      <c r="E223" s="844"/>
      <c r="F223" s="839"/>
      <c r="G223" s="839"/>
      <c r="H223" s="839"/>
      <c r="I223" s="839"/>
      <c r="J223" s="839"/>
      <c r="K223" s="839"/>
      <c r="L223" s="839"/>
      <c r="M223" s="839"/>
      <c r="N223" s="839"/>
      <c r="O223" s="839"/>
      <c r="P223" s="839"/>
      <c r="Q223" s="839"/>
      <c r="R223" s="839"/>
      <c r="S223" s="839"/>
      <c r="T223" s="839"/>
      <c r="U223" s="839"/>
      <c r="V223" s="839"/>
      <c r="W223" s="839"/>
      <c r="X223" s="839"/>
      <c r="Y223" s="839"/>
      <c r="Z223" s="839"/>
    </row>
    <row r="224">
      <c r="A224" s="839"/>
      <c r="B224" s="839"/>
      <c r="C224" s="839"/>
      <c r="D224" s="844"/>
      <c r="E224" s="844"/>
      <c r="F224" s="839"/>
      <c r="G224" s="839"/>
      <c r="H224" s="839"/>
      <c r="I224" s="839"/>
      <c r="J224" s="839"/>
      <c r="K224" s="839"/>
      <c r="L224" s="839"/>
      <c r="M224" s="839"/>
      <c r="N224" s="839"/>
      <c r="O224" s="839"/>
      <c r="P224" s="839"/>
      <c r="Q224" s="839"/>
      <c r="R224" s="839"/>
      <c r="S224" s="839"/>
      <c r="T224" s="839"/>
      <c r="U224" s="839"/>
      <c r="V224" s="839"/>
      <c r="W224" s="839"/>
      <c r="X224" s="839"/>
      <c r="Y224" s="839"/>
      <c r="Z224" s="839"/>
    </row>
    <row r="225">
      <c r="A225" s="839"/>
      <c r="B225" s="839"/>
      <c r="C225" s="839"/>
      <c r="D225" s="844"/>
      <c r="E225" s="844"/>
      <c r="F225" s="839"/>
      <c r="G225" s="839"/>
      <c r="H225" s="839"/>
      <c r="I225" s="839"/>
      <c r="J225" s="839"/>
      <c r="K225" s="839"/>
      <c r="L225" s="839"/>
      <c r="M225" s="839"/>
      <c r="N225" s="839"/>
      <c r="O225" s="839"/>
      <c r="P225" s="839"/>
      <c r="Q225" s="839"/>
      <c r="R225" s="839"/>
      <c r="S225" s="839"/>
      <c r="T225" s="839"/>
      <c r="U225" s="839"/>
      <c r="V225" s="839"/>
      <c r="W225" s="839"/>
      <c r="X225" s="839"/>
      <c r="Y225" s="839"/>
      <c r="Z225" s="839"/>
    </row>
    <row r="226">
      <c r="A226" s="839"/>
      <c r="B226" s="839"/>
      <c r="C226" s="839"/>
      <c r="D226" s="844"/>
      <c r="E226" s="844"/>
      <c r="F226" s="839"/>
      <c r="G226" s="839"/>
      <c r="H226" s="839"/>
      <c r="I226" s="839"/>
      <c r="J226" s="839"/>
      <c r="K226" s="839"/>
      <c r="L226" s="839"/>
      <c r="M226" s="839"/>
      <c r="N226" s="839"/>
      <c r="O226" s="839"/>
      <c r="P226" s="839"/>
      <c r="Q226" s="839"/>
      <c r="R226" s="839"/>
      <c r="S226" s="839"/>
      <c r="T226" s="839"/>
      <c r="U226" s="839"/>
      <c r="V226" s="839"/>
      <c r="W226" s="839"/>
      <c r="X226" s="839"/>
      <c r="Y226" s="839"/>
      <c r="Z226" s="839"/>
    </row>
    <row r="227">
      <c r="A227" s="839"/>
      <c r="B227" s="839"/>
      <c r="C227" s="839"/>
      <c r="D227" s="844"/>
      <c r="E227" s="844"/>
      <c r="F227" s="839"/>
      <c r="G227" s="839"/>
      <c r="H227" s="839"/>
      <c r="I227" s="839"/>
      <c r="J227" s="839"/>
      <c r="K227" s="839"/>
      <c r="L227" s="839"/>
      <c r="M227" s="839"/>
      <c r="N227" s="839"/>
      <c r="O227" s="839"/>
      <c r="P227" s="839"/>
      <c r="Q227" s="839"/>
      <c r="R227" s="839"/>
      <c r="S227" s="839"/>
      <c r="T227" s="839"/>
      <c r="U227" s="839"/>
      <c r="V227" s="839"/>
      <c r="W227" s="839"/>
      <c r="X227" s="839"/>
      <c r="Y227" s="839"/>
      <c r="Z227" s="839"/>
    </row>
    <row r="228">
      <c r="A228" s="839"/>
      <c r="B228" s="839"/>
      <c r="C228" s="839"/>
      <c r="D228" s="844"/>
      <c r="E228" s="844"/>
      <c r="F228" s="839"/>
      <c r="G228" s="839"/>
      <c r="H228" s="839"/>
      <c r="I228" s="839"/>
      <c r="J228" s="839"/>
      <c r="K228" s="839"/>
      <c r="L228" s="839"/>
      <c r="M228" s="839"/>
      <c r="N228" s="839"/>
      <c r="O228" s="839"/>
      <c r="P228" s="839"/>
      <c r="Q228" s="839"/>
      <c r="R228" s="839"/>
      <c r="S228" s="839"/>
      <c r="T228" s="839"/>
      <c r="U228" s="839"/>
      <c r="V228" s="839"/>
      <c r="W228" s="839"/>
      <c r="X228" s="839"/>
      <c r="Y228" s="839"/>
      <c r="Z228" s="839"/>
    </row>
    <row r="229">
      <c r="A229" s="839"/>
      <c r="B229" s="839"/>
      <c r="C229" s="839"/>
      <c r="D229" s="844"/>
      <c r="E229" s="844"/>
      <c r="F229" s="839"/>
      <c r="G229" s="839"/>
      <c r="H229" s="839"/>
      <c r="I229" s="839"/>
      <c r="J229" s="839"/>
      <c r="K229" s="839"/>
      <c r="L229" s="839"/>
      <c r="M229" s="839"/>
      <c r="N229" s="839"/>
      <c r="O229" s="839"/>
      <c r="P229" s="839"/>
      <c r="Q229" s="839"/>
      <c r="R229" s="839"/>
      <c r="S229" s="839"/>
      <c r="T229" s="839"/>
      <c r="U229" s="839"/>
      <c r="V229" s="839"/>
      <c r="W229" s="839"/>
      <c r="X229" s="839"/>
      <c r="Y229" s="839"/>
      <c r="Z229" s="839"/>
    </row>
    <row r="230">
      <c r="A230" s="839"/>
      <c r="B230" s="839"/>
      <c r="C230" s="839"/>
      <c r="D230" s="844"/>
      <c r="E230" s="844"/>
      <c r="F230" s="839"/>
      <c r="G230" s="839"/>
      <c r="H230" s="839"/>
      <c r="I230" s="839"/>
      <c r="J230" s="839"/>
      <c r="K230" s="839"/>
      <c r="L230" s="839"/>
      <c r="M230" s="839"/>
      <c r="N230" s="839"/>
      <c r="O230" s="839"/>
      <c r="P230" s="839"/>
      <c r="Q230" s="839"/>
      <c r="R230" s="839"/>
      <c r="S230" s="839"/>
      <c r="T230" s="839"/>
      <c r="U230" s="839"/>
      <c r="V230" s="839"/>
      <c r="W230" s="839"/>
      <c r="X230" s="839"/>
      <c r="Y230" s="839"/>
      <c r="Z230" s="839"/>
    </row>
    <row r="231">
      <c r="A231" s="839"/>
      <c r="B231" s="839"/>
      <c r="C231" s="839"/>
      <c r="D231" s="844"/>
      <c r="E231" s="844"/>
      <c r="F231" s="839"/>
      <c r="G231" s="839"/>
      <c r="H231" s="839"/>
      <c r="I231" s="839"/>
      <c r="J231" s="839"/>
      <c r="K231" s="839"/>
      <c r="L231" s="839"/>
      <c r="M231" s="839"/>
      <c r="N231" s="839"/>
      <c r="O231" s="839"/>
      <c r="P231" s="839"/>
      <c r="Q231" s="839"/>
      <c r="R231" s="839"/>
      <c r="S231" s="839"/>
      <c r="T231" s="839"/>
      <c r="U231" s="839"/>
      <c r="V231" s="839"/>
      <c r="W231" s="839"/>
      <c r="X231" s="839"/>
      <c r="Y231" s="839"/>
      <c r="Z231" s="839"/>
    </row>
    <row r="232">
      <c r="A232" s="839"/>
      <c r="B232" s="839"/>
      <c r="C232" s="839"/>
      <c r="D232" s="844"/>
      <c r="E232" s="844"/>
      <c r="F232" s="839"/>
      <c r="G232" s="839"/>
      <c r="H232" s="839"/>
      <c r="I232" s="839"/>
      <c r="J232" s="839"/>
      <c r="K232" s="839"/>
      <c r="L232" s="839"/>
      <c r="M232" s="839"/>
      <c r="N232" s="839"/>
      <c r="O232" s="839"/>
      <c r="P232" s="839"/>
      <c r="Q232" s="839"/>
      <c r="R232" s="839"/>
      <c r="S232" s="839"/>
      <c r="T232" s="839"/>
      <c r="U232" s="839"/>
      <c r="V232" s="839"/>
      <c r="W232" s="839"/>
      <c r="X232" s="839"/>
      <c r="Y232" s="839"/>
      <c r="Z232" s="839"/>
    </row>
    <row r="233">
      <c r="A233" s="839"/>
      <c r="B233" s="839"/>
      <c r="C233" s="839"/>
      <c r="D233" s="844"/>
      <c r="E233" s="844"/>
      <c r="F233" s="839"/>
      <c r="G233" s="839"/>
      <c r="H233" s="839"/>
      <c r="I233" s="839"/>
      <c r="J233" s="839"/>
      <c r="K233" s="839"/>
      <c r="L233" s="839"/>
      <c r="M233" s="839"/>
      <c r="N233" s="839"/>
      <c r="O233" s="839"/>
      <c r="P233" s="839"/>
      <c r="Q233" s="839"/>
      <c r="R233" s="839"/>
      <c r="S233" s="839"/>
      <c r="T233" s="839"/>
      <c r="U233" s="839"/>
      <c r="V233" s="839"/>
      <c r="W233" s="839"/>
      <c r="X233" s="839"/>
      <c r="Y233" s="839"/>
      <c r="Z233" s="839"/>
    </row>
    <row r="234">
      <c r="A234" s="839"/>
      <c r="B234" s="839"/>
      <c r="C234" s="839"/>
      <c r="D234" s="844"/>
      <c r="E234" s="844"/>
      <c r="F234" s="839"/>
      <c r="G234" s="839"/>
      <c r="H234" s="839"/>
      <c r="I234" s="839"/>
      <c r="J234" s="839"/>
      <c r="K234" s="839"/>
      <c r="L234" s="839"/>
      <c r="M234" s="839"/>
      <c r="N234" s="839"/>
      <c r="O234" s="839"/>
      <c r="P234" s="839"/>
      <c r="Q234" s="839"/>
      <c r="R234" s="839"/>
      <c r="S234" s="839"/>
      <c r="T234" s="839"/>
      <c r="U234" s="839"/>
      <c r="V234" s="839"/>
      <c r="W234" s="839"/>
      <c r="X234" s="839"/>
      <c r="Y234" s="839"/>
      <c r="Z234" s="839"/>
    </row>
    <row r="235">
      <c r="A235" s="839"/>
      <c r="B235" s="839"/>
      <c r="C235" s="839"/>
      <c r="D235" s="844"/>
      <c r="E235" s="844"/>
      <c r="F235" s="839"/>
      <c r="G235" s="839"/>
      <c r="H235" s="839"/>
      <c r="I235" s="839"/>
      <c r="J235" s="839"/>
      <c r="K235" s="839"/>
      <c r="L235" s="839"/>
      <c r="M235" s="839"/>
      <c r="N235" s="839"/>
      <c r="O235" s="839"/>
      <c r="P235" s="839"/>
      <c r="Q235" s="839"/>
      <c r="R235" s="839"/>
      <c r="S235" s="839"/>
      <c r="T235" s="839"/>
      <c r="U235" s="839"/>
      <c r="V235" s="839"/>
      <c r="W235" s="839"/>
      <c r="X235" s="839"/>
      <c r="Y235" s="839"/>
      <c r="Z235" s="839"/>
    </row>
    <row r="236">
      <c r="A236" s="839"/>
      <c r="B236" s="839"/>
      <c r="C236" s="839"/>
      <c r="D236" s="844"/>
      <c r="E236" s="844"/>
      <c r="F236" s="839"/>
      <c r="G236" s="839"/>
      <c r="H236" s="839"/>
      <c r="I236" s="839"/>
      <c r="J236" s="839"/>
      <c r="K236" s="839"/>
      <c r="L236" s="839"/>
      <c r="M236" s="839"/>
      <c r="N236" s="839"/>
      <c r="O236" s="839"/>
      <c r="P236" s="839"/>
      <c r="Q236" s="839"/>
      <c r="R236" s="839"/>
      <c r="S236" s="839"/>
      <c r="T236" s="839"/>
      <c r="U236" s="839"/>
      <c r="V236" s="839"/>
      <c r="W236" s="839"/>
      <c r="X236" s="839"/>
      <c r="Y236" s="839"/>
      <c r="Z236" s="839"/>
    </row>
    <row r="237">
      <c r="A237" s="839"/>
      <c r="B237" s="839"/>
      <c r="C237" s="839"/>
      <c r="D237" s="844"/>
      <c r="E237" s="844"/>
      <c r="F237" s="839"/>
      <c r="G237" s="839"/>
      <c r="H237" s="839"/>
      <c r="I237" s="839"/>
      <c r="J237" s="839"/>
      <c r="K237" s="839"/>
      <c r="L237" s="839"/>
      <c r="M237" s="839"/>
      <c r="N237" s="839"/>
      <c r="O237" s="839"/>
      <c r="P237" s="839"/>
      <c r="Q237" s="839"/>
      <c r="R237" s="839"/>
      <c r="S237" s="839"/>
      <c r="T237" s="839"/>
      <c r="U237" s="839"/>
      <c r="V237" s="839"/>
      <c r="W237" s="839"/>
      <c r="X237" s="839"/>
      <c r="Y237" s="839"/>
      <c r="Z237" s="839"/>
    </row>
    <row r="238">
      <c r="A238" s="839"/>
      <c r="B238" s="839"/>
      <c r="C238" s="839"/>
      <c r="D238" s="844"/>
      <c r="E238" s="844"/>
      <c r="F238" s="839"/>
      <c r="G238" s="839"/>
      <c r="H238" s="839"/>
      <c r="I238" s="839"/>
      <c r="J238" s="839"/>
      <c r="K238" s="839"/>
      <c r="L238" s="839"/>
      <c r="M238" s="839"/>
      <c r="N238" s="839"/>
      <c r="O238" s="839"/>
      <c r="P238" s="839"/>
      <c r="Q238" s="839"/>
      <c r="R238" s="839"/>
      <c r="S238" s="839"/>
      <c r="T238" s="839"/>
      <c r="U238" s="839"/>
      <c r="V238" s="839"/>
      <c r="W238" s="839"/>
      <c r="X238" s="839"/>
      <c r="Y238" s="839"/>
      <c r="Z238" s="839"/>
    </row>
    <row r="239">
      <c r="A239" s="839"/>
      <c r="B239" s="839"/>
      <c r="C239" s="839"/>
      <c r="D239" s="844"/>
      <c r="E239" s="844"/>
      <c r="F239" s="839"/>
      <c r="G239" s="839"/>
      <c r="H239" s="839"/>
      <c r="I239" s="839"/>
      <c r="J239" s="839"/>
      <c r="K239" s="839"/>
      <c r="L239" s="839"/>
      <c r="M239" s="839"/>
      <c r="N239" s="839"/>
      <c r="O239" s="839"/>
      <c r="P239" s="839"/>
      <c r="Q239" s="839"/>
      <c r="R239" s="839"/>
      <c r="S239" s="839"/>
      <c r="T239" s="839"/>
      <c r="U239" s="839"/>
      <c r="V239" s="839"/>
      <c r="W239" s="839"/>
      <c r="X239" s="839"/>
      <c r="Y239" s="839"/>
      <c r="Z239" s="839"/>
    </row>
    <row r="240">
      <c r="A240" s="839"/>
      <c r="B240" s="839"/>
      <c r="C240" s="839"/>
      <c r="D240" s="844"/>
      <c r="E240" s="844"/>
      <c r="F240" s="839"/>
      <c r="G240" s="839"/>
      <c r="H240" s="839"/>
      <c r="I240" s="839"/>
      <c r="J240" s="839"/>
      <c r="K240" s="839"/>
      <c r="L240" s="839"/>
      <c r="M240" s="839"/>
      <c r="N240" s="839"/>
      <c r="O240" s="839"/>
      <c r="P240" s="839"/>
      <c r="Q240" s="839"/>
      <c r="R240" s="839"/>
      <c r="S240" s="839"/>
      <c r="T240" s="839"/>
      <c r="U240" s="839"/>
      <c r="V240" s="839"/>
      <c r="W240" s="839"/>
      <c r="X240" s="839"/>
      <c r="Y240" s="839"/>
      <c r="Z240" s="839"/>
    </row>
    <row r="241">
      <c r="A241" s="839"/>
      <c r="B241" s="839"/>
      <c r="C241" s="839"/>
      <c r="D241" s="844"/>
      <c r="E241" s="844"/>
      <c r="F241" s="839"/>
      <c r="G241" s="839"/>
      <c r="H241" s="839"/>
      <c r="I241" s="839"/>
      <c r="J241" s="839"/>
      <c r="K241" s="839"/>
      <c r="L241" s="839"/>
      <c r="M241" s="839"/>
      <c r="N241" s="839"/>
      <c r="O241" s="839"/>
      <c r="P241" s="839"/>
      <c r="Q241" s="839"/>
      <c r="R241" s="839"/>
      <c r="S241" s="839"/>
      <c r="T241" s="839"/>
      <c r="U241" s="839"/>
      <c r="V241" s="839"/>
      <c r="W241" s="839"/>
      <c r="X241" s="839"/>
      <c r="Y241" s="839"/>
      <c r="Z241" s="839"/>
    </row>
    <row r="242">
      <c r="A242" s="839"/>
      <c r="B242" s="839"/>
      <c r="C242" s="839"/>
      <c r="D242" s="844"/>
      <c r="E242" s="844"/>
      <c r="F242" s="839"/>
      <c r="G242" s="839"/>
      <c r="H242" s="839"/>
      <c r="I242" s="839"/>
      <c r="J242" s="839"/>
      <c r="K242" s="839"/>
      <c r="L242" s="839"/>
      <c r="M242" s="839"/>
      <c r="N242" s="839"/>
      <c r="O242" s="839"/>
      <c r="P242" s="839"/>
      <c r="Q242" s="839"/>
      <c r="R242" s="839"/>
      <c r="S242" s="839"/>
      <c r="T242" s="839"/>
      <c r="U242" s="839"/>
      <c r="V242" s="839"/>
      <c r="W242" s="839"/>
      <c r="X242" s="839"/>
      <c r="Y242" s="839"/>
      <c r="Z242" s="839"/>
    </row>
    <row r="243">
      <c r="A243" s="839"/>
      <c r="B243" s="839"/>
      <c r="C243" s="839"/>
      <c r="D243" s="844"/>
      <c r="E243" s="844"/>
      <c r="F243" s="839"/>
      <c r="G243" s="839"/>
      <c r="H243" s="839"/>
      <c r="I243" s="839"/>
      <c r="J243" s="839"/>
      <c r="K243" s="839"/>
      <c r="L243" s="839"/>
      <c r="M243" s="839"/>
      <c r="N243" s="839"/>
      <c r="O243" s="839"/>
      <c r="P243" s="839"/>
      <c r="Q243" s="839"/>
      <c r="R243" s="839"/>
      <c r="S243" s="839"/>
      <c r="T243" s="839"/>
      <c r="U243" s="839"/>
      <c r="V243" s="839"/>
      <c r="W243" s="839"/>
      <c r="X243" s="839"/>
      <c r="Y243" s="839"/>
      <c r="Z243" s="839"/>
    </row>
    <row r="244">
      <c r="A244" s="839"/>
      <c r="B244" s="839"/>
      <c r="C244" s="839"/>
      <c r="D244" s="844"/>
      <c r="E244" s="844"/>
      <c r="F244" s="839"/>
      <c r="G244" s="839"/>
      <c r="H244" s="839"/>
      <c r="I244" s="839"/>
      <c r="J244" s="839"/>
      <c r="K244" s="839"/>
      <c r="L244" s="839"/>
      <c r="M244" s="839"/>
      <c r="N244" s="839"/>
      <c r="O244" s="839"/>
      <c r="P244" s="839"/>
      <c r="Q244" s="839"/>
      <c r="R244" s="839"/>
      <c r="S244" s="839"/>
      <c r="T244" s="839"/>
      <c r="U244" s="839"/>
      <c r="V244" s="839"/>
      <c r="W244" s="839"/>
      <c r="X244" s="839"/>
      <c r="Y244" s="839"/>
      <c r="Z244" s="839"/>
    </row>
    <row r="245">
      <c r="A245" s="839"/>
      <c r="B245" s="839"/>
      <c r="C245" s="839"/>
      <c r="D245" s="844"/>
      <c r="E245" s="844"/>
      <c r="F245" s="839"/>
      <c r="G245" s="839"/>
      <c r="H245" s="839"/>
      <c r="I245" s="839"/>
      <c r="J245" s="839"/>
      <c r="K245" s="839"/>
      <c r="L245" s="839"/>
      <c r="M245" s="839"/>
      <c r="N245" s="839"/>
      <c r="O245" s="839"/>
      <c r="P245" s="839"/>
      <c r="Q245" s="839"/>
      <c r="R245" s="839"/>
      <c r="S245" s="839"/>
      <c r="T245" s="839"/>
      <c r="U245" s="839"/>
      <c r="V245" s="839"/>
      <c r="W245" s="839"/>
      <c r="X245" s="839"/>
      <c r="Y245" s="839"/>
      <c r="Z245" s="839"/>
    </row>
    <row r="246">
      <c r="A246" s="839"/>
      <c r="B246" s="839"/>
      <c r="C246" s="839"/>
      <c r="D246" s="844"/>
      <c r="E246" s="844"/>
      <c r="F246" s="839"/>
      <c r="G246" s="839"/>
      <c r="H246" s="839"/>
      <c r="I246" s="839"/>
      <c r="J246" s="839"/>
      <c r="K246" s="839"/>
      <c r="L246" s="839"/>
      <c r="M246" s="839"/>
      <c r="N246" s="839"/>
      <c r="O246" s="839"/>
      <c r="P246" s="839"/>
      <c r="Q246" s="839"/>
      <c r="R246" s="839"/>
      <c r="S246" s="839"/>
      <c r="T246" s="839"/>
      <c r="U246" s="839"/>
      <c r="V246" s="839"/>
      <c r="W246" s="839"/>
      <c r="X246" s="839"/>
      <c r="Y246" s="839"/>
      <c r="Z246" s="839"/>
    </row>
    <row r="247">
      <c r="A247" s="839"/>
      <c r="B247" s="839"/>
      <c r="C247" s="839"/>
      <c r="D247" s="844"/>
      <c r="E247" s="844"/>
      <c r="F247" s="839"/>
      <c r="G247" s="839"/>
      <c r="H247" s="839"/>
      <c r="I247" s="839"/>
      <c r="J247" s="839"/>
      <c r="K247" s="839"/>
      <c r="L247" s="839"/>
      <c r="M247" s="839"/>
      <c r="N247" s="839"/>
      <c r="O247" s="839"/>
      <c r="P247" s="839"/>
      <c r="Q247" s="839"/>
      <c r="R247" s="839"/>
      <c r="S247" s="839"/>
      <c r="T247" s="839"/>
      <c r="U247" s="839"/>
      <c r="V247" s="839"/>
      <c r="W247" s="839"/>
      <c r="X247" s="839"/>
      <c r="Y247" s="839"/>
      <c r="Z247" s="839"/>
    </row>
    <row r="248">
      <c r="A248" s="839"/>
      <c r="B248" s="839"/>
      <c r="C248" s="839"/>
      <c r="D248" s="844"/>
      <c r="E248" s="844"/>
      <c r="F248" s="839"/>
      <c r="G248" s="839"/>
      <c r="H248" s="839"/>
      <c r="I248" s="839"/>
      <c r="J248" s="839"/>
      <c r="K248" s="839"/>
      <c r="L248" s="839"/>
      <c r="M248" s="839"/>
      <c r="N248" s="839"/>
      <c r="O248" s="839"/>
      <c r="P248" s="839"/>
      <c r="Q248" s="839"/>
      <c r="R248" s="839"/>
      <c r="S248" s="839"/>
      <c r="T248" s="839"/>
      <c r="U248" s="839"/>
      <c r="V248" s="839"/>
      <c r="W248" s="839"/>
      <c r="X248" s="839"/>
      <c r="Y248" s="839"/>
      <c r="Z248" s="839"/>
    </row>
    <row r="249">
      <c r="A249" s="839"/>
      <c r="B249" s="839"/>
      <c r="C249" s="839"/>
      <c r="D249" s="844"/>
      <c r="E249" s="844"/>
      <c r="F249" s="839"/>
      <c r="G249" s="839"/>
      <c r="H249" s="839"/>
      <c r="I249" s="839"/>
      <c r="J249" s="839"/>
      <c r="K249" s="839"/>
      <c r="L249" s="839"/>
      <c r="M249" s="839"/>
      <c r="N249" s="839"/>
      <c r="O249" s="839"/>
      <c r="P249" s="839"/>
      <c r="Q249" s="839"/>
      <c r="R249" s="839"/>
      <c r="S249" s="839"/>
      <c r="T249" s="839"/>
      <c r="U249" s="839"/>
      <c r="V249" s="839"/>
      <c r="W249" s="839"/>
      <c r="X249" s="839"/>
      <c r="Y249" s="839"/>
      <c r="Z249" s="839"/>
    </row>
    <row r="250">
      <c r="A250" s="839"/>
      <c r="B250" s="839"/>
      <c r="C250" s="839"/>
      <c r="D250" s="844"/>
      <c r="E250" s="844"/>
      <c r="F250" s="839"/>
      <c r="G250" s="839"/>
      <c r="H250" s="839"/>
      <c r="I250" s="839"/>
      <c r="J250" s="839"/>
      <c r="K250" s="839"/>
      <c r="L250" s="839"/>
      <c r="M250" s="839"/>
      <c r="N250" s="839"/>
      <c r="O250" s="839"/>
      <c r="P250" s="839"/>
      <c r="Q250" s="839"/>
      <c r="R250" s="839"/>
      <c r="S250" s="839"/>
      <c r="T250" s="839"/>
      <c r="U250" s="839"/>
      <c r="V250" s="839"/>
      <c r="W250" s="839"/>
      <c r="X250" s="839"/>
      <c r="Y250" s="839"/>
      <c r="Z250" s="839"/>
    </row>
    <row r="251">
      <c r="A251" s="839"/>
      <c r="B251" s="839"/>
      <c r="C251" s="839"/>
      <c r="D251" s="844"/>
      <c r="E251" s="844"/>
      <c r="F251" s="839"/>
      <c r="G251" s="839"/>
      <c r="H251" s="839"/>
      <c r="I251" s="839"/>
      <c r="J251" s="839"/>
      <c r="K251" s="839"/>
      <c r="L251" s="839"/>
      <c r="M251" s="839"/>
      <c r="N251" s="839"/>
      <c r="O251" s="839"/>
      <c r="P251" s="839"/>
      <c r="Q251" s="839"/>
      <c r="R251" s="839"/>
      <c r="S251" s="839"/>
      <c r="T251" s="839"/>
      <c r="U251" s="839"/>
      <c r="V251" s="839"/>
      <c r="W251" s="839"/>
      <c r="X251" s="839"/>
      <c r="Y251" s="839"/>
      <c r="Z251" s="839"/>
    </row>
    <row r="252">
      <c r="A252" s="839"/>
      <c r="B252" s="839"/>
      <c r="C252" s="839"/>
      <c r="D252" s="844"/>
      <c r="E252" s="844"/>
      <c r="F252" s="839"/>
      <c r="G252" s="839"/>
      <c r="H252" s="839"/>
      <c r="I252" s="839"/>
      <c r="J252" s="839"/>
      <c r="K252" s="839"/>
      <c r="L252" s="839"/>
      <c r="M252" s="839"/>
      <c r="N252" s="839"/>
      <c r="O252" s="839"/>
      <c r="P252" s="839"/>
      <c r="Q252" s="839"/>
      <c r="R252" s="839"/>
      <c r="S252" s="839"/>
      <c r="T252" s="839"/>
      <c r="U252" s="839"/>
      <c r="V252" s="839"/>
      <c r="W252" s="839"/>
      <c r="X252" s="839"/>
      <c r="Y252" s="839"/>
      <c r="Z252" s="839"/>
    </row>
    <row r="253">
      <c r="A253" s="839"/>
      <c r="B253" s="839"/>
      <c r="C253" s="839"/>
      <c r="D253" s="844"/>
      <c r="E253" s="844"/>
      <c r="F253" s="839"/>
      <c r="G253" s="839"/>
      <c r="H253" s="839"/>
      <c r="I253" s="839"/>
      <c r="J253" s="839"/>
      <c r="K253" s="839"/>
      <c r="L253" s="839"/>
      <c r="M253" s="839"/>
      <c r="N253" s="839"/>
      <c r="O253" s="839"/>
      <c r="P253" s="839"/>
      <c r="Q253" s="839"/>
      <c r="R253" s="839"/>
      <c r="S253" s="839"/>
      <c r="T253" s="839"/>
      <c r="U253" s="839"/>
      <c r="V253" s="839"/>
      <c r="W253" s="839"/>
      <c r="X253" s="839"/>
      <c r="Y253" s="839"/>
      <c r="Z253" s="839"/>
    </row>
    <row r="254">
      <c r="A254" s="839"/>
      <c r="B254" s="839"/>
      <c r="C254" s="839"/>
      <c r="D254" s="844"/>
      <c r="E254" s="844"/>
      <c r="F254" s="839"/>
      <c r="G254" s="839"/>
      <c r="H254" s="839"/>
      <c r="I254" s="839"/>
      <c r="J254" s="839"/>
      <c r="K254" s="839"/>
      <c r="L254" s="839"/>
      <c r="M254" s="839"/>
      <c r="N254" s="839"/>
      <c r="O254" s="839"/>
      <c r="P254" s="839"/>
      <c r="Q254" s="839"/>
      <c r="R254" s="839"/>
      <c r="S254" s="839"/>
      <c r="T254" s="839"/>
      <c r="U254" s="839"/>
      <c r="V254" s="839"/>
      <c r="W254" s="839"/>
      <c r="X254" s="839"/>
      <c r="Y254" s="839"/>
      <c r="Z254" s="839"/>
    </row>
    <row r="255">
      <c r="A255" s="839"/>
      <c r="B255" s="839"/>
      <c r="C255" s="839"/>
      <c r="D255" s="844"/>
      <c r="E255" s="844"/>
      <c r="F255" s="839"/>
      <c r="G255" s="839"/>
      <c r="H255" s="839"/>
      <c r="I255" s="839"/>
      <c r="J255" s="839"/>
      <c r="K255" s="839"/>
      <c r="L255" s="839"/>
      <c r="M255" s="839"/>
      <c r="N255" s="839"/>
      <c r="O255" s="839"/>
      <c r="P255" s="839"/>
      <c r="Q255" s="839"/>
      <c r="R255" s="839"/>
      <c r="S255" s="839"/>
      <c r="T255" s="839"/>
      <c r="U255" s="839"/>
      <c r="V255" s="839"/>
      <c r="W255" s="839"/>
      <c r="X255" s="839"/>
      <c r="Y255" s="839"/>
      <c r="Z255" s="839"/>
    </row>
    <row r="256">
      <c r="A256" s="839"/>
      <c r="B256" s="839"/>
      <c r="C256" s="839"/>
      <c r="D256" s="844"/>
      <c r="E256" s="844"/>
      <c r="F256" s="839"/>
      <c r="G256" s="839"/>
      <c r="H256" s="839"/>
      <c r="I256" s="839"/>
      <c r="J256" s="839"/>
      <c r="K256" s="839"/>
      <c r="L256" s="839"/>
      <c r="M256" s="839"/>
      <c r="N256" s="839"/>
      <c r="O256" s="839"/>
      <c r="P256" s="839"/>
      <c r="Q256" s="839"/>
      <c r="R256" s="839"/>
      <c r="S256" s="839"/>
      <c r="T256" s="839"/>
      <c r="U256" s="839"/>
      <c r="V256" s="839"/>
      <c r="W256" s="839"/>
      <c r="X256" s="839"/>
      <c r="Y256" s="839"/>
      <c r="Z256" s="839"/>
    </row>
    <row r="257">
      <c r="A257" s="839"/>
      <c r="B257" s="839"/>
      <c r="C257" s="839"/>
      <c r="D257" s="844"/>
      <c r="E257" s="844"/>
      <c r="F257" s="839"/>
      <c r="G257" s="839"/>
      <c r="H257" s="839"/>
      <c r="I257" s="839"/>
      <c r="J257" s="839"/>
      <c r="K257" s="839"/>
      <c r="L257" s="839"/>
      <c r="M257" s="839"/>
      <c r="N257" s="839"/>
      <c r="O257" s="839"/>
      <c r="P257" s="839"/>
      <c r="Q257" s="839"/>
      <c r="R257" s="839"/>
      <c r="S257" s="839"/>
      <c r="T257" s="839"/>
      <c r="U257" s="839"/>
      <c r="V257" s="839"/>
      <c r="W257" s="839"/>
      <c r="X257" s="839"/>
      <c r="Y257" s="839"/>
      <c r="Z257" s="839"/>
    </row>
    <row r="258">
      <c r="A258" s="839"/>
      <c r="B258" s="839"/>
      <c r="C258" s="839"/>
      <c r="D258" s="844"/>
      <c r="E258" s="844"/>
      <c r="F258" s="839"/>
      <c r="G258" s="839"/>
      <c r="H258" s="839"/>
      <c r="I258" s="839"/>
      <c r="J258" s="839"/>
      <c r="K258" s="839"/>
      <c r="L258" s="839"/>
      <c r="M258" s="839"/>
      <c r="N258" s="839"/>
      <c r="O258" s="839"/>
      <c r="P258" s="839"/>
      <c r="Q258" s="839"/>
      <c r="R258" s="839"/>
      <c r="S258" s="839"/>
      <c r="T258" s="839"/>
      <c r="U258" s="839"/>
      <c r="V258" s="839"/>
      <c r="W258" s="839"/>
      <c r="X258" s="839"/>
      <c r="Y258" s="839"/>
      <c r="Z258" s="839"/>
    </row>
    <row r="259">
      <c r="A259" s="839"/>
      <c r="B259" s="839"/>
      <c r="C259" s="839"/>
      <c r="D259" s="844"/>
      <c r="E259" s="844"/>
      <c r="F259" s="839"/>
      <c r="G259" s="839"/>
      <c r="H259" s="839"/>
      <c r="I259" s="839"/>
      <c r="J259" s="839"/>
      <c r="K259" s="839"/>
      <c r="L259" s="839"/>
      <c r="M259" s="839"/>
      <c r="N259" s="839"/>
      <c r="O259" s="839"/>
      <c r="P259" s="839"/>
      <c r="Q259" s="839"/>
      <c r="R259" s="839"/>
      <c r="S259" s="839"/>
      <c r="T259" s="839"/>
      <c r="U259" s="839"/>
      <c r="V259" s="839"/>
      <c r="W259" s="839"/>
      <c r="X259" s="839"/>
      <c r="Y259" s="839"/>
      <c r="Z259" s="839"/>
    </row>
    <row r="260">
      <c r="A260" s="839"/>
      <c r="B260" s="839"/>
      <c r="C260" s="839"/>
      <c r="D260" s="844"/>
      <c r="E260" s="844"/>
      <c r="F260" s="839"/>
      <c r="G260" s="839"/>
      <c r="H260" s="839"/>
      <c r="I260" s="839"/>
      <c r="J260" s="839"/>
      <c r="K260" s="839"/>
      <c r="L260" s="839"/>
      <c r="M260" s="839"/>
      <c r="N260" s="839"/>
      <c r="O260" s="839"/>
      <c r="P260" s="839"/>
      <c r="Q260" s="839"/>
      <c r="R260" s="839"/>
      <c r="S260" s="839"/>
      <c r="T260" s="839"/>
      <c r="U260" s="839"/>
      <c r="V260" s="839"/>
      <c r="W260" s="839"/>
      <c r="X260" s="839"/>
      <c r="Y260" s="839"/>
      <c r="Z260" s="839"/>
    </row>
    <row r="261">
      <c r="A261" s="839"/>
      <c r="B261" s="839"/>
      <c r="C261" s="839"/>
      <c r="D261" s="844"/>
      <c r="E261" s="844"/>
      <c r="F261" s="839"/>
      <c r="G261" s="839"/>
      <c r="H261" s="839"/>
      <c r="I261" s="839"/>
      <c r="J261" s="839"/>
      <c r="K261" s="839"/>
      <c r="L261" s="839"/>
      <c r="M261" s="839"/>
      <c r="N261" s="839"/>
      <c r="O261" s="839"/>
      <c r="P261" s="839"/>
      <c r="Q261" s="839"/>
      <c r="R261" s="839"/>
      <c r="S261" s="839"/>
      <c r="T261" s="839"/>
      <c r="U261" s="839"/>
      <c r="V261" s="839"/>
      <c r="W261" s="839"/>
      <c r="X261" s="839"/>
      <c r="Y261" s="839"/>
      <c r="Z261" s="839"/>
    </row>
    <row r="262">
      <c r="A262" s="839"/>
      <c r="B262" s="839"/>
      <c r="C262" s="839"/>
      <c r="D262" s="844"/>
      <c r="E262" s="844"/>
      <c r="F262" s="839"/>
      <c r="G262" s="839"/>
      <c r="H262" s="839"/>
      <c r="I262" s="839"/>
      <c r="J262" s="839"/>
      <c r="K262" s="839"/>
      <c r="L262" s="839"/>
      <c r="M262" s="839"/>
      <c r="N262" s="839"/>
      <c r="O262" s="839"/>
      <c r="P262" s="839"/>
      <c r="Q262" s="839"/>
      <c r="R262" s="839"/>
      <c r="S262" s="839"/>
      <c r="T262" s="839"/>
      <c r="U262" s="839"/>
      <c r="V262" s="839"/>
      <c r="W262" s="839"/>
      <c r="X262" s="839"/>
      <c r="Y262" s="839"/>
      <c r="Z262" s="839"/>
    </row>
    <row r="263">
      <c r="A263" s="839"/>
      <c r="B263" s="839"/>
      <c r="C263" s="839"/>
      <c r="D263" s="844"/>
      <c r="E263" s="844"/>
      <c r="F263" s="839"/>
      <c r="G263" s="839"/>
      <c r="H263" s="839"/>
      <c r="I263" s="839"/>
      <c r="J263" s="839"/>
      <c r="K263" s="839"/>
      <c r="L263" s="839"/>
      <c r="M263" s="839"/>
      <c r="N263" s="839"/>
      <c r="O263" s="839"/>
      <c r="P263" s="839"/>
      <c r="Q263" s="839"/>
      <c r="R263" s="839"/>
      <c r="S263" s="839"/>
      <c r="T263" s="839"/>
      <c r="U263" s="839"/>
      <c r="V263" s="839"/>
      <c r="W263" s="839"/>
      <c r="X263" s="839"/>
      <c r="Y263" s="839"/>
      <c r="Z263" s="839"/>
    </row>
    <row r="264">
      <c r="A264" s="839"/>
      <c r="B264" s="839"/>
      <c r="C264" s="839"/>
      <c r="D264" s="844"/>
      <c r="E264" s="844"/>
      <c r="F264" s="839"/>
      <c r="G264" s="839"/>
      <c r="H264" s="839"/>
      <c r="I264" s="839"/>
      <c r="J264" s="839"/>
      <c r="K264" s="839"/>
      <c r="L264" s="839"/>
      <c r="M264" s="839"/>
      <c r="N264" s="839"/>
      <c r="O264" s="839"/>
      <c r="P264" s="839"/>
      <c r="Q264" s="839"/>
      <c r="R264" s="839"/>
      <c r="S264" s="839"/>
      <c r="T264" s="839"/>
      <c r="U264" s="839"/>
      <c r="V264" s="839"/>
      <c r="W264" s="839"/>
      <c r="X264" s="839"/>
      <c r="Y264" s="839"/>
      <c r="Z264" s="839"/>
    </row>
    <row r="265">
      <c r="A265" s="839"/>
      <c r="B265" s="839"/>
      <c r="C265" s="839"/>
      <c r="D265" s="844"/>
      <c r="E265" s="844"/>
      <c r="F265" s="839"/>
      <c r="G265" s="839"/>
      <c r="H265" s="839"/>
      <c r="I265" s="839"/>
      <c r="J265" s="839"/>
      <c r="K265" s="839"/>
      <c r="L265" s="839"/>
      <c r="M265" s="839"/>
      <c r="N265" s="839"/>
      <c r="O265" s="839"/>
      <c r="P265" s="839"/>
      <c r="Q265" s="839"/>
      <c r="R265" s="839"/>
      <c r="S265" s="839"/>
      <c r="T265" s="839"/>
      <c r="U265" s="839"/>
      <c r="V265" s="839"/>
      <c r="W265" s="839"/>
      <c r="X265" s="839"/>
      <c r="Y265" s="839"/>
      <c r="Z265" s="839"/>
    </row>
    <row r="266">
      <c r="A266" s="839"/>
      <c r="B266" s="839"/>
      <c r="C266" s="839"/>
      <c r="D266" s="844"/>
      <c r="E266" s="844"/>
      <c r="F266" s="839"/>
      <c r="G266" s="839"/>
      <c r="H266" s="839"/>
      <c r="I266" s="839"/>
      <c r="J266" s="839"/>
      <c r="K266" s="839"/>
      <c r="L266" s="839"/>
      <c r="M266" s="839"/>
      <c r="N266" s="839"/>
      <c r="O266" s="839"/>
      <c r="P266" s="839"/>
      <c r="Q266" s="839"/>
      <c r="R266" s="839"/>
      <c r="S266" s="839"/>
      <c r="T266" s="839"/>
      <c r="U266" s="839"/>
      <c r="V266" s="839"/>
      <c r="W266" s="839"/>
      <c r="X266" s="839"/>
      <c r="Y266" s="839"/>
      <c r="Z266" s="839"/>
    </row>
    <row r="267">
      <c r="A267" s="839"/>
      <c r="B267" s="839"/>
      <c r="C267" s="839"/>
      <c r="D267" s="844"/>
      <c r="E267" s="844"/>
      <c r="F267" s="839"/>
      <c r="G267" s="839"/>
      <c r="H267" s="839"/>
      <c r="I267" s="839"/>
      <c r="J267" s="839"/>
      <c r="K267" s="839"/>
      <c r="L267" s="839"/>
      <c r="M267" s="839"/>
      <c r="N267" s="839"/>
      <c r="O267" s="839"/>
      <c r="P267" s="839"/>
      <c r="Q267" s="839"/>
      <c r="R267" s="839"/>
      <c r="S267" s="839"/>
      <c r="T267" s="839"/>
      <c r="U267" s="839"/>
      <c r="V267" s="839"/>
      <c r="W267" s="839"/>
      <c r="X267" s="839"/>
      <c r="Y267" s="839"/>
      <c r="Z267" s="839"/>
    </row>
    <row r="268">
      <c r="A268" s="839"/>
      <c r="B268" s="839"/>
      <c r="C268" s="839"/>
      <c r="D268" s="844"/>
      <c r="E268" s="844"/>
      <c r="F268" s="839"/>
      <c r="G268" s="839"/>
      <c r="H268" s="839"/>
      <c r="I268" s="839"/>
      <c r="J268" s="839"/>
      <c r="K268" s="839"/>
      <c r="L268" s="839"/>
      <c r="M268" s="839"/>
      <c r="N268" s="839"/>
      <c r="O268" s="839"/>
      <c r="P268" s="839"/>
      <c r="Q268" s="839"/>
      <c r="R268" s="839"/>
      <c r="S268" s="839"/>
      <c r="T268" s="839"/>
      <c r="U268" s="839"/>
      <c r="V268" s="839"/>
      <c r="W268" s="839"/>
      <c r="X268" s="839"/>
      <c r="Y268" s="839"/>
      <c r="Z268" s="839"/>
    </row>
    <row r="269">
      <c r="A269" s="839"/>
      <c r="B269" s="839"/>
      <c r="C269" s="839"/>
      <c r="D269" s="844"/>
      <c r="E269" s="844"/>
      <c r="F269" s="839"/>
      <c r="G269" s="839"/>
      <c r="H269" s="839"/>
      <c r="I269" s="839"/>
      <c r="J269" s="839"/>
      <c r="K269" s="839"/>
      <c r="L269" s="839"/>
      <c r="M269" s="839"/>
      <c r="N269" s="839"/>
      <c r="O269" s="839"/>
      <c r="P269" s="839"/>
      <c r="Q269" s="839"/>
      <c r="R269" s="839"/>
      <c r="S269" s="839"/>
      <c r="T269" s="839"/>
      <c r="U269" s="839"/>
      <c r="V269" s="839"/>
      <c r="W269" s="839"/>
      <c r="X269" s="839"/>
      <c r="Y269" s="839"/>
      <c r="Z269" s="839"/>
    </row>
    <row r="270">
      <c r="A270" s="839"/>
      <c r="B270" s="839"/>
      <c r="C270" s="839"/>
      <c r="D270" s="844"/>
      <c r="E270" s="844"/>
      <c r="F270" s="839"/>
      <c r="G270" s="839"/>
      <c r="H270" s="839"/>
      <c r="I270" s="839"/>
      <c r="J270" s="839"/>
      <c r="K270" s="839"/>
      <c r="L270" s="839"/>
      <c r="M270" s="839"/>
      <c r="N270" s="839"/>
      <c r="O270" s="839"/>
      <c r="P270" s="839"/>
      <c r="Q270" s="839"/>
      <c r="R270" s="839"/>
      <c r="S270" s="839"/>
      <c r="T270" s="839"/>
      <c r="U270" s="839"/>
      <c r="V270" s="839"/>
      <c r="W270" s="839"/>
      <c r="X270" s="839"/>
      <c r="Y270" s="839"/>
      <c r="Z270" s="839"/>
    </row>
    <row r="271">
      <c r="A271" s="839"/>
      <c r="B271" s="839"/>
      <c r="C271" s="839"/>
      <c r="D271" s="844"/>
      <c r="E271" s="844"/>
      <c r="F271" s="839"/>
      <c r="G271" s="839"/>
      <c r="H271" s="839"/>
      <c r="I271" s="839"/>
      <c r="J271" s="839"/>
      <c r="K271" s="839"/>
      <c r="L271" s="839"/>
      <c r="M271" s="839"/>
      <c r="N271" s="839"/>
      <c r="O271" s="839"/>
      <c r="P271" s="839"/>
      <c r="Q271" s="839"/>
      <c r="R271" s="839"/>
      <c r="S271" s="839"/>
      <c r="T271" s="839"/>
      <c r="U271" s="839"/>
      <c r="V271" s="839"/>
      <c r="W271" s="839"/>
      <c r="X271" s="839"/>
      <c r="Y271" s="839"/>
      <c r="Z271" s="839"/>
    </row>
    <row r="272">
      <c r="A272" s="839"/>
      <c r="B272" s="839"/>
      <c r="C272" s="839"/>
      <c r="D272" s="844"/>
      <c r="E272" s="844"/>
      <c r="F272" s="839"/>
      <c r="G272" s="839"/>
      <c r="H272" s="839"/>
      <c r="I272" s="839"/>
      <c r="J272" s="839"/>
      <c r="K272" s="839"/>
      <c r="L272" s="839"/>
      <c r="M272" s="839"/>
      <c r="N272" s="839"/>
      <c r="O272" s="839"/>
      <c r="P272" s="839"/>
      <c r="Q272" s="839"/>
      <c r="R272" s="839"/>
      <c r="S272" s="839"/>
      <c r="T272" s="839"/>
      <c r="U272" s="839"/>
      <c r="V272" s="839"/>
      <c r="W272" s="839"/>
      <c r="X272" s="839"/>
      <c r="Y272" s="839"/>
      <c r="Z272" s="839"/>
    </row>
    <row r="273">
      <c r="A273" s="839"/>
      <c r="B273" s="839"/>
      <c r="C273" s="839"/>
      <c r="D273" s="844"/>
      <c r="E273" s="844"/>
      <c r="F273" s="839"/>
      <c r="G273" s="839"/>
      <c r="H273" s="839"/>
      <c r="I273" s="839"/>
      <c r="J273" s="839"/>
      <c r="K273" s="839"/>
      <c r="L273" s="839"/>
      <c r="M273" s="839"/>
      <c r="N273" s="839"/>
      <c r="O273" s="839"/>
      <c r="P273" s="839"/>
      <c r="Q273" s="839"/>
      <c r="R273" s="839"/>
      <c r="S273" s="839"/>
      <c r="T273" s="839"/>
      <c r="U273" s="839"/>
      <c r="V273" s="839"/>
      <c r="W273" s="839"/>
      <c r="X273" s="839"/>
      <c r="Y273" s="839"/>
      <c r="Z273" s="839"/>
    </row>
    <row r="274">
      <c r="A274" s="839"/>
      <c r="B274" s="839"/>
      <c r="C274" s="839"/>
      <c r="D274" s="844"/>
      <c r="E274" s="844"/>
      <c r="F274" s="839"/>
      <c r="G274" s="839"/>
      <c r="H274" s="839"/>
      <c r="I274" s="839"/>
      <c r="J274" s="839"/>
      <c r="K274" s="839"/>
      <c r="L274" s="839"/>
      <c r="M274" s="839"/>
      <c r="N274" s="839"/>
      <c r="O274" s="839"/>
      <c r="P274" s="839"/>
      <c r="Q274" s="839"/>
      <c r="R274" s="839"/>
      <c r="S274" s="839"/>
      <c r="T274" s="839"/>
      <c r="U274" s="839"/>
      <c r="V274" s="839"/>
      <c r="W274" s="839"/>
      <c r="X274" s="839"/>
      <c r="Y274" s="839"/>
      <c r="Z274" s="839"/>
    </row>
    <row r="275">
      <c r="A275" s="839"/>
      <c r="B275" s="839"/>
      <c r="C275" s="839"/>
      <c r="D275" s="844"/>
      <c r="E275" s="844"/>
      <c r="F275" s="839"/>
      <c r="G275" s="839"/>
      <c r="H275" s="839"/>
      <c r="I275" s="839"/>
      <c r="J275" s="839"/>
      <c r="K275" s="839"/>
      <c r="L275" s="839"/>
      <c r="M275" s="839"/>
      <c r="N275" s="839"/>
      <c r="O275" s="839"/>
      <c r="P275" s="839"/>
      <c r="Q275" s="839"/>
      <c r="R275" s="839"/>
      <c r="S275" s="839"/>
      <c r="T275" s="839"/>
      <c r="U275" s="839"/>
      <c r="V275" s="839"/>
      <c r="W275" s="839"/>
      <c r="X275" s="839"/>
      <c r="Y275" s="839"/>
      <c r="Z275" s="839"/>
    </row>
    <row r="276">
      <c r="A276" s="839"/>
      <c r="B276" s="839"/>
      <c r="C276" s="839"/>
      <c r="D276" s="844"/>
      <c r="E276" s="844"/>
      <c r="F276" s="839"/>
      <c r="G276" s="839"/>
      <c r="H276" s="839"/>
      <c r="I276" s="839"/>
      <c r="J276" s="839"/>
      <c r="K276" s="839"/>
      <c r="L276" s="839"/>
      <c r="M276" s="839"/>
      <c r="N276" s="839"/>
      <c r="O276" s="839"/>
      <c r="P276" s="839"/>
      <c r="Q276" s="839"/>
      <c r="R276" s="839"/>
      <c r="S276" s="839"/>
      <c r="T276" s="839"/>
      <c r="U276" s="839"/>
      <c r="V276" s="839"/>
      <c r="W276" s="839"/>
      <c r="X276" s="839"/>
      <c r="Y276" s="839"/>
      <c r="Z276" s="839"/>
    </row>
    <row r="277">
      <c r="A277" s="839"/>
      <c r="B277" s="839"/>
      <c r="C277" s="839"/>
      <c r="D277" s="844"/>
      <c r="E277" s="844"/>
      <c r="F277" s="839"/>
      <c r="G277" s="839"/>
      <c r="H277" s="839"/>
      <c r="I277" s="839"/>
      <c r="J277" s="839"/>
      <c r="K277" s="839"/>
      <c r="L277" s="839"/>
      <c r="M277" s="839"/>
      <c r="N277" s="839"/>
      <c r="O277" s="839"/>
      <c r="P277" s="839"/>
      <c r="Q277" s="839"/>
      <c r="R277" s="839"/>
      <c r="S277" s="839"/>
      <c r="T277" s="839"/>
      <c r="U277" s="839"/>
      <c r="V277" s="839"/>
      <c r="W277" s="839"/>
      <c r="X277" s="839"/>
      <c r="Y277" s="839"/>
      <c r="Z277" s="839"/>
    </row>
    <row r="278">
      <c r="A278" s="839"/>
      <c r="B278" s="839"/>
      <c r="C278" s="839"/>
      <c r="D278" s="844"/>
      <c r="E278" s="844"/>
      <c r="F278" s="839"/>
      <c r="G278" s="839"/>
      <c r="H278" s="839"/>
      <c r="I278" s="839"/>
      <c r="J278" s="839"/>
      <c r="K278" s="839"/>
      <c r="L278" s="839"/>
      <c r="M278" s="839"/>
      <c r="N278" s="839"/>
      <c r="O278" s="839"/>
      <c r="P278" s="839"/>
      <c r="Q278" s="839"/>
      <c r="R278" s="839"/>
      <c r="S278" s="839"/>
      <c r="T278" s="839"/>
      <c r="U278" s="839"/>
      <c r="V278" s="839"/>
      <c r="W278" s="839"/>
      <c r="X278" s="839"/>
      <c r="Y278" s="839"/>
      <c r="Z278" s="839"/>
    </row>
    <row r="279">
      <c r="A279" s="839"/>
      <c r="B279" s="839"/>
      <c r="C279" s="839"/>
      <c r="D279" s="844"/>
      <c r="E279" s="844"/>
      <c r="F279" s="839"/>
      <c r="G279" s="839"/>
      <c r="H279" s="839"/>
      <c r="I279" s="839"/>
      <c r="J279" s="839"/>
      <c r="K279" s="839"/>
      <c r="L279" s="839"/>
      <c r="M279" s="839"/>
      <c r="N279" s="839"/>
      <c r="O279" s="839"/>
      <c r="P279" s="839"/>
      <c r="Q279" s="839"/>
      <c r="R279" s="839"/>
      <c r="S279" s="839"/>
      <c r="T279" s="839"/>
      <c r="U279" s="839"/>
      <c r="V279" s="839"/>
      <c r="W279" s="839"/>
      <c r="X279" s="839"/>
      <c r="Y279" s="839"/>
      <c r="Z279" s="839"/>
    </row>
    <row r="280">
      <c r="A280" s="839"/>
      <c r="B280" s="839"/>
      <c r="C280" s="839"/>
      <c r="D280" s="844"/>
      <c r="E280" s="844"/>
      <c r="F280" s="839"/>
      <c r="G280" s="839"/>
      <c r="H280" s="839"/>
      <c r="I280" s="839"/>
      <c r="J280" s="839"/>
      <c r="K280" s="839"/>
      <c r="L280" s="839"/>
      <c r="M280" s="839"/>
      <c r="N280" s="839"/>
      <c r="O280" s="839"/>
      <c r="P280" s="839"/>
      <c r="Q280" s="839"/>
      <c r="R280" s="839"/>
      <c r="S280" s="839"/>
      <c r="T280" s="839"/>
      <c r="U280" s="839"/>
      <c r="V280" s="839"/>
      <c r="W280" s="839"/>
      <c r="X280" s="839"/>
      <c r="Y280" s="839"/>
      <c r="Z280" s="839"/>
    </row>
    <row r="281">
      <c r="A281" s="839"/>
      <c r="B281" s="839"/>
      <c r="C281" s="839"/>
      <c r="D281" s="844"/>
      <c r="E281" s="844"/>
      <c r="F281" s="839"/>
      <c r="G281" s="839"/>
      <c r="H281" s="839"/>
      <c r="I281" s="839"/>
      <c r="J281" s="839"/>
      <c r="K281" s="839"/>
      <c r="L281" s="839"/>
      <c r="M281" s="839"/>
      <c r="N281" s="839"/>
      <c r="O281" s="839"/>
      <c r="P281" s="839"/>
      <c r="Q281" s="839"/>
      <c r="R281" s="839"/>
      <c r="S281" s="839"/>
      <c r="T281" s="839"/>
      <c r="U281" s="839"/>
      <c r="V281" s="839"/>
      <c r="W281" s="839"/>
      <c r="X281" s="839"/>
      <c r="Y281" s="839"/>
      <c r="Z281" s="839"/>
    </row>
    <row r="282">
      <c r="A282" s="839"/>
      <c r="B282" s="839"/>
      <c r="C282" s="839"/>
      <c r="D282" s="844"/>
      <c r="E282" s="844"/>
      <c r="F282" s="839"/>
      <c r="G282" s="839"/>
      <c r="H282" s="839"/>
      <c r="I282" s="839"/>
      <c r="J282" s="839"/>
      <c r="K282" s="839"/>
      <c r="L282" s="839"/>
      <c r="M282" s="839"/>
      <c r="N282" s="839"/>
      <c r="O282" s="839"/>
      <c r="P282" s="839"/>
      <c r="Q282" s="839"/>
      <c r="R282" s="839"/>
      <c r="S282" s="839"/>
      <c r="T282" s="839"/>
      <c r="U282" s="839"/>
      <c r="V282" s="839"/>
      <c r="W282" s="839"/>
      <c r="X282" s="839"/>
      <c r="Y282" s="839"/>
      <c r="Z282" s="839"/>
    </row>
    <row r="283">
      <c r="A283" s="839"/>
      <c r="B283" s="839"/>
      <c r="C283" s="839"/>
      <c r="D283" s="844"/>
      <c r="E283" s="844"/>
      <c r="F283" s="839"/>
      <c r="G283" s="839"/>
      <c r="H283" s="839"/>
      <c r="I283" s="839"/>
      <c r="J283" s="839"/>
      <c r="K283" s="839"/>
      <c r="L283" s="839"/>
      <c r="M283" s="839"/>
      <c r="N283" s="839"/>
      <c r="O283" s="839"/>
      <c r="P283" s="839"/>
      <c r="Q283" s="839"/>
      <c r="R283" s="839"/>
      <c r="S283" s="839"/>
      <c r="T283" s="839"/>
      <c r="U283" s="839"/>
      <c r="V283" s="839"/>
      <c r="W283" s="839"/>
      <c r="X283" s="839"/>
      <c r="Y283" s="839"/>
      <c r="Z283" s="839"/>
    </row>
    <row r="284">
      <c r="A284" s="839"/>
      <c r="B284" s="839"/>
      <c r="C284" s="839"/>
      <c r="D284" s="844"/>
      <c r="E284" s="844"/>
      <c r="F284" s="839"/>
      <c r="G284" s="839"/>
      <c r="H284" s="839"/>
      <c r="I284" s="839"/>
      <c r="J284" s="839"/>
      <c r="K284" s="839"/>
      <c r="L284" s="839"/>
      <c r="M284" s="839"/>
      <c r="N284" s="839"/>
      <c r="O284" s="839"/>
      <c r="P284" s="839"/>
      <c r="Q284" s="839"/>
      <c r="R284" s="839"/>
      <c r="S284" s="839"/>
      <c r="T284" s="839"/>
      <c r="U284" s="839"/>
      <c r="V284" s="839"/>
      <c r="W284" s="839"/>
      <c r="X284" s="839"/>
      <c r="Y284" s="839"/>
      <c r="Z284" s="839"/>
    </row>
    <row r="285">
      <c r="A285" s="839"/>
      <c r="B285" s="839"/>
      <c r="C285" s="839"/>
      <c r="D285" s="844"/>
      <c r="E285" s="844"/>
      <c r="F285" s="839"/>
      <c r="G285" s="839"/>
      <c r="H285" s="839"/>
      <c r="I285" s="839"/>
      <c r="J285" s="839"/>
      <c r="K285" s="839"/>
      <c r="L285" s="839"/>
      <c r="M285" s="839"/>
      <c r="N285" s="839"/>
      <c r="O285" s="839"/>
      <c r="P285" s="839"/>
      <c r="Q285" s="839"/>
      <c r="R285" s="839"/>
      <c r="S285" s="839"/>
      <c r="T285" s="839"/>
      <c r="U285" s="839"/>
      <c r="V285" s="839"/>
      <c r="W285" s="839"/>
      <c r="X285" s="839"/>
      <c r="Y285" s="839"/>
      <c r="Z285" s="839"/>
    </row>
    <row r="286">
      <c r="A286" s="839"/>
      <c r="B286" s="839"/>
      <c r="C286" s="839"/>
      <c r="D286" s="844"/>
      <c r="E286" s="844"/>
      <c r="F286" s="839"/>
      <c r="G286" s="839"/>
      <c r="H286" s="839"/>
      <c r="I286" s="839"/>
      <c r="J286" s="839"/>
      <c r="K286" s="839"/>
      <c r="L286" s="839"/>
      <c r="M286" s="839"/>
      <c r="N286" s="839"/>
      <c r="O286" s="839"/>
      <c r="P286" s="839"/>
      <c r="Q286" s="839"/>
      <c r="R286" s="839"/>
      <c r="S286" s="839"/>
      <c r="T286" s="839"/>
      <c r="U286" s="839"/>
      <c r="V286" s="839"/>
      <c r="W286" s="839"/>
      <c r="X286" s="839"/>
      <c r="Y286" s="839"/>
      <c r="Z286" s="839"/>
    </row>
    <row r="287">
      <c r="A287" s="839"/>
      <c r="B287" s="839"/>
      <c r="C287" s="839"/>
      <c r="D287" s="844"/>
      <c r="E287" s="844"/>
      <c r="F287" s="839"/>
      <c r="G287" s="839"/>
      <c r="H287" s="839"/>
      <c r="I287" s="839"/>
      <c r="J287" s="839"/>
      <c r="K287" s="839"/>
      <c r="L287" s="839"/>
      <c r="M287" s="839"/>
      <c r="N287" s="839"/>
      <c r="O287" s="839"/>
      <c r="P287" s="839"/>
      <c r="Q287" s="839"/>
      <c r="R287" s="839"/>
      <c r="S287" s="839"/>
      <c r="T287" s="839"/>
      <c r="U287" s="839"/>
      <c r="V287" s="839"/>
      <c r="W287" s="839"/>
      <c r="X287" s="839"/>
      <c r="Y287" s="839"/>
      <c r="Z287" s="839"/>
    </row>
    <row r="288">
      <c r="A288" s="839"/>
      <c r="B288" s="839"/>
      <c r="C288" s="839"/>
      <c r="D288" s="844"/>
      <c r="E288" s="844"/>
      <c r="F288" s="839"/>
      <c r="G288" s="839"/>
      <c r="H288" s="839"/>
      <c r="I288" s="839"/>
      <c r="J288" s="839"/>
      <c r="K288" s="839"/>
      <c r="L288" s="839"/>
      <c r="M288" s="839"/>
      <c r="N288" s="839"/>
      <c r="O288" s="839"/>
      <c r="P288" s="839"/>
      <c r="Q288" s="839"/>
      <c r="R288" s="839"/>
      <c r="S288" s="839"/>
      <c r="T288" s="839"/>
      <c r="U288" s="839"/>
      <c r="V288" s="839"/>
      <c r="W288" s="839"/>
      <c r="X288" s="839"/>
      <c r="Y288" s="839"/>
      <c r="Z288" s="839"/>
    </row>
    <row r="289">
      <c r="A289" s="839"/>
      <c r="B289" s="839"/>
      <c r="C289" s="839"/>
      <c r="D289" s="844"/>
      <c r="E289" s="844"/>
      <c r="F289" s="839"/>
      <c r="G289" s="839"/>
      <c r="H289" s="839"/>
      <c r="I289" s="839"/>
      <c r="J289" s="839"/>
      <c r="K289" s="839"/>
      <c r="L289" s="839"/>
      <c r="M289" s="839"/>
      <c r="N289" s="839"/>
      <c r="O289" s="839"/>
      <c r="P289" s="839"/>
      <c r="Q289" s="839"/>
      <c r="R289" s="839"/>
      <c r="S289" s="839"/>
      <c r="T289" s="839"/>
      <c r="U289" s="839"/>
      <c r="V289" s="839"/>
      <c r="W289" s="839"/>
      <c r="X289" s="839"/>
      <c r="Y289" s="839"/>
      <c r="Z289" s="839"/>
    </row>
    <row r="290">
      <c r="A290" s="839"/>
      <c r="B290" s="839"/>
      <c r="C290" s="839"/>
      <c r="D290" s="844"/>
      <c r="E290" s="844"/>
      <c r="F290" s="839"/>
      <c r="G290" s="839"/>
      <c r="H290" s="839"/>
      <c r="I290" s="839"/>
      <c r="J290" s="839"/>
      <c r="K290" s="839"/>
      <c r="L290" s="839"/>
      <c r="M290" s="839"/>
      <c r="N290" s="839"/>
      <c r="O290" s="839"/>
      <c r="P290" s="839"/>
      <c r="Q290" s="839"/>
      <c r="R290" s="839"/>
      <c r="S290" s="839"/>
      <c r="T290" s="839"/>
      <c r="U290" s="839"/>
      <c r="V290" s="839"/>
      <c r="W290" s="839"/>
      <c r="X290" s="839"/>
      <c r="Y290" s="839"/>
      <c r="Z290" s="839"/>
    </row>
    <row r="291">
      <c r="A291" s="839"/>
      <c r="B291" s="839"/>
      <c r="C291" s="839"/>
      <c r="D291" s="844"/>
      <c r="E291" s="844"/>
      <c r="F291" s="839"/>
      <c r="G291" s="839"/>
      <c r="H291" s="839"/>
      <c r="I291" s="839"/>
      <c r="J291" s="839"/>
      <c r="K291" s="839"/>
      <c r="L291" s="839"/>
      <c r="M291" s="839"/>
      <c r="N291" s="839"/>
      <c r="O291" s="839"/>
      <c r="P291" s="839"/>
      <c r="Q291" s="839"/>
      <c r="R291" s="839"/>
      <c r="S291" s="839"/>
      <c r="T291" s="839"/>
      <c r="U291" s="839"/>
      <c r="V291" s="839"/>
      <c r="W291" s="839"/>
      <c r="X291" s="839"/>
      <c r="Y291" s="839"/>
      <c r="Z291" s="839"/>
    </row>
    <row r="292">
      <c r="A292" s="839"/>
      <c r="B292" s="839"/>
      <c r="C292" s="839"/>
      <c r="D292" s="844"/>
      <c r="E292" s="844"/>
      <c r="F292" s="839"/>
      <c r="G292" s="839"/>
      <c r="H292" s="839"/>
      <c r="I292" s="839"/>
      <c r="J292" s="839"/>
      <c r="K292" s="839"/>
      <c r="L292" s="839"/>
      <c r="M292" s="839"/>
      <c r="N292" s="839"/>
      <c r="O292" s="839"/>
      <c r="P292" s="839"/>
      <c r="Q292" s="839"/>
      <c r="R292" s="839"/>
      <c r="S292" s="839"/>
      <c r="T292" s="839"/>
      <c r="U292" s="839"/>
      <c r="V292" s="839"/>
      <c r="W292" s="839"/>
      <c r="X292" s="839"/>
      <c r="Y292" s="839"/>
      <c r="Z292" s="839"/>
    </row>
    <row r="293">
      <c r="A293" s="839"/>
      <c r="B293" s="839"/>
      <c r="C293" s="839"/>
      <c r="D293" s="844"/>
      <c r="E293" s="844"/>
      <c r="F293" s="839"/>
      <c r="G293" s="839"/>
      <c r="H293" s="839"/>
      <c r="I293" s="839"/>
      <c r="J293" s="839"/>
      <c r="K293" s="839"/>
      <c r="L293" s="839"/>
      <c r="M293" s="839"/>
      <c r="N293" s="839"/>
      <c r="O293" s="839"/>
      <c r="P293" s="839"/>
      <c r="Q293" s="839"/>
      <c r="R293" s="839"/>
      <c r="S293" s="839"/>
      <c r="T293" s="839"/>
      <c r="U293" s="839"/>
      <c r="V293" s="839"/>
      <c r="W293" s="839"/>
      <c r="X293" s="839"/>
      <c r="Y293" s="839"/>
      <c r="Z293" s="839"/>
    </row>
    <row r="294">
      <c r="A294" s="839"/>
      <c r="B294" s="839"/>
      <c r="C294" s="839"/>
      <c r="D294" s="844"/>
      <c r="E294" s="844"/>
      <c r="F294" s="839"/>
      <c r="G294" s="839"/>
      <c r="H294" s="839"/>
      <c r="I294" s="839"/>
      <c r="J294" s="839"/>
      <c r="K294" s="839"/>
      <c r="L294" s="839"/>
      <c r="M294" s="839"/>
      <c r="N294" s="839"/>
      <c r="O294" s="839"/>
      <c r="P294" s="839"/>
      <c r="Q294" s="839"/>
      <c r="R294" s="839"/>
      <c r="S294" s="839"/>
      <c r="T294" s="839"/>
      <c r="U294" s="839"/>
      <c r="V294" s="839"/>
      <c r="W294" s="839"/>
      <c r="X294" s="839"/>
      <c r="Y294" s="839"/>
      <c r="Z294" s="839"/>
    </row>
    <row r="295">
      <c r="A295" s="839"/>
      <c r="B295" s="839"/>
      <c r="C295" s="839"/>
      <c r="D295" s="844"/>
      <c r="E295" s="844"/>
      <c r="F295" s="839"/>
      <c r="G295" s="839"/>
      <c r="H295" s="839"/>
      <c r="I295" s="839"/>
      <c r="J295" s="839"/>
      <c r="K295" s="839"/>
      <c r="L295" s="839"/>
      <c r="M295" s="839"/>
      <c r="N295" s="839"/>
      <c r="O295" s="839"/>
      <c r="P295" s="839"/>
      <c r="Q295" s="839"/>
      <c r="R295" s="839"/>
      <c r="S295" s="839"/>
      <c r="T295" s="839"/>
      <c r="U295" s="839"/>
      <c r="V295" s="839"/>
      <c r="W295" s="839"/>
      <c r="X295" s="839"/>
      <c r="Y295" s="839"/>
      <c r="Z295" s="839"/>
    </row>
    <row r="296">
      <c r="A296" s="839"/>
      <c r="B296" s="839"/>
      <c r="C296" s="839"/>
      <c r="D296" s="844"/>
      <c r="E296" s="844"/>
      <c r="F296" s="839"/>
      <c r="G296" s="839"/>
      <c r="H296" s="839"/>
      <c r="I296" s="839"/>
      <c r="J296" s="839"/>
      <c r="K296" s="839"/>
      <c r="L296" s="839"/>
      <c r="M296" s="839"/>
      <c r="N296" s="839"/>
      <c r="O296" s="839"/>
      <c r="P296" s="839"/>
      <c r="Q296" s="839"/>
      <c r="R296" s="839"/>
      <c r="S296" s="839"/>
      <c r="T296" s="839"/>
      <c r="U296" s="839"/>
      <c r="V296" s="839"/>
      <c r="W296" s="839"/>
      <c r="X296" s="839"/>
      <c r="Y296" s="839"/>
      <c r="Z296" s="839"/>
    </row>
    <row r="297">
      <c r="A297" s="839"/>
      <c r="B297" s="839"/>
      <c r="C297" s="839"/>
      <c r="D297" s="844"/>
      <c r="E297" s="844"/>
      <c r="F297" s="839"/>
      <c r="G297" s="839"/>
      <c r="H297" s="839"/>
      <c r="I297" s="839"/>
      <c r="J297" s="839"/>
      <c r="K297" s="839"/>
      <c r="L297" s="839"/>
      <c r="M297" s="839"/>
      <c r="N297" s="839"/>
      <c r="O297" s="839"/>
      <c r="P297" s="839"/>
      <c r="Q297" s="839"/>
      <c r="R297" s="839"/>
      <c r="S297" s="839"/>
      <c r="T297" s="839"/>
      <c r="U297" s="839"/>
      <c r="V297" s="839"/>
      <c r="W297" s="839"/>
      <c r="X297" s="839"/>
      <c r="Y297" s="839"/>
      <c r="Z297" s="839"/>
    </row>
    <row r="298">
      <c r="A298" s="839"/>
      <c r="B298" s="839"/>
      <c r="C298" s="839"/>
      <c r="D298" s="844"/>
      <c r="E298" s="844"/>
      <c r="F298" s="839"/>
      <c r="G298" s="839"/>
      <c r="H298" s="839"/>
      <c r="I298" s="839"/>
      <c r="J298" s="839"/>
      <c r="K298" s="839"/>
      <c r="L298" s="839"/>
      <c r="M298" s="839"/>
      <c r="N298" s="839"/>
      <c r="O298" s="839"/>
      <c r="P298" s="839"/>
      <c r="Q298" s="839"/>
      <c r="R298" s="839"/>
      <c r="S298" s="839"/>
      <c r="T298" s="839"/>
      <c r="U298" s="839"/>
      <c r="V298" s="839"/>
      <c r="W298" s="839"/>
      <c r="X298" s="839"/>
      <c r="Y298" s="839"/>
      <c r="Z298" s="839"/>
    </row>
    <row r="299">
      <c r="A299" s="839"/>
      <c r="B299" s="839"/>
      <c r="C299" s="839"/>
      <c r="D299" s="844"/>
      <c r="E299" s="844"/>
      <c r="F299" s="839"/>
      <c r="G299" s="839"/>
      <c r="H299" s="839"/>
      <c r="I299" s="839"/>
      <c r="J299" s="839"/>
      <c r="K299" s="839"/>
      <c r="L299" s="839"/>
      <c r="M299" s="839"/>
      <c r="N299" s="839"/>
      <c r="O299" s="839"/>
      <c r="P299" s="839"/>
      <c r="Q299" s="839"/>
      <c r="R299" s="839"/>
      <c r="S299" s="839"/>
      <c r="T299" s="839"/>
      <c r="U299" s="839"/>
      <c r="V299" s="839"/>
      <c r="W299" s="839"/>
      <c r="X299" s="839"/>
      <c r="Y299" s="839"/>
      <c r="Z299" s="839"/>
    </row>
    <row r="300">
      <c r="A300" s="839"/>
      <c r="B300" s="839"/>
      <c r="C300" s="839"/>
      <c r="D300" s="844"/>
      <c r="E300" s="844"/>
      <c r="F300" s="839"/>
      <c r="G300" s="839"/>
      <c r="H300" s="839"/>
      <c r="I300" s="839"/>
      <c r="J300" s="839"/>
      <c r="K300" s="839"/>
      <c r="L300" s="839"/>
      <c r="M300" s="839"/>
      <c r="N300" s="839"/>
      <c r="O300" s="839"/>
      <c r="P300" s="839"/>
      <c r="Q300" s="839"/>
      <c r="R300" s="839"/>
      <c r="S300" s="839"/>
      <c r="T300" s="839"/>
      <c r="U300" s="839"/>
      <c r="V300" s="839"/>
      <c r="W300" s="839"/>
      <c r="X300" s="839"/>
      <c r="Y300" s="839"/>
      <c r="Z300" s="839"/>
    </row>
    <row r="301">
      <c r="A301" s="839"/>
      <c r="B301" s="839"/>
      <c r="C301" s="839"/>
      <c r="D301" s="844"/>
      <c r="E301" s="844"/>
      <c r="F301" s="839"/>
      <c r="G301" s="839"/>
      <c r="H301" s="839"/>
      <c r="I301" s="839"/>
      <c r="J301" s="839"/>
      <c r="K301" s="839"/>
      <c r="L301" s="839"/>
      <c r="M301" s="839"/>
      <c r="N301" s="839"/>
      <c r="O301" s="839"/>
      <c r="P301" s="839"/>
      <c r="Q301" s="839"/>
      <c r="R301" s="839"/>
      <c r="S301" s="839"/>
      <c r="T301" s="839"/>
      <c r="U301" s="839"/>
      <c r="V301" s="839"/>
      <c r="W301" s="839"/>
      <c r="X301" s="839"/>
      <c r="Y301" s="839"/>
      <c r="Z301" s="839"/>
    </row>
    <row r="302">
      <c r="A302" s="839"/>
      <c r="B302" s="839"/>
      <c r="C302" s="839"/>
      <c r="D302" s="844"/>
      <c r="E302" s="844"/>
      <c r="F302" s="839"/>
      <c r="G302" s="839"/>
      <c r="H302" s="839"/>
      <c r="I302" s="839"/>
      <c r="J302" s="839"/>
      <c r="K302" s="839"/>
      <c r="L302" s="839"/>
      <c r="M302" s="839"/>
      <c r="N302" s="839"/>
      <c r="O302" s="839"/>
      <c r="P302" s="839"/>
      <c r="Q302" s="839"/>
      <c r="R302" s="839"/>
      <c r="S302" s="839"/>
      <c r="T302" s="839"/>
      <c r="U302" s="839"/>
      <c r="V302" s="839"/>
      <c r="W302" s="839"/>
      <c r="X302" s="839"/>
      <c r="Y302" s="839"/>
      <c r="Z302" s="839"/>
    </row>
    <row r="303">
      <c r="A303" s="839"/>
      <c r="B303" s="839"/>
      <c r="C303" s="839"/>
      <c r="D303" s="844"/>
      <c r="E303" s="844"/>
      <c r="F303" s="839"/>
      <c r="G303" s="839"/>
      <c r="H303" s="839"/>
      <c r="I303" s="839"/>
      <c r="J303" s="839"/>
      <c r="K303" s="839"/>
      <c r="L303" s="839"/>
      <c r="M303" s="839"/>
      <c r="N303" s="839"/>
      <c r="O303" s="839"/>
      <c r="P303" s="839"/>
      <c r="Q303" s="839"/>
      <c r="R303" s="839"/>
      <c r="S303" s="839"/>
      <c r="T303" s="839"/>
      <c r="U303" s="839"/>
      <c r="V303" s="839"/>
      <c r="W303" s="839"/>
      <c r="X303" s="839"/>
      <c r="Y303" s="839"/>
      <c r="Z303" s="839"/>
    </row>
    <row r="304">
      <c r="A304" s="839"/>
      <c r="B304" s="839"/>
      <c r="C304" s="839"/>
      <c r="D304" s="844"/>
      <c r="E304" s="844"/>
      <c r="F304" s="839"/>
      <c r="G304" s="839"/>
      <c r="H304" s="839"/>
      <c r="I304" s="839"/>
      <c r="J304" s="839"/>
      <c r="K304" s="839"/>
      <c r="L304" s="839"/>
      <c r="M304" s="839"/>
      <c r="N304" s="839"/>
      <c r="O304" s="839"/>
      <c r="P304" s="839"/>
      <c r="Q304" s="839"/>
      <c r="R304" s="839"/>
      <c r="S304" s="839"/>
      <c r="T304" s="839"/>
      <c r="U304" s="839"/>
      <c r="V304" s="839"/>
      <c r="W304" s="839"/>
      <c r="X304" s="839"/>
      <c r="Y304" s="839"/>
      <c r="Z304" s="839"/>
    </row>
    <row r="305">
      <c r="A305" s="839"/>
      <c r="B305" s="839"/>
      <c r="C305" s="839"/>
      <c r="D305" s="844"/>
      <c r="E305" s="844"/>
      <c r="F305" s="839"/>
      <c r="G305" s="839"/>
      <c r="H305" s="839"/>
      <c r="I305" s="839"/>
      <c r="J305" s="839"/>
      <c r="K305" s="839"/>
      <c r="L305" s="839"/>
      <c r="M305" s="839"/>
      <c r="N305" s="839"/>
      <c r="O305" s="839"/>
      <c r="P305" s="839"/>
      <c r="Q305" s="839"/>
      <c r="R305" s="839"/>
      <c r="S305" s="839"/>
      <c r="T305" s="839"/>
      <c r="U305" s="839"/>
      <c r="V305" s="839"/>
      <c r="W305" s="839"/>
      <c r="X305" s="839"/>
      <c r="Y305" s="839"/>
      <c r="Z305" s="839"/>
    </row>
    <row r="306">
      <c r="A306" s="839"/>
      <c r="B306" s="839"/>
      <c r="C306" s="839"/>
      <c r="D306" s="844"/>
      <c r="E306" s="844"/>
      <c r="F306" s="839"/>
      <c r="G306" s="839"/>
      <c r="H306" s="839"/>
      <c r="I306" s="839"/>
      <c r="J306" s="839"/>
      <c r="K306" s="839"/>
      <c r="L306" s="839"/>
      <c r="M306" s="839"/>
      <c r="N306" s="839"/>
      <c r="O306" s="839"/>
      <c r="P306" s="839"/>
      <c r="Q306" s="839"/>
      <c r="R306" s="839"/>
      <c r="S306" s="839"/>
      <c r="T306" s="839"/>
      <c r="U306" s="839"/>
      <c r="V306" s="839"/>
      <c r="W306" s="839"/>
      <c r="X306" s="839"/>
      <c r="Y306" s="839"/>
      <c r="Z306" s="839"/>
    </row>
    <row r="307">
      <c r="A307" s="839"/>
      <c r="B307" s="839"/>
      <c r="C307" s="839"/>
      <c r="D307" s="844"/>
      <c r="E307" s="844"/>
      <c r="F307" s="839"/>
      <c r="G307" s="839"/>
      <c r="H307" s="839"/>
      <c r="I307" s="839"/>
      <c r="J307" s="839"/>
      <c r="K307" s="839"/>
      <c r="L307" s="839"/>
      <c r="M307" s="839"/>
      <c r="N307" s="839"/>
      <c r="O307" s="839"/>
      <c r="P307" s="839"/>
      <c r="Q307" s="839"/>
      <c r="R307" s="839"/>
      <c r="S307" s="839"/>
      <c r="T307" s="839"/>
      <c r="U307" s="839"/>
      <c r="V307" s="839"/>
      <c r="W307" s="839"/>
      <c r="X307" s="839"/>
      <c r="Y307" s="839"/>
      <c r="Z307" s="839"/>
    </row>
    <row r="308">
      <c r="A308" s="839"/>
      <c r="B308" s="839"/>
      <c r="C308" s="839"/>
      <c r="D308" s="844"/>
      <c r="E308" s="844"/>
      <c r="F308" s="839"/>
      <c r="G308" s="839"/>
      <c r="H308" s="839"/>
      <c r="I308" s="839"/>
      <c r="J308" s="839"/>
      <c r="K308" s="839"/>
      <c r="L308" s="839"/>
      <c r="M308" s="839"/>
      <c r="N308" s="839"/>
      <c r="O308" s="839"/>
      <c r="P308" s="839"/>
      <c r="Q308" s="839"/>
      <c r="R308" s="839"/>
      <c r="S308" s="839"/>
      <c r="T308" s="839"/>
      <c r="U308" s="839"/>
      <c r="V308" s="839"/>
      <c r="W308" s="839"/>
      <c r="X308" s="839"/>
      <c r="Y308" s="839"/>
      <c r="Z308" s="839"/>
    </row>
    <row r="309">
      <c r="A309" s="839"/>
      <c r="B309" s="839"/>
      <c r="C309" s="839"/>
      <c r="D309" s="844"/>
      <c r="E309" s="844"/>
      <c r="F309" s="839"/>
      <c r="G309" s="839"/>
      <c r="H309" s="839"/>
      <c r="I309" s="839"/>
      <c r="J309" s="839"/>
      <c r="K309" s="839"/>
      <c r="L309" s="839"/>
      <c r="M309" s="839"/>
      <c r="N309" s="839"/>
      <c r="O309" s="839"/>
      <c r="P309" s="839"/>
      <c r="Q309" s="839"/>
      <c r="R309" s="839"/>
      <c r="S309" s="839"/>
      <c r="T309" s="839"/>
      <c r="U309" s="839"/>
      <c r="V309" s="839"/>
      <c r="W309" s="839"/>
      <c r="X309" s="839"/>
      <c r="Y309" s="839"/>
      <c r="Z309" s="839"/>
    </row>
    <row r="310">
      <c r="A310" s="839"/>
      <c r="B310" s="839"/>
      <c r="C310" s="839"/>
      <c r="D310" s="844"/>
      <c r="E310" s="844"/>
      <c r="F310" s="839"/>
      <c r="G310" s="839"/>
      <c r="H310" s="839"/>
      <c r="I310" s="839"/>
      <c r="J310" s="839"/>
      <c r="K310" s="839"/>
      <c r="L310" s="839"/>
      <c r="M310" s="839"/>
      <c r="N310" s="839"/>
      <c r="O310" s="839"/>
      <c r="P310" s="839"/>
      <c r="Q310" s="839"/>
      <c r="R310" s="839"/>
      <c r="S310" s="839"/>
      <c r="T310" s="839"/>
      <c r="U310" s="839"/>
      <c r="V310" s="839"/>
      <c r="W310" s="839"/>
      <c r="X310" s="839"/>
      <c r="Y310" s="839"/>
      <c r="Z310" s="839"/>
    </row>
    <row r="311">
      <c r="A311" s="839"/>
      <c r="B311" s="839"/>
      <c r="C311" s="839"/>
      <c r="D311" s="844"/>
      <c r="E311" s="844"/>
      <c r="F311" s="839"/>
      <c r="G311" s="839"/>
      <c r="H311" s="839"/>
      <c r="I311" s="839"/>
      <c r="J311" s="839"/>
      <c r="K311" s="839"/>
      <c r="L311" s="839"/>
      <c r="M311" s="839"/>
      <c r="N311" s="839"/>
      <c r="O311" s="839"/>
      <c r="P311" s="839"/>
      <c r="Q311" s="839"/>
      <c r="R311" s="839"/>
      <c r="S311" s="839"/>
      <c r="T311" s="839"/>
      <c r="U311" s="839"/>
      <c r="V311" s="839"/>
      <c r="W311" s="839"/>
      <c r="X311" s="839"/>
      <c r="Y311" s="839"/>
      <c r="Z311" s="839"/>
    </row>
    <row r="312">
      <c r="A312" s="839"/>
      <c r="B312" s="839"/>
      <c r="C312" s="839"/>
      <c r="D312" s="844"/>
      <c r="E312" s="844"/>
      <c r="F312" s="839"/>
      <c r="G312" s="839"/>
      <c r="H312" s="839"/>
      <c r="I312" s="839"/>
      <c r="J312" s="839"/>
      <c r="K312" s="839"/>
      <c r="L312" s="839"/>
      <c r="M312" s="839"/>
      <c r="N312" s="839"/>
      <c r="O312" s="839"/>
      <c r="P312" s="839"/>
      <c r="Q312" s="839"/>
      <c r="R312" s="839"/>
      <c r="S312" s="839"/>
      <c r="T312" s="839"/>
      <c r="U312" s="839"/>
      <c r="V312" s="839"/>
      <c r="W312" s="839"/>
      <c r="X312" s="839"/>
      <c r="Y312" s="839"/>
      <c r="Z312" s="839"/>
    </row>
    <row r="313">
      <c r="A313" s="839"/>
      <c r="B313" s="839"/>
      <c r="C313" s="839"/>
      <c r="D313" s="844"/>
      <c r="E313" s="844"/>
      <c r="F313" s="839"/>
      <c r="G313" s="839"/>
      <c r="H313" s="839"/>
      <c r="I313" s="839"/>
      <c r="J313" s="839"/>
      <c r="K313" s="839"/>
      <c r="L313" s="839"/>
      <c r="M313" s="839"/>
      <c r="N313" s="839"/>
      <c r="O313" s="839"/>
      <c r="P313" s="839"/>
      <c r="Q313" s="839"/>
      <c r="R313" s="839"/>
      <c r="S313" s="839"/>
      <c r="T313" s="839"/>
      <c r="U313" s="839"/>
      <c r="V313" s="839"/>
      <c r="W313" s="839"/>
      <c r="X313" s="839"/>
      <c r="Y313" s="839"/>
      <c r="Z313" s="839"/>
    </row>
    <row r="314">
      <c r="A314" s="839"/>
      <c r="B314" s="839"/>
      <c r="C314" s="839"/>
      <c r="D314" s="844"/>
      <c r="E314" s="844"/>
      <c r="F314" s="839"/>
      <c r="G314" s="839"/>
      <c r="H314" s="839"/>
      <c r="I314" s="839"/>
      <c r="J314" s="839"/>
      <c r="K314" s="839"/>
      <c r="L314" s="839"/>
      <c r="M314" s="839"/>
      <c r="N314" s="839"/>
      <c r="O314" s="839"/>
      <c r="P314" s="839"/>
      <c r="Q314" s="839"/>
      <c r="R314" s="839"/>
      <c r="S314" s="839"/>
      <c r="T314" s="839"/>
      <c r="U314" s="839"/>
      <c r="V314" s="839"/>
      <c r="W314" s="839"/>
      <c r="X314" s="839"/>
      <c r="Y314" s="839"/>
      <c r="Z314" s="839"/>
    </row>
    <row r="315">
      <c r="A315" s="839"/>
      <c r="B315" s="839"/>
      <c r="C315" s="839"/>
      <c r="D315" s="844"/>
      <c r="E315" s="844"/>
      <c r="F315" s="839"/>
      <c r="G315" s="839"/>
      <c r="H315" s="839"/>
      <c r="I315" s="839"/>
      <c r="J315" s="839"/>
      <c r="K315" s="839"/>
      <c r="L315" s="839"/>
      <c r="M315" s="839"/>
      <c r="N315" s="839"/>
      <c r="O315" s="839"/>
      <c r="P315" s="839"/>
      <c r="Q315" s="839"/>
      <c r="R315" s="839"/>
      <c r="S315" s="839"/>
      <c r="T315" s="839"/>
      <c r="U315" s="839"/>
      <c r="V315" s="839"/>
      <c r="W315" s="839"/>
      <c r="X315" s="839"/>
      <c r="Y315" s="839"/>
      <c r="Z315" s="839"/>
    </row>
    <row r="316">
      <c r="A316" s="839"/>
      <c r="B316" s="839"/>
      <c r="C316" s="839"/>
      <c r="D316" s="844"/>
      <c r="E316" s="844"/>
      <c r="F316" s="839"/>
      <c r="G316" s="839"/>
      <c r="H316" s="839"/>
      <c r="I316" s="839"/>
      <c r="J316" s="839"/>
      <c r="K316" s="839"/>
      <c r="L316" s="839"/>
      <c r="M316" s="839"/>
      <c r="N316" s="839"/>
      <c r="O316" s="839"/>
      <c r="P316" s="839"/>
      <c r="Q316" s="839"/>
      <c r="R316" s="839"/>
      <c r="S316" s="839"/>
      <c r="T316" s="839"/>
      <c r="U316" s="839"/>
      <c r="V316" s="839"/>
      <c r="W316" s="839"/>
      <c r="X316" s="839"/>
      <c r="Y316" s="839"/>
      <c r="Z316" s="839"/>
    </row>
    <row r="317">
      <c r="A317" s="839"/>
      <c r="B317" s="839"/>
      <c r="C317" s="839"/>
      <c r="D317" s="844"/>
      <c r="E317" s="844"/>
      <c r="F317" s="839"/>
      <c r="G317" s="839"/>
      <c r="H317" s="839"/>
      <c r="I317" s="839"/>
      <c r="J317" s="839"/>
      <c r="K317" s="839"/>
      <c r="L317" s="839"/>
      <c r="M317" s="839"/>
      <c r="N317" s="839"/>
      <c r="O317" s="839"/>
      <c r="P317" s="839"/>
      <c r="Q317" s="839"/>
      <c r="R317" s="839"/>
      <c r="S317" s="839"/>
      <c r="T317" s="839"/>
      <c r="U317" s="839"/>
      <c r="V317" s="839"/>
      <c r="W317" s="839"/>
      <c r="X317" s="839"/>
      <c r="Y317" s="839"/>
      <c r="Z317" s="839"/>
    </row>
    <row r="318">
      <c r="A318" s="839"/>
      <c r="B318" s="839"/>
      <c r="C318" s="839"/>
      <c r="D318" s="844"/>
      <c r="E318" s="844"/>
      <c r="F318" s="839"/>
      <c r="G318" s="839"/>
      <c r="H318" s="839"/>
      <c r="I318" s="839"/>
      <c r="J318" s="839"/>
      <c r="K318" s="839"/>
      <c r="L318" s="839"/>
      <c r="M318" s="839"/>
      <c r="N318" s="839"/>
      <c r="O318" s="839"/>
      <c r="P318" s="839"/>
      <c r="Q318" s="839"/>
      <c r="R318" s="839"/>
      <c r="S318" s="839"/>
      <c r="T318" s="839"/>
      <c r="U318" s="839"/>
      <c r="V318" s="839"/>
      <c r="W318" s="839"/>
      <c r="X318" s="839"/>
      <c r="Y318" s="839"/>
      <c r="Z318" s="839"/>
    </row>
    <row r="319">
      <c r="A319" s="839"/>
      <c r="B319" s="839"/>
      <c r="C319" s="839"/>
      <c r="D319" s="844"/>
      <c r="E319" s="844"/>
      <c r="F319" s="839"/>
      <c r="G319" s="839"/>
      <c r="H319" s="839"/>
      <c r="I319" s="839"/>
      <c r="J319" s="839"/>
      <c r="K319" s="839"/>
      <c r="L319" s="839"/>
      <c r="M319" s="839"/>
      <c r="N319" s="839"/>
      <c r="O319" s="839"/>
      <c r="P319" s="839"/>
      <c r="Q319" s="839"/>
      <c r="R319" s="839"/>
      <c r="S319" s="839"/>
      <c r="T319" s="839"/>
      <c r="U319" s="839"/>
      <c r="V319" s="839"/>
      <c r="W319" s="839"/>
      <c r="X319" s="839"/>
      <c r="Y319" s="839"/>
      <c r="Z319" s="839"/>
    </row>
    <row r="320">
      <c r="A320" s="839"/>
      <c r="B320" s="839"/>
      <c r="C320" s="839"/>
      <c r="D320" s="844"/>
      <c r="E320" s="844"/>
      <c r="F320" s="839"/>
      <c r="G320" s="839"/>
      <c r="H320" s="839"/>
      <c r="I320" s="839"/>
      <c r="J320" s="839"/>
      <c r="K320" s="839"/>
      <c r="L320" s="839"/>
      <c r="M320" s="839"/>
      <c r="N320" s="839"/>
      <c r="O320" s="839"/>
      <c r="P320" s="839"/>
      <c r="Q320" s="839"/>
      <c r="R320" s="839"/>
      <c r="S320" s="839"/>
      <c r="T320" s="839"/>
      <c r="U320" s="839"/>
      <c r="V320" s="839"/>
      <c r="W320" s="839"/>
      <c r="X320" s="839"/>
      <c r="Y320" s="839"/>
      <c r="Z320" s="839"/>
    </row>
    <row r="321">
      <c r="A321" s="839"/>
      <c r="B321" s="839"/>
      <c r="C321" s="839"/>
      <c r="D321" s="844"/>
      <c r="E321" s="844"/>
      <c r="F321" s="839"/>
      <c r="G321" s="839"/>
      <c r="H321" s="839"/>
      <c r="I321" s="839"/>
      <c r="J321" s="839"/>
      <c r="K321" s="839"/>
      <c r="L321" s="839"/>
      <c r="M321" s="839"/>
      <c r="N321" s="839"/>
      <c r="O321" s="839"/>
      <c r="P321" s="839"/>
      <c r="Q321" s="839"/>
      <c r="R321" s="839"/>
      <c r="S321" s="839"/>
      <c r="T321" s="839"/>
      <c r="U321" s="839"/>
      <c r="V321" s="839"/>
      <c r="W321" s="839"/>
      <c r="X321" s="839"/>
      <c r="Y321" s="839"/>
      <c r="Z321" s="839"/>
    </row>
    <row r="322">
      <c r="A322" s="839"/>
      <c r="B322" s="839"/>
      <c r="C322" s="839"/>
      <c r="D322" s="844"/>
      <c r="E322" s="844"/>
      <c r="F322" s="839"/>
      <c r="G322" s="839"/>
      <c r="H322" s="839"/>
      <c r="I322" s="839"/>
      <c r="J322" s="839"/>
      <c r="K322" s="839"/>
      <c r="L322" s="839"/>
      <c r="M322" s="839"/>
      <c r="N322" s="839"/>
      <c r="O322" s="839"/>
      <c r="P322" s="839"/>
      <c r="Q322" s="839"/>
      <c r="R322" s="839"/>
      <c r="S322" s="839"/>
      <c r="T322" s="839"/>
      <c r="U322" s="839"/>
      <c r="V322" s="839"/>
      <c r="W322" s="839"/>
      <c r="X322" s="839"/>
      <c r="Y322" s="839"/>
      <c r="Z322" s="839"/>
    </row>
    <row r="323">
      <c r="A323" s="839"/>
      <c r="B323" s="839"/>
      <c r="C323" s="839"/>
      <c r="D323" s="844"/>
      <c r="E323" s="844"/>
      <c r="F323" s="839"/>
      <c r="G323" s="839"/>
      <c r="H323" s="839"/>
      <c r="I323" s="839"/>
      <c r="J323" s="839"/>
      <c r="K323" s="839"/>
      <c r="L323" s="839"/>
      <c r="M323" s="839"/>
      <c r="N323" s="839"/>
      <c r="O323" s="839"/>
      <c r="P323" s="839"/>
      <c r="Q323" s="839"/>
      <c r="R323" s="839"/>
      <c r="S323" s="839"/>
      <c r="T323" s="839"/>
      <c r="U323" s="839"/>
      <c r="V323" s="839"/>
      <c r="W323" s="839"/>
      <c r="X323" s="839"/>
      <c r="Y323" s="839"/>
      <c r="Z323" s="839"/>
    </row>
    <row r="324">
      <c r="A324" s="839"/>
      <c r="B324" s="839"/>
      <c r="C324" s="839"/>
      <c r="D324" s="844"/>
      <c r="E324" s="844"/>
      <c r="F324" s="839"/>
      <c r="G324" s="839"/>
      <c r="H324" s="839"/>
      <c r="I324" s="839"/>
      <c r="J324" s="839"/>
      <c r="K324" s="839"/>
      <c r="L324" s="839"/>
      <c r="M324" s="839"/>
      <c r="N324" s="839"/>
      <c r="O324" s="839"/>
      <c r="P324" s="839"/>
      <c r="Q324" s="839"/>
      <c r="R324" s="839"/>
      <c r="S324" s="839"/>
      <c r="T324" s="839"/>
      <c r="U324" s="839"/>
      <c r="V324" s="839"/>
      <c r="W324" s="839"/>
      <c r="X324" s="839"/>
      <c r="Y324" s="839"/>
      <c r="Z324" s="839"/>
    </row>
    <row r="325">
      <c r="A325" s="839"/>
      <c r="B325" s="839"/>
      <c r="C325" s="839"/>
      <c r="D325" s="844"/>
      <c r="E325" s="844"/>
      <c r="F325" s="839"/>
      <c r="G325" s="839"/>
      <c r="H325" s="839"/>
      <c r="I325" s="839"/>
      <c r="J325" s="839"/>
      <c r="K325" s="839"/>
      <c r="L325" s="839"/>
      <c r="M325" s="839"/>
      <c r="N325" s="839"/>
      <c r="O325" s="839"/>
      <c r="P325" s="839"/>
      <c r="Q325" s="839"/>
      <c r="R325" s="839"/>
      <c r="S325" s="839"/>
      <c r="T325" s="839"/>
      <c r="U325" s="839"/>
      <c r="V325" s="839"/>
      <c r="W325" s="839"/>
      <c r="X325" s="839"/>
      <c r="Y325" s="839"/>
      <c r="Z325" s="839"/>
    </row>
    <row r="326">
      <c r="A326" s="839"/>
      <c r="B326" s="839"/>
      <c r="C326" s="839"/>
      <c r="D326" s="844"/>
      <c r="E326" s="844"/>
      <c r="F326" s="839"/>
      <c r="G326" s="839"/>
      <c r="H326" s="839"/>
      <c r="I326" s="839"/>
      <c r="J326" s="839"/>
      <c r="K326" s="839"/>
      <c r="L326" s="839"/>
      <c r="M326" s="839"/>
      <c r="N326" s="839"/>
      <c r="O326" s="839"/>
      <c r="P326" s="839"/>
      <c r="Q326" s="839"/>
      <c r="R326" s="839"/>
      <c r="S326" s="839"/>
      <c r="T326" s="839"/>
      <c r="U326" s="839"/>
      <c r="V326" s="839"/>
      <c r="W326" s="839"/>
      <c r="X326" s="839"/>
      <c r="Y326" s="839"/>
      <c r="Z326" s="839"/>
    </row>
    <row r="327">
      <c r="A327" s="839"/>
      <c r="B327" s="839"/>
      <c r="C327" s="839"/>
      <c r="D327" s="844"/>
      <c r="E327" s="844"/>
      <c r="F327" s="839"/>
      <c r="G327" s="839"/>
      <c r="H327" s="839"/>
      <c r="I327" s="839"/>
      <c r="J327" s="839"/>
      <c r="K327" s="839"/>
      <c r="L327" s="839"/>
      <c r="M327" s="839"/>
      <c r="N327" s="839"/>
      <c r="O327" s="839"/>
      <c r="P327" s="839"/>
      <c r="Q327" s="839"/>
      <c r="R327" s="839"/>
      <c r="S327" s="839"/>
      <c r="T327" s="839"/>
      <c r="U327" s="839"/>
      <c r="V327" s="839"/>
      <c r="W327" s="839"/>
      <c r="X327" s="839"/>
      <c r="Y327" s="839"/>
      <c r="Z327" s="839"/>
    </row>
    <row r="328">
      <c r="A328" s="839"/>
      <c r="B328" s="839"/>
      <c r="C328" s="839"/>
      <c r="D328" s="844"/>
      <c r="E328" s="844"/>
      <c r="F328" s="839"/>
      <c r="G328" s="839"/>
      <c r="H328" s="839"/>
      <c r="I328" s="839"/>
      <c r="J328" s="839"/>
      <c r="K328" s="839"/>
      <c r="L328" s="839"/>
      <c r="M328" s="839"/>
      <c r="N328" s="839"/>
      <c r="O328" s="839"/>
      <c r="P328" s="839"/>
      <c r="Q328" s="839"/>
      <c r="R328" s="839"/>
      <c r="S328" s="839"/>
      <c r="T328" s="839"/>
      <c r="U328" s="839"/>
      <c r="V328" s="839"/>
      <c r="W328" s="839"/>
      <c r="X328" s="839"/>
      <c r="Y328" s="839"/>
      <c r="Z328" s="839"/>
    </row>
    <row r="329">
      <c r="A329" s="839"/>
      <c r="B329" s="839"/>
      <c r="C329" s="839"/>
      <c r="D329" s="844"/>
      <c r="E329" s="844"/>
      <c r="F329" s="839"/>
      <c r="G329" s="839"/>
      <c r="H329" s="839"/>
      <c r="I329" s="839"/>
      <c r="J329" s="839"/>
      <c r="K329" s="839"/>
      <c r="L329" s="839"/>
      <c r="M329" s="839"/>
      <c r="N329" s="839"/>
      <c r="O329" s="839"/>
      <c r="P329" s="839"/>
      <c r="Q329" s="839"/>
      <c r="R329" s="839"/>
      <c r="S329" s="839"/>
      <c r="T329" s="839"/>
      <c r="U329" s="839"/>
      <c r="V329" s="839"/>
      <c r="W329" s="839"/>
      <c r="X329" s="839"/>
      <c r="Y329" s="839"/>
      <c r="Z329" s="839"/>
    </row>
    <row r="330">
      <c r="A330" s="839"/>
      <c r="B330" s="839"/>
      <c r="C330" s="839"/>
      <c r="D330" s="844"/>
      <c r="E330" s="844"/>
      <c r="F330" s="839"/>
      <c r="G330" s="839"/>
      <c r="H330" s="839"/>
      <c r="I330" s="839"/>
      <c r="J330" s="839"/>
      <c r="K330" s="839"/>
      <c r="L330" s="839"/>
      <c r="M330" s="839"/>
      <c r="N330" s="839"/>
      <c r="O330" s="839"/>
      <c r="P330" s="839"/>
      <c r="Q330" s="839"/>
      <c r="R330" s="839"/>
      <c r="S330" s="839"/>
      <c r="T330" s="839"/>
      <c r="U330" s="839"/>
      <c r="V330" s="839"/>
      <c r="W330" s="839"/>
      <c r="X330" s="839"/>
      <c r="Y330" s="839"/>
      <c r="Z330" s="839"/>
    </row>
    <row r="331">
      <c r="A331" s="839"/>
      <c r="B331" s="839"/>
      <c r="C331" s="839"/>
      <c r="D331" s="844"/>
      <c r="E331" s="844"/>
      <c r="F331" s="839"/>
      <c r="G331" s="839"/>
      <c r="H331" s="839"/>
      <c r="I331" s="839"/>
      <c r="J331" s="839"/>
      <c r="K331" s="839"/>
      <c r="L331" s="839"/>
      <c r="M331" s="839"/>
      <c r="N331" s="839"/>
      <c r="O331" s="839"/>
      <c r="P331" s="839"/>
      <c r="Q331" s="839"/>
      <c r="R331" s="839"/>
      <c r="S331" s="839"/>
      <c r="T331" s="839"/>
      <c r="U331" s="839"/>
      <c r="V331" s="839"/>
      <c r="W331" s="839"/>
      <c r="X331" s="839"/>
      <c r="Y331" s="839"/>
      <c r="Z331" s="839"/>
    </row>
    <row r="332">
      <c r="A332" s="839"/>
      <c r="B332" s="839"/>
      <c r="C332" s="839"/>
      <c r="D332" s="844"/>
      <c r="E332" s="844"/>
      <c r="F332" s="839"/>
      <c r="G332" s="839"/>
      <c r="H332" s="839"/>
      <c r="I332" s="839"/>
      <c r="J332" s="839"/>
      <c r="K332" s="839"/>
      <c r="L332" s="839"/>
      <c r="M332" s="839"/>
      <c r="N332" s="839"/>
      <c r="O332" s="839"/>
      <c r="P332" s="839"/>
      <c r="Q332" s="839"/>
      <c r="R332" s="839"/>
      <c r="S332" s="839"/>
      <c r="T332" s="839"/>
      <c r="U332" s="839"/>
      <c r="V332" s="839"/>
      <c r="W332" s="839"/>
      <c r="X332" s="839"/>
      <c r="Y332" s="839"/>
      <c r="Z332" s="839"/>
    </row>
    <row r="333">
      <c r="A333" s="839"/>
      <c r="B333" s="839"/>
      <c r="C333" s="839"/>
      <c r="D333" s="844"/>
      <c r="E333" s="844"/>
      <c r="F333" s="839"/>
      <c r="G333" s="839"/>
      <c r="H333" s="839"/>
      <c r="I333" s="839"/>
      <c r="J333" s="839"/>
      <c r="K333" s="839"/>
      <c r="L333" s="839"/>
      <c r="M333" s="839"/>
      <c r="N333" s="839"/>
      <c r="O333" s="839"/>
      <c r="P333" s="839"/>
      <c r="Q333" s="839"/>
      <c r="R333" s="839"/>
      <c r="S333" s="839"/>
      <c r="T333" s="839"/>
      <c r="U333" s="839"/>
      <c r="V333" s="839"/>
      <c r="W333" s="839"/>
      <c r="X333" s="839"/>
      <c r="Y333" s="839"/>
      <c r="Z333" s="839"/>
    </row>
    <row r="334">
      <c r="A334" s="839"/>
      <c r="B334" s="839"/>
      <c r="C334" s="839"/>
      <c r="D334" s="844"/>
      <c r="E334" s="844"/>
      <c r="F334" s="839"/>
      <c r="G334" s="839"/>
      <c r="H334" s="839"/>
      <c r="I334" s="839"/>
      <c r="J334" s="839"/>
      <c r="K334" s="839"/>
      <c r="L334" s="839"/>
      <c r="M334" s="839"/>
      <c r="N334" s="839"/>
      <c r="O334" s="839"/>
      <c r="P334" s="839"/>
      <c r="Q334" s="839"/>
      <c r="R334" s="839"/>
      <c r="S334" s="839"/>
      <c r="T334" s="839"/>
      <c r="U334" s="839"/>
      <c r="V334" s="839"/>
      <c r="W334" s="839"/>
      <c r="X334" s="839"/>
      <c r="Y334" s="839"/>
      <c r="Z334" s="839"/>
    </row>
    <row r="335">
      <c r="A335" s="839"/>
      <c r="B335" s="839"/>
      <c r="C335" s="839"/>
      <c r="D335" s="844"/>
      <c r="E335" s="844"/>
      <c r="F335" s="839"/>
      <c r="G335" s="839"/>
      <c r="H335" s="839"/>
      <c r="I335" s="839"/>
      <c r="J335" s="839"/>
      <c r="K335" s="839"/>
      <c r="L335" s="839"/>
      <c r="M335" s="839"/>
      <c r="N335" s="839"/>
      <c r="O335" s="839"/>
      <c r="P335" s="839"/>
      <c r="Q335" s="839"/>
      <c r="R335" s="839"/>
      <c r="S335" s="839"/>
      <c r="T335" s="839"/>
      <c r="U335" s="839"/>
      <c r="V335" s="839"/>
      <c r="W335" s="839"/>
      <c r="X335" s="839"/>
      <c r="Y335" s="839"/>
      <c r="Z335" s="839"/>
    </row>
    <row r="336">
      <c r="A336" s="839"/>
      <c r="B336" s="839"/>
      <c r="C336" s="839"/>
      <c r="D336" s="844"/>
      <c r="E336" s="844"/>
      <c r="F336" s="839"/>
      <c r="G336" s="839"/>
      <c r="H336" s="839"/>
      <c r="I336" s="839"/>
      <c r="J336" s="839"/>
      <c r="K336" s="839"/>
      <c r="L336" s="839"/>
      <c r="M336" s="839"/>
      <c r="N336" s="839"/>
      <c r="O336" s="839"/>
      <c r="P336" s="839"/>
      <c r="Q336" s="839"/>
      <c r="R336" s="839"/>
      <c r="S336" s="839"/>
      <c r="T336" s="839"/>
      <c r="U336" s="839"/>
      <c r="V336" s="839"/>
      <c r="W336" s="839"/>
      <c r="X336" s="839"/>
      <c r="Y336" s="839"/>
      <c r="Z336" s="839"/>
    </row>
    <row r="337">
      <c r="A337" s="839"/>
      <c r="B337" s="839"/>
      <c r="C337" s="839"/>
      <c r="D337" s="844"/>
      <c r="E337" s="844"/>
      <c r="F337" s="839"/>
      <c r="G337" s="839"/>
      <c r="H337" s="839"/>
      <c r="I337" s="839"/>
      <c r="J337" s="839"/>
      <c r="K337" s="839"/>
      <c r="L337" s="839"/>
      <c r="M337" s="839"/>
      <c r="N337" s="839"/>
      <c r="O337" s="839"/>
      <c r="P337" s="839"/>
      <c r="Q337" s="839"/>
      <c r="R337" s="839"/>
      <c r="S337" s="839"/>
      <c r="T337" s="839"/>
      <c r="U337" s="839"/>
      <c r="V337" s="839"/>
      <c r="W337" s="839"/>
      <c r="X337" s="839"/>
      <c r="Y337" s="839"/>
      <c r="Z337" s="839"/>
    </row>
    <row r="338">
      <c r="A338" s="839"/>
      <c r="B338" s="839"/>
      <c r="C338" s="839"/>
      <c r="D338" s="844"/>
      <c r="E338" s="844"/>
      <c r="F338" s="839"/>
      <c r="G338" s="839"/>
      <c r="H338" s="839"/>
      <c r="I338" s="839"/>
      <c r="J338" s="839"/>
      <c r="K338" s="839"/>
      <c r="L338" s="839"/>
      <c r="M338" s="839"/>
      <c r="N338" s="839"/>
      <c r="O338" s="839"/>
      <c r="P338" s="839"/>
      <c r="Q338" s="839"/>
      <c r="R338" s="839"/>
      <c r="S338" s="839"/>
      <c r="T338" s="839"/>
      <c r="U338" s="839"/>
      <c r="V338" s="839"/>
      <c r="W338" s="839"/>
      <c r="X338" s="839"/>
      <c r="Y338" s="839"/>
      <c r="Z338" s="839"/>
    </row>
    <row r="339">
      <c r="A339" s="839"/>
      <c r="B339" s="839"/>
      <c r="C339" s="839"/>
      <c r="D339" s="844"/>
      <c r="E339" s="844"/>
      <c r="F339" s="839"/>
      <c r="G339" s="839"/>
      <c r="H339" s="839"/>
      <c r="I339" s="839"/>
      <c r="J339" s="839"/>
      <c r="K339" s="839"/>
      <c r="L339" s="839"/>
      <c r="M339" s="839"/>
      <c r="N339" s="839"/>
      <c r="O339" s="839"/>
      <c r="P339" s="839"/>
      <c r="Q339" s="839"/>
      <c r="R339" s="839"/>
      <c r="S339" s="839"/>
      <c r="T339" s="839"/>
      <c r="U339" s="839"/>
      <c r="V339" s="839"/>
      <c r="W339" s="839"/>
      <c r="X339" s="839"/>
      <c r="Y339" s="839"/>
      <c r="Z339" s="839"/>
    </row>
    <row r="340">
      <c r="A340" s="839"/>
      <c r="B340" s="839"/>
      <c r="C340" s="839"/>
      <c r="D340" s="844"/>
      <c r="E340" s="844"/>
      <c r="F340" s="839"/>
      <c r="G340" s="839"/>
      <c r="H340" s="839"/>
      <c r="I340" s="839"/>
      <c r="J340" s="839"/>
      <c r="K340" s="839"/>
      <c r="L340" s="839"/>
      <c r="M340" s="839"/>
      <c r="N340" s="839"/>
      <c r="O340" s="839"/>
      <c r="P340" s="839"/>
      <c r="Q340" s="839"/>
      <c r="R340" s="839"/>
      <c r="S340" s="839"/>
      <c r="T340" s="839"/>
      <c r="U340" s="839"/>
      <c r="V340" s="839"/>
      <c r="W340" s="839"/>
      <c r="X340" s="839"/>
      <c r="Y340" s="839"/>
      <c r="Z340" s="839"/>
    </row>
    <row r="341">
      <c r="A341" s="839"/>
      <c r="B341" s="839"/>
      <c r="C341" s="839"/>
      <c r="D341" s="844"/>
      <c r="E341" s="844"/>
      <c r="F341" s="839"/>
      <c r="G341" s="839"/>
      <c r="H341" s="839"/>
      <c r="I341" s="839"/>
      <c r="J341" s="839"/>
      <c r="K341" s="839"/>
      <c r="L341" s="839"/>
      <c r="M341" s="839"/>
      <c r="N341" s="839"/>
      <c r="O341" s="839"/>
      <c r="P341" s="839"/>
      <c r="Q341" s="839"/>
      <c r="R341" s="839"/>
      <c r="S341" s="839"/>
      <c r="T341" s="839"/>
      <c r="U341" s="839"/>
      <c r="V341" s="839"/>
      <c r="W341" s="839"/>
      <c r="X341" s="839"/>
      <c r="Y341" s="839"/>
      <c r="Z341" s="839"/>
    </row>
    <row r="342">
      <c r="A342" s="839"/>
      <c r="B342" s="839"/>
      <c r="C342" s="839"/>
      <c r="D342" s="844"/>
      <c r="E342" s="844"/>
      <c r="F342" s="839"/>
      <c r="G342" s="839"/>
      <c r="H342" s="839"/>
      <c r="I342" s="839"/>
      <c r="J342" s="839"/>
      <c r="K342" s="839"/>
      <c r="L342" s="839"/>
      <c r="M342" s="839"/>
      <c r="N342" s="839"/>
      <c r="O342" s="839"/>
      <c r="P342" s="839"/>
      <c r="Q342" s="839"/>
      <c r="R342" s="839"/>
      <c r="S342" s="839"/>
      <c r="T342" s="839"/>
      <c r="U342" s="839"/>
      <c r="V342" s="839"/>
      <c r="W342" s="839"/>
      <c r="X342" s="839"/>
      <c r="Y342" s="839"/>
      <c r="Z342" s="839"/>
    </row>
    <row r="343">
      <c r="A343" s="839"/>
      <c r="B343" s="839"/>
      <c r="C343" s="839"/>
      <c r="D343" s="844"/>
      <c r="E343" s="844"/>
      <c r="F343" s="839"/>
      <c r="G343" s="839"/>
      <c r="H343" s="839"/>
      <c r="I343" s="839"/>
      <c r="J343" s="839"/>
      <c r="K343" s="839"/>
      <c r="L343" s="839"/>
      <c r="M343" s="839"/>
      <c r="N343" s="839"/>
      <c r="O343" s="839"/>
      <c r="P343" s="839"/>
      <c r="Q343" s="839"/>
      <c r="R343" s="839"/>
      <c r="S343" s="839"/>
      <c r="T343" s="839"/>
      <c r="U343" s="839"/>
      <c r="V343" s="839"/>
      <c r="W343" s="839"/>
      <c r="X343" s="839"/>
      <c r="Y343" s="839"/>
      <c r="Z343" s="839"/>
    </row>
    <row r="344">
      <c r="A344" s="839"/>
      <c r="B344" s="839"/>
      <c r="C344" s="839"/>
      <c r="D344" s="844"/>
      <c r="E344" s="844"/>
      <c r="F344" s="839"/>
      <c r="G344" s="839"/>
      <c r="H344" s="839"/>
      <c r="I344" s="839"/>
      <c r="J344" s="839"/>
      <c r="K344" s="839"/>
      <c r="L344" s="839"/>
      <c r="M344" s="839"/>
      <c r="N344" s="839"/>
      <c r="O344" s="839"/>
      <c r="P344" s="839"/>
      <c r="Q344" s="839"/>
      <c r="R344" s="839"/>
      <c r="S344" s="839"/>
      <c r="T344" s="839"/>
      <c r="U344" s="839"/>
      <c r="V344" s="839"/>
      <c r="W344" s="839"/>
      <c r="X344" s="839"/>
      <c r="Y344" s="839"/>
      <c r="Z344" s="839"/>
    </row>
    <row r="345">
      <c r="A345" s="839"/>
      <c r="B345" s="839"/>
      <c r="C345" s="839"/>
      <c r="D345" s="844"/>
      <c r="E345" s="844"/>
      <c r="F345" s="839"/>
      <c r="G345" s="839"/>
      <c r="H345" s="839"/>
      <c r="I345" s="839"/>
      <c r="J345" s="839"/>
      <c r="K345" s="839"/>
      <c r="L345" s="839"/>
      <c r="M345" s="839"/>
      <c r="N345" s="839"/>
      <c r="O345" s="839"/>
      <c r="P345" s="839"/>
      <c r="Q345" s="839"/>
      <c r="R345" s="839"/>
      <c r="S345" s="839"/>
      <c r="T345" s="839"/>
      <c r="U345" s="839"/>
      <c r="V345" s="839"/>
      <c r="W345" s="839"/>
      <c r="X345" s="839"/>
      <c r="Y345" s="839"/>
      <c r="Z345" s="839"/>
    </row>
    <row r="346">
      <c r="A346" s="839"/>
      <c r="B346" s="839"/>
      <c r="C346" s="839"/>
      <c r="D346" s="844"/>
      <c r="E346" s="844"/>
      <c r="F346" s="839"/>
      <c r="G346" s="839"/>
      <c r="H346" s="839"/>
      <c r="I346" s="839"/>
      <c r="J346" s="839"/>
      <c r="K346" s="839"/>
      <c r="L346" s="839"/>
      <c r="M346" s="839"/>
      <c r="N346" s="839"/>
      <c r="O346" s="839"/>
      <c r="P346" s="839"/>
      <c r="Q346" s="839"/>
      <c r="R346" s="839"/>
      <c r="S346" s="839"/>
      <c r="T346" s="839"/>
      <c r="U346" s="839"/>
      <c r="V346" s="839"/>
      <c r="W346" s="839"/>
      <c r="X346" s="839"/>
      <c r="Y346" s="839"/>
      <c r="Z346" s="839"/>
    </row>
    <row r="347">
      <c r="A347" s="839"/>
      <c r="B347" s="839"/>
      <c r="C347" s="839"/>
      <c r="D347" s="844"/>
      <c r="E347" s="844"/>
      <c r="F347" s="839"/>
      <c r="G347" s="839"/>
      <c r="H347" s="839"/>
      <c r="I347" s="839"/>
      <c r="J347" s="839"/>
      <c r="K347" s="839"/>
      <c r="L347" s="839"/>
      <c r="M347" s="839"/>
      <c r="N347" s="839"/>
      <c r="O347" s="839"/>
      <c r="P347" s="839"/>
      <c r="Q347" s="839"/>
      <c r="R347" s="839"/>
      <c r="S347" s="839"/>
      <c r="T347" s="839"/>
      <c r="U347" s="839"/>
      <c r="V347" s="839"/>
      <c r="W347" s="839"/>
      <c r="X347" s="839"/>
      <c r="Y347" s="839"/>
      <c r="Z347" s="839"/>
    </row>
    <row r="348">
      <c r="A348" s="839"/>
      <c r="B348" s="839"/>
      <c r="C348" s="839"/>
      <c r="D348" s="844"/>
      <c r="E348" s="844"/>
      <c r="F348" s="839"/>
      <c r="G348" s="839"/>
      <c r="H348" s="839"/>
      <c r="I348" s="839"/>
      <c r="J348" s="839"/>
      <c r="K348" s="839"/>
      <c r="L348" s="839"/>
      <c r="M348" s="839"/>
      <c r="N348" s="839"/>
      <c r="O348" s="839"/>
      <c r="P348" s="839"/>
      <c r="Q348" s="839"/>
      <c r="R348" s="839"/>
      <c r="S348" s="839"/>
      <c r="T348" s="839"/>
      <c r="U348" s="839"/>
      <c r="V348" s="839"/>
      <c r="W348" s="839"/>
      <c r="X348" s="839"/>
      <c r="Y348" s="839"/>
      <c r="Z348" s="839"/>
    </row>
    <row r="349">
      <c r="A349" s="839"/>
      <c r="B349" s="839"/>
      <c r="C349" s="839"/>
      <c r="D349" s="844"/>
      <c r="E349" s="844"/>
      <c r="F349" s="839"/>
      <c r="G349" s="839"/>
      <c r="H349" s="839"/>
      <c r="I349" s="839"/>
      <c r="J349" s="839"/>
      <c r="K349" s="839"/>
      <c r="L349" s="839"/>
      <c r="M349" s="839"/>
      <c r="N349" s="839"/>
      <c r="O349" s="839"/>
      <c r="P349" s="839"/>
      <c r="Q349" s="839"/>
      <c r="R349" s="839"/>
      <c r="S349" s="839"/>
      <c r="T349" s="839"/>
      <c r="U349" s="839"/>
      <c r="V349" s="839"/>
      <c r="W349" s="839"/>
      <c r="X349" s="839"/>
      <c r="Y349" s="839"/>
      <c r="Z349" s="839"/>
    </row>
    <row r="350">
      <c r="A350" s="839"/>
      <c r="B350" s="839"/>
      <c r="C350" s="839"/>
      <c r="D350" s="844"/>
      <c r="E350" s="844"/>
      <c r="F350" s="839"/>
      <c r="G350" s="839"/>
      <c r="H350" s="839"/>
      <c r="I350" s="839"/>
      <c r="J350" s="839"/>
      <c r="K350" s="839"/>
      <c r="L350" s="839"/>
      <c r="M350" s="839"/>
      <c r="N350" s="839"/>
      <c r="O350" s="839"/>
      <c r="P350" s="839"/>
      <c r="Q350" s="839"/>
      <c r="R350" s="839"/>
      <c r="S350" s="839"/>
      <c r="T350" s="839"/>
      <c r="U350" s="839"/>
      <c r="V350" s="839"/>
      <c r="W350" s="839"/>
      <c r="X350" s="839"/>
      <c r="Y350" s="839"/>
      <c r="Z350" s="839"/>
    </row>
    <row r="351">
      <c r="A351" s="839"/>
      <c r="B351" s="839"/>
      <c r="C351" s="839"/>
      <c r="D351" s="844"/>
      <c r="E351" s="844"/>
      <c r="F351" s="839"/>
      <c r="G351" s="839"/>
      <c r="H351" s="839"/>
      <c r="I351" s="839"/>
      <c r="J351" s="839"/>
      <c r="K351" s="839"/>
      <c r="L351" s="839"/>
      <c r="M351" s="839"/>
      <c r="N351" s="839"/>
      <c r="O351" s="839"/>
      <c r="P351" s="839"/>
      <c r="Q351" s="839"/>
      <c r="R351" s="839"/>
      <c r="S351" s="839"/>
      <c r="T351" s="839"/>
      <c r="U351" s="839"/>
      <c r="V351" s="839"/>
      <c r="W351" s="839"/>
      <c r="X351" s="839"/>
      <c r="Y351" s="839"/>
      <c r="Z351" s="839"/>
    </row>
    <row r="352">
      <c r="A352" s="839"/>
      <c r="B352" s="839"/>
      <c r="C352" s="839"/>
      <c r="D352" s="844"/>
      <c r="E352" s="844"/>
      <c r="F352" s="839"/>
      <c r="G352" s="839"/>
      <c r="H352" s="839"/>
      <c r="I352" s="839"/>
      <c r="J352" s="839"/>
      <c r="K352" s="839"/>
      <c r="L352" s="839"/>
      <c r="M352" s="839"/>
      <c r="N352" s="839"/>
      <c r="O352" s="839"/>
      <c r="P352" s="839"/>
      <c r="Q352" s="839"/>
      <c r="R352" s="839"/>
      <c r="S352" s="839"/>
      <c r="T352" s="839"/>
      <c r="U352" s="839"/>
      <c r="V352" s="839"/>
      <c r="W352" s="839"/>
      <c r="X352" s="839"/>
      <c r="Y352" s="839"/>
      <c r="Z352" s="839"/>
    </row>
    <row r="353">
      <c r="A353" s="839"/>
      <c r="B353" s="839"/>
      <c r="C353" s="839"/>
      <c r="D353" s="844"/>
      <c r="E353" s="844"/>
      <c r="F353" s="839"/>
      <c r="G353" s="839"/>
      <c r="H353" s="839"/>
      <c r="I353" s="839"/>
      <c r="J353" s="839"/>
      <c r="K353" s="839"/>
      <c r="L353" s="839"/>
      <c r="M353" s="839"/>
      <c r="N353" s="839"/>
      <c r="O353" s="839"/>
      <c r="P353" s="839"/>
      <c r="Q353" s="839"/>
      <c r="R353" s="839"/>
      <c r="S353" s="839"/>
      <c r="T353" s="839"/>
      <c r="U353" s="839"/>
      <c r="V353" s="839"/>
      <c r="W353" s="839"/>
      <c r="X353" s="839"/>
      <c r="Y353" s="839"/>
      <c r="Z353" s="839"/>
    </row>
    <row r="354">
      <c r="A354" s="839"/>
      <c r="B354" s="839"/>
      <c r="C354" s="839"/>
      <c r="D354" s="844"/>
      <c r="E354" s="844"/>
      <c r="F354" s="839"/>
      <c r="G354" s="839"/>
      <c r="H354" s="839"/>
      <c r="I354" s="839"/>
      <c r="J354" s="839"/>
      <c r="K354" s="839"/>
      <c r="L354" s="839"/>
      <c r="M354" s="839"/>
      <c r="N354" s="839"/>
      <c r="O354" s="839"/>
      <c r="P354" s="839"/>
      <c r="Q354" s="839"/>
      <c r="R354" s="839"/>
      <c r="S354" s="839"/>
      <c r="T354" s="839"/>
      <c r="U354" s="839"/>
      <c r="V354" s="839"/>
      <c r="W354" s="839"/>
      <c r="X354" s="839"/>
      <c r="Y354" s="839"/>
      <c r="Z354" s="839"/>
    </row>
    <row r="355">
      <c r="A355" s="839"/>
      <c r="B355" s="839"/>
      <c r="C355" s="839"/>
      <c r="D355" s="844"/>
      <c r="E355" s="844"/>
      <c r="F355" s="839"/>
      <c r="G355" s="839"/>
      <c r="H355" s="839"/>
      <c r="I355" s="839"/>
      <c r="J355" s="839"/>
      <c r="K355" s="839"/>
      <c r="L355" s="839"/>
      <c r="M355" s="839"/>
      <c r="N355" s="839"/>
      <c r="O355" s="839"/>
      <c r="P355" s="839"/>
      <c r="Q355" s="839"/>
      <c r="R355" s="839"/>
      <c r="S355" s="839"/>
      <c r="T355" s="839"/>
      <c r="U355" s="839"/>
      <c r="V355" s="839"/>
      <c r="W355" s="839"/>
      <c r="X355" s="839"/>
      <c r="Y355" s="839"/>
      <c r="Z355" s="839"/>
    </row>
    <row r="356">
      <c r="A356" s="839"/>
      <c r="B356" s="839"/>
      <c r="C356" s="839"/>
      <c r="D356" s="844"/>
      <c r="E356" s="844"/>
      <c r="F356" s="839"/>
      <c r="G356" s="839"/>
      <c r="H356" s="839"/>
      <c r="I356" s="839"/>
      <c r="J356" s="839"/>
      <c r="K356" s="839"/>
      <c r="L356" s="839"/>
      <c r="M356" s="839"/>
      <c r="N356" s="839"/>
      <c r="O356" s="839"/>
      <c r="P356" s="839"/>
      <c r="Q356" s="839"/>
      <c r="R356" s="839"/>
      <c r="S356" s="839"/>
      <c r="T356" s="839"/>
      <c r="U356" s="839"/>
      <c r="V356" s="839"/>
      <c r="W356" s="839"/>
      <c r="X356" s="839"/>
      <c r="Y356" s="839"/>
      <c r="Z356" s="839"/>
    </row>
    <row r="357">
      <c r="A357" s="839"/>
      <c r="B357" s="839"/>
      <c r="C357" s="839"/>
      <c r="D357" s="844"/>
      <c r="E357" s="844"/>
      <c r="F357" s="839"/>
      <c r="G357" s="839"/>
      <c r="H357" s="839"/>
      <c r="I357" s="839"/>
      <c r="J357" s="839"/>
      <c r="K357" s="839"/>
      <c r="L357" s="839"/>
      <c r="M357" s="839"/>
      <c r="N357" s="839"/>
      <c r="O357" s="839"/>
      <c r="P357" s="839"/>
      <c r="Q357" s="839"/>
      <c r="R357" s="839"/>
      <c r="S357" s="839"/>
      <c r="T357" s="839"/>
      <c r="U357" s="839"/>
      <c r="V357" s="839"/>
      <c r="W357" s="839"/>
      <c r="X357" s="839"/>
      <c r="Y357" s="839"/>
      <c r="Z357" s="839"/>
    </row>
    <row r="358">
      <c r="A358" s="839"/>
      <c r="B358" s="839"/>
      <c r="C358" s="839"/>
      <c r="D358" s="844"/>
      <c r="E358" s="844"/>
      <c r="F358" s="839"/>
      <c r="G358" s="839"/>
      <c r="H358" s="839"/>
      <c r="I358" s="839"/>
      <c r="J358" s="839"/>
      <c r="K358" s="839"/>
      <c r="L358" s="839"/>
      <c r="M358" s="839"/>
      <c r="N358" s="839"/>
      <c r="O358" s="839"/>
      <c r="P358" s="839"/>
      <c r="Q358" s="839"/>
      <c r="R358" s="839"/>
      <c r="S358" s="839"/>
      <c r="T358" s="839"/>
      <c r="U358" s="839"/>
      <c r="V358" s="839"/>
      <c r="W358" s="839"/>
      <c r="X358" s="839"/>
      <c r="Y358" s="839"/>
      <c r="Z358" s="839"/>
    </row>
    <row r="359">
      <c r="A359" s="839"/>
      <c r="B359" s="839"/>
      <c r="C359" s="839"/>
      <c r="D359" s="844"/>
      <c r="E359" s="844"/>
      <c r="F359" s="839"/>
      <c r="G359" s="839"/>
      <c r="H359" s="839"/>
      <c r="I359" s="839"/>
      <c r="J359" s="839"/>
      <c r="K359" s="839"/>
      <c r="L359" s="839"/>
      <c r="M359" s="839"/>
      <c r="N359" s="839"/>
      <c r="O359" s="839"/>
      <c r="P359" s="839"/>
      <c r="Q359" s="839"/>
      <c r="R359" s="839"/>
      <c r="S359" s="839"/>
      <c r="T359" s="839"/>
      <c r="U359" s="839"/>
      <c r="V359" s="839"/>
      <c r="W359" s="839"/>
      <c r="X359" s="839"/>
      <c r="Y359" s="839"/>
      <c r="Z359" s="839"/>
    </row>
    <row r="360">
      <c r="A360" s="839"/>
      <c r="B360" s="839"/>
      <c r="C360" s="839"/>
      <c r="D360" s="844"/>
      <c r="E360" s="844"/>
      <c r="F360" s="839"/>
      <c r="G360" s="839"/>
      <c r="H360" s="839"/>
      <c r="I360" s="839"/>
      <c r="J360" s="839"/>
      <c r="K360" s="839"/>
      <c r="L360" s="839"/>
      <c r="M360" s="839"/>
      <c r="N360" s="839"/>
      <c r="O360" s="839"/>
      <c r="P360" s="839"/>
      <c r="Q360" s="839"/>
      <c r="R360" s="839"/>
      <c r="S360" s="839"/>
      <c r="T360" s="839"/>
      <c r="U360" s="839"/>
      <c r="V360" s="839"/>
      <c r="W360" s="839"/>
      <c r="X360" s="839"/>
      <c r="Y360" s="839"/>
      <c r="Z360" s="839"/>
    </row>
    <row r="361">
      <c r="A361" s="839"/>
      <c r="B361" s="839"/>
      <c r="C361" s="839"/>
      <c r="D361" s="844"/>
      <c r="E361" s="844"/>
      <c r="F361" s="839"/>
      <c r="G361" s="839"/>
      <c r="H361" s="839"/>
      <c r="I361" s="839"/>
      <c r="J361" s="839"/>
      <c r="K361" s="839"/>
      <c r="L361" s="839"/>
      <c r="M361" s="839"/>
      <c r="N361" s="839"/>
      <c r="O361" s="839"/>
      <c r="P361" s="839"/>
      <c r="Q361" s="839"/>
      <c r="R361" s="839"/>
      <c r="S361" s="839"/>
      <c r="T361" s="839"/>
      <c r="U361" s="839"/>
      <c r="V361" s="839"/>
      <c r="W361" s="839"/>
      <c r="X361" s="839"/>
      <c r="Y361" s="839"/>
      <c r="Z361" s="839"/>
    </row>
    <row r="362">
      <c r="A362" s="839"/>
      <c r="B362" s="839"/>
      <c r="C362" s="839"/>
      <c r="D362" s="844"/>
      <c r="E362" s="844"/>
      <c r="F362" s="839"/>
      <c r="G362" s="839"/>
      <c r="H362" s="839"/>
      <c r="I362" s="839"/>
      <c r="J362" s="839"/>
      <c r="K362" s="839"/>
      <c r="L362" s="839"/>
      <c r="M362" s="839"/>
      <c r="N362" s="839"/>
      <c r="O362" s="839"/>
      <c r="P362" s="839"/>
      <c r="Q362" s="839"/>
      <c r="R362" s="839"/>
      <c r="S362" s="839"/>
      <c r="T362" s="839"/>
      <c r="U362" s="839"/>
      <c r="V362" s="839"/>
      <c r="W362" s="839"/>
      <c r="X362" s="839"/>
      <c r="Y362" s="839"/>
      <c r="Z362" s="839"/>
    </row>
    <row r="363">
      <c r="A363" s="839"/>
      <c r="B363" s="839"/>
      <c r="C363" s="839"/>
      <c r="D363" s="844"/>
      <c r="E363" s="844"/>
      <c r="F363" s="839"/>
      <c r="G363" s="839"/>
      <c r="H363" s="839"/>
      <c r="I363" s="839"/>
      <c r="J363" s="839"/>
      <c r="K363" s="839"/>
      <c r="L363" s="839"/>
      <c r="M363" s="839"/>
      <c r="N363" s="839"/>
      <c r="O363" s="839"/>
      <c r="P363" s="839"/>
      <c r="Q363" s="839"/>
      <c r="R363" s="839"/>
      <c r="S363" s="839"/>
      <c r="T363" s="839"/>
      <c r="U363" s="839"/>
      <c r="V363" s="839"/>
      <c r="W363" s="839"/>
      <c r="X363" s="839"/>
      <c r="Y363" s="839"/>
      <c r="Z363" s="839"/>
    </row>
    <row r="364">
      <c r="A364" s="839"/>
      <c r="B364" s="839"/>
      <c r="C364" s="839"/>
      <c r="D364" s="844"/>
      <c r="E364" s="844"/>
      <c r="F364" s="839"/>
      <c r="G364" s="839"/>
      <c r="H364" s="839"/>
      <c r="I364" s="839"/>
      <c r="J364" s="839"/>
      <c r="K364" s="839"/>
      <c r="L364" s="839"/>
      <c r="M364" s="839"/>
      <c r="N364" s="839"/>
      <c r="O364" s="839"/>
      <c r="P364" s="839"/>
      <c r="Q364" s="839"/>
      <c r="R364" s="839"/>
      <c r="S364" s="839"/>
      <c r="T364" s="839"/>
      <c r="U364" s="839"/>
      <c r="V364" s="839"/>
      <c r="W364" s="839"/>
      <c r="X364" s="839"/>
      <c r="Y364" s="839"/>
      <c r="Z364" s="839"/>
    </row>
    <row r="365">
      <c r="A365" s="839"/>
      <c r="B365" s="839"/>
      <c r="C365" s="839"/>
      <c r="D365" s="844"/>
      <c r="E365" s="844"/>
      <c r="F365" s="839"/>
      <c r="G365" s="839"/>
      <c r="H365" s="839"/>
      <c r="I365" s="839"/>
      <c r="J365" s="839"/>
      <c r="K365" s="839"/>
      <c r="L365" s="839"/>
      <c r="M365" s="839"/>
      <c r="N365" s="839"/>
      <c r="O365" s="839"/>
      <c r="P365" s="839"/>
      <c r="Q365" s="839"/>
      <c r="R365" s="839"/>
      <c r="S365" s="839"/>
      <c r="T365" s="839"/>
      <c r="U365" s="839"/>
      <c r="V365" s="839"/>
      <c r="W365" s="839"/>
      <c r="X365" s="839"/>
      <c r="Y365" s="839"/>
      <c r="Z365" s="839"/>
    </row>
    <row r="366">
      <c r="A366" s="839"/>
      <c r="B366" s="839"/>
      <c r="C366" s="839"/>
      <c r="D366" s="844"/>
      <c r="E366" s="844"/>
      <c r="F366" s="839"/>
      <c r="G366" s="839"/>
      <c r="H366" s="839"/>
      <c r="I366" s="839"/>
      <c r="J366" s="839"/>
      <c r="K366" s="839"/>
      <c r="L366" s="839"/>
      <c r="M366" s="839"/>
      <c r="N366" s="839"/>
      <c r="O366" s="839"/>
      <c r="P366" s="839"/>
      <c r="Q366" s="839"/>
      <c r="R366" s="839"/>
      <c r="S366" s="839"/>
      <c r="T366" s="839"/>
      <c r="U366" s="839"/>
      <c r="V366" s="839"/>
      <c r="W366" s="839"/>
      <c r="X366" s="839"/>
      <c r="Y366" s="839"/>
      <c r="Z366" s="839"/>
    </row>
    <row r="367">
      <c r="A367" s="839"/>
      <c r="B367" s="839"/>
      <c r="C367" s="839"/>
      <c r="D367" s="844"/>
      <c r="E367" s="844"/>
      <c r="F367" s="839"/>
      <c r="G367" s="839"/>
      <c r="H367" s="839"/>
      <c r="I367" s="839"/>
      <c r="J367" s="839"/>
      <c r="K367" s="839"/>
      <c r="L367" s="839"/>
      <c r="M367" s="839"/>
      <c r="N367" s="839"/>
      <c r="O367" s="839"/>
      <c r="P367" s="839"/>
      <c r="Q367" s="839"/>
      <c r="R367" s="839"/>
      <c r="S367" s="839"/>
      <c r="T367" s="839"/>
      <c r="U367" s="839"/>
      <c r="V367" s="839"/>
      <c r="W367" s="839"/>
      <c r="X367" s="839"/>
      <c r="Y367" s="839"/>
      <c r="Z367" s="839"/>
    </row>
    <row r="368">
      <c r="A368" s="839"/>
      <c r="B368" s="839"/>
      <c r="C368" s="839"/>
      <c r="D368" s="844"/>
      <c r="E368" s="844"/>
      <c r="F368" s="839"/>
      <c r="G368" s="839"/>
      <c r="H368" s="839"/>
      <c r="I368" s="839"/>
      <c r="J368" s="839"/>
      <c r="K368" s="839"/>
      <c r="L368" s="839"/>
      <c r="M368" s="839"/>
      <c r="N368" s="839"/>
      <c r="O368" s="839"/>
      <c r="P368" s="839"/>
      <c r="Q368" s="839"/>
      <c r="R368" s="839"/>
      <c r="S368" s="839"/>
      <c r="T368" s="839"/>
      <c r="U368" s="839"/>
      <c r="V368" s="839"/>
      <c r="W368" s="839"/>
      <c r="X368" s="839"/>
      <c r="Y368" s="839"/>
      <c r="Z368" s="839"/>
    </row>
    <row r="369">
      <c r="A369" s="839"/>
      <c r="B369" s="839"/>
      <c r="C369" s="839"/>
      <c r="D369" s="844"/>
      <c r="E369" s="844"/>
      <c r="F369" s="839"/>
      <c r="G369" s="839"/>
      <c r="H369" s="839"/>
      <c r="I369" s="839"/>
      <c r="J369" s="839"/>
      <c r="K369" s="839"/>
      <c r="L369" s="839"/>
      <c r="M369" s="839"/>
      <c r="N369" s="839"/>
      <c r="O369" s="839"/>
      <c r="P369" s="839"/>
      <c r="Q369" s="839"/>
      <c r="R369" s="839"/>
      <c r="S369" s="839"/>
      <c r="T369" s="839"/>
      <c r="U369" s="839"/>
      <c r="V369" s="839"/>
      <c r="W369" s="839"/>
      <c r="X369" s="839"/>
      <c r="Y369" s="839"/>
      <c r="Z369" s="839"/>
    </row>
    <row r="370">
      <c r="A370" s="839"/>
      <c r="B370" s="839"/>
      <c r="C370" s="839"/>
      <c r="D370" s="844"/>
      <c r="E370" s="844"/>
      <c r="F370" s="839"/>
      <c r="G370" s="839"/>
      <c r="H370" s="839"/>
      <c r="I370" s="839"/>
      <c r="J370" s="839"/>
      <c r="K370" s="839"/>
      <c r="L370" s="839"/>
      <c r="M370" s="839"/>
      <c r="N370" s="839"/>
      <c r="O370" s="839"/>
      <c r="P370" s="839"/>
      <c r="Q370" s="839"/>
      <c r="R370" s="839"/>
      <c r="S370" s="839"/>
      <c r="T370" s="839"/>
      <c r="U370" s="839"/>
      <c r="V370" s="839"/>
      <c r="W370" s="839"/>
      <c r="X370" s="839"/>
      <c r="Y370" s="839"/>
      <c r="Z370" s="839"/>
    </row>
    <row r="371">
      <c r="A371" s="839"/>
      <c r="B371" s="839"/>
      <c r="C371" s="839"/>
      <c r="D371" s="844"/>
      <c r="E371" s="844"/>
      <c r="F371" s="839"/>
      <c r="G371" s="839"/>
      <c r="H371" s="839"/>
      <c r="I371" s="839"/>
      <c r="J371" s="839"/>
      <c r="K371" s="839"/>
      <c r="L371" s="839"/>
      <c r="M371" s="839"/>
      <c r="N371" s="839"/>
      <c r="O371" s="839"/>
      <c r="P371" s="839"/>
      <c r="Q371" s="839"/>
      <c r="R371" s="839"/>
      <c r="S371" s="839"/>
      <c r="T371" s="839"/>
      <c r="U371" s="839"/>
      <c r="V371" s="839"/>
      <c r="W371" s="839"/>
      <c r="X371" s="839"/>
      <c r="Y371" s="839"/>
      <c r="Z371" s="839"/>
    </row>
    <row r="372">
      <c r="A372" s="839"/>
      <c r="B372" s="839"/>
      <c r="C372" s="839"/>
      <c r="D372" s="844"/>
      <c r="E372" s="844"/>
      <c r="F372" s="839"/>
      <c r="G372" s="839"/>
      <c r="H372" s="839"/>
      <c r="I372" s="839"/>
      <c r="J372" s="839"/>
      <c r="K372" s="839"/>
      <c r="L372" s="839"/>
      <c r="M372" s="839"/>
      <c r="N372" s="839"/>
      <c r="O372" s="839"/>
      <c r="P372" s="839"/>
      <c r="Q372" s="839"/>
      <c r="R372" s="839"/>
      <c r="S372" s="839"/>
      <c r="T372" s="839"/>
      <c r="U372" s="839"/>
      <c r="V372" s="839"/>
      <c r="W372" s="839"/>
      <c r="X372" s="839"/>
      <c r="Y372" s="839"/>
      <c r="Z372" s="839"/>
    </row>
    <row r="373">
      <c r="A373" s="839"/>
      <c r="B373" s="839"/>
      <c r="C373" s="839"/>
      <c r="D373" s="844"/>
      <c r="E373" s="844"/>
      <c r="F373" s="839"/>
      <c r="G373" s="839"/>
      <c r="H373" s="839"/>
      <c r="I373" s="839"/>
      <c r="J373" s="839"/>
      <c r="K373" s="839"/>
      <c r="L373" s="839"/>
      <c r="M373" s="839"/>
      <c r="N373" s="839"/>
      <c r="O373" s="839"/>
      <c r="P373" s="839"/>
      <c r="Q373" s="839"/>
      <c r="R373" s="839"/>
      <c r="S373" s="839"/>
      <c r="T373" s="839"/>
      <c r="U373" s="839"/>
      <c r="V373" s="839"/>
      <c r="W373" s="839"/>
      <c r="X373" s="839"/>
      <c r="Y373" s="839"/>
      <c r="Z373" s="839"/>
    </row>
    <row r="374">
      <c r="A374" s="839"/>
      <c r="B374" s="839"/>
      <c r="C374" s="839"/>
      <c r="D374" s="844"/>
      <c r="E374" s="844"/>
      <c r="F374" s="839"/>
      <c r="G374" s="839"/>
      <c r="H374" s="839"/>
      <c r="I374" s="839"/>
      <c r="J374" s="839"/>
      <c r="K374" s="839"/>
      <c r="L374" s="839"/>
      <c r="M374" s="839"/>
      <c r="N374" s="839"/>
      <c r="O374" s="839"/>
      <c r="P374" s="839"/>
      <c r="Q374" s="839"/>
      <c r="R374" s="839"/>
      <c r="S374" s="839"/>
      <c r="T374" s="839"/>
      <c r="U374" s="839"/>
      <c r="V374" s="839"/>
      <c r="W374" s="839"/>
      <c r="X374" s="839"/>
      <c r="Y374" s="839"/>
      <c r="Z374" s="839"/>
    </row>
    <row r="375">
      <c r="A375" s="839"/>
      <c r="B375" s="839"/>
      <c r="C375" s="839"/>
      <c r="D375" s="844"/>
      <c r="E375" s="844"/>
      <c r="F375" s="839"/>
      <c r="G375" s="839"/>
      <c r="H375" s="839"/>
      <c r="I375" s="839"/>
      <c r="J375" s="839"/>
      <c r="K375" s="839"/>
      <c r="L375" s="839"/>
      <c r="M375" s="839"/>
      <c r="N375" s="839"/>
      <c r="O375" s="839"/>
      <c r="P375" s="839"/>
      <c r="Q375" s="839"/>
      <c r="R375" s="839"/>
      <c r="S375" s="839"/>
      <c r="T375" s="839"/>
      <c r="U375" s="839"/>
      <c r="V375" s="839"/>
      <c r="W375" s="839"/>
      <c r="X375" s="839"/>
      <c r="Y375" s="839"/>
      <c r="Z375" s="839"/>
    </row>
    <row r="376">
      <c r="A376" s="839"/>
      <c r="B376" s="839"/>
      <c r="C376" s="839"/>
      <c r="D376" s="844"/>
      <c r="E376" s="844"/>
      <c r="F376" s="839"/>
      <c r="G376" s="839"/>
      <c r="H376" s="839"/>
      <c r="I376" s="839"/>
      <c r="J376" s="839"/>
      <c r="K376" s="839"/>
      <c r="L376" s="839"/>
      <c r="M376" s="839"/>
      <c r="N376" s="839"/>
      <c r="O376" s="839"/>
      <c r="P376" s="839"/>
      <c r="Q376" s="839"/>
      <c r="R376" s="839"/>
      <c r="S376" s="839"/>
      <c r="T376" s="839"/>
      <c r="U376" s="839"/>
      <c r="V376" s="839"/>
      <c r="W376" s="839"/>
      <c r="X376" s="839"/>
      <c r="Y376" s="839"/>
      <c r="Z376" s="839"/>
    </row>
    <row r="377">
      <c r="A377" s="839"/>
      <c r="B377" s="839"/>
      <c r="C377" s="839"/>
      <c r="D377" s="844"/>
      <c r="E377" s="844"/>
      <c r="F377" s="839"/>
      <c r="G377" s="839"/>
      <c r="H377" s="839"/>
      <c r="I377" s="839"/>
      <c r="J377" s="839"/>
      <c r="K377" s="839"/>
      <c r="L377" s="839"/>
      <c r="M377" s="839"/>
      <c r="N377" s="839"/>
      <c r="O377" s="839"/>
      <c r="P377" s="839"/>
      <c r="Q377" s="839"/>
      <c r="R377" s="839"/>
      <c r="S377" s="839"/>
      <c r="T377" s="839"/>
      <c r="U377" s="839"/>
      <c r="V377" s="839"/>
      <c r="W377" s="839"/>
      <c r="X377" s="839"/>
      <c r="Y377" s="839"/>
      <c r="Z377" s="839"/>
    </row>
    <row r="378">
      <c r="A378" s="839"/>
      <c r="B378" s="839"/>
      <c r="C378" s="839"/>
      <c r="D378" s="844"/>
      <c r="E378" s="844"/>
      <c r="F378" s="839"/>
      <c r="G378" s="839"/>
      <c r="H378" s="839"/>
      <c r="I378" s="839"/>
      <c r="J378" s="839"/>
      <c r="K378" s="839"/>
      <c r="L378" s="839"/>
      <c r="M378" s="839"/>
      <c r="N378" s="839"/>
      <c r="O378" s="839"/>
      <c r="P378" s="839"/>
      <c r="Q378" s="839"/>
      <c r="R378" s="839"/>
      <c r="S378" s="839"/>
      <c r="T378" s="839"/>
      <c r="U378" s="839"/>
      <c r="V378" s="839"/>
      <c r="W378" s="839"/>
      <c r="X378" s="839"/>
      <c r="Y378" s="839"/>
      <c r="Z378" s="839"/>
    </row>
    <row r="379">
      <c r="A379" s="839"/>
      <c r="B379" s="839"/>
      <c r="C379" s="839"/>
      <c r="D379" s="844"/>
      <c r="E379" s="844"/>
      <c r="F379" s="839"/>
      <c r="G379" s="839"/>
      <c r="H379" s="839"/>
      <c r="I379" s="839"/>
      <c r="J379" s="839"/>
      <c r="K379" s="839"/>
      <c r="L379" s="839"/>
      <c r="M379" s="839"/>
      <c r="N379" s="839"/>
      <c r="O379" s="839"/>
      <c r="P379" s="839"/>
      <c r="Q379" s="839"/>
      <c r="R379" s="839"/>
      <c r="S379" s="839"/>
      <c r="T379" s="839"/>
      <c r="U379" s="839"/>
      <c r="V379" s="839"/>
      <c r="W379" s="839"/>
      <c r="X379" s="839"/>
      <c r="Y379" s="839"/>
      <c r="Z379" s="839"/>
    </row>
    <row r="380">
      <c r="A380" s="839"/>
      <c r="B380" s="839"/>
      <c r="C380" s="839"/>
      <c r="D380" s="844"/>
      <c r="E380" s="844"/>
      <c r="F380" s="839"/>
      <c r="G380" s="839"/>
      <c r="H380" s="839"/>
      <c r="I380" s="839"/>
      <c r="J380" s="839"/>
      <c r="K380" s="839"/>
      <c r="L380" s="839"/>
      <c r="M380" s="839"/>
      <c r="N380" s="839"/>
      <c r="O380" s="839"/>
      <c r="P380" s="839"/>
      <c r="Q380" s="839"/>
      <c r="R380" s="839"/>
      <c r="S380" s="839"/>
      <c r="T380" s="839"/>
      <c r="U380" s="839"/>
      <c r="V380" s="839"/>
      <c r="W380" s="839"/>
      <c r="X380" s="839"/>
      <c r="Y380" s="839"/>
      <c r="Z380" s="839"/>
    </row>
    <row r="381">
      <c r="A381" s="839"/>
      <c r="B381" s="839"/>
      <c r="C381" s="839"/>
      <c r="D381" s="844"/>
      <c r="E381" s="844"/>
      <c r="F381" s="839"/>
      <c r="G381" s="839"/>
      <c r="H381" s="839"/>
      <c r="I381" s="839"/>
      <c r="J381" s="839"/>
      <c r="K381" s="839"/>
      <c r="L381" s="839"/>
      <c r="M381" s="839"/>
      <c r="N381" s="839"/>
      <c r="O381" s="839"/>
      <c r="P381" s="839"/>
      <c r="Q381" s="839"/>
      <c r="R381" s="839"/>
      <c r="S381" s="839"/>
      <c r="T381" s="839"/>
      <c r="U381" s="839"/>
      <c r="V381" s="839"/>
      <c r="W381" s="839"/>
      <c r="X381" s="839"/>
      <c r="Y381" s="839"/>
      <c r="Z381" s="839"/>
    </row>
    <row r="382">
      <c r="A382" s="839"/>
      <c r="B382" s="839"/>
      <c r="C382" s="839"/>
      <c r="D382" s="844"/>
      <c r="E382" s="844"/>
      <c r="F382" s="839"/>
      <c r="G382" s="839"/>
      <c r="H382" s="839"/>
      <c r="I382" s="839"/>
      <c r="J382" s="839"/>
      <c r="K382" s="839"/>
      <c r="L382" s="839"/>
      <c r="M382" s="839"/>
      <c r="N382" s="839"/>
      <c r="O382" s="839"/>
      <c r="P382" s="839"/>
      <c r="Q382" s="839"/>
      <c r="R382" s="839"/>
      <c r="S382" s="839"/>
      <c r="T382" s="839"/>
      <c r="U382" s="839"/>
      <c r="V382" s="839"/>
      <c r="W382" s="839"/>
      <c r="X382" s="839"/>
      <c r="Y382" s="839"/>
      <c r="Z382" s="839"/>
    </row>
    <row r="383">
      <c r="A383" s="839"/>
      <c r="B383" s="839"/>
      <c r="C383" s="839"/>
      <c r="D383" s="844"/>
      <c r="E383" s="844"/>
      <c r="F383" s="839"/>
      <c r="G383" s="839"/>
      <c r="H383" s="839"/>
      <c r="I383" s="839"/>
      <c r="J383" s="839"/>
      <c r="K383" s="839"/>
      <c r="L383" s="839"/>
      <c r="M383" s="839"/>
      <c r="N383" s="839"/>
      <c r="O383" s="839"/>
      <c r="P383" s="839"/>
      <c r="Q383" s="839"/>
      <c r="R383" s="839"/>
      <c r="S383" s="839"/>
      <c r="T383" s="839"/>
      <c r="U383" s="839"/>
      <c r="V383" s="839"/>
      <c r="W383" s="839"/>
      <c r="X383" s="839"/>
      <c r="Y383" s="839"/>
      <c r="Z383" s="839"/>
    </row>
    <row r="384">
      <c r="A384" s="839"/>
      <c r="B384" s="839"/>
      <c r="C384" s="839"/>
      <c r="D384" s="844"/>
      <c r="E384" s="844"/>
      <c r="F384" s="839"/>
      <c r="G384" s="839"/>
      <c r="H384" s="839"/>
      <c r="I384" s="839"/>
      <c r="J384" s="839"/>
      <c r="K384" s="839"/>
      <c r="L384" s="839"/>
      <c r="M384" s="839"/>
      <c r="N384" s="839"/>
      <c r="O384" s="839"/>
      <c r="P384" s="839"/>
      <c r="Q384" s="839"/>
      <c r="R384" s="839"/>
      <c r="S384" s="839"/>
      <c r="T384" s="839"/>
      <c r="U384" s="839"/>
      <c r="V384" s="839"/>
      <c r="W384" s="839"/>
      <c r="X384" s="839"/>
      <c r="Y384" s="839"/>
      <c r="Z384" s="839"/>
    </row>
    <row r="385">
      <c r="A385" s="839"/>
      <c r="B385" s="839"/>
      <c r="C385" s="839"/>
      <c r="D385" s="844"/>
      <c r="E385" s="844"/>
      <c r="F385" s="839"/>
      <c r="G385" s="839"/>
      <c r="H385" s="839"/>
      <c r="I385" s="839"/>
      <c r="J385" s="839"/>
      <c r="K385" s="839"/>
      <c r="L385" s="839"/>
      <c r="M385" s="839"/>
      <c r="N385" s="839"/>
      <c r="O385" s="839"/>
      <c r="P385" s="839"/>
      <c r="Q385" s="839"/>
      <c r="R385" s="839"/>
      <c r="S385" s="839"/>
      <c r="T385" s="839"/>
      <c r="U385" s="839"/>
      <c r="V385" s="839"/>
      <c r="W385" s="839"/>
      <c r="X385" s="839"/>
      <c r="Y385" s="839"/>
      <c r="Z385" s="839"/>
    </row>
    <row r="386">
      <c r="A386" s="839"/>
      <c r="B386" s="839"/>
      <c r="C386" s="839"/>
      <c r="D386" s="844"/>
      <c r="E386" s="844"/>
      <c r="F386" s="839"/>
      <c r="G386" s="839"/>
      <c r="H386" s="839"/>
      <c r="I386" s="839"/>
      <c r="J386" s="839"/>
      <c r="K386" s="839"/>
      <c r="L386" s="839"/>
      <c r="M386" s="839"/>
      <c r="N386" s="839"/>
      <c r="O386" s="839"/>
      <c r="P386" s="839"/>
      <c r="Q386" s="839"/>
      <c r="R386" s="839"/>
      <c r="S386" s="839"/>
      <c r="T386" s="839"/>
      <c r="U386" s="839"/>
      <c r="V386" s="839"/>
      <c r="W386" s="839"/>
      <c r="X386" s="839"/>
      <c r="Y386" s="839"/>
      <c r="Z386" s="839"/>
    </row>
    <row r="387">
      <c r="A387" s="839"/>
      <c r="B387" s="839"/>
      <c r="C387" s="839"/>
      <c r="D387" s="844"/>
      <c r="E387" s="844"/>
      <c r="F387" s="839"/>
      <c r="G387" s="839"/>
      <c r="H387" s="839"/>
      <c r="I387" s="839"/>
      <c r="J387" s="839"/>
      <c r="K387" s="839"/>
      <c r="L387" s="839"/>
      <c r="M387" s="839"/>
      <c r="N387" s="839"/>
      <c r="O387" s="839"/>
      <c r="P387" s="839"/>
      <c r="Q387" s="839"/>
      <c r="R387" s="839"/>
      <c r="S387" s="839"/>
      <c r="T387" s="839"/>
      <c r="U387" s="839"/>
      <c r="V387" s="839"/>
      <c r="W387" s="839"/>
      <c r="X387" s="839"/>
      <c r="Y387" s="839"/>
      <c r="Z387" s="839"/>
    </row>
    <row r="388">
      <c r="A388" s="839"/>
      <c r="B388" s="839"/>
      <c r="C388" s="839"/>
      <c r="D388" s="844"/>
      <c r="E388" s="844"/>
      <c r="F388" s="839"/>
      <c r="G388" s="839"/>
      <c r="H388" s="839"/>
      <c r="I388" s="839"/>
      <c r="J388" s="839"/>
      <c r="K388" s="839"/>
      <c r="L388" s="839"/>
      <c r="M388" s="839"/>
      <c r="N388" s="839"/>
      <c r="O388" s="839"/>
      <c r="P388" s="839"/>
      <c r="Q388" s="839"/>
      <c r="R388" s="839"/>
      <c r="S388" s="839"/>
      <c r="T388" s="839"/>
      <c r="U388" s="839"/>
      <c r="V388" s="839"/>
      <c r="W388" s="839"/>
      <c r="X388" s="839"/>
      <c r="Y388" s="839"/>
      <c r="Z388" s="839"/>
    </row>
    <row r="389">
      <c r="A389" s="839"/>
      <c r="B389" s="839"/>
      <c r="C389" s="839"/>
      <c r="D389" s="844"/>
      <c r="E389" s="844"/>
      <c r="F389" s="839"/>
      <c r="G389" s="839"/>
      <c r="H389" s="839"/>
      <c r="I389" s="839"/>
      <c r="J389" s="839"/>
      <c r="K389" s="839"/>
      <c r="L389" s="839"/>
      <c r="M389" s="839"/>
      <c r="N389" s="839"/>
      <c r="O389" s="839"/>
      <c r="P389" s="839"/>
      <c r="Q389" s="839"/>
      <c r="R389" s="839"/>
      <c r="S389" s="839"/>
      <c r="T389" s="839"/>
      <c r="U389" s="839"/>
      <c r="V389" s="839"/>
      <c r="W389" s="839"/>
      <c r="X389" s="839"/>
      <c r="Y389" s="839"/>
      <c r="Z389" s="839"/>
    </row>
    <row r="390">
      <c r="A390" s="839"/>
      <c r="B390" s="839"/>
      <c r="C390" s="839"/>
      <c r="D390" s="844"/>
      <c r="E390" s="844"/>
      <c r="F390" s="839"/>
      <c r="G390" s="839"/>
      <c r="H390" s="839"/>
      <c r="I390" s="839"/>
      <c r="J390" s="839"/>
      <c r="K390" s="839"/>
      <c r="L390" s="839"/>
      <c r="M390" s="839"/>
      <c r="N390" s="839"/>
      <c r="O390" s="839"/>
      <c r="P390" s="839"/>
      <c r="Q390" s="839"/>
      <c r="R390" s="839"/>
      <c r="S390" s="839"/>
      <c r="T390" s="839"/>
      <c r="U390" s="839"/>
      <c r="V390" s="839"/>
      <c r="W390" s="839"/>
      <c r="X390" s="839"/>
      <c r="Y390" s="839"/>
      <c r="Z390" s="839"/>
    </row>
    <row r="391">
      <c r="A391" s="839"/>
      <c r="B391" s="839"/>
      <c r="C391" s="839"/>
      <c r="D391" s="844"/>
      <c r="E391" s="844"/>
      <c r="F391" s="839"/>
      <c r="G391" s="839"/>
      <c r="H391" s="839"/>
      <c r="I391" s="839"/>
      <c r="J391" s="839"/>
      <c r="K391" s="839"/>
      <c r="L391" s="839"/>
      <c r="M391" s="839"/>
      <c r="N391" s="839"/>
      <c r="O391" s="839"/>
      <c r="P391" s="839"/>
      <c r="Q391" s="839"/>
      <c r="R391" s="839"/>
      <c r="S391" s="839"/>
      <c r="T391" s="839"/>
      <c r="U391" s="839"/>
      <c r="V391" s="839"/>
      <c r="W391" s="839"/>
      <c r="X391" s="839"/>
      <c r="Y391" s="839"/>
      <c r="Z391" s="839"/>
    </row>
    <row r="392">
      <c r="A392" s="839"/>
      <c r="B392" s="839"/>
      <c r="C392" s="839"/>
      <c r="D392" s="844"/>
      <c r="E392" s="844"/>
      <c r="F392" s="839"/>
      <c r="G392" s="839"/>
      <c r="H392" s="839"/>
      <c r="I392" s="839"/>
      <c r="J392" s="839"/>
      <c r="K392" s="839"/>
      <c r="L392" s="839"/>
      <c r="M392" s="839"/>
      <c r="N392" s="839"/>
      <c r="O392" s="839"/>
      <c r="P392" s="839"/>
      <c r="Q392" s="839"/>
      <c r="R392" s="839"/>
      <c r="S392" s="839"/>
      <c r="T392" s="839"/>
      <c r="U392" s="839"/>
      <c r="V392" s="839"/>
      <c r="W392" s="839"/>
      <c r="X392" s="839"/>
      <c r="Y392" s="839"/>
      <c r="Z392" s="839"/>
    </row>
    <row r="393">
      <c r="A393" s="839"/>
      <c r="B393" s="839"/>
      <c r="C393" s="839"/>
      <c r="D393" s="844"/>
      <c r="E393" s="844"/>
      <c r="F393" s="839"/>
      <c r="G393" s="839"/>
      <c r="H393" s="839"/>
      <c r="I393" s="839"/>
      <c r="J393" s="839"/>
      <c r="K393" s="839"/>
      <c r="L393" s="839"/>
      <c r="M393" s="839"/>
      <c r="N393" s="839"/>
      <c r="O393" s="839"/>
      <c r="P393" s="839"/>
      <c r="Q393" s="839"/>
      <c r="R393" s="839"/>
      <c r="S393" s="839"/>
      <c r="T393" s="839"/>
      <c r="U393" s="839"/>
      <c r="V393" s="839"/>
      <c r="W393" s="839"/>
      <c r="X393" s="839"/>
      <c r="Y393" s="839"/>
      <c r="Z393" s="839"/>
    </row>
    <row r="394">
      <c r="A394" s="839"/>
      <c r="B394" s="839"/>
      <c r="C394" s="839"/>
      <c r="D394" s="844"/>
      <c r="E394" s="844"/>
      <c r="F394" s="839"/>
      <c r="G394" s="839"/>
      <c r="H394" s="839"/>
      <c r="I394" s="839"/>
      <c r="J394" s="839"/>
      <c r="K394" s="839"/>
      <c r="L394" s="839"/>
      <c r="M394" s="839"/>
      <c r="N394" s="839"/>
      <c r="O394" s="839"/>
      <c r="P394" s="839"/>
      <c r="Q394" s="839"/>
      <c r="R394" s="839"/>
      <c r="S394" s="839"/>
      <c r="T394" s="839"/>
      <c r="U394" s="839"/>
      <c r="V394" s="839"/>
      <c r="W394" s="839"/>
      <c r="X394" s="839"/>
      <c r="Y394" s="839"/>
      <c r="Z394" s="839"/>
    </row>
    <row r="395">
      <c r="A395" s="839"/>
      <c r="B395" s="839"/>
      <c r="C395" s="839"/>
      <c r="D395" s="844"/>
      <c r="E395" s="844"/>
      <c r="F395" s="839"/>
      <c r="G395" s="839"/>
      <c r="H395" s="839"/>
      <c r="I395" s="839"/>
      <c r="J395" s="839"/>
      <c r="K395" s="839"/>
      <c r="L395" s="839"/>
      <c r="M395" s="839"/>
      <c r="N395" s="839"/>
      <c r="O395" s="839"/>
      <c r="P395" s="839"/>
      <c r="Q395" s="839"/>
      <c r="R395" s="839"/>
      <c r="S395" s="839"/>
      <c r="T395" s="839"/>
      <c r="U395" s="839"/>
      <c r="V395" s="839"/>
      <c r="W395" s="839"/>
      <c r="X395" s="839"/>
      <c r="Y395" s="839"/>
      <c r="Z395" s="839"/>
    </row>
    <row r="396">
      <c r="A396" s="839"/>
      <c r="B396" s="839"/>
      <c r="C396" s="839"/>
      <c r="D396" s="844"/>
      <c r="E396" s="844"/>
      <c r="F396" s="839"/>
      <c r="G396" s="839"/>
      <c r="H396" s="839"/>
      <c r="I396" s="839"/>
      <c r="J396" s="839"/>
      <c r="K396" s="839"/>
      <c r="L396" s="839"/>
      <c r="M396" s="839"/>
      <c r="N396" s="839"/>
      <c r="O396" s="839"/>
      <c r="P396" s="839"/>
      <c r="Q396" s="839"/>
      <c r="R396" s="839"/>
      <c r="S396" s="839"/>
      <c r="T396" s="839"/>
      <c r="U396" s="839"/>
      <c r="V396" s="839"/>
      <c r="W396" s="839"/>
      <c r="X396" s="839"/>
      <c r="Y396" s="839"/>
      <c r="Z396" s="839"/>
    </row>
    <row r="397">
      <c r="A397" s="839"/>
      <c r="B397" s="839"/>
      <c r="C397" s="839"/>
      <c r="D397" s="844"/>
      <c r="E397" s="844"/>
      <c r="F397" s="839"/>
      <c r="G397" s="839"/>
      <c r="H397" s="839"/>
      <c r="I397" s="839"/>
      <c r="J397" s="839"/>
      <c r="K397" s="839"/>
      <c r="L397" s="839"/>
      <c r="M397" s="839"/>
      <c r="N397" s="839"/>
      <c r="O397" s="839"/>
      <c r="P397" s="839"/>
      <c r="Q397" s="839"/>
      <c r="R397" s="839"/>
      <c r="S397" s="839"/>
      <c r="T397" s="839"/>
      <c r="U397" s="839"/>
      <c r="V397" s="839"/>
      <c r="W397" s="839"/>
      <c r="X397" s="839"/>
      <c r="Y397" s="839"/>
      <c r="Z397" s="839"/>
    </row>
    <row r="398">
      <c r="A398" s="839"/>
      <c r="B398" s="839"/>
      <c r="C398" s="839"/>
      <c r="D398" s="844"/>
      <c r="E398" s="844"/>
      <c r="F398" s="839"/>
      <c r="G398" s="839"/>
      <c r="H398" s="839"/>
      <c r="I398" s="839"/>
      <c r="J398" s="839"/>
      <c r="K398" s="839"/>
      <c r="L398" s="839"/>
      <c r="M398" s="839"/>
      <c r="N398" s="839"/>
      <c r="O398" s="839"/>
      <c r="P398" s="839"/>
      <c r="Q398" s="839"/>
      <c r="R398" s="839"/>
      <c r="S398" s="839"/>
      <c r="T398" s="839"/>
      <c r="U398" s="839"/>
      <c r="V398" s="839"/>
      <c r="W398" s="839"/>
      <c r="X398" s="839"/>
      <c r="Y398" s="839"/>
      <c r="Z398" s="839"/>
    </row>
    <row r="399">
      <c r="A399" s="839"/>
      <c r="B399" s="839"/>
      <c r="C399" s="839"/>
      <c r="D399" s="844"/>
      <c r="E399" s="844"/>
      <c r="F399" s="839"/>
      <c r="G399" s="839"/>
      <c r="H399" s="839"/>
      <c r="I399" s="839"/>
      <c r="J399" s="839"/>
      <c r="K399" s="839"/>
      <c r="L399" s="839"/>
      <c r="M399" s="839"/>
      <c r="N399" s="839"/>
      <c r="O399" s="839"/>
      <c r="P399" s="839"/>
      <c r="Q399" s="839"/>
      <c r="R399" s="839"/>
      <c r="S399" s="839"/>
      <c r="T399" s="839"/>
      <c r="U399" s="839"/>
      <c r="V399" s="839"/>
      <c r="W399" s="839"/>
      <c r="X399" s="839"/>
      <c r="Y399" s="839"/>
      <c r="Z399" s="839"/>
    </row>
    <row r="400">
      <c r="A400" s="839"/>
      <c r="B400" s="839"/>
      <c r="C400" s="839"/>
      <c r="D400" s="844"/>
      <c r="E400" s="844"/>
      <c r="F400" s="839"/>
      <c r="G400" s="839"/>
      <c r="H400" s="839"/>
      <c r="I400" s="839"/>
      <c r="J400" s="839"/>
      <c r="K400" s="839"/>
      <c r="L400" s="839"/>
      <c r="M400" s="839"/>
      <c r="N400" s="839"/>
      <c r="O400" s="839"/>
      <c r="P400" s="839"/>
      <c r="Q400" s="839"/>
      <c r="R400" s="839"/>
      <c r="S400" s="839"/>
      <c r="T400" s="839"/>
      <c r="U400" s="839"/>
      <c r="V400" s="839"/>
      <c r="W400" s="839"/>
      <c r="X400" s="839"/>
      <c r="Y400" s="839"/>
      <c r="Z400" s="839"/>
    </row>
    <row r="401">
      <c r="A401" s="839"/>
      <c r="B401" s="839"/>
      <c r="C401" s="839"/>
      <c r="D401" s="844"/>
      <c r="E401" s="844"/>
      <c r="F401" s="839"/>
      <c r="G401" s="839"/>
      <c r="H401" s="839"/>
      <c r="I401" s="839"/>
      <c r="J401" s="839"/>
      <c r="K401" s="839"/>
      <c r="L401" s="839"/>
      <c r="M401" s="839"/>
      <c r="N401" s="839"/>
      <c r="O401" s="839"/>
      <c r="P401" s="839"/>
      <c r="Q401" s="839"/>
      <c r="R401" s="839"/>
      <c r="S401" s="839"/>
      <c r="T401" s="839"/>
      <c r="U401" s="839"/>
      <c r="V401" s="839"/>
      <c r="W401" s="839"/>
      <c r="X401" s="839"/>
      <c r="Y401" s="839"/>
      <c r="Z401" s="839"/>
    </row>
    <row r="402">
      <c r="A402" s="839"/>
      <c r="B402" s="839"/>
      <c r="C402" s="839"/>
      <c r="D402" s="844"/>
      <c r="E402" s="844"/>
      <c r="F402" s="839"/>
      <c r="G402" s="839"/>
      <c r="H402" s="839"/>
      <c r="I402" s="839"/>
      <c r="J402" s="839"/>
      <c r="K402" s="839"/>
      <c r="L402" s="839"/>
      <c r="M402" s="839"/>
      <c r="N402" s="839"/>
      <c r="O402" s="839"/>
      <c r="P402" s="839"/>
      <c r="Q402" s="839"/>
      <c r="R402" s="839"/>
      <c r="S402" s="839"/>
      <c r="T402" s="839"/>
      <c r="U402" s="839"/>
      <c r="V402" s="839"/>
      <c r="W402" s="839"/>
      <c r="X402" s="839"/>
      <c r="Y402" s="839"/>
      <c r="Z402" s="839"/>
    </row>
    <row r="403">
      <c r="A403" s="839"/>
      <c r="B403" s="839"/>
      <c r="C403" s="839"/>
      <c r="D403" s="844"/>
      <c r="E403" s="844"/>
      <c r="F403" s="839"/>
      <c r="G403" s="839"/>
      <c r="H403" s="839"/>
      <c r="I403" s="839"/>
      <c r="J403" s="839"/>
      <c r="K403" s="839"/>
      <c r="L403" s="839"/>
      <c r="M403" s="839"/>
      <c r="N403" s="839"/>
      <c r="O403" s="839"/>
      <c r="P403" s="839"/>
      <c r="Q403" s="839"/>
      <c r="R403" s="839"/>
      <c r="S403" s="839"/>
      <c r="T403" s="839"/>
      <c r="U403" s="839"/>
      <c r="V403" s="839"/>
      <c r="W403" s="839"/>
      <c r="X403" s="839"/>
      <c r="Y403" s="839"/>
      <c r="Z403" s="839"/>
    </row>
    <row r="404">
      <c r="A404" s="839"/>
      <c r="B404" s="839"/>
      <c r="C404" s="839"/>
      <c r="D404" s="844"/>
      <c r="E404" s="844"/>
      <c r="F404" s="839"/>
      <c r="G404" s="839"/>
      <c r="H404" s="839"/>
      <c r="I404" s="839"/>
      <c r="J404" s="839"/>
      <c r="K404" s="839"/>
      <c r="L404" s="839"/>
      <c r="M404" s="839"/>
      <c r="N404" s="839"/>
      <c r="O404" s="839"/>
      <c r="P404" s="839"/>
      <c r="Q404" s="839"/>
      <c r="R404" s="839"/>
      <c r="S404" s="839"/>
      <c r="T404" s="839"/>
      <c r="U404" s="839"/>
      <c r="V404" s="839"/>
      <c r="W404" s="839"/>
      <c r="X404" s="839"/>
      <c r="Y404" s="839"/>
      <c r="Z404" s="839"/>
    </row>
    <row r="405">
      <c r="A405" s="839"/>
      <c r="B405" s="839"/>
      <c r="C405" s="839"/>
      <c r="D405" s="844"/>
      <c r="E405" s="844"/>
      <c r="F405" s="839"/>
      <c r="G405" s="839"/>
      <c r="H405" s="839"/>
      <c r="I405" s="839"/>
      <c r="J405" s="839"/>
      <c r="K405" s="839"/>
      <c r="L405" s="839"/>
      <c r="M405" s="839"/>
      <c r="N405" s="839"/>
      <c r="O405" s="839"/>
      <c r="P405" s="839"/>
      <c r="Q405" s="839"/>
      <c r="R405" s="839"/>
      <c r="S405" s="839"/>
      <c r="T405" s="839"/>
      <c r="U405" s="839"/>
      <c r="V405" s="839"/>
      <c r="W405" s="839"/>
      <c r="X405" s="839"/>
      <c r="Y405" s="839"/>
      <c r="Z405" s="839"/>
    </row>
    <row r="406">
      <c r="A406" s="839"/>
      <c r="B406" s="839"/>
      <c r="C406" s="839"/>
      <c r="D406" s="844"/>
      <c r="E406" s="844"/>
      <c r="F406" s="839"/>
      <c r="G406" s="839"/>
      <c r="H406" s="839"/>
      <c r="I406" s="839"/>
      <c r="J406" s="839"/>
      <c r="K406" s="839"/>
      <c r="L406" s="839"/>
      <c r="M406" s="839"/>
      <c r="N406" s="839"/>
      <c r="O406" s="839"/>
      <c r="P406" s="839"/>
      <c r="Q406" s="839"/>
      <c r="R406" s="839"/>
      <c r="S406" s="839"/>
      <c r="T406" s="839"/>
      <c r="U406" s="839"/>
      <c r="V406" s="839"/>
      <c r="W406" s="839"/>
      <c r="X406" s="839"/>
      <c r="Y406" s="839"/>
      <c r="Z406" s="839"/>
    </row>
    <row r="407">
      <c r="A407" s="839"/>
      <c r="B407" s="839"/>
      <c r="C407" s="839"/>
      <c r="D407" s="844"/>
      <c r="E407" s="844"/>
      <c r="F407" s="839"/>
      <c r="G407" s="839"/>
      <c r="H407" s="839"/>
      <c r="I407" s="839"/>
      <c r="J407" s="839"/>
      <c r="K407" s="839"/>
      <c r="L407" s="839"/>
      <c r="M407" s="839"/>
      <c r="N407" s="839"/>
      <c r="O407" s="839"/>
      <c r="P407" s="839"/>
      <c r="Q407" s="839"/>
      <c r="R407" s="839"/>
      <c r="S407" s="839"/>
      <c r="T407" s="839"/>
      <c r="U407" s="839"/>
      <c r="V407" s="839"/>
      <c r="W407" s="839"/>
      <c r="X407" s="839"/>
      <c r="Y407" s="839"/>
      <c r="Z407" s="839"/>
    </row>
    <row r="408">
      <c r="A408" s="839"/>
      <c r="B408" s="839"/>
      <c r="C408" s="839"/>
      <c r="D408" s="844"/>
      <c r="E408" s="844"/>
      <c r="F408" s="839"/>
      <c r="G408" s="839"/>
      <c r="H408" s="839"/>
      <c r="I408" s="839"/>
      <c r="J408" s="839"/>
      <c r="K408" s="839"/>
      <c r="L408" s="839"/>
      <c r="M408" s="839"/>
      <c r="N408" s="839"/>
      <c r="O408" s="839"/>
      <c r="P408" s="839"/>
      <c r="Q408" s="839"/>
      <c r="R408" s="839"/>
      <c r="S408" s="839"/>
      <c r="T408" s="839"/>
      <c r="U408" s="839"/>
      <c r="V408" s="839"/>
      <c r="W408" s="839"/>
      <c r="X408" s="839"/>
      <c r="Y408" s="839"/>
      <c r="Z408" s="839"/>
    </row>
    <row r="409">
      <c r="A409" s="839"/>
      <c r="B409" s="839"/>
      <c r="C409" s="839"/>
      <c r="D409" s="844"/>
      <c r="E409" s="844"/>
      <c r="F409" s="839"/>
      <c r="G409" s="839"/>
      <c r="H409" s="839"/>
      <c r="I409" s="839"/>
      <c r="J409" s="839"/>
      <c r="K409" s="839"/>
      <c r="L409" s="839"/>
      <c r="M409" s="839"/>
      <c r="N409" s="839"/>
      <c r="O409" s="839"/>
      <c r="P409" s="839"/>
      <c r="Q409" s="839"/>
      <c r="R409" s="839"/>
      <c r="S409" s="839"/>
      <c r="T409" s="839"/>
      <c r="U409" s="839"/>
      <c r="V409" s="839"/>
      <c r="W409" s="839"/>
      <c r="X409" s="839"/>
      <c r="Y409" s="839"/>
      <c r="Z409" s="839"/>
    </row>
    <row r="410">
      <c r="A410" s="839"/>
      <c r="B410" s="839"/>
      <c r="C410" s="839"/>
      <c r="D410" s="844"/>
      <c r="E410" s="844"/>
      <c r="F410" s="839"/>
      <c r="G410" s="839"/>
      <c r="H410" s="839"/>
      <c r="I410" s="839"/>
      <c r="J410" s="839"/>
      <c r="K410" s="839"/>
      <c r="L410" s="839"/>
      <c r="M410" s="839"/>
      <c r="N410" s="839"/>
      <c r="O410" s="839"/>
      <c r="P410" s="839"/>
      <c r="Q410" s="839"/>
      <c r="R410" s="839"/>
      <c r="S410" s="839"/>
      <c r="T410" s="839"/>
      <c r="U410" s="839"/>
      <c r="V410" s="839"/>
      <c r="W410" s="839"/>
      <c r="X410" s="839"/>
      <c r="Y410" s="839"/>
      <c r="Z410" s="839"/>
    </row>
    <row r="411">
      <c r="A411" s="839"/>
      <c r="B411" s="839"/>
      <c r="C411" s="839"/>
      <c r="D411" s="844"/>
      <c r="E411" s="844"/>
      <c r="F411" s="839"/>
      <c r="G411" s="839"/>
      <c r="H411" s="839"/>
      <c r="I411" s="839"/>
      <c r="J411" s="839"/>
      <c r="K411" s="839"/>
      <c r="L411" s="839"/>
      <c r="M411" s="839"/>
      <c r="N411" s="839"/>
      <c r="O411" s="839"/>
      <c r="P411" s="839"/>
      <c r="Q411" s="839"/>
      <c r="R411" s="839"/>
      <c r="S411" s="839"/>
      <c r="T411" s="839"/>
      <c r="U411" s="839"/>
      <c r="V411" s="839"/>
      <c r="W411" s="839"/>
      <c r="X411" s="839"/>
      <c r="Y411" s="839"/>
      <c r="Z411" s="839"/>
    </row>
    <row r="412">
      <c r="A412" s="839"/>
      <c r="B412" s="839"/>
      <c r="C412" s="839"/>
      <c r="D412" s="844"/>
      <c r="E412" s="844"/>
      <c r="F412" s="839"/>
      <c r="G412" s="839"/>
      <c r="H412" s="839"/>
      <c r="I412" s="839"/>
      <c r="J412" s="839"/>
      <c r="K412" s="839"/>
      <c r="L412" s="839"/>
      <c r="M412" s="839"/>
      <c r="N412" s="839"/>
      <c r="O412" s="839"/>
      <c r="P412" s="839"/>
      <c r="Q412" s="839"/>
      <c r="R412" s="839"/>
      <c r="S412" s="839"/>
      <c r="T412" s="839"/>
      <c r="U412" s="839"/>
      <c r="V412" s="839"/>
      <c r="W412" s="839"/>
      <c r="X412" s="839"/>
      <c r="Y412" s="839"/>
      <c r="Z412" s="839"/>
    </row>
    <row r="413">
      <c r="A413" s="839"/>
      <c r="B413" s="839"/>
      <c r="C413" s="839"/>
      <c r="D413" s="844"/>
      <c r="E413" s="844"/>
      <c r="F413" s="839"/>
      <c r="G413" s="839"/>
      <c r="H413" s="839"/>
      <c r="I413" s="839"/>
      <c r="J413" s="839"/>
      <c r="K413" s="839"/>
      <c r="L413" s="839"/>
      <c r="M413" s="839"/>
      <c r="N413" s="839"/>
      <c r="O413" s="839"/>
      <c r="P413" s="839"/>
      <c r="Q413" s="839"/>
      <c r="R413" s="839"/>
      <c r="S413" s="839"/>
      <c r="T413" s="839"/>
      <c r="U413" s="839"/>
      <c r="V413" s="839"/>
      <c r="W413" s="839"/>
      <c r="X413" s="839"/>
      <c r="Y413" s="839"/>
      <c r="Z413" s="839"/>
    </row>
    <row r="414">
      <c r="A414" s="839"/>
      <c r="B414" s="839"/>
      <c r="C414" s="839"/>
      <c r="D414" s="844"/>
      <c r="E414" s="844"/>
      <c r="F414" s="839"/>
      <c r="G414" s="839"/>
      <c r="H414" s="839"/>
      <c r="I414" s="839"/>
      <c r="J414" s="839"/>
      <c r="K414" s="839"/>
      <c r="L414" s="839"/>
      <c r="M414" s="839"/>
      <c r="N414" s="839"/>
      <c r="O414" s="839"/>
      <c r="P414" s="839"/>
      <c r="Q414" s="839"/>
      <c r="R414" s="839"/>
      <c r="S414" s="839"/>
      <c r="T414" s="839"/>
      <c r="U414" s="839"/>
      <c r="V414" s="839"/>
      <c r="W414" s="839"/>
      <c r="X414" s="839"/>
      <c r="Y414" s="839"/>
      <c r="Z414" s="839"/>
    </row>
    <row r="415">
      <c r="A415" s="839"/>
      <c r="B415" s="839"/>
      <c r="C415" s="839"/>
      <c r="D415" s="844"/>
      <c r="E415" s="844"/>
      <c r="F415" s="839"/>
      <c r="G415" s="839"/>
      <c r="H415" s="839"/>
      <c r="I415" s="839"/>
      <c r="J415" s="839"/>
      <c r="K415" s="839"/>
      <c r="L415" s="839"/>
      <c r="M415" s="839"/>
      <c r="N415" s="839"/>
      <c r="O415" s="839"/>
      <c r="P415" s="839"/>
      <c r="Q415" s="839"/>
      <c r="R415" s="839"/>
      <c r="S415" s="839"/>
      <c r="T415" s="839"/>
      <c r="U415" s="839"/>
      <c r="V415" s="839"/>
      <c r="W415" s="839"/>
      <c r="X415" s="839"/>
      <c r="Y415" s="839"/>
      <c r="Z415" s="839"/>
    </row>
    <row r="416">
      <c r="A416" s="839"/>
      <c r="B416" s="839"/>
      <c r="C416" s="839"/>
      <c r="D416" s="844"/>
      <c r="E416" s="844"/>
      <c r="F416" s="839"/>
      <c r="G416" s="839"/>
      <c r="H416" s="839"/>
      <c r="I416" s="839"/>
      <c r="J416" s="839"/>
      <c r="K416" s="839"/>
      <c r="L416" s="839"/>
      <c r="M416" s="839"/>
      <c r="N416" s="839"/>
      <c r="O416" s="839"/>
      <c r="P416" s="839"/>
      <c r="Q416" s="839"/>
      <c r="R416" s="839"/>
      <c r="S416" s="839"/>
      <c r="T416" s="839"/>
      <c r="U416" s="839"/>
      <c r="V416" s="839"/>
      <c r="W416" s="839"/>
      <c r="X416" s="839"/>
      <c r="Y416" s="839"/>
      <c r="Z416" s="839"/>
    </row>
    <row r="417">
      <c r="A417" s="839"/>
      <c r="B417" s="839"/>
      <c r="C417" s="839"/>
      <c r="D417" s="844"/>
      <c r="E417" s="844"/>
      <c r="F417" s="839"/>
      <c r="G417" s="839"/>
      <c r="H417" s="839"/>
      <c r="I417" s="839"/>
      <c r="J417" s="839"/>
      <c r="K417" s="839"/>
      <c r="L417" s="839"/>
      <c r="M417" s="839"/>
      <c r="N417" s="839"/>
      <c r="O417" s="839"/>
      <c r="P417" s="839"/>
      <c r="Q417" s="839"/>
      <c r="R417" s="839"/>
      <c r="S417" s="839"/>
      <c r="T417" s="839"/>
      <c r="U417" s="839"/>
      <c r="V417" s="839"/>
      <c r="W417" s="839"/>
      <c r="X417" s="839"/>
      <c r="Y417" s="839"/>
      <c r="Z417" s="839"/>
    </row>
    <row r="418">
      <c r="A418" s="839"/>
      <c r="B418" s="839"/>
      <c r="C418" s="839"/>
      <c r="D418" s="844"/>
      <c r="E418" s="844"/>
      <c r="F418" s="839"/>
      <c r="G418" s="839"/>
      <c r="H418" s="839"/>
      <c r="I418" s="839"/>
      <c r="J418" s="839"/>
      <c r="K418" s="839"/>
      <c r="L418" s="839"/>
      <c r="M418" s="839"/>
      <c r="N418" s="839"/>
      <c r="O418" s="839"/>
      <c r="P418" s="839"/>
      <c r="Q418" s="839"/>
      <c r="R418" s="839"/>
      <c r="S418" s="839"/>
      <c r="T418" s="839"/>
      <c r="U418" s="839"/>
      <c r="V418" s="839"/>
      <c r="W418" s="839"/>
      <c r="X418" s="839"/>
      <c r="Y418" s="839"/>
      <c r="Z418" s="839"/>
    </row>
    <row r="419">
      <c r="A419" s="839"/>
      <c r="B419" s="839"/>
      <c r="C419" s="839"/>
      <c r="D419" s="844"/>
      <c r="E419" s="844"/>
      <c r="F419" s="839"/>
      <c r="G419" s="839"/>
      <c r="H419" s="839"/>
      <c r="I419" s="839"/>
      <c r="J419" s="839"/>
      <c r="K419" s="839"/>
      <c r="L419" s="839"/>
      <c r="M419" s="839"/>
      <c r="N419" s="839"/>
      <c r="O419" s="839"/>
      <c r="P419" s="839"/>
      <c r="Q419" s="839"/>
      <c r="R419" s="839"/>
      <c r="S419" s="839"/>
      <c r="T419" s="839"/>
      <c r="U419" s="839"/>
      <c r="V419" s="839"/>
      <c r="W419" s="839"/>
      <c r="X419" s="839"/>
      <c r="Y419" s="839"/>
      <c r="Z419" s="839"/>
    </row>
    <row r="420">
      <c r="A420" s="839"/>
      <c r="B420" s="839"/>
      <c r="C420" s="839"/>
      <c r="D420" s="844"/>
      <c r="E420" s="844"/>
      <c r="F420" s="839"/>
      <c r="G420" s="839"/>
      <c r="H420" s="839"/>
      <c r="I420" s="839"/>
      <c r="J420" s="839"/>
      <c r="K420" s="839"/>
      <c r="L420" s="839"/>
      <c r="M420" s="839"/>
      <c r="N420" s="839"/>
      <c r="O420" s="839"/>
      <c r="P420" s="839"/>
      <c r="Q420" s="839"/>
      <c r="R420" s="839"/>
      <c r="S420" s="839"/>
      <c r="T420" s="839"/>
      <c r="U420" s="839"/>
      <c r="V420" s="839"/>
      <c r="W420" s="839"/>
      <c r="X420" s="839"/>
      <c r="Y420" s="839"/>
      <c r="Z420" s="839"/>
    </row>
    <row r="421">
      <c r="A421" s="839"/>
      <c r="B421" s="839"/>
      <c r="C421" s="839"/>
      <c r="D421" s="844"/>
      <c r="E421" s="844"/>
      <c r="F421" s="839"/>
      <c r="G421" s="839"/>
      <c r="H421" s="839"/>
      <c r="I421" s="839"/>
      <c r="J421" s="839"/>
      <c r="K421" s="839"/>
      <c r="L421" s="839"/>
      <c r="M421" s="839"/>
      <c r="N421" s="839"/>
      <c r="O421" s="839"/>
      <c r="P421" s="839"/>
      <c r="Q421" s="839"/>
      <c r="R421" s="839"/>
      <c r="S421" s="839"/>
      <c r="T421" s="839"/>
      <c r="U421" s="839"/>
      <c r="V421" s="839"/>
      <c r="W421" s="839"/>
      <c r="X421" s="839"/>
      <c r="Y421" s="839"/>
      <c r="Z421" s="839"/>
    </row>
    <row r="422">
      <c r="A422" s="839"/>
      <c r="B422" s="839"/>
      <c r="C422" s="839"/>
      <c r="D422" s="844"/>
      <c r="E422" s="844"/>
      <c r="F422" s="839"/>
      <c r="G422" s="839"/>
      <c r="H422" s="839"/>
      <c r="I422" s="839"/>
      <c r="J422" s="839"/>
      <c r="K422" s="839"/>
      <c r="L422" s="839"/>
      <c r="M422" s="839"/>
      <c r="N422" s="839"/>
      <c r="O422" s="839"/>
      <c r="P422" s="839"/>
      <c r="Q422" s="839"/>
      <c r="R422" s="839"/>
      <c r="S422" s="839"/>
      <c r="T422" s="839"/>
      <c r="U422" s="839"/>
      <c r="V422" s="839"/>
      <c r="W422" s="839"/>
      <c r="X422" s="839"/>
      <c r="Y422" s="839"/>
      <c r="Z422" s="839"/>
    </row>
    <row r="423">
      <c r="A423" s="839"/>
      <c r="B423" s="839"/>
      <c r="C423" s="839"/>
      <c r="D423" s="844"/>
      <c r="E423" s="844"/>
      <c r="F423" s="839"/>
      <c r="G423" s="839"/>
      <c r="H423" s="839"/>
      <c r="I423" s="839"/>
      <c r="J423" s="839"/>
      <c r="K423" s="839"/>
      <c r="L423" s="839"/>
      <c r="M423" s="839"/>
      <c r="N423" s="839"/>
      <c r="O423" s="839"/>
      <c r="P423" s="839"/>
      <c r="Q423" s="839"/>
      <c r="R423" s="839"/>
      <c r="S423" s="839"/>
      <c r="T423" s="839"/>
      <c r="U423" s="839"/>
      <c r="V423" s="839"/>
      <c r="W423" s="839"/>
      <c r="X423" s="839"/>
      <c r="Y423" s="839"/>
      <c r="Z423" s="839"/>
    </row>
    <row r="424">
      <c r="A424" s="839"/>
      <c r="B424" s="839"/>
      <c r="C424" s="839"/>
      <c r="D424" s="844"/>
      <c r="E424" s="844"/>
      <c r="F424" s="839"/>
      <c r="G424" s="839"/>
      <c r="H424" s="839"/>
      <c r="I424" s="839"/>
      <c r="J424" s="839"/>
      <c r="K424" s="839"/>
      <c r="L424" s="839"/>
      <c r="M424" s="839"/>
      <c r="N424" s="839"/>
      <c r="O424" s="839"/>
      <c r="P424" s="839"/>
      <c r="Q424" s="839"/>
      <c r="R424" s="839"/>
      <c r="S424" s="839"/>
      <c r="T424" s="839"/>
      <c r="U424" s="839"/>
      <c r="V424" s="839"/>
      <c r="W424" s="839"/>
      <c r="X424" s="839"/>
      <c r="Y424" s="839"/>
      <c r="Z424" s="839"/>
    </row>
    <row r="425">
      <c r="A425" s="839"/>
      <c r="B425" s="839"/>
      <c r="C425" s="839"/>
      <c r="D425" s="844"/>
      <c r="E425" s="844"/>
      <c r="F425" s="839"/>
      <c r="G425" s="839"/>
      <c r="H425" s="839"/>
      <c r="I425" s="839"/>
      <c r="J425" s="839"/>
      <c r="K425" s="839"/>
      <c r="L425" s="839"/>
      <c r="M425" s="839"/>
      <c r="N425" s="839"/>
      <c r="O425" s="839"/>
      <c r="P425" s="839"/>
      <c r="Q425" s="839"/>
      <c r="R425" s="839"/>
      <c r="S425" s="839"/>
      <c r="T425" s="839"/>
      <c r="U425" s="839"/>
      <c r="V425" s="839"/>
      <c r="W425" s="839"/>
      <c r="X425" s="839"/>
      <c r="Y425" s="839"/>
      <c r="Z425" s="839"/>
    </row>
    <row r="426">
      <c r="A426" s="839"/>
      <c r="B426" s="839"/>
      <c r="C426" s="839"/>
      <c r="D426" s="844"/>
      <c r="E426" s="844"/>
      <c r="F426" s="839"/>
      <c r="G426" s="839"/>
      <c r="H426" s="839"/>
      <c r="I426" s="839"/>
      <c r="J426" s="839"/>
      <c r="K426" s="839"/>
      <c r="L426" s="839"/>
      <c r="M426" s="839"/>
      <c r="N426" s="839"/>
      <c r="O426" s="839"/>
      <c r="P426" s="839"/>
      <c r="Q426" s="839"/>
      <c r="R426" s="839"/>
      <c r="S426" s="839"/>
      <c r="T426" s="839"/>
      <c r="U426" s="839"/>
      <c r="V426" s="839"/>
      <c r="W426" s="839"/>
      <c r="X426" s="839"/>
      <c r="Y426" s="839"/>
      <c r="Z426" s="839"/>
    </row>
    <row r="427">
      <c r="A427" s="839"/>
      <c r="B427" s="839"/>
      <c r="C427" s="839"/>
      <c r="D427" s="844"/>
      <c r="E427" s="844"/>
      <c r="F427" s="839"/>
      <c r="G427" s="839"/>
      <c r="H427" s="839"/>
      <c r="I427" s="839"/>
      <c r="J427" s="839"/>
      <c r="K427" s="839"/>
      <c r="L427" s="839"/>
      <c r="M427" s="839"/>
      <c r="N427" s="839"/>
      <c r="O427" s="839"/>
      <c r="P427" s="839"/>
      <c r="Q427" s="839"/>
      <c r="R427" s="839"/>
      <c r="S427" s="839"/>
      <c r="T427" s="839"/>
      <c r="U427" s="839"/>
      <c r="V427" s="839"/>
      <c r="W427" s="839"/>
      <c r="X427" s="839"/>
      <c r="Y427" s="839"/>
      <c r="Z427" s="839"/>
    </row>
    <row r="428">
      <c r="A428" s="839"/>
      <c r="B428" s="839"/>
      <c r="C428" s="839"/>
      <c r="D428" s="844"/>
      <c r="E428" s="844"/>
      <c r="F428" s="839"/>
      <c r="G428" s="839"/>
      <c r="H428" s="839"/>
      <c r="I428" s="839"/>
      <c r="J428" s="839"/>
      <c r="K428" s="839"/>
      <c r="L428" s="839"/>
      <c r="M428" s="839"/>
      <c r="N428" s="839"/>
      <c r="O428" s="839"/>
      <c r="P428" s="839"/>
      <c r="Q428" s="839"/>
      <c r="R428" s="839"/>
      <c r="S428" s="839"/>
      <c r="T428" s="839"/>
      <c r="U428" s="839"/>
      <c r="V428" s="839"/>
      <c r="W428" s="839"/>
      <c r="X428" s="839"/>
      <c r="Y428" s="839"/>
      <c r="Z428" s="839"/>
    </row>
    <row r="429">
      <c r="A429" s="839"/>
      <c r="B429" s="839"/>
      <c r="C429" s="839"/>
      <c r="D429" s="844"/>
      <c r="E429" s="844"/>
      <c r="F429" s="839"/>
      <c r="G429" s="839"/>
      <c r="H429" s="839"/>
      <c r="I429" s="839"/>
      <c r="J429" s="839"/>
      <c r="K429" s="839"/>
      <c r="L429" s="839"/>
      <c r="M429" s="839"/>
      <c r="N429" s="839"/>
      <c r="O429" s="839"/>
      <c r="P429" s="839"/>
      <c r="Q429" s="839"/>
      <c r="R429" s="839"/>
      <c r="S429" s="839"/>
      <c r="T429" s="839"/>
      <c r="U429" s="839"/>
      <c r="V429" s="839"/>
      <c r="W429" s="839"/>
      <c r="X429" s="839"/>
      <c r="Y429" s="839"/>
      <c r="Z429" s="839"/>
    </row>
    <row r="430">
      <c r="A430" s="839"/>
      <c r="B430" s="839"/>
      <c r="C430" s="839"/>
      <c r="D430" s="844"/>
      <c r="E430" s="844"/>
      <c r="F430" s="839"/>
      <c r="G430" s="839"/>
      <c r="H430" s="839"/>
      <c r="I430" s="839"/>
      <c r="J430" s="839"/>
      <c r="K430" s="839"/>
      <c r="L430" s="839"/>
      <c r="M430" s="839"/>
      <c r="N430" s="839"/>
      <c r="O430" s="839"/>
      <c r="P430" s="839"/>
      <c r="Q430" s="839"/>
      <c r="R430" s="839"/>
      <c r="S430" s="839"/>
      <c r="T430" s="839"/>
      <c r="U430" s="839"/>
      <c r="V430" s="839"/>
      <c r="W430" s="839"/>
      <c r="X430" s="839"/>
      <c r="Y430" s="839"/>
      <c r="Z430" s="839"/>
    </row>
    <row r="431">
      <c r="A431" s="839"/>
      <c r="B431" s="839"/>
      <c r="C431" s="839"/>
      <c r="D431" s="844"/>
      <c r="E431" s="844"/>
      <c r="F431" s="839"/>
      <c r="G431" s="839"/>
      <c r="H431" s="839"/>
      <c r="I431" s="839"/>
      <c r="J431" s="839"/>
      <c r="K431" s="839"/>
      <c r="L431" s="839"/>
      <c r="M431" s="839"/>
      <c r="N431" s="839"/>
      <c r="O431" s="839"/>
      <c r="P431" s="839"/>
      <c r="Q431" s="839"/>
      <c r="R431" s="839"/>
      <c r="S431" s="839"/>
      <c r="T431" s="839"/>
      <c r="U431" s="839"/>
      <c r="V431" s="839"/>
      <c r="W431" s="839"/>
      <c r="X431" s="839"/>
      <c r="Y431" s="839"/>
      <c r="Z431" s="839"/>
    </row>
    <row r="432">
      <c r="A432" s="839"/>
      <c r="B432" s="839"/>
      <c r="C432" s="839"/>
      <c r="D432" s="844"/>
      <c r="E432" s="844"/>
      <c r="F432" s="839"/>
      <c r="G432" s="839"/>
      <c r="H432" s="839"/>
      <c r="I432" s="839"/>
      <c r="J432" s="839"/>
      <c r="K432" s="839"/>
      <c r="L432" s="839"/>
      <c r="M432" s="839"/>
      <c r="N432" s="839"/>
      <c r="O432" s="839"/>
      <c r="P432" s="839"/>
      <c r="Q432" s="839"/>
      <c r="R432" s="839"/>
      <c r="S432" s="839"/>
      <c r="T432" s="839"/>
      <c r="U432" s="839"/>
      <c r="V432" s="839"/>
      <c r="W432" s="839"/>
      <c r="X432" s="839"/>
      <c r="Y432" s="839"/>
      <c r="Z432" s="839"/>
    </row>
    <row r="433">
      <c r="A433" s="839"/>
      <c r="B433" s="839"/>
      <c r="C433" s="839"/>
      <c r="D433" s="844"/>
      <c r="E433" s="844"/>
      <c r="F433" s="839"/>
      <c r="G433" s="839"/>
      <c r="H433" s="839"/>
      <c r="I433" s="839"/>
      <c r="J433" s="839"/>
      <c r="K433" s="839"/>
      <c r="L433" s="839"/>
      <c r="M433" s="839"/>
      <c r="N433" s="839"/>
      <c r="O433" s="839"/>
      <c r="P433" s="839"/>
      <c r="Q433" s="839"/>
      <c r="R433" s="839"/>
      <c r="S433" s="839"/>
      <c r="T433" s="839"/>
      <c r="U433" s="839"/>
      <c r="V433" s="839"/>
      <c r="W433" s="839"/>
      <c r="X433" s="839"/>
      <c r="Y433" s="839"/>
      <c r="Z433" s="839"/>
    </row>
    <row r="434">
      <c r="A434" s="839"/>
      <c r="B434" s="839"/>
      <c r="C434" s="839"/>
      <c r="D434" s="844"/>
      <c r="E434" s="844"/>
      <c r="F434" s="839"/>
      <c r="G434" s="839"/>
      <c r="H434" s="839"/>
      <c r="I434" s="839"/>
      <c r="J434" s="839"/>
      <c r="K434" s="839"/>
      <c r="L434" s="839"/>
      <c r="M434" s="839"/>
      <c r="N434" s="839"/>
      <c r="O434" s="839"/>
      <c r="P434" s="839"/>
      <c r="Q434" s="839"/>
      <c r="R434" s="839"/>
      <c r="S434" s="839"/>
      <c r="T434" s="839"/>
      <c r="U434" s="839"/>
      <c r="V434" s="839"/>
      <c r="W434" s="839"/>
      <c r="X434" s="839"/>
      <c r="Y434" s="839"/>
      <c r="Z434" s="839"/>
    </row>
    <row r="435">
      <c r="A435" s="839"/>
      <c r="B435" s="839"/>
      <c r="C435" s="839"/>
      <c r="D435" s="844"/>
      <c r="E435" s="844"/>
      <c r="F435" s="839"/>
      <c r="G435" s="839"/>
      <c r="H435" s="839"/>
      <c r="I435" s="839"/>
      <c r="J435" s="839"/>
      <c r="K435" s="839"/>
      <c r="L435" s="839"/>
      <c r="M435" s="839"/>
      <c r="N435" s="839"/>
      <c r="O435" s="839"/>
      <c r="P435" s="839"/>
      <c r="Q435" s="839"/>
      <c r="R435" s="839"/>
      <c r="S435" s="839"/>
      <c r="T435" s="839"/>
      <c r="U435" s="839"/>
      <c r="V435" s="839"/>
      <c r="W435" s="839"/>
      <c r="X435" s="839"/>
      <c r="Y435" s="839"/>
      <c r="Z435" s="839"/>
    </row>
    <row r="436">
      <c r="A436" s="839"/>
      <c r="B436" s="839"/>
      <c r="C436" s="839"/>
      <c r="D436" s="844"/>
      <c r="E436" s="844"/>
      <c r="F436" s="839"/>
      <c r="G436" s="839"/>
      <c r="H436" s="839"/>
      <c r="I436" s="839"/>
      <c r="J436" s="839"/>
      <c r="K436" s="839"/>
      <c r="L436" s="839"/>
      <c r="M436" s="839"/>
      <c r="N436" s="839"/>
      <c r="O436" s="839"/>
      <c r="P436" s="839"/>
      <c r="Q436" s="839"/>
      <c r="R436" s="839"/>
      <c r="S436" s="839"/>
      <c r="T436" s="839"/>
      <c r="U436" s="839"/>
      <c r="V436" s="839"/>
      <c r="W436" s="839"/>
      <c r="X436" s="839"/>
      <c r="Y436" s="839"/>
      <c r="Z436" s="839"/>
    </row>
    <row r="437">
      <c r="A437" s="839"/>
      <c r="B437" s="839"/>
      <c r="C437" s="839"/>
      <c r="D437" s="844"/>
      <c r="E437" s="844"/>
      <c r="F437" s="839"/>
      <c r="G437" s="839"/>
      <c r="H437" s="839"/>
      <c r="I437" s="839"/>
      <c r="J437" s="839"/>
      <c r="K437" s="839"/>
      <c r="L437" s="839"/>
      <c r="M437" s="839"/>
      <c r="N437" s="839"/>
      <c r="O437" s="839"/>
      <c r="P437" s="839"/>
      <c r="Q437" s="839"/>
      <c r="R437" s="839"/>
      <c r="S437" s="839"/>
      <c r="T437" s="839"/>
      <c r="U437" s="839"/>
      <c r="V437" s="839"/>
      <c r="W437" s="839"/>
      <c r="X437" s="839"/>
      <c r="Y437" s="839"/>
      <c r="Z437" s="839"/>
    </row>
    <row r="438">
      <c r="A438" s="839"/>
      <c r="B438" s="839"/>
      <c r="C438" s="839"/>
      <c r="D438" s="844"/>
      <c r="E438" s="844"/>
      <c r="F438" s="839"/>
      <c r="G438" s="839"/>
      <c r="H438" s="839"/>
      <c r="I438" s="839"/>
      <c r="J438" s="839"/>
      <c r="K438" s="839"/>
      <c r="L438" s="839"/>
      <c r="M438" s="839"/>
      <c r="N438" s="839"/>
      <c r="O438" s="839"/>
      <c r="P438" s="839"/>
      <c r="Q438" s="839"/>
      <c r="R438" s="839"/>
      <c r="S438" s="839"/>
      <c r="T438" s="839"/>
      <c r="U438" s="839"/>
      <c r="V438" s="839"/>
      <c r="W438" s="839"/>
      <c r="X438" s="839"/>
      <c r="Y438" s="839"/>
      <c r="Z438" s="839"/>
    </row>
    <row r="439">
      <c r="A439" s="839"/>
      <c r="B439" s="839"/>
      <c r="C439" s="839"/>
      <c r="D439" s="844"/>
      <c r="E439" s="844"/>
      <c r="F439" s="839"/>
      <c r="G439" s="839"/>
      <c r="H439" s="839"/>
      <c r="I439" s="839"/>
      <c r="J439" s="839"/>
      <c r="K439" s="839"/>
      <c r="L439" s="839"/>
      <c r="M439" s="839"/>
      <c r="N439" s="839"/>
      <c r="O439" s="839"/>
      <c r="P439" s="839"/>
      <c r="Q439" s="839"/>
      <c r="R439" s="839"/>
      <c r="S439" s="839"/>
      <c r="T439" s="839"/>
      <c r="U439" s="839"/>
      <c r="V439" s="839"/>
      <c r="W439" s="839"/>
      <c r="X439" s="839"/>
      <c r="Y439" s="839"/>
      <c r="Z439" s="839"/>
    </row>
    <row r="440">
      <c r="A440" s="839"/>
      <c r="B440" s="839"/>
      <c r="C440" s="839"/>
      <c r="D440" s="844"/>
      <c r="E440" s="844"/>
      <c r="F440" s="839"/>
      <c r="G440" s="839"/>
      <c r="H440" s="839"/>
      <c r="I440" s="839"/>
      <c r="J440" s="839"/>
      <c r="K440" s="839"/>
      <c r="L440" s="839"/>
      <c r="M440" s="839"/>
      <c r="N440" s="839"/>
      <c r="O440" s="839"/>
      <c r="P440" s="839"/>
      <c r="Q440" s="839"/>
      <c r="R440" s="839"/>
      <c r="S440" s="839"/>
      <c r="T440" s="839"/>
      <c r="U440" s="839"/>
      <c r="V440" s="839"/>
      <c r="W440" s="839"/>
      <c r="X440" s="839"/>
      <c r="Y440" s="839"/>
      <c r="Z440" s="839"/>
    </row>
    <row r="441">
      <c r="A441" s="839"/>
      <c r="B441" s="839"/>
      <c r="C441" s="839"/>
      <c r="D441" s="844"/>
      <c r="E441" s="844"/>
      <c r="F441" s="839"/>
      <c r="G441" s="839"/>
      <c r="H441" s="839"/>
      <c r="I441" s="839"/>
      <c r="J441" s="839"/>
      <c r="K441" s="839"/>
      <c r="L441" s="839"/>
      <c r="M441" s="839"/>
      <c r="N441" s="839"/>
      <c r="O441" s="839"/>
      <c r="P441" s="839"/>
      <c r="Q441" s="839"/>
      <c r="R441" s="839"/>
      <c r="S441" s="839"/>
      <c r="T441" s="839"/>
      <c r="U441" s="839"/>
      <c r="V441" s="839"/>
      <c r="W441" s="839"/>
      <c r="X441" s="839"/>
      <c r="Y441" s="839"/>
      <c r="Z441" s="839"/>
    </row>
    <row r="442">
      <c r="A442" s="839"/>
      <c r="B442" s="839"/>
      <c r="C442" s="839"/>
      <c r="D442" s="844"/>
      <c r="E442" s="844"/>
      <c r="F442" s="839"/>
      <c r="G442" s="839"/>
      <c r="H442" s="839"/>
      <c r="I442" s="839"/>
      <c r="J442" s="839"/>
      <c r="K442" s="839"/>
      <c r="L442" s="839"/>
      <c r="M442" s="839"/>
      <c r="N442" s="839"/>
      <c r="O442" s="839"/>
      <c r="P442" s="839"/>
      <c r="Q442" s="839"/>
      <c r="R442" s="839"/>
      <c r="S442" s="839"/>
      <c r="T442" s="839"/>
      <c r="U442" s="839"/>
      <c r="V442" s="839"/>
      <c r="W442" s="839"/>
      <c r="X442" s="839"/>
      <c r="Y442" s="839"/>
      <c r="Z442" s="839"/>
    </row>
    <row r="443">
      <c r="A443" s="839"/>
      <c r="B443" s="839"/>
      <c r="C443" s="839"/>
      <c r="D443" s="844"/>
      <c r="E443" s="844"/>
      <c r="F443" s="839"/>
      <c r="G443" s="839"/>
      <c r="H443" s="839"/>
      <c r="I443" s="839"/>
      <c r="J443" s="839"/>
      <c r="K443" s="839"/>
      <c r="L443" s="839"/>
      <c r="M443" s="839"/>
      <c r="N443" s="839"/>
      <c r="O443" s="839"/>
      <c r="P443" s="839"/>
      <c r="Q443" s="839"/>
      <c r="R443" s="839"/>
      <c r="S443" s="839"/>
      <c r="T443" s="839"/>
      <c r="U443" s="839"/>
      <c r="V443" s="839"/>
      <c r="W443" s="839"/>
      <c r="X443" s="839"/>
      <c r="Y443" s="839"/>
      <c r="Z443" s="839"/>
    </row>
    <row r="444">
      <c r="A444" s="839"/>
      <c r="B444" s="839"/>
      <c r="C444" s="839"/>
      <c r="D444" s="844"/>
      <c r="E444" s="844"/>
      <c r="F444" s="839"/>
      <c r="G444" s="839"/>
      <c r="H444" s="839"/>
      <c r="I444" s="839"/>
      <c r="J444" s="839"/>
      <c r="K444" s="839"/>
      <c r="L444" s="839"/>
      <c r="M444" s="839"/>
      <c r="N444" s="839"/>
      <c r="O444" s="839"/>
      <c r="P444" s="839"/>
      <c r="Q444" s="839"/>
      <c r="R444" s="839"/>
      <c r="S444" s="839"/>
      <c r="T444" s="839"/>
      <c r="U444" s="839"/>
      <c r="V444" s="839"/>
      <c r="W444" s="839"/>
      <c r="X444" s="839"/>
      <c r="Y444" s="839"/>
      <c r="Z444" s="839"/>
    </row>
    <row r="445">
      <c r="A445" s="839"/>
      <c r="B445" s="839"/>
      <c r="C445" s="839"/>
      <c r="D445" s="844"/>
      <c r="E445" s="844"/>
      <c r="F445" s="839"/>
      <c r="G445" s="839"/>
      <c r="H445" s="839"/>
      <c r="I445" s="839"/>
      <c r="J445" s="839"/>
      <c r="K445" s="839"/>
      <c r="L445" s="839"/>
      <c r="M445" s="839"/>
      <c r="N445" s="839"/>
      <c r="O445" s="839"/>
      <c r="P445" s="839"/>
      <c r="Q445" s="839"/>
      <c r="R445" s="839"/>
      <c r="S445" s="839"/>
      <c r="T445" s="839"/>
      <c r="U445" s="839"/>
      <c r="V445" s="839"/>
      <c r="W445" s="839"/>
      <c r="X445" s="839"/>
      <c r="Y445" s="839"/>
      <c r="Z445" s="839"/>
    </row>
    <row r="446">
      <c r="A446" s="839"/>
      <c r="B446" s="839"/>
      <c r="C446" s="839"/>
      <c r="D446" s="844"/>
      <c r="E446" s="844"/>
      <c r="F446" s="839"/>
      <c r="G446" s="839"/>
      <c r="H446" s="839"/>
      <c r="I446" s="839"/>
      <c r="J446" s="839"/>
      <c r="K446" s="839"/>
      <c r="L446" s="839"/>
      <c r="M446" s="839"/>
      <c r="N446" s="839"/>
      <c r="O446" s="839"/>
      <c r="P446" s="839"/>
      <c r="Q446" s="839"/>
      <c r="R446" s="839"/>
      <c r="S446" s="839"/>
      <c r="T446" s="839"/>
      <c r="U446" s="839"/>
      <c r="V446" s="839"/>
      <c r="W446" s="839"/>
      <c r="X446" s="839"/>
      <c r="Y446" s="839"/>
      <c r="Z446" s="839"/>
    </row>
    <row r="447">
      <c r="A447" s="839"/>
      <c r="B447" s="839"/>
      <c r="C447" s="839"/>
      <c r="D447" s="844"/>
      <c r="E447" s="844"/>
      <c r="F447" s="839"/>
      <c r="G447" s="839"/>
      <c r="H447" s="839"/>
      <c r="I447" s="839"/>
      <c r="J447" s="839"/>
      <c r="K447" s="839"/>
      <c r="L447" s="839"/>
      <c r="M447" s="839"/>
      <c r="N447" s="839"/>
      <c r="O447" s="839"/>
      <c r="P447" s="839"/>
      <c r="Q447" s="839"/>
      <c r="R447" s="839"/>
      <c r="S447" s="839"/>
      <c r="T447" s="839"/>
      <c r="U447" s="839"/>
      <c r="V447" s="839"/>
      <c r="W447" s="839"/>
      <c r="X447" s="839"/>
      <c r="Y447" s="839"/>
      <c r="Z447" s="839"/>
    </row>
    <row r="448">
      <c r="A448" s="839"/>
      <c r="B448" s="839"/>
      <c r="C448" s="839"/>
      <c r="D448" s="844"/>
      <c r="E448" s="844"/>
      <c r="F448" s="839"/>
      <c r="G448" s="839"/>
      <c r="H448" s="839"/>
      <c r="I448" s="839"/>
      <c r="J448" s="839"/>
      <c r="K448" s="839"/>
      <c r="L448" s="839"/>
      <c r="M448" s="839"/>
      <c r="N448" s="839"/>
      <c r="O448" s="839"/>
      <c r="P448" s="839"/>
      <c r="Q448" s="839"/>
      <c r="R448" s="839"/>
      <c r="S448" s="839"/>
      <c r="T448" s="839"/>
      <c r="U448" s="839"/>
      <c r="V448" s="839"/>
      <c r="W448" s="839"/>
      <c r="X448" s="839"/>
      <c r="Y448" s="839"/>
      <c r="Z448" s="839"/>
    </row>
    <row r="449">
      <c r="A449" s="839"/>
      <c r="B449" s="839"/>
      <c r="C449" s="839"/>
      <c r="D449" s="844"/>
      <c r="E449" s="844"/>
      <c r="F449" s="839"/>
      <c r="G449" s="839"/>
      <c r="H449" s="839"/>
      <c r="I449" s="839"/>
      <c r="J449" s="839"/>
      <c r="K449" s="839"/>
      <c r="L449" s="839"/>
      <c r="M449" s="839"/>
      <c r="N449" s="839"/>
      <c r="O449" s="839"/>
      <c r="P449" s="839"/>
      <c r="Q449" s="839"/>
      <c r="R449" s="839"/>
      <c r="S449" s="839"/>
      <c r="T449" s="839"/>
      <c r="U449" s="839"/>
      <c r="V449" s="839"/>
      <c r="W449" s="839"/>
      <c r="X449" s="839"/>
      <c r="Y449" s="839"/>
      <c r="Z449" s="839"/>
    </row>
    <row r="450">
      <c r="A450" s="839"/>
      <c r="B450" s="839"/>
      <c r="C450" s="839"/>
      <c r="D450" s="844"/>
      <c r="E450" s="844"/>
      <c r="F450" s="839"/>
      <c r="G450" s="839"/>
      <c r="H450" s="839"/>
      <c r="I450" s="839"/>
      <c r="J450" s="839"/>
      <c r="K450" s="839"/>
      <c r="L450" s="839"/>
      <c r="M450" s="839"/>
      <c r="N450" s="839"/>
      <c r="O450" s="839"/>
      <c r="P450" s="839"/>
      <c r="Q450" s="839"/>
      <c r="R450" s="839"/>
      <c r="S450" s="839"/>
      <c r="T450" s="839"/>
      <c r="U450" s="839"/>
      <c r="V450" s="839"/>
      <c r="W450" s="839"/>
      <c r="X450" s="839"/>
      <c r="Y450" s="839"/>
      <c r="Z450" s="839"/>
    </row>
    <row r="451">
      <c r="A451" s="839"/>
      <c r="B451" s="839"/>
      <c r="C451" s="839"/>
      <c r="D451" s="844"/>
      <c r="E451" s="844"/>
      <c r="F451" s="839"/>
      <c r="G451" s="839"/>
      <c r="H451" s="839"/>
      <c r="I451" s="839"/>
      <c r="J451" s="839"/>
      <c r="K451" s="839"/>
      <c r="L451" s="839"/>
      <c r="M451" s="839"/>
      <c r="N451" s="839"/>
      <c r="O451" s="839"/>
      <c r="P451" s="839"/>
      <c r="Q451" s="839"/>
      <c r="R451" s="839"/>
      <c r="S451" s="839"/>
      <c r="T451" s="839"/>
      <c r="U451" s="839"/>
      <c r="V451" s="839"/>
      <c r="W451" s="839"/>
      <c r="X451" s="839"/>
      <c r="Y451" s="839"/>
      <c r="Z451" s="839"/>
    </row>
    <row r="452">
      <c r="A452" s="839"/>
      <c r="B452" s="839"/>
      <c r="C452" s="839"/>
      <c r="D452" s="844"/>
      <c r="E452" s="844"/>
      <c r="F452" s="839"/>
      <c r="G452" s="839"/>
      <c r="H452" s="839"/>
      <c r="I452" s="839"/>
      <c r="J452" s="839"/>
      <c r="K452" s="839"/>
      <c r="L452" s="839"/>
      <c r="M452" s="839"/>
      <c r="N452" s="839"/>
      <c r="O452" s="839"/>
      <c r="P452" s="839"/>
      <c r="Q452" s="839"/>
      <c r="R452" s="839"/>
      <c r="S452" s="839"/>
      <c r="T452" s="839"/>
      <c r="U452" s="839"/>
      <c r="V452" s="839"/>
      <c r="W452" s="839"/>
      <c r="X452" s="839"/>
      <c r="Y452" s="839"/>
      <c r="Z452" s="839"/>
    </row>
    <row r="453">
      <c r="A453" s="839"/>
      <c r="B453" s="839"/>
      <c r="C453" s="839"/>
      <c r="D453" s="844"/>
      <c r="E453" s="844"/>
      <c r="F453" s="839"/>
      <c r="G453" s="839"/>
      <c r="H453" s="839"/>
      <c r="I453" s="839"/>
      <c r="J453" s="839"/>
      <c r="K453" s="839"/>
      <c r="L453" s="839"/>
      <c r="M453" s="839"/>
      <c r="N453" s="839"/>
      <c r="O453" s="839"/>
      <c r="P453" s="839"/>
      <c r="Q453" s="839"/>
      <c r="R453" s="839"/>
      <c r="S453" s="839"/>
      <c r="T453" s="839"/>
      <c r="U453" s="839"/>
      <c r="V453" s="839"/>
      <c r="W453" s="839"/>
      <c r="X453" s="839"/>
      <c r="Y453" s="839"/>
      <c r="Z453" s="839"/>
    </row>
    <row r="454">
      <c r="A454" s="839"/>
      <c r="B454" s="839"/>
      <c r="C454" s="839"/>
      <c r="D454" s="844"/>
      <c r="E454" s="844"/>
      <c r="F454" s="839"/>
      <c r="G454" s="839"/>
      <c r="H454" s="839"/>
      <c r="I454" s="839"/>
      <c r="J454" s="839"/>
      <c r="K454" s="839"/>
      <c r="L454" s="839"/>
      <c r="M454" s="839"/>
      <c r="N454" s="839"/>
      <c r="O454" s="839"/>
      <c r="P454" s="839"/>
      <c r="Q454" s="839"/>
      <c r="R454" s="839"/>
      <c r="S454" s="839"/>
      <c r="T454" s="839"/>
      <c r="U454" s="839"/>
      <c r="V454" s="839"/>
      <c r="W454" s="839"/>
      <c r="X454" s="839"/>
      <c r="Y454" s="839"/>
      <c r="Z454" s="839"/>
    </row>
    <row r="455">
      <c r="A455" s="839"/>
      <c r="B455" s="839"/>
      <c r="C455" s="839"/>
      <c r="D455" s="844"/>
      <c r="E455" s="844"/>
      <c r="F455" s="839"/>
      <c r="G455" s="839"/>
      <c r="H455" s="839"/>
      <c r="I455" s="839"/>
      <c r="J455" s="839"/>
      <c r="K455" s="839"/>
      <c r="L455" s="839"/>
      <c r="M455" s="839"/>
      <c r="N455" s="839"/>
      <c r="O455" s="839"/>
      <c r="P455" s="839"/>
      <c r="Q455" s="839"/>
      <c r="R455" s="839"/>
      <c r="S455" s="839"/>
      <c r="T455" s="839"/>
      <c r="U455" s="839"/>
      <c r="V455" s="839"/>
      <c r="W455" s="839"/>
      <c r="X455" s="839"/>
      <c r="Y455" s="839"/>
      <c r="Z455" s="839"/>
    </row>
    <row r="456">
      <c r="A456" s="839"/>
      <c r="B456" s="839"/>
      <c r="C456" s="839"/>
      <c r="D456" s="844"/>
      <c r="E456" s="844"/>
      <c r="F456" s="839"/>
      <c r="G456" s="839"/>
      <c r="H456" s="839"/>
      <c r="I456" s="839"/>
      <c r="J456" s="839"/>
      <c r="K456" s="839"/>
      <c r="L456" s="839"/>
      <c r="M456" s="839"/>
      <c r="N456" s="839"/>
      <c r="O456" s="839"/>
      <c r="P456" s="839"/>
      <c r="Q456" s="839"/>
      <c r="R456" s="839"/>
      <c r="S456" s="839"/>
      <c r="T456" s="839"/>
      <c r="U456" s="839"/>
      <c r="V456" s="839"/>
      <c r="W456" s="839"/>
      <c r="X456" s="839"/>
      <c r="Y456" s="839"/>
      <c r="Z456" s="839"/>
    </row>
    <row r="457">
      <c r="A457" s="839"/>
      <c r="B457" s="839"/>
      <c r="C457" s="839"/>
      <c r="D457" s="844"/>
      <c r="E457" s="844"/>
      <c r="F457" s="839"/>
      <c r="G457" s="839"/>
      <c r="H457" s="839"/>
      <c r="I457" s="839"/>
      <c r="J457" s="839"/>
      <c r="K457" s="839"/>
      <c r="L457" s="839"/>
      <c r="M457" s="839"/>
      <c r="N457" s="839"/>
      <c r="O457" s="839"/>
      <c r="P457" s="839"/>
      <c r="Q457" s="839"/>
      <c r="R457" s="839"/>
      <c r="S457" s="839"/>
      <c r="T457" s="839"/>
      <c r="U457" s="839"/>
      <c r="V457" s="839"/>
      <c r="W457" s="839"/>
      <c r="X457" s="839"/>
      <c r="Y457" s="839"/>
      <c r="Z457" s="839"/>
    </row>
    <row r="458">
      <c r="A458" s="839"/>
      <c r="B458" s="839"/>
      <c r="C458" s="839"/>
      <c r="D458" s="844"/>
      <c r="E458" s="844"/>
      <c r="F458" s="839"/>
      <c r="G458" s="839"/>
      <c r="H458" s="839"/>
      <c r="I458" s="839"/>
      <c r="J458" s="839"/>
      <c r="K458" s="839"/>
      <c r="L458" s="839"/>
      <c r="M458" s="839"/>
      <c r="N458" s="839"/>
      <c r="O458" s="839"/>
      <c r="P458" s="839"/>
      <c r="Q458" s="839"/>
      <c r="R458" s="839"/>
      <c r="S458" s="839"/>
      <c r="T458" s="839"/>
      <c r="U458" s="839"/>
      <c r="V458" s="839"/>
      <c r="W458" s="839"/>
      <c r="X458" s="839"/>
      <c r="Y458" s="839"/>
      <c r="Z458" s="839"/>
    </row>
    <row r="459">
      <c r="A459" s="839"/>
      <c r="B459" s="839"/>
      <c r="C459" s="839"/>
      <c r="D459" s="844"/>
      <c r="E459" s="844"/>
      <c r="F459" s="839"/>
      <c r="G459" s="839"/>
      <c r="H459" s="839"/>
      <c r="I459" s="839"/>
      <c r="J459" s="839"/>
      <c r="K459" s="839"/>
      <c r="L459" s="839"/>
      <c r="M459" s="839"/>
      <c r="N459" s="839"/>
      <c r="O459" s="839"/>
      <c r="P459" s="839"/>
      <c r="Q459" s="839"/>
      <c r="R459" s="839"/>
      <c r="S459" s="839"/>
      <c r="T459" s="839"/>
      <c r="U459" s="839"/>
      <c r="V459" s="839"/>
      <c r="W459" s="839"/>
      <c r="X459" s="839"/>
      <c r="Y459" s="839"/>
      <c r="Z459" s="839"/>
    </row>
    <row r="460">
      <c r="A460" s="839"/>
      <c r="B460" s="839"/>
      <c r="C460" s="839"/>
      <c r="D460" s="844"/>
      <c r="E460" s="844"/>
      <c r="F460" s="839"/>
      <c r="G460" s="839"/>
      <c r="H460" s="839"/>
      <c r="I460" s="839"/>
      <c r="J460" s="839"/>
      <c r="K460" s="839"/>
      <c r="L460" s="839"/>
      <c r="M460" s="839"/>
      <c r="N460" s="839"/>
      <c r="O460" s="839"/>
      <c r="P460" s="839"/>
      <c r="Q460" s="839"/>
      <c r="R460" s="839"/>
      <c r="S460" s="839"/>
      <c r="T460" s="839"/>
      <c r="U460" s="839"/>
      <c r="V460" s="839"/>
      <c r="W460" s="839"/>
      <c r="X460" s="839"/>
      <c r="Y460" s="839"/>
      <c r="Z460" s="839"/>
    </row>
    <row r="461">
      <c r="A461" s="839"/>
      <c r="B461" s="839"/>
      <c r="C461" s="839"/>
      <c r="D461" s="844"/>
      <c r="E461" s="844"/>
      <c r="F461" s="839"/>
      <c r="G461" s="839"/>
      <c r="H461" s="839"/>
      <c r="I461" s="839"/>
      <c r="J461" s="839"/>
      <c r="K461" s="839"/>
      <c r="L461" s="839"/>
      <c r="M461" s="839"/>
      <c r="N461" s="839"/>
      <c r="O461" s="839"/>
      <c r="P461" s="839"/>
      <c r="Q461" s="839"/>
      <c r="R461" s="839"/>
      <c r="S461" s="839"/>
      <c r="T461" s="839"/>
      <c r="U461" s="839"/>
      <c r="V461" s="839"/>
      <c r="W461" s="839"/>
      <c r="X461" s="839"/>
      <c r="Y461" s="839"/>
      <c r="Z461" s="839"/>
    </row>
    <row r="462">
      <c r="A462" s="839"/>
      <c r="B462" s="839"/>
      <c r="C462" s="839"/>
      <c r="D462" s="844"/>
      <c r="E462" s="844"/>
      <c r="F462" s="839"/>
      <c r="G462" s="839"/>
      <c r="H462" s="839"/>
      <c r="I462" s="839"/>
      <c r="J462" s="839"/>
      <c r="K462" s="839"/>
      <c r="L462" s="839"/>
      <c r="M462" s="839"/>
      <c r="N462" s="839"/>
      <c r="O462" s="839"/>
      <c r="P462" s="839"/>
      <c r="Q462" s="839"/>
      <c r="R462" s="839"/>
      <c r="S462" s="839"/>
      <c r="T462" s="839"/>
      <c r="U462" s="839"/>
      <c r="V462" s="839"/>
      <c r="W462" s="839"/>
      <c r="X462" s="839"/>
      <c r="Y462" s="839"/>
      <c r="Z462" s="839"/>
    </row>
    <row r="463">
      <c r="A463" s="839"/>
      <c r="B463" s="839"/>
      <c r="C463" s="839"/>
      <c r="D463" s="844"/>
      <c r="E463" s="844"/>
      <c r="F463" s="839"/>
      <c r="G463" s="839"/>
      <c r="H463" s="839"/>
      <c r="I463" s="839"/>
      <c r="J463" s="839"/>
      <c r="K463" s="839"/>
      <c r="L463" s="839"/>
      <c r="M463" s="839"/>
      <c r="N463" s="839"/>
      <c r="O463" s="839"/>
      <c r="P463" s="839"/>
      <c r="Q463" s="839"/>
      <c r="R463" s="839"/>
      <c r="S463" s="839"/>
      <c r="T463" s="839"/>
      <c r="U463" s="839"/>
      <c r="V463" s="839"/>
      <c r="W463" s="839"/>
      <c r="X463" s="839"/>
      <c r="Y463" s="839"/>
      <c r="Z463" s="839"/>
    </row>
    <row r="464">
      <c r="A464" s="839"/>
      <c r="B464" s="839"/>
      <c r="C464" s="839"/>
      <c r="D464" s="844"/>
      <c r="E464" s="844"/>
      <c r="F464" s="839"/>
      <c r="G464" s="839"/>
      <c r="H464" s="839"/>
      <c r="I464" s="839"/>
      <c r="J464" s="839"/>
      <c r="K464" s="839"/>
      <c r="L464" s="839"/>
      <c r="M464" s="839"/>
      <c r="N464" s="839"/>
      <c r="O464" s="839"/>
      <c r="P464" s="839"/>
      <c r="Q464" s="839"/>
      <c r="R464" s="839"/>
      <c r="S464" s="839"/>
      <c r="T464" s="839"/>
      <c r="U464" s="839"/>
      <c r="V464" s="839"/>
      <c r="W464" s="839"/>
      <c r="X464" s="839"/>
      <c r="Y464" s="839"/>
      <c r="Z464" s="839"/>
    </row>
    <row r="465">
      <c r="A465" s="839"/>
      <c r="B465" s="839"/>
      <c r="C465" s="839"/>
      <c r="D465" s="844"/>
      <c r="E465" s="844"/>
      <c r="F465" s="839"/>
      <c r="G465" s="839"/>
      <c r="H465" s="839"/>
      <c r="I465" s="839"/>
      <c r="J465" s="839"/>
      <c r="K465" s="839"/>
      <c r="L465" s="839"/>
      <c r="M465" s="839"/>
      <c r="N465" s="839"/>
      <c r="O465" s="839"/>
      <c r="P465" s="839"/>
      <c r="Q465" s="839"/>
      <c r="R465" s="839"/>
      <c r="S465" s="839"/>
      <c r="T465" s="839"/>
      <c r="U465" s="839"/>
      <c r="V465" s="839"/>
      <c r="W465" s="839"/>
      <c r="X465" s="839"/>
      <c r="Y465" s="839"/>
      <c r="Z465" s="839"/>
    </row>
    <row r="466">
      <c r="A466" s="839"/>
      <c r="B466" s="839"/>
      <c r="C466" s="839"/>
      <c r="D466" s="844"/>
      <c r="E466" s="844"/>
      <c r="F466" s="839"/>
      <c r="G466" s="839"/>
      <c r="H466" s="839"/>
      <c r="I466" s="839"/>
      <c r="J466" s="839"/>
      <c r="K466" s="839"/>
      <c r="L466" s="839"/>
      <c r="M466" s="839"/>
      <c r="N466" s="839"/>
      <c r="O466" s="839"/>
      <c r="P466" s="839"/>
      <c r="Q466" s="839"/>
      <c r="R466" s="839"/>
      <c r="S466" s="839"/>
      <c r="T466" s="839"/>
      <c r="U466" s="839"/>
      <c r="V466" s="839"/>
      <c r="W466" s="839"/>
      <c r="X466" s="839"/>
      <c r="Y466" s="839"/>
      <c r="Z466" s="839"/>
    </row>
    <row r="467">
      <c r="A467" s="839"/>
      <c r="B467" s="839"/>
      <c r="C467" s="839"/>
      <c r="D467" s="844"/>
      <c r="E467" s="844"/>
      <c r="F467" s="839"/>
      <c r="G467" s="839"/>
      <c r="H467" s="839"/>
      <c r="I467" s="839"/>
      <c r="J467" s="839"/>
      <c r="K467" s="839"/>
      <c r="L467" s="839"/>
      <c r="M467" s="839"/>
      <c r="N467" s="839"/>
      <c r="O467" s="839"/>
      <c r="P467" s="839"/>
      <c r="Q467" s="839"/>
      <c r="R467" s="839"/>
      <c r="S467" s="839"/>
      <c r="T467" s="839"/>
      <c r="U467" s="839"/>
      <c r="V467" s="839"/>
      <c r="W467" s="839"/>
      <c r="X467" s="839"/>
      <c r="Y467" s="839"/>
      <c r="Z467" s="839"/>
    </row>
    <row r="468">
      <c r="A468" s="839"/>
      <c r="B468" s="839"/>
      <c r="C468" s="839"/>
      <c r="D468" s="844"/>
      <c r="E468" s="844"/>
      <c r="F468" s="839"/>
      <c r="G468" s="839"/>
      <c r="H468" s="839"/>
      <c r="I468" s="839"/>
      <c r="J468" s="839"/>
      <c r="K468" s="839"/>
      <c r="L468" s="839"/>
      <c r="M468" s="839"/>
      <c r="N468" s="839"/>
      <c r="O468" s="839"/>
      <c r="P468" s="839"/>
      <c r="Q468" s="839"/>
      <c r="R468" s="839"/>
      <c r="S468" s="839"/>
      <c r="T468" s="839"/>
      <c r="U468" s="839"/>
      <c r="V468" s="839"/>
      <c r="W468" s="839"/>
      <c r="X468" s="839"/>
      <c r="Y468" s="839"/>
      <c r="Z468" s="839"/>
    </row>
    <row r="469">
      <c r="A469" s="839"/>
      <c r="B469" s="839"/>
      <c r="C469" s="839"/>
      <c r="D469" s="844"/>
      <c r="E469" s="844"/>
      <c r="F469" s="839"/>
      <c r="G469" s="839"/>
      <c r="H469" s="839"/>
      <c r="I469" s="839"/>
      <c r="J469" s="839"/>
      <c r="K469" s="839"/>
      <c r="L469" s="839"/>
      <c r="M469" s="839"/>
      <c r="N469" s="839"/>
      <c r="O469" s="839"/>
      <c r="P469" s="839"/>
      <c r="Q469" s="839"/>
      <c r="R469" s="839"/>
      <c r="S469" s="839"/>
      <c r="T469" s="839"/>
      <c r="U469" s="839"/>
      <c r="V469" s="839"/>
      <c r="W469" s="839"/>
      <c r="X469" s="839"/>
      <c r="Y469" s="839"/>
      <c r="Z469" s="839"/>
    </row>
    <row r="470">
      <c r="A470" s="839"/>
      <c r="B470" s="839"/>
      <c r="C470" s="839"/>
      <c r="D470" s="844"/>
      <c r="E470" s="844"/>
      <c r="F470" s="839"/>
      <c r="G470" s="839"/>
      <c r="H470" s="839"/>
      <c r="I470" s="839"/>
      <c r="J470" s="839"/>
      <c r="K470" s="839"/>
      <c r="L470" s="839"/>
      <c r="M470" s="839"/>
      <c r="N470" s="839"/>
      <c r="O470" s="839"/>
      <c r="P470" s="839"/>
      <c r="Q470" s="839"/>
      <c r="R470" s="839"/>
      <c r="S470" s="839"/>
      <c r="T470" s="839"/>
      <c r="U470" s="839"/>
      <c r="V470" s="839"/>
      <c r="W470" s="839"/>
      <c r="X470" s="839"/>
      <c r="Y470" s="839"/>
      <c r="Z470" s="839"/>
    </row>
    <row r="471">
      <c r="A471" s="839"/>
      <c r="B471" s="839"/>
      <c r="C471" s="839"/>
      <c r="D471" s="844"/>
      <c r="E471" s="844"/>
      <c r="F471" s="839"/>
      <c r="G471" s="839"/>
      <c r="H471" s="839"/>
      <c r="I471" s="839"/>
      <c r="J471" s="839"/>
      <c r="K471" s="839"/>
      <c r="L471" s="839"/>
      <c r="M471" s="839"/>
      <c r="N471" s="839"/>
      <c r="O471" s="839"/>
      <c r="P471" s="839"/>
      <c r="Q471" s="839"/>
      <c r="R471" s="839"/>
      <c r="S471" s="839"/>
      <c r="T471" s="839"/>
      <c r="U471" s="839"/>
      <c r="V471" s="839"/>
      <c r="W471" s="839"/>
      <c r="X471" s="839"/>
      <c r="Y471" s="839"/>
      <c r="Z471" s="839"/>
    </row>
    <row r="472">
      <c r="A472" s="839"/>
      <c r="B472" s="839"/>
      <c r="C472" s="839"/>
      <c r="D472" s="844"/>
      <c r="E472" s="844"/>
      <c r="F472" s="839"/>
      <c r="G472" s="839"/>
      <c r="H472" s="839"/>
      <c r="I472" s="839"/>
      <c r="J472" s="839"/>
      <c r="K472" s="839"/>
      <c r="L472" s="839"/>
      <c r="M472" s="839"/>
      <c r="N472" s="839"/>
      <c r="O472" s="839"/>
      <c r="P472" s="839"/>
      <c r="Q472" s="839"/>
      <c r="R472" s="839"/>
      <c r="S472" s="839"/>
      <c r="T472" s="839"/>
      <c r="U472" s="839"/>
      <c r="V472" s="839"/>
      <c r="W472" s="839"/>
      <c r="X472" s="839"/>
      <c r="Y472" s="839"/>
      <c r="Z472" s="839"/>
    </row>
    <row r="473">
      <c r="A473" s="839"/>
      <c r="B473" s="839"/>
      <c r="C473" s="839"/>
      <c r="D473" s="844"/>
      <c r="E473" s="844"/>
      <c r="F473" s="839"/>
      <c r="G473" s="839"/>
      <c r="H473" s="839"/>
      <c r="I473" s="839"/>
      <c r="J473" s="839"/>
      <c r="K473" s="839"/>
      <c r="L473" s="839"/>
      <c r="M473" s="839"/>
      <c r="N473" s="839"/>
      <c r="O473" s="839"/>
      <c r="P473" s="839"/>
      <c r="Q473" s="839"/>
      <c r="R473" s="839"/>
      <c r="S473" s="839"/>
      <c r="T473" s="839"/>
      <c r="U473" s="839"/>
      <c r="V473" s="839"/>
      <c r="W473" s="839"/>
      <c r="X473" s="839"/>
      <c r="Y473" s="839"/>
      <c r="Z473" s="839"/>
    </row>
    <row r="474">
      <c r="A474" s="839"/>
      <c r="B474" s="839"/>
      <c r="C474" s="839"/>
      <c r="D474" s="844"/>
      <c r="E474" s="844"/>
      <c r="F474" s="839"/>
      <c r="G474" s="839"/>
      <c r="H474" s="839"/>
      <c r="I474" s="839"/>
      <c r="J474" s="839"/>
      <c r="K474" s="839"/>
      <c r="L474" s="839"/>
      <c r="M474" s="839"/>
      <c r="N474" s="839"/>
      <c r="O474" s="839"/>
      <c r="P474" s="839"/>
      <c r="Q474" s="839"/>
      <c r="R474" s="839"/>
      <c r="S474" s="839"/>
      <c r="T474" s="839"/>
      <c r="U474" s="839"/>
      <c r="V474" s="839"/>
      <c r="W474" s="839"/>
      <c r="X474" s="839"/>
      <c r="Y474" s="839"/>
      <c r="Z474" s="839"/>
    </row>
    <row r="475">
      <c r="A475" s="839"/>
      <c r="B475" s="839"/>
      <c r="C475" s="839"/>
      <c r="D475" s="844"/>
      <c r="E475" s="844"/>
      <c r="F475" s="839"/>
      <c r="G475" s="839"/>
      <c r="H475" s="839"/>
      <c r="I475" s="839"/>
      <c r="J475" s="839"/>
      <c r="K475" s="839"/>
      <c r="L475" s="839"/>
      <c r="M475" s="839"/>
      <c r="N475" s="839"/>
      <c r="O475" s="839"/>
      <c r="P475" s="839"/>
      <c r="Q475" s="839"/>
      <c r="R475" s="839"/>
      <c r="S475" s="839"/>
      <c r="T475" s="839"/>
      <c r="U475" s="839"/>
      <c r="V475" s="839"/>
      <c r="W475" s="839"/>
      <c r="X475" s="839"/>
      <c r="Y475" s="839"/>
      <c r="Z475" s="839"/>
    </row>
    <row r="476">
      <c r="A476" s="839"/>
      <c r="B476" s="839"/>
      <c r="C476" s="839"/>
      <c r="D476" s="844"/>
      <c r="E476" s="844"/>
      <c r="F476" s="839"/>
      <c r="G476" s="839"/>
      <c r="H476" s="839"/>
      <c r="I476" s="839"/>
      <c r="J476" s="839"/>
      <c r="K476" s="839"/>
      <c r="L476" s="839"/>
      <c r="M476" s="839"/>
      <c r="N476" s="839"/>
      <c r="O476" s="839"/>
      <c r="P476" s="839"/>
      <c r="Q476" s="839"/>
      <c r="R476" s="839"/>
      <c r="S476" s="839"/>
      <c r="T476" s="839"/>
      <c r="U476" s="839"/>
      <c r="V476" s="839"/>
      <c r="W476" s="839"/>
      <c r="X476" s="839"/>
      <c r="Y476" s="839"/>
      <c r="Z476" s="839"/>
    </row>
    <row r="477">
      <c r="A477" s="839"/>
      <c r="B477" s="839"/>
      <c r="C477" s="839"/>
      <c r="D477" s="844"/>
      <c r="E477" s="844"/>
      <c r="F477" s="839"/>
      <c r="G477" s="839"/>
      <c r="H477" s="839"/>
      <c r="I477" s="839"/>
      <c r="J477" s="839"/>
      <c r="K477" s="839"/>
      <c r="L477" s="839"/>
      <c r="M477" s="839"/>
      <c r="N477" s="839"/>
      <c r="O477" s="839"/>
      <c r="P477" s="839"/>
      <c r="Q477" s="839"/>
      <c r="R477" s="839"/>
      <c r="S477" s="839"/>
      <c r="T477" s="839"/>
      <c r="U477" s="839"/>
      <c r="V477" s="839"/>
      <c r="W477" s="839"/>
      <c r="X477" s="839"/>
      <c r="Y477" s="839"/>
      <c r="Z477" s="839"/>
    </row>
    <row r="478">
      <c r="A478" s="839"/>
      <c r="B478" s="839"/>
      <c r="C478" s="839"/>
      <c r="D478" s="844"/>
      <c r="E478" s="844"/>
      <c r="F478" s="839"/>
      <c r="G478" s="839"/>
      <c r="H478" s="839"/>
      <c r="I478" s="839"/>
      <c r="J478" s="839"/>
      <c r="K478" s="839"/>
      <c r="L478" s="839"/>
      <c r="M478" s="839"/>
      <c r="N478" s="839"/>
      <c r="O478" s="839"/>
      <c r="P478" s="839"/>
      <c r="Q478" s="839"/>
      <c r="R478" s="839"/>
      <c r="S478" s="839"/>
      <c r="T478" s="839"/>
      <c r="U478" s="839"/>
      <c r="V478" s="839"/>
      <c r="W478" s="839"/>
      <c r="X478" s="839"/>
      <c r="Y478" s="839"/>
      <c r="Z478" s="839"/>
    </row>
    <row r="479">
      <c r="A479" s="839"/>
      <c r="B479" s="839"/>
      <c r="C479" s="839"/>
      <c r="D479" s="844"/>
      <c r="E479" s="844"/>
      <c r="F479" s="839"/>
      <c r="G479" s="839"/>
      <c r="H479" s="839"/>
      <c r="I479" s="839"/>
      <c r="J479" s="839"/>
      <c r="K479" s="839"/>
      <c r="L479" s="839"/>
      <c r="M479" s="839"/>
      <c r="N479" s="839"/>
      <c r="O479" s="839"/>
      <c r="P479" s="839"/>
      <c r="Q479" s="839"/>
      <c r="R479" s="839"/>
      <c r="S479" s="839"/>
      <c r="T479" s="839"/>
      <c r="U479" s="839"/>
      <c r="V479" s="839"/>
      <c r="W479" s="839"/>
      <c r="X479" s="839"/>
      <c r="Y479" s="839"/>
      <c r="Z479" s="839"/>
    </row>
    <row r="480">
      <c r="A480" s="839"/>
      <c r="B480" s="839"/>
      <c r="C480" s="839"/>
      <c r="D480" s="844"/>
      <c r="E480" s="844"/>
      <c r="F480" s="839"/>
      <c r="G480" s="839"/>
      <c r="H480" s="839"/>
      <c r="I480" s="839"/>
      <c r="J480" s="839"/>
      <c r="K480" s="839"/>
      <c r="L480" s="839"/>
      <c r="M480" s="839"/>
      <c r="N480" s="839"/>
      <c r="O480" s="839"/>
      <c r="P480" s="839"/>
      <c r="Q480" s="839"/>
      <c r="R480" s="839"/>
      <c r="S480" s="839"/>
      <c r="T480" s="839"/>
      <c r="U480" s="839"/>
      <c r="V480" s="839"/>
      <c r="W480" s="839"/>
      <c r="X480" s="839"/>
      <c r="Y480" s="839"/>
      <c r="Z480" s="839"/>
    </row>
    <row r="481">
      <c r="A481" s="839"/>
      <c r="B481" s="839"/>
      <c r="C481" s="839"/>
      <c r="D481" s="844"/>
      <c r="E481" s="844"/>
      <c r="F481" s="839"/>
      <c r="G481" s="839"/>
      <c r="H481" s="839"/>
      <c r="I481" s="839"/>
      <c r="J481" s="839"/>
      <c r="K481" s="839"/>
      <c r="L481" s="839"/>
      <c r="M481" s="839"/>
      <c r="N481" s="839"/>
      <c r="O481" s="839"/>
      <c r="P481" s="839"/>
      <c r="Q481" s="839"/>
      <c r="R481" s="839"/>
      <c r="S481" s="839"/>
      <c r="T481" s="839"/>
      <c r="U481" s="839"/>
      <c r="V481" s="839"/>
      <c r="W481" s="839"/>
      <c r="X481" s="839"/>
      <c r="Y481" s="839"/>
      <c r="Z481" s="839"/>
    </row>
    <row r="482">
      <c r="A482" s="839"/>
      <c r="B482" s="839"/>
      <c r="C482" s="839"/>
      <c r="D482" s="844"/>
      <c r="E482" s="844"/>
      <c r="F482" s="839"/>
      <c r="G482" s="839"/>
      <c r="H482" s="839"/>
      <c r="I482" s="839"/>
      <c r="J482" s="839"/>
      <c r="K482" s="839"/>
      <c r="L482" s="839"/>
      <c r="M482" s="839"/>
      <c r="N482" s="839"/>
      <c r="O482" s="839"/>
      <c r="P482" s="839"/>
      <c r="Q482" s="839"/>
      <c r="R482" s="839"/>
      <c r="S482" s="839"/>
      <c r="T482" s="839"/>
      <c r="U482" s="839"/>
      <c r="V482" s="839"/>
      <c r="W482" s="839"/>
      <c r="X482" s="839"/>
      <c r="Y482" s="839"/>
      <c r="Z482" s="839"/>
    </row>
    <row r="483">
      <c r="A483" s="839"/>
      <c r="B483" s="839"/>
      <c r="C483" s="839"/>
      <c r="D483" s="844"/>
      <c r="E483" s="844"/>
      <c r="F483" s="839"/>
      <c r="G483" s="839"/>
      <c r="H483" s="839"/>
      <c r="I483" s="839"/>
      <c r="J483" s="839"/>
      <c r="K483" s="839"/>
      <c r="L483" s="839"/>
      <c r="M483" s="839"/>
      <c r="N483" s="839"/>
      <c r="O483" s="839"/>
      <c r="P483" s="839"/>
      <c r="Q483" s="839"/>
      <c r="R483" s="839"/>
      <c r="S483" s="839"/>
      <c r="T483" s="839"/>
      <c r="U483" s="839"/>
      <c r="V483" s="839"/>
      <c r="W483" s="839"/>
      <c r="X483" s="839"/>
      <c r="Y483" s="839"/>
      <c r="Z483" s="839"/>
    </row>
    <row r="484">
      <c r="A484" s="839"/>
      <c r="B484" s="839"/>
      <c r="C484" s="839"/>
      <c r="D484" s="844"/>
      <c r="E484" s="844"/>
      <c r="F484" s="839"/>
      <c r="G484" s="839"/>
      <c r="H484" s="839"/>
      <c r="I484" s="839"/>
      <c r="J484" s="839"/>
      <c r="K484" s="839"/>
      <c r="L484" s="839"/>
      <c r="M484" s="839"/>
      <c r="N484" s="839"/>
      <c r="O484" s="839"/>
      <c r="P484" s="839"/>
      <c r="Q484" s="839"/>
      <c r="R484" s="839"/>
      <c r="S484" s="839"/>
      <c r="T484" s="839"/>
      <c r="U484" s="839"/>
      <c r="V484" s="839"/>
      <c r="W484" s="839"/>
      <c r="X484" s="839"/>
      <c r="Y484" s="839"/>
      <c r="Z484" s="839"/>
    </row>
    <row r="485">
      <c r="A485" s="839"/>
      <c r="B485" s="839"/>
      <c r="C485" s="839"/>
      <c r="D485" s="844"/>
      <c r="E485" s="844"/>
      <c r="F485" s="839"/>
      <c r="G485" s="839"/>
      <c r="H485" s="839"/>
      <c r="I485" s="839"/>
      <c r="J485" s="839"/>
      <c r="K485" s="839"/>
      <c r="L485" s="839"/>
      <c r="M485" s="839"/>
      <c r="N485" s="839"/>
      <c r="O485" s="839"/>
      <c r="P485" s="839"/>
      <c r="Q485" s="839"/>
      <c r="R485" s="839"/>
      <c r="S485" s="839"/>
      <c r="T485" s="839"/>
      <c r="U485" s="839"/>
      <c r="V485" s="839"/>
      <c r="W485" s="839"/>
      <c r="X485" s="839"/>
      <c r="Y485" s="839"/>
      <c r="Z485" s="839"/>
    </row>
    <row r="486">
      <c r="A486" s="839"/>
      <c r="B486" s="839"/>
      <c r="C486" s="839"/>
      <c r="D486" s="844"/>
      <c r="E486" s="844"/>
      <c r="F486" s="839"/>
      <c r="G486" s="839"/>
      <c r="H486" s="839"/>
      <c r="I486" s="839"/>
      <c r="J486" s="839"/>
      <c r="K486" s="839"/>
      <c r="L486" s="839"/>
      <c r="M486" s="839"/>
      <c r="N486" s="839"/>
      <c r="O486" s="839"/>
      <c r="P486" s="839"/>
      <c r="Q486" s="839"/>
      <c r="R486" s="839"/>
      <c r="S486" s="839"/>
      <c r="T486" s="839"/>
      <c r="U486" s="839"/>
      <c r="V486" s="839"/>
      <c r="W486" s="839"/>
      <c r="X486" s="839"/>
      <c r="Y486" s="839"/>
      <c r="Z486" s="839"/>
    </row>
    <row r="487">
      <c r="A487" s="839"/>
      <c r="B487" s="839"/>
      <c r="C487" s="839"/>
      <c r="D487" s="844"/>
      <c r="E487" s="844"/>
      <c r="F487" s="839"/>
      <c r="G487" s="839"/>
      <c r="H487" s="839"/>
      <c r="I487" s="839"/>
      <c r="J487" s="839"/>
      <c r="K487" s="839"/>
      <c r="L487" s="839"/>
      <c r="M487" s="839"/>
      <c r="N487" s="839"/>
      <c r="O487" s="839"/>
      <c r="P487" s="839"/>
      <c r="Q487" s="839"/>
      <c r="R487" s="839"/>
      <c r="S487" s="839"/>
      <c r="T487" s="839"/>
      <c r="U487" s="839"/>
      <c r="V487" s="839"/>
      <c r="W487" s="839"/>
      <c r="X487" s="839"/>
      <c r="Y487" s="839"/>
      <c r="Z487" s="839"/>
    </row>
    <row r="488">
      <c r="A488" s="839"/>
      <c r="B488" s="839"/>
      <c r="C488" s="839"/>
      <c r="D488" s="844"/>
      <c r="E488" s="844"/>
      <c r="F488" s="839"/>
      <c r="G488" s="839"/>
      <c r="H488" s="839"/>
      <c r="I488" s="839"/>
      <c r="J488" s="839"/>
      <c r="K488" s="839"/>
      <c r="L488" s="839"/>
      <c r="M488" s="839"/>
      <c r="N488" s="839"/>
      <c r="O488" s="839"/>
      <c r="P488" s="839"/>
      <c r="Q488" s="839"/>
      <c r="R488" s="839"/>
      <c r="S488" s="839"/>
      <c r="T488" s="839"/>
      <c r="U488" s="839"/>
      <c r="V488" s="839"/>
      <c r="W488" s="839"/>
      <c r="X488" s="839"/>
      <c r="Y488" s="839"/>
      <c r="Z488" s="839"/>
    </row>
    <row r="489">
      <c r="A489" s="839"/>
      <c r="B489" s="839"/>
      <c r="C489" s="839"/>
      <c r="D489" s="844"/>
      <c r="E489" s="844"/>
      <c r="F489" s="839"/>
      <c r="G489" s="839"/>
      <c r="H489" s="839"/>
      <c r="I489" s="839"/>
      <c r="J489" s="839"/>
      <c r="K489" s="839"/>
      <c r="L489" s="839"/>
      <c r="M489" s="839"/>
      <c r="N489" s="839"/>
      <c r="O489" s="839"/>
      <c r="P489" s="839"/>
      <c r="Q489" s="839"/>
      <c r="R489" s="839"/>
      <c r="S489" s="839"/>
      <c r="T489" s="839"/>
      <c r="U489" s="839"/>
      <c r="V489" s="839"/>
      <c r="W489" s="839"/>
      <c r="X489" s="839"/>
      <c r="Y489" s="839"/>
      <c r="Z489" s="839"/>
    </row>
    <row r="490">
      <c r="A490" s="839"/>
      <c r="B490" s="839"/>
      <c r="C490" s="839"/>
      <c r="D490" s="844"/>
      <c r="E490" s="844"/>
      <c r="F490" s="839"/>
      <c r="G490" s="839"/>
      <c r="H490" s="839"/>
      <c r="I490" s="839"/>
      <c r="J490" s="839"/>
      <c r="K490" s="839"/>
      <c r="L490" s="839"/>
      <c r="M490" s="839"/>
      <c r="N490" s="839"/>
      <c r="O490" s="839"/>
      <c r="P490" s="839"/>
      <c r="Q490" s="839"/>
      <c r="R490" s="839"/>
      <c r="S490" s="839"/>
      <c r="T490" s="839"/>
      <c r="U490" s="839"/>
      <c r="V490" s="839"/>
      <c r="W490" s="839"/>
      <c r="X490" s="839"/>
      <c r="Y490" s="839"/>
      <c r="Z490" s="839"/>
    </row>
    <row r="491">
      <c r="A491" s="839"/>
      <c r="B491" s="839"/>
      <c r="C491" s="839"/>
      <c r="D491" s="844"/>
      <c r="E491" s="844"/>
      <c r="F491" s="839"/>
      <c r="G491" s="839"/>
      <c r="H491" s="839"/>
      <c r="I491" s="839"/>
      <c r="J491" s="839"/>
      <c r="K491" s="839"/>
      <c r="L491" s="839"/>
      <c r="M491" s="839"/>
      <c r="N491" s="839"/>
      <c r="O491" s="839"/>
      <c r="P491" s="839"/>
      <c r="Q491" s="839"/>
      <c r="R491" s="839"/>
      <c r="S491" s="839"/>
      <c r="T491" s="839"/>
      <c r="U491" s="839"/>
      <c r="V491" s="839"/>
      <c r="W491" s="839"/>
      <c r="X491" s="839"/>
      <c r="Y491" s="839"/>
      <c r="Z491" s="839"/>
    </row>
    <row r="492">
      <c r="A492" s="839"/>
      <c r="B492" s="839"/>
      <c r="C492" s="839"/>
      <c r="D492" s="844"/>
      <c r="E492" s="844"/>
      <c r="F492" s="839"/>
      <c r="G492" s="839"/>
      <c r="H492" s="839"/>
      <c r="I492" s="839"/>
      <c r="J492" s="839"/>
      <c r="K492" s="839"/>
      <c r="L492" s="839"/>
      <c r="M492" s="839"/>
      <c r="N492" s="839"/>
      <c r="O492" s="839"/>
      <c r="P492" s="839"/>
      <c r="Q492" s="839"/>
      <c r="R492" s="839"/>
      <c r="S492" s="839"/>
      <c r="T492" s="839"/>
      <c r="U492" s="839"/>
      <c r="V492" s="839"/>
      <c r="W492" s="839"/>
      <c r="X492" s="839"/>
      <c r="Y492" s="839"/>
      <c r="Z492" s="839"/>
    </row>
    <row r="493">
      <c r="A493" s="839"/>
      <c r="B493" s="839"/>
      <c r="C493" s="839"/>
      <c r="D493" s="844"/>
      <c r="E493" s="844"/>
      <c r="F493" s="839"/>
      <c r="G493" s="839"/>
      <c r="H493" s="839"/>
      <c r="I493" s="839"/>
      <c r="J493" s="839"/>
      <c r="K493" s="839"/>
      <c r="L493" s="839"/>
      <c r="M493" s="839"/>
      <c r="N493" s="839"/>
      <c r="O493" s="839"/>
      <c r="P493" s="839"/>
      <c r="Q493" s="839"/>
      <c r="R493" s="839"/>
      <c r="S493" s="839"/>
      <c r="T493" s="839"/>
      <c r="U493" s="839"/>
      <c r="V493" s="839"/>
      <c r="W493" s="839"/>
      <c r="X493" s="839"/>
      <c r="Y493" s="839"/>
      <c r="Z493" s="839"/>
    </row>
    <row r="494">
      <c r="A494" s="839"/>
      <c r="B494" s="839"/>
      <c r="C494" s="839"/>
      <c r="D494" s="844"/>
      <c r="E494" s="844"/>
      <c r="F494" s="839"/>
      <c r="G494" s="839"/>
      <c r="H494" s="839"/>
      <c r="I494" s="839"/>
      <c r="J494" s="839"/>
      <c r="K494" s="839"/>
      <c r="L494" s="839"/>
      <c r="M494" s="839"/>
      <c r="N494" s="839"/>
      <c r="O494" s="839"/>
      <c r="P494" s="839"/>
      <c r="Q494" s="839"/>
      <c r="R494" s="839"/>
      <c r="S494" s="839"/>
      <c r="T494" s="839"/>
      <c r="U494" s="839"/>
      <c r="V494" s="839"/>
      <c r="W494" s="839"/>
      <c r="X494" s="839"/>
      <c r="Y494" s="839"/>
      <c r="Z494" s="839"/>
    </row>
    <row r="495">
      <c r="A495" s="839"/>
      <c r="B495" s="839"/>
      <c r="C495" s="839"/>
      <c r="D495" s="844"/>
      <c r="E495" s="844"/>
      <c r="F495" s="839"/>
      <c r="G495" s="839"/>
      <c r="H495" s="839"/>
      <c r="I495" s="839"/>
      <c r="J495" s="839"/>
      <c r="K495" s="839"/>
      <c r="L495" s="839"/>
      <c r="M495" s="839"/>
      <c r="N495" s="839"/>
      <c r="O495" s="839"/>
      <c r="P495" s="839"/>
      <c r="Q495" s="839"/>
      <c r="R495" s="839"/>
      <c r="S495" s="839"/>
      <c r="T495" s="839"/>
      <c r="U495" s="839"/>
      <c r="V495" s="839"/>
      <c r="W495" s="839"/>
      <c r="X495" s="839"/>
      <c r="Y495" s="839"/>
      <c r="Z495" s="839"/>
    </row>
    <row r="496">
      <c r="A496" s="839"/>
      <c r="B496" s="839"/>
      <c r="C496" s="839"/>
      <c r="D496" s="844"/>
      <c r="E496" s="844"/>
      <c r="F496" s="839"/>
      <c r="G496" s="839"/>
      <c r="H496" s="839"/>
      <c r="I496" s="839"/>
      <c r="J496" s="839"/>
      <c r="K496" s="839"/>
      <c r="L496" s="839"/>
      <c r="M496" s="839"/>
      <c r="N496" s="839"/>
      <c r="O496" s="839"/>
      <c r="P496" s="839"/>
      <c r="Q496" s="839"/>
      <c r="R496" s="839"/>
      <c r="S496" s="839"/>
      <c r="T496" s="839"/>
      <c r="U496" s="839"/>
      <c r="V496" s="839"/>
      <c r="W496" s="839"/>
      <c r="X496" s="839"/>
      <c r="Y496" s="839"/>
      <c r="Z496" s="839"/>
    </row>
    <row r="497">
      <c r="A497" s="839"/>
      <c r="B497" s="839"/>
      <c r="C497" s="839"/>
      <c r="D497" s="844"/>
      <c r="E497" s="844"/>
      <c r="F497" s="839"/>
      <c r="G497" s="839"/>
      <c r="H497" s="839"/>
      <c r="I497" s="839"/>
      <c r="J497" s="839"/>
      <c r="K497" s="839"/>
      <c r="L497" s="839"/>
      <c r="M497" s="839"/>
      <c r="N497" s="839"/>
      <c r="O497" s="839"/>
      <c r="P497" s="839"/>
      <c r="Q497" s="839"/>
      <c r="R497" s="839"/>
      <c r="S497" s="839"/>
      <c r="T497" s="839"/>
      <c r="U497" s="839"/>
      <c r="V497" s="839"/>
      <c r="W497" s="839"/>
      <c r="X497" s="839"/>
      <c r="Y497" s="839"/>
      <c r="Z497" s="839"/>
    </row>
    <row r="498">
      <c r="A498" s="839"/>
      <c r="B498" s="839"/>
      <c r="C498" s="839"/>
      <c r="D498" s="844"/>
      <c r="E498" s="844"/>
      <c r="F498" s="839"/>
      <c r="G498" s="839"/>
      <c r="H498" s="839"/>
      <c r="I498" s="839"/>
      <c r="J498" s="839"/>
      <c r="K498" s="839"/>
      <c r="L498" s="839"/>
      <c r="M498" s="839"/>
      <c r="N498" s="839"/>
      <c r="O498" s="839"/>
      <c r="P498" s="839"/>
      <c r="Q498" s="839"/>
      <c r="R498" s="839"/>
      <c r="S498" s="839"/>
      <c r="T498" s="839"/>
      <c r="U498" s="839"/>
      <c r="V498" s="839"/>
      <c r="W498" s="839"/>
      <c r="X498" s="839"/>
      <c r="Y498" s="839"/>
      <c r="Z498" s="839"/>
    </row>
    <row r="499">
      <c r="A499" s="839"/>
      <c r="B499" s="839"/>
      <c r="C499" s="839"/>
      <c r="D499" s="844"/>
      <c r="E499" s="844"/>
      <c r="F499" s="839"/>
      <c r="G499" s="839"/>
      <c r="H499" s="839"/>
      <c r="I499" s="839"/>
      <c r="J499" s="839"/>
      <c r="K499" s="839"/>
      <c r="L499" s="839"/>
      <c r="M499" s="839"/>
      <c r="N499" s="839"/>
      <c r="O499" s="839"/>
      <c r="P499" s="839"/>
      <c r="Q499" s="839"/>
      <c r="R499" s="839"/>
      <c r="S499" s="839"/>
      <c r="T499" s="839"/>
      <c r="U499" s="839"/>
      <c r="V499" s="839"/>
      <c r="W499" s="839"/>
      <c r="X499" s="839"/>
      <c r="Y499" s="839"/>
      <c r="Z499" s="839"/>
    </row>
    <row r="500">
      <c r="A500" s="839"/>
      <c r="B500" s="839"/>
      <c r="C500" s="839"/>
      <c r="D500" s="844"/>
      <c r="E500" s="844"/>
      <c r="F500" s="839"/>
      <c r="G500" s="839"/>
      <c r="H500" s="839"/>
      <c r="I500" s="839"/>
      <c r="J500" s="839"/>
      <c r="K500" s="839"/>
      <c r="L500" s="839"/>
      <c r="M500" s="839"/>
      <c r="N500" s="839"/>
      <c r="O500" s="839"/>
      <c r="P500" s="839"/>
      <c r="Q500" s="839"/>
      <c r="R500" s="839"/>
      <c r="S500" s="839"/>
      <c r="T500" s="839"/>
      <c r="U500" s="839"/>
      <c r="V500" s="839"/>
      <c r="W500" s="839"/>
      <c r="X500" s="839"/>
      <c r="Y500" s="839"/>
      <c r="Z500" s="839"/>
    </row>
    <row r="501">
      <c r="A501" s="839"/>
      <c r="B501" s="839"/>
      <c r="C501" s="839"/>
      <c r="D501" s="844"/>
      <c r="E501" s="844"/>
      <c r="F501" s="839"/>
      <c r="G501" s="839"/>
      <c r="H501" s="839"/>
      <c r="I501" s="839"/>
      <c r="J501" s="839"/>
      <c r="K501" s="839"/>
      <c r="L501" s="839"/>
      <c r="M501" s="839"/>
      <c r="N501" s="839"/>
      <c r="O501" s="839"/>
      <c r="P501" s="839"/>
      <c r="Q501" s="839"/>
      <c r="R501" s="839"/>
      <c r="S501" s="839"/>
      <c r="T501" s="839"/>
      <c r="U501" s="839"/>
      <c r="V501" s="839"/>
      <c r="W501" s="839"/>
      <c r="X501" s="839"/>
      <c r="Y501" s="839"/>
      <c r="Z501" s="839"/>
    </row>
    <row r="502">
      <c r="A502" s="839"/>
      <c r="B502" s="839"/>
      <c r="C502" s="839"/>
      <c r="D502" s="844"/>
      <c r="E502" s="844"/>
      <c r="F502" s="839"/>
      <c r="G502" s="839"/>
      <c r="H502" s="839"/>
      <c r="I502" s="839"/>
      <c r="J502" s="839"/>
      <c r="K502" s="839"/>
      <c r="L502" s="839"/>
      <c r="M502" s="839"/>
      <c r="N502" s="839"/>
      <c r="O502" s="839"/>
      <c r="P502" s="839"/>
      <c r="Q502" s="839"/>
      <c r="R502" s="839"/>
      <c r="S502" s="839"/>
      <c r="T502" s="839"/>
      <c r="U502" s="839"/>
      <c r="V502" s="839"/>
      <c r="W502" s="839"/>
      <c r="X502" s="839"/>
      <c r="Y502" s="839"/>
      <c r="Z502" s="839"/>
    </row>
    <row r="503">
      <c r="A503" s="839"/>
      <c r="B503" s="839"/>
      <c r="C503" s="839"/>
      <c r="D503" s="844"/>
      <c r="E503" s="844"/>
      <c r="F503" s="839"/>
      <c r="G503" s="839"/>
      <c r="H503" s="839"/>
      <c r="I503" s="839"/>
      <c r="J503" s="839"/>
      <c r="K503" s="839"/>
      <c r="L503" s="839"/>
      <c r="M503" s="839"/>
      <c r="N503" s="839"/>
      <c r="O503" s="839"/>
      <c r="P503" s="839"/>
      <c r="Q503" s="839"/>
      <c r="R503" s="839"/>
      <c r="S503" s="839"/>
      <c r="T503" s="839"/>
      <c r="U503" s="839"/>
      <c r="V503" s="839"/>
      <c r="W503" s="839"/>
      <c r="X503" s="839"/>
      <c r="Y503" s="839"/>
      <c r="Z503" s="839"/>
    </row>
    <row r="504">
      <c r="A504" s="839"/>
      <c r="B504" s="839"/>
      <c r="C504" s="839"/>
      <c r="D504" s="844"/>
      <c r="E504" s="844"/>
      <c r="F504" s="839"/>
      <c r="G504" s="839"/>
      <c r="H504" s="839"/>
      <c r="I504" s="839"/>
      <c r="J504" s="839"/>
      <c r="K504" s="839"/>
      <c r="L504" s="839"/>
      <c r="M504" s="839"/>
      <c r="N504" s="839"/>
      <c r="O504" s="839"/>
      <c r="P504" s="839"/>
      <c r="Q504" s="839"/>
      <c r="R504" s="839"/>
      <c r="S504" s="839"/>
      <c r="T504" s="839"/>
      <c r="U504" s="839"/>
      <c r="V504" s="839"/>
      <c r="W504" s="839"/>
      <c r="X504" s="839"/>
      <c r="Y504" s="839"/>
      <c r="Z504" s="839"/>
    </row>
    <row r="505">
      <c r="A505" s="839"/>
      <c r="B505" s="839"/>
      <c r="C505" s="839"/>
      <c r="D505" s="844"/>
      <c r="E505" s="844"/>
      <c r="F505" s="839"/>
      <c r="G505" s="839"/>
      <c r="H505" s="839"/>
      <c r="I505" s="839"/>
      <c r="J505" s="839"/>
      <c r="K505" s="839"/>
      <c r="L505" s="839"/>
      <c r="M505" s="839"/>
      <c r="N505" s="839"/>
      <c r="O505" s="839"/>
      <c r="P505" s="839"/>
      <c r="Q505" s="839"/>
      <c r="R505" s="839"/>
      <c r="S505" s="839"/>
      <c r="T505" s="839"/>
      <c r="U505" s="839"/>
      <c r="V505" s="839"/>
      <c r="W505" s="839"/>
      <c r="X505" s="839"/>
      <c r="Y505" s="839"/>
      <c r="Z505" s="839"/>
    </row>
    <row r="506">
      <c r="A506" s="839"/>
      <c r="B506" s="839"/>
      <c r="C506" s="839"/>
      <c r="D506" s="844"/>
      <c r="E506" s="844"/>
      <c r="F506" s="839"/>
      <c r="G506" s="839"/>
      <c r="H506" s="839"/>
      <c r="I506" s="839"/>
      <c r="J506" s="839"/>
      <c r="K506" s="839"/>
      <c r="L506" s="839"/>
      <c r="M506" s="839"/>
      <c r="N506" s="839"/>
      <c r="O506" s="839"/>
      <c r="P506" s="839"/>
      <c r="Q506" s="839"/>
      <c r="R506" s="839"/>
      <c r="S506" s="839"/>
      <c r="T506" s="839"/>
      <c r="U506" s="839"/>
      <c r="V506" s="839"/>
      <c r="W506" s="839"/>
      <c r="X506" s="839"/>
      <c r="Y506" s="839"/>
      <c r="Z506" s="839"/>
    </row>
    <row r="507">
      <c r="A507" s="839"/>
      <c r="B507" s="839"/>
      <c r="C507" s="839"/>
      <c r="D507" s="844"/>
      <c r="E507" s="844"/>
      <c r="F507" s="839"/>
      <c r="G507" s="839"/>
      <c r="H507" s="839"/>
      <c r="I507" s="839"/>
      <c r="J507" s="839"/>
      <c r="K507" s="839"/>
      <c r="L507" s="839"/>
      <c r="M507" s="839"/>
      <c r="N507" s="839"/>
      <c r="O507" s="839"/>
      <c r="P507" s="839"/>
      <c r="Q507" s="839"/>
      <c r="R507" s="839"/>
      <c r="S507" s="839"/>
      <c r="T507" s="839"/>
      <c r="U507" s="839"/>
      <c r="V507" s="839"/>
      <c r="W507" s="839"/>
      <c r="X507" s="839"/>
      <c r="Y507" s="839"/>
      <c r="Z507" s="839"/>
    </row>
    <row r="508">
      <c r="A508" s="839"/>
      <c r="B508" s="839"/>
      <c r="C508" s="839"/>
      <c r="D508" s="844"/>
      <c r="E508" s="844"/>
      <c r="F508" s="839"/>
      <c r="G508" s="839"/>
      <c r="H508" s="839"/>
      <c r="I508" s="839"/>
      <c r="J508" s="839"/>
      <c r="K508" s="839"/>
      <c r="L508" s="839"/>
      <c r="M508" s="839"/>
      <c r="N508" s="839"/>
      <c r="O508" s="839"/>
      <c r="P508" s="839"/>
      <c r="Q508" s="839"/>
      <c r="R508" s="839"/>
      <c r="S508" s="839"/>
      <c r="T508" s="839"/>
      <c r="U508" s="839"/>
      <c r="V508" s="839"/>
      <c r="W508" s="839"/>
      <c r="X508" s="839"/>
      <c r="Y508" s="839"/>
      <c r="Z508" s="839"/>
    </row>
    <row r="509">
      <c r="A509" s="839"/>
      <c r="B509" s="839"/>
      <c r="C509" s="839"/>
      <c r="D509" s="844"/>
      <c r="E509" s="844"/>
      <c r="F509" s="839"/>
      <c r="G509" s="839"/>
      <c r="H509" s="839"/>
      <c r="I509" s="839"/>
      <c r="J509" s="839"/>
      <c r="K509" s="839"/>
      <c r="L509" s="839"/>
      <c r="M509" s="839"/>
      <c r="N509" s="839"/>
      <c r="O509" s="839"/>
      <c r="P509" s="839"/>
      <c r="Q509" s="839"/>
      <c r="R509" s="839"/>
      <c r="S509" s="839"/>
      <c r="T509" s="839"/>
      <c r="U509" s="839"/>
      <c r="V509" s="839"/>
      <c r="W509" s="839"/>
      <c r="X509" s="839"/>
      <c r="Y509" s="839"/>
      <c r="Z509" s="839"/>
    </row>
    <row r="510">
      <c r="A510" s="839"/>
      <c r="B510" s="839"/>
      <c r="C510" s="839"/>
      <c r="D510" s="844"/>
      <c r="E510" s="844"/>
      <c r="F510" s="839"/>
      <c r="G510" s="839"/>
      <c r="H510" s="839"/>
      <c r="I510" s="839"/>
      <c r="J510" s="839"/>
      <c r="K510" s="839"/>
      <c r="L510" s="839"/>
      <c r="M510" s="839"/>
      <c r="N510" s="839"/>
      <c r="O510" s="839"/>
      <c r="P510" s="839"/>
      <c r="Q510" s="839"/>
      <c r="R510" s="839"/>
      <c r="S510" s="839"/>
      <c r="T510" s="839"/>
      <c r="U510" s="839"/>
      <c r="V510" s="839"/>
      <c r="W510" s="839"/>
      <c r="X510" s="839"/>
      <c r="Y510" s="839"/>
      <c r="Z510" s="839"/>
    </row>
    <row r="511">
      <c r="A511" s="839"/>
      <c r="B511" s="839"/>
      <c r="C511" s="839"/>
      <c r="D511" s="844"/>
      <c r="E511" s="844"/>
      <c r="F511" s="839"/>
      <c r="G511" s="839"/>
      <c r="H511" s="839"/>
      <c r="I511" s="839"/>
      <c r="J511" s="839"/>
      <c r="K511" s="839"/>
      <c r="L511" s="839"/>
      <c r="M511" s="839"/>
      <c r="N511" s="839"/>
      <c r="O511" s="839"/>
      <c r="P511" s="839"/>
      <c r="Q511" s="839"/>
      <c r="R511" s="839"/>
      <c r="S511" s="839"/>
      <c r="T511" s="839"/>
      <c r="U511" s="839"/>
      <c r="V511" s="839"/>
      <c r="W511" s="839"/>
      <c r="X511" s="839"/>
      <c r="Y511" s="839"/>
      <c r="Z511" s="839"/>
    </row>
    <row r="512">
      <c r="A512" s="839"/>
      <c r="B512" s="839"/>
      <c r="C512" s="839"/>
      <c r="D512" s="844"/>
      <c r="E512" s="844"/>
      <c r="F512" s="839"/>
      <c r="G512" s="839"/>
      <c r="H512" s="839"/>
      <c r="I512" s="839"/>
      <c r="J512" s="839"/>
      <c r="K512" s="839"/>
      <c r="L512" s="839"/>
      <c r="M512" s="839"/>
      <c r="N512" s="839"/>
      <c r="O512" s="839"/>
      <c r="P512" s="839"/>
      <c r="Q512" s="839"/>
      <c r="R512" s="839"/>
      <c r="S512" s="839"/>
      <c r="T512" s="839"/>
      <c r="U512" s="839"/>
      <c r="V512" s="839"/>
      <c r="W512" s="839"/>
      <c r="X512" s="839"/>
      <c r="Y512" s="839"/>
      <c r="Z512" s="839"/>
    </row>
    <row r="513">
      <c r="A513" s="839"/>
      <c r="B513" s="839"/>
      <c r="C513" s="839"/>
      <c r="D513" s="844"/>
      <c r="E513" s="844"/>
      <c r="F513" s="839"/>
      <c r="G513" s="839"/>
      <c r="H513" s="839"/>
      <c r="I513" s="839"/>
      <c r="J513" s="839"/>
      <c r="K513" s="839"/>
      <c r="L513" s="839"/>
      <c r="M513" s="839"/>
      <c r="N513" s="839"/>
      <c r="O513" s="839"/>
      <c r="P513" s="839"/>
      <c r="Q513" s="839"/>
      <c r="R513" s="839"/>
      <c r="S513" s="839"/>
      <c r="T513" s="839"/>
      <c r="U513" s="839"/>
      <c r="V513" s="839"/>
      <c r="W513" s="839"/>
      <c r="X513" s="839"/>
      <c r="Y513" s="839"/>
      <c r="Z513" s="839"/>
    </row>
    <row r="514">
      <c r="A514" s="839"/>
      <c r="B514" s="839"/>
      <c r="C514" s="839"/>
      <c r="D514" s="844"/>
      <c r="E514" s="844"/>
      <c r="F514" s="839"/>
      <c r="G514" s="839"/>
      <c r="H514" s="839"/>
      <c r="I514" s="839"/>
      <c r="J514" s="839"/>
      <c r="K514" s="839"/>
      <c r="L514" s="839"/>
      <c r="M514" s="839"/>
      <c r="N514" s="839"/>
      <c r="O514" s="839"/>
      <c r="P514" s="839"/>
      <c r="Q514" s="839"/>
      <c r="R514" s="839"/>
      <c r="S514" s="839"/>
      <c r="T514" s="839"/>
      <c r="U514" s="839"/>
      <c r="V514" s="839"/>
      <c r="W514" s="839"/>
      <c r="X514" s="839"/>
      <c r="Y514" s="839"/>
      <c r="Z514" s="839"/>
    </row>
    <row r="515">
      <c r="A515" s="839"/>
      <c r="B515" s="839"/>
      <c r="C515" s="839"/>
      <c r="D515" s="844"/>
      <c r="E515" s="844"/>
      <c r="F515" s="839"/>
      <c r="G515" s="839"/>
      <c r="H515" s="839"/>
      <c r="I515" s="839"/>
      <c r="J515" s="839"/>
      <c r="K515" s="839"/>
      <c r="L515" s="839"/>
      <c r="M515" s="839"/>
      <c r="N515" s="839"/>
      <c r="O515" s="839"/>
      <c r="P515" s="839"/>
      <c r="Q515" s="839"/>
      <c r="R515" s="839"/>
      <c r="S515" s="839"/>
      <c r="T515" s="839"/>
      <c r="U515" s="839"/>
      <c r="V515" s="839"/>
      <c r="W515" s="839"/>
      <c r="X515" s="839"/>
      <c r="Y515" s="839"/>
      <c r="Z515" s="839"/>
    </row>
    <row r="516">
      <c r="A516" s="839"/>
      <c r="B516" s="839"/>
      <c r="C516" s="839"/>
      <c r="D516" s="844"/>
      <c r="E516" s="844"/>
      <c r="F516" s="839"/>
      <c r="G516" s="839"/>
      <c r="H516" s="839"/>
      <c r="I516" s="839"/>
      <c r="J516" s="839"/>
      <c r="K516" s="839"/>
      <c r="L516" s="839"/>
      <c r="M516" s="839"/>
      <c r="N516" s="839"/>
      <c r="O516" s="839"/>
      <c r="P516" s="839"/>
      <c r="Q516" s="839"/>
      <c r="R516" s="839"/>
      <c r="S516" s="839"/>
      <c r="T516" s="839"/>
      <c r="U516" s="839"/>
      <c r="V516" s="839"/>
      <c r="W516" s="839"/>
      <c r="X516" s="839"/>
      <c r="Y516" s="839"/>
      <c r="Z516" s="839"/>
    </row>
    <row r="517">
      <c r="A517" s="839"/>
      <c r="B517" s="839"/>
      <c r="C517" s="839"/>
      <c r="D517" s="844"/>
      <c r="E517" s="844"/>
      <c r="F517" s="839"/>
      <c r="G517" s="839"/>
      <c r="H517" s="839"/>
      <c r="I517" s="839"/>
      <c r="J517" s="839"/>
      <c r="K517" s="839"/>
      <c r="L517" s="839"/>
      <c r="M517" s="839"/>
      <c r="N517" s="839"/>
      <c r="O517" s="839"/>
      <c r="P517" s="839"/>
      <c r="Q517" s="839"/>
      <c r="R517" s="839"/>
      <c r="S517" s="839"/>
      <c r="T517" s="839"/>
      <c r="U517" s="839"/>
      <c r="V517" s="839"/>
      <c r="W517" s="839"/>
      <c r="X517" s="839"/>
      <c r="Y517" s="839"/>
      <c r="Z517" s="839"/>
    </row>
    <row r="518">
      <c r="A518" s="839"/>
      <c r="B518" s="839"/>
      <c r="C518" s="839"/>
      <c r="D518" s="844"/>
      <c r="E518" s="844"/>
      <c r="F518" s="839"/>
      <c r="G518" s="839"/>
      <c r="H518" s="839"/>
      <c r="I518" s="839"/>
      <c r="J518" s="839"/>
      <c r="K518" s="839"/>
      <c r="L518" s="839"/>
      <c r="M518" s="839"/>
      <c r="N518" s="839"/>
      <c r="O518" s="839"/>
      <c r="P518" s="839"/>
      <c r="Q518" s="839"/>
      <c r="R518" s="839"/>
      <c r="S518" s="839"/>
      <c r="T518" s="839"/>
      <c r="U518" s="839"/>
      <c r="V518" s="839"/>
      <c r="W518" s="839"/>
      <c r="X518" s="839"/>
      <c r="Y518" s="839"/>
      <c r="Z518" s="839"/>
    </row>
    <row r="519">
      <c r="A519" s="839"/>
      <c r="B519" s="839"/>
      <c r="C519" s="839"/>
      <c r="D519" s="844"/>
      <c r="E519" s="844"/>
      <c r="F519" s="839"/>
      <c r="G519" s="839"/>
      <c r="H519" s="839"/>
      <c r="I519" s="839"/>
      <c r="J519" s="839"/>
      <c r="K519" s="839"/>
      <c r="L519" s="839"/>
      <c r="M519" s="839"/>
      <c r="N519" s="839"/>
      <c r="O519" s="839"/>
      <c r="P519" s="839"/>
      <c r="Q519" s="839"/>
      <c r="R519" s="839"/>
      <c r="S519" s="839"/>
      <c r="T519" s="839"/>
      <c r="U519" s="839"/>
      <c r="V519" s="839"/>
      <c r="W519" s="839"/>
      <c r="X519" s="839"/>
      <c r="Y519" s="839"/>
      <c r="Z519" s="839"/>
    </row>
    <row r="520">
      <c r="A520" s="839"/>
      <c r="B520" s="839"/>
      <c r="C520" s="839"/>
      <c r="D520" s="844"/>
      <c r="E520" s="844"/>
      <c r="F520" s="839"/>
      <c r="G520" s="839"/>
      <c r="H520" s="839"/>
      <c r="I520" s="839"/>
      <c r="J520" s="839"/>
      <c r="K520" s="839"/>
      <c r="L520" s="839"/>
      <c r="M520" s="839"/>
      <c r="N520" s="839"/>
      <c r="O520" s="839"/>
      <c r="P520" s="839"/>
      <c r="Q520" s="839"/>
      <c r="R520" s="839"/>
      <c r="S520" s="839"/>
      <c r="T520" s="839"/>
      <c r="U520" s="839"/>
      <c r="V520" s="839"/>
      <c r="W520" s="839"/>
      <c r="X520" s="839"/>
      <c r="Y520" s="839"/>
      <c r="Z520" s="839"/>
    </row>
    <row r="521">
      <c r="A521" s="839"/>
      <c r="B521" s="839"/>
      <c r="C521" s="839"/>
      <c r="D521" s="844"/>
      <c r="E521" s="844"/>
      <c r="F521" s="839"/>
      <c r="G521" s="839"/>
      <c r="H521" s="839"/>
      <c r="I521" s="839"/>
      <c r="J521" s="839"/>
      <c r="K521" s="839"/>
      <c r="L521" s="839"/>
      <c r="M521" s="839"/>
      <c r="N521" s="839"/>
      <c r="O521" s="839"/>
      <c r="P521" s="839"/>
      <c r="Q521" s="839"/>
      <c r="R521" s="839"/>
      <c r="S521" s="839"/>
      <c r="T521" s="839"/>
      <c r="U521" s="839"/>
      <c r="V521" s="839"/>
      <c r="W521" s="839"/>
      <c r="X521" s="839"/>
      <c r="Y521" s="839"/>
      <c r="Z521" s="839"/>
    </row>
    <row r="522">
      <c r="A522" s="839"/>
      <c r="B522" s="839"/>
      <c r="C522" s="839"/>
      <c r="D522" s="844"/>
      <c r="E522" s="844"/>
      <c r="F522" s="839"/>
      <c r="G522" s="839"/>
      <c r="H522" s="839"/>
      <c r="I522" s="839"/>
      <c r="J522" s="839"/>
      <c r="K522" s="839"/>
      <c r="L522" s="839"/>
      <c r="M522" s="839"/>
      <c r="N522" s="839"/>
      <c r="O522" s="839"/>
      <c r="P522" s="839"/>
      <c r="Q522" s="839"/>
      <c r="R522" s="839"/>
      <c r="S522" s="839"/>
      <c r="T522" s="839"/>
      <c r="U522" s="839"/>
      <c r="V522" s="839"/>
      <c r="W522" s="839"/>
      <c r="X522" s="839"/>
      <c r="Y522" s="839"/>
      <c r="Z522" s="839"/>
    </row>
    <row r="523">
      <c r="A523" s="839"/>
      <c r="B523" s="839"/>
      <c r="C523" s="839"/>
      <c r="D523" s="844"/>
      <c r="E523" s="844"/>
      <c r="F523" s="839"/>
      <c r="G523" s="839"/>
      <c r="H523" s="839"/>
      <c r="I523" s="839"/>
      <c r="J523" s="839"/>
      <c r="K523" s="839"/>
      <c r="L523" s="839"/>
      <c r="M523" s="839"/>
      <c r="N523" s="839"/>
      <c r="O523" s="839"/>
      <c r="P523" s="839"/>
      <c r="Q523" s="839"/>
      <c r="R523" s="839"/>
      <c r="S523" s="839"/>
      <c r="T523" s="839"/>
      <c r="U523" s="839"/>
      <c r="V523" s="839"/>
      <c r="W523" s="839"/>
      <c r="X523" s="839"/>
      <c r="Y523" s="839"/>
      <c r="Z523" s="839"/>
    </row>
    <row r="524">
      <c r="A524" s="839"/>
      <c r="B524" s="839"/>
      <c r="C524" s="839"/>
      <c r="D524" s="844"/>
      <c r="E524" s="844"/>
      <c r="F524" s="839"/>
      <c r="G524" s="839"/>
      <c r="H524" s="839"/>
      <c r="I524" s="839"/>
      <c r="J524" s="839"/>
      <c r="K524" s="839"/>
      <c r="L524" s="839"/>
      <c r="M524" s="839"/>
      <c r="N524" s="839"/>
      <c r="O524" s="839"/>
      <c r="P524" s="839"/>
      <c r="Q524" s="839"/>
      <c r="R524" s="839"/>
      <c r="S524" s="839"/>
      <c r="T524" s="839"/>
      <c r="U524" s="839"/>
      <c r="V524" s="839"/>
      <c r="W524" s="839"/>
      <c r="X524" s="839"/>
      <c r="Y524" s="839"/>
      <c r="Z524" s="839"/>
    </row>
    <row r="525">
      <c r="A525" s="839"/>
      <c r="B525" s="839"/>
      <c r="C525" s="839"/>
      <c r="D525" s="844"/>
      <c r="E525" s="844"/>
      <c r="F525" s="839"/>
      <c r="G525" s="839"/>
      <c r="H525" s="839"/>
      <c r="I525" s="839"/>
      <c r="J525" s="839"/>
      <c r="K525" s="839"/>
      <c r="L525" s="839"/>
      <c r="M525" s="839"/>
      <c r="N525" s="839"/>
      <c r="O525" s="839"/>
      <c r="P525" s="839"/>
      <c r="Q525" s="839"/>
      <c r="R525" s="839"/>
      <c r="S525" s="839"/>
      <c r="T525" s="839"/>
      <c r="U525" s="839"/>
      <c r="V525" s="839"/>
      <c r="W525" s="839"/>
      <c r="X525" s="839"/>
      <c r="Y525" s="839"/>
      <c r="Z525" s="839"/>
    </row>
    <row r="526">
      <c r="A526" s="839"/>
      <c r="B526" s="839"/>
      <c r="C526" s="839"/>
      <c r="D526" s="844"/>
      <c r="E526" s="844"/>
      <c r="F526" s="839"/>
      <c r="G526" s="839"/>
      <c r="H526" s="839"/>
      <c r="I526" s="839"/>
      <c r="J526" s="839"/>
      <c r="K526" s="839"/>
      <c r="L526" s="839"/>
      <c r="M526" s="839"/>
      <c r="N526" s="839"/>
      <c r="O526" s="839"/>
      <c r="P526" s="839"/>
      <c r="Q526" s="839"/>
      <c r="R526" s="839"/>
      <c r="S526" s="839"/>
      <c r="T526" s="839"/>
      <c r="U526" s="839"/>
      <c r="V526" s="839"/>
      <c r="W526" s="839"/>
      <c r="X526" s="839"/>
      <c r="Y526" s="839"/>
      <c r="Z526" s="839"/>
    </row>
    <row r="527">
      <c r="A527" s="839"/>
      <c r="B527" s="839"/>
      <c r="C527" s="839"/>
      <c r="D527" s="844"/>
      <c r="E527" s="844"/>
      <c r="F527" s="839"/>
      <c r="G527" s="839"/>
      <c r="H527" s="839"/>
      <c r="I527" s="839"/>
      <c r="J527" s="839"/>
      <c r="K527" s="839"/>
      <c r="L527" s="839"/>
      <c r="M527" s="839"/>
      <c r="N527" s="839"/>
      <c r="O527" s="839"/>
      <c r="P527" s="839"/>
      <c r="Q527" s="839"/>
      <c r="R527" s="839"/>
      <c r="S527" s="839"/>
      <c r="T527" s="839"/>
      <c r="U527" s="839"/>
      <c r="V527" s="839"/>
      <c r="W527" s="839"/>
      <c r="X527" s="839"/>
      <c r="Y527" s="839"/>
      <c r="Z527" s="839"/>
    </row>
    <row r="528">
      <c r="A528" s="839"/>
      <c r="B528" s="839"/>
      <c r="C528" s="839"/>
      <c r="D528" s="844"/>
      <c r="E528" s="844"/>
      <c r="F528" s="839"/>
      <c r="G528" s="839"/>
      <c r="H528" s="839"/>
      <c r="I528" s="839"/>
      <c r="J528" s="839"/>
      <c r="K528" s="839"/>
      <c r="L528" s="839"/>
      <c r="M528" s="839"/>
      <c r="N528" s="839"/>
      <c r="O528" s="839"/>
      <c r="P528" s="839"/>
      <c r="Q528" s="839"/>
      <c r="R528" s="839"/>
      <c r="S528" s="839"/>
      <c r="T528" s="839"/>
      <c r="U528" s="839"/>
      <c r="V528" s="839"/>
      <c r="W528" s="839"/>
      <c r="X528" s="839"/>
      <c r="Y528" s="839"/>
      <c r="Z528" s="839"/>
    </row>
    <row r="529">
      <c r="A529" s="839"/>
      <c r="B529" s="839"/>
      <c r="C529" s="839"/>
      <c r="D529" s="844"/>
      <c r="E529" s="844"/>
      <c r="F529" s="839"/>
      <c r="G529" s="839"/>
      <c r="H529" s="839"/>
      <c r="I529" s="839"/>
      <c r="J529" s="839"/>
      <c r="K529" s="839"/>
      <c r="L529" s="839"/>
      <c r="M529" s="839"/>
      <c r="N529" s="839"/>
      <c r="O529" s="839"/>
      <c r="P529" s="839"/>
      <c r="Q529" s="839"/>
      <c r="R529" s="839"/>
      <c r="S529" s="839"/>
      <c r="T529" s="839"/>
      <c r="U529" s="839"/>
      <c r="V529" s="839"/>
      <c r="W529" s="839"/>
      <c r="X529" s="839"/>
      <c r="Y529" s="839"/>
      <c r="Z529" s="839"/>
    </row>
    <row r="530">
      <c r="A530" s="839"/>
      <c r="B530" s="839"/>
      <c r="C530" s="839"/>
      <c r="D530" s="844"/>
      <c r="E530" s="844"/>
      <c r="F530" s="839"/>
      <c r="G530" s="839"/>
      <c r="H530" s="839"/>
      <c r="I530" s="839"/>
      <c r="J530" s="839"/>
      <c r="K530" s="839"/>
      <c r="L530" s="839"/>
      <c r="M530" s="839"/>
      <c r="N530" s="839"/>
      <c r="O530" s="839"/>
      <c r="P530" s="839"/>
      <c r="Q530" s="839"/>
      <c r="R530" s="839"/>
      <c r="S530" s="839"/>
      <c r="T530" s="839"/>
      <c r="U530" s="839"/>
      <c r="V530" s="839"/>
      <c r="W530" s="839"/>
      <c r="X530" s="839"/>
      <c r="Y530" s="839"/>
      <c r="Z530" s="839"/>
    </row>
    <row r="531">
      <c r="A531" s="839"/>
      <c r="B531" s="839"/>
      <c r="C531" s="839"/>
      <c r="D531" s="844"/>
      <c r="E531" s="844"/>
      <c r="F531" s="839"/>
      <c r="G531" s="839"/>
      <c r="H531" s="839"/>
      <c r="I531" s="839"/>
      <c r="J531" s="839"/>
      <c r="K531" s="839"/>
      <c r="L531" s="839"/>
      <c r="M531" s="839"/>
      <c r="N531" s="839"/>
      <c r="O531" s="839"/>
      <c r="P531" s="839"/>
      <c r="Q531" s="839"/>
      <c r="R531" s="839"/>
      <c r="S531" s="839"/>
      <c r="T531" s="839"/>
      <c r="U531" s="839"/>
      <c r="V531" s="839"/>
      <c r="W531" s="839"/>
      <c r="X531" s="839"/>
      <c r="Y531" s="839"/>
      <c r="Z531" s="839"/>
    </row>
    <row r="532">
      <c r="A532" s="839"/>
      <c r="B532" s="839"/>
      <c r="C532" s="839"/>
      <c r="D532" s="844"/>
      <c r="E532" s="844"/>
      <c r="F532" s="839"/>
      <c r="G532" s="839"/>
      <c r="H532" s="839"/>
      <c r="I532" s="839"/>
      <c r="J532" s="839"/>
      <c r="K532" s="839"/>
      <c r="L532" s="839"/>
      <c r="M532" s="839"/>
      <c r="N532" s="839"/>
      <c r="O532" s="839"/>
      <c r="P532" s="839"/>
      <c r="Q532" s="839"/>
      <c r="R532" s="839"/>
      <c r="S532" s="839"/>
      <c r="T532" s="839"/>
      <c r="U532" s="839"/>
      <c r="V532" s="839"/>
      <c r="W532" s="839"/>
      <c r="X532" s="839"/>
      <c r="Y532" s="839"/>
      <c r="Z532" s="839"/>
    </row>
    <row r="533">
      <c r="A533" s="839"/>
      <c r="B533" s="839"/>
      <c r="C533" s="839"/>
      <c r="D533" s="844"/>
      <c r="E533" s="844"/>
      <c r="F533" s="839"/>
      <c r="G533" s="839"/>
      <c r="H533" s="839"/>
      <c r="I533" s="839"/>
      <c r="J533" s="839"/>
      <c r="K533" s="839"/>
      <c r="L533" s="839"/>
      <c r="M533" s="839"/>
      <c r="N533" s="839"/>
      <c r="O533" s="839"/>
      <c r="P533" s="839"/>
      <c r="Q533" s="839"/>
      <c r="R533" s="839"/>
      <c r="S533" s="839"/>
      <c r="T533" s="839"/>
      <c r="U533" s="839"/>
      <c r="V533" s="839"/>
      <c r="W533" s="839"/>
      <c r="X533" s="839"/>
      <c r="Y533" s="839"/>
      <c r="Z533" s="839"/>
    </row>
    <row r="534">
      <c r="A534" s="839"/>
      <c r="B534" s="839"/>
      <c r="C534" s="839"/>
      <c r="D534" s="844"/>
      <c r="E534" s="844"/>
      <c r="F534" s="839"/>
      <c r="G534" s="839"/>
      <c r="H534" s="839"/>
      <c r="I534" s="839"/>
      <c r="J534" s="839"/>
      <c r="K534" s="839"/>
      <c r="L534" s="839"/>
      <c r="M534" s="839"/>
      <c r="N534" s="839"/>
      <c r="O534" s="839"/>
      <c r="P534" s="839"/>
      <c r="Q534" s="839"/>
      <c r="R534" s="839"/>
      <c r="S534" s="839"/>
      <c r="T534" s="839"/>
      <c r="U534" s="839"/>
      <c r="V534" s="839"/>
      <c r="W534" s="839"/>
      <c r="X534" s="839"/>
      <c r="Y534" s="839"/>
      <c r="Z534" s="839"/>
    </row>
    <row r="535">
      <c r="A535" s="839"/>
      <c r="B535" s="839"/>
      <c r="C535" s="839"/>
      <c r="D535" s="844"/>
      <c r="E535" s="844"/>
      <c r="F535" s="839"/>
      <c r="G535" s="839"/>
      <c r="H535" s="839"/>
      <c r="I535" s="839"/>
      <c r="J535" s="839"/>
      <c r="K535" s="839"/>
      <c r="L535" s="839"/>
      <c r="M535" s="839"/>
      <c r="N535" s="839"/>
      <c r="O535" s="839"/>
      <c r="P535" s="839"/>
      <c r="Q535" s="839"/>
      <c r="R535" s="839"/>
      <c r="S535" s="839"/>
      <c r="T535" s="839"/>
      <c r="U535" s="839"/>
      <c r="V535" s="839"/>
      <c r="W535" s="839"/>
      <c r="X535" s="839"/>
      <c r="Y535" s="839"/>
      <c r="Z535" s="839"/>
    </row>
    <row r="536">
      <c r="A536" s="839"/>
      <c r="B536" s="839"/>
      <c r="C536" s="839"/>
      <c r="D536" s="844"/>
      <c r="E536" s="844"/>
      <c r="F536" s="839"/>
      <c r="G536" s="839"/>
      <c r="H536" s="839"/>
      <c r="I536" s="839"/>
      <c r="J536" s="839"/>
      <c r="K536" s="839"/>
      <c r="L536" s="839"/>
      <c r="M536" s="839"/>
      <c r="N536" s="839"/>
      <c r="O536" s="839"/>
      <c r="P536" s="839"/>
      <c r="Q536" s="839"/>
      <c r="R536" s="839"/>
      <c r="S536" s="839"/>
      <c r="T536" s="839"/>
      <c r="U536" s="839"/>
      <c r="V536" s="839"/>
      <c r="W536" s="839"/>
      <c r="X536" s="839"/>
      <c r="Y536" s="839"/>
      <c r="Z536" s="839"/>
    </row>
    <row r="537">
      <c r="A537" s="839"/>
      <c r="B537" s="839"/>
      <c r="C537" s="839"/>
      <c r="D537" s="844"/>
      <c r="E537" s="844"/>
      <c r="F537" s="839"/>
      <c r="G537" s="839"/>
      <c r="H537" s="839"/>
      <c r="I537" s="839"/>
      <c r="J537" s="839"/>
      <c r="K537" s="839"/>
      <c r="L537" s="839"/>
      <c r="M537" s="839"/>
      <c r="N537" s="839"/>
      <c r="O537" s="839"/>
      <c r="P537" s="839"/>
      <c r="Q537" s="839"/>
      <c r="R537" s="839"/>
      <c r="S537" s="839"/>
      <c r="T537" s="839"/>
      <c r="U537" s="839"/>
      <c r="V537" s="839"/>
      <c r="W537" s="839"/>
      <c r="X537" s="839"/>
      <c r="Y537" s="839"/>
      <c r="Z537" s="839"/>
    </row>
    <row r="538">
      <c r="A538" s="839"/>
      <c r="B538" s="839"/>
      <c r="C538" s="839"/>
      <c r="D538" s="844"/>
      <c r="E538" s="844"/>
      <c r="F538" s="839"/>
      <c r="G538" s="839"/>
      <c r="H538" s="839"/>
      <c r="I538" s="839"/>
      <c r="J538" s="839"/>
      <c r="K538" s="839"/>
      <c r="L538" s="839"/>
      <c r="M538" s="839"/>
      <c r="N538" s="839"/>
      <c r="O538" s="839"/>
      <c r="P538" s="839"/>
      <c r="Q538" s="839"/>
      <c r="R538" s="839"/>
      <c r="S538" s="839"/>
      <c r="T538" s="839"/>
      <c r="U538" s="839"/>
      <c r="V538" s="839"/>
      <c r="W538" s="839"/>
      <c r="X538" s="839"/>
      <c r="Y538" s="839"/>
      <c r="Z538" s="839"/>
    </row>
    <row r="539">
      <c r="A539" s="839"/>
      <c r="B539" s="839"/>
      <c r="C539" s="839"/>
      <c r="D539" s="844"/>
      <c r="E539" s="844"/>
      <c r="F539" s="839"/>
      <c r="G539" s="839"/>
      <c r="H539" s="839"/>
      <c r="I539" s="839"/>
      <c r="J539" s="839"/>
      <c r="K539" s="839"/>
      <c r="L539" s="839"/>
      <c r="M539" s="839"/>
      <c r="N539" s="839"/>
      <c r="O539" s="839"/>
      <c r="P539" s="839"/>
      <c r="Q539" s="839"/>
      <c r="R539" s="839"/>
      <c r="S539" s="839"/>
      <c r="T539" s="839"/>
      <c r="U539" s="839"/>
      <c r="V539" s="839"/>
      <c r="W539" s="839"/>
      <c r="X539" s="839"/>
      <c r="Y539" s="839"/>
      <c r="Z539" s="839"/>
    </row>
    <row r="540">
      <c r="A540" s="839"/>
      <c r="B540" s="839"/>
      <c r="C540" s="839"/>
      <c r="D540" s="844"/>
      <c r="E540" s="844"/>
      <c r="F540" s="839"/>
      <c r="G540" s="839"/>
      <c r="H540" s="839"/>
      <c r="I540" s="839"/>
      <c r="J540" s="839"/>
      <c r="K540" s="839"/>
      <c r="L540" s="839"/>
      <c r="M540" s="839"/>
      <c r="N540" s="839"/>
      <c r="O540" s="839"/>
      <c r="P540" s="839"/>
      <c r="Q540" s="839"/>
      <c r="R540" s="839"/>
      <c r="S540" s="839"/>
      <c r="T540" s="839"/>
      <c r="U540" s="839"/>
      <c r="V540" s="839"/>
      <c r="W540" s="839"/>
      <c r="X540" s="839"/>
      <c r="Y540" s="839"/>
      <c r="Z540" s="839"/>
    </row>
    <row r="541">
      <c r="A541" s="839"/>
      <c r="B541" s="839"/>
      <c r="C541" s="839"/>
      <c r="D541" s="844"/>
      <c r="E541" s="844"/>
      <c r="F541" s="839"/>
      <c r="G541" s="839"/>
      <c r="H541" s="839"/>
      <c r="I541" s="839"/>
      <c r="J541" s="839"/>
      <c r="K541" s="839"/>
      <c r="L541" s="839"/>
      <c r="M541" s="839"/>
      <c r="N541" s="839"/>
      <c r="O541" s="839"/>
      <c r="P541" s="839"/>
      <c r="Q541" s="839"/>
      <c r="R541" s="839"/>
      <c r="S541" s="839"/>
      <c r="T541" s="839"/>
      <c r="U541" s="839"/>
      <c r="V541" s="839"/>
      <c r="W541" s="839"/>
      <c r="X541" s="839"/>
      <c r="Y541" s="839"/>
      <c r="Z541" s="839"/>
    </row>
    <row r="542">
      <c r="A542" s="839"/>
      <c r="B542" s="839"/>
      <c r="C542" s="839"/>
      <c r="D542" s="844"/>
      <c r="E542" s="844"/>
      <c r="F542" s="839"/>
      <c r="G542" s="839"/>
      <c r="H542" s="839"/>
      <c r="I542" s="839"/>
      <c r="J542" s="839"/>
      <c r="K542" s="839"/>
      <c r="L542" s="839"/>
      <c r="M542" s="839"/>
      <c r="N542" s="839"/>
      <c r="O542" s="839"/>
      <c r="P542" s="839"/>
      <c r="Q542" s="839"/>
      <c r="R542" s="839"/>
      <c r="S542" s="839"/>
      <c r="T542" s="839"/>
      <c r="U542" s="839"/>
      <c r="V542" s="839"/>
      <c r="W542" s="839"/>
      <c r="X542" s="839"/>
      <c r="Y542" s="839"/>
      <c r="Z542" s="839"/>
    </row>
    <row r="543">
      <c r="A543" s="839"/>
      <c r="B543" s="839"/>
      <c r="C543" s="839"/>
      <c r="D543" s="844"/>
      <c r="E543" s="844"/>
      <c r="F543" s="839"/>
      <c r="G543" s="839"/>
      <c r="H543" s="839"/>
      <c r="I543" s="839"/>
      <c r="J543" s="839"/>
      <c r="K543" s="839"/>
      <c r="L543" s="839"/>
      <c r="M543" s="839"/>
      <c r="N543" s="839"/>
      <c r="O543" s="839"/>
      <c r="P543" s="839"/>
      <c r="Q543" s="839"/>
      <c r="R543" s="839"/>
      <c r="S543" s="839"/>
      <c r="T543" s="839"/>
      <c r="U543" s="839"/>
      <c r="V543" s="839"/>
      <c r="W543" s="839"/>
      <c r="X543" s="839"/>
      <c r="Y543" s="839"/>
      <c r="Z543" s="839"/>
    </row>
    <row r="544">
      <c r="A544" s="839"/>
      <c r="B544" s="839"/>
      <c r="C544" s="839"/>
      <c r="D544" s="844"/>
      <c r="E544" s="844"/>
      <c r="F544" s="839"/>
      <c r="G544" s="839"/>
      <c r="H544" s="839"/>
      <c r="I544" s="839"/>
      <c r="J544" s="839"/>
      <c r="K544" s="839"/>
      <c r="L544" s="839"/>
      <c r="M544" s="839"/>
      <c r="N544" s="839"/>
      <c r="O544" s="839"/>
      <c r="P544" s="839"/>
      <c r="Q544" s="839"/>
      <c r="R544" s="839"/>
      <c r="S544" s="839"/>
      <c r="T544" s="839"/>
      <c r="U544" s="839"/>
      <c r="V544" s="839"/>
      <c r="W544" s="839"/>
      <c r="X544" s="839"/>
      <c r="Y544" s="839"/>
      <c r="Z544" s="839"/>
    </row>
    <row r="545">
      <c r="A545" s="839"/>
      <c r="B545" s="839"/>
      <c r="C545" s="839"/>
      <c r="D545" s="844"/>
      <c r="E545" s="844"/>
      <c r="F545" s="839"/>
      <c r="G545" s="839"/>
      <c r="H545" s="839"/>
      <c r="I545" s="839"/>
      <c r="J545" s="839"/>
      <c r="K545" s="839"/>
      <c r="L545" s="839"/>
      <c r="M545" s="839"/>
      <c r="N545" s="839"/>
      <c r="O545" s="839"/>
      <c r="P545" s="839"/>
      <c r="Q545" s="839"/>
      <c r="R545" s="839"/>
      <c r="S545" s="839"/>
      <c r="T545" s="839"/>
      <c r="U545" s="839"/>
      <c r="V545" s="839"/>
      <c r="W545" s="839"/>
      <c r="X545" s="839"/>
      <c r="Y545" s="839"/>
      <c r="Z545" s="839"/>
    </row>
    <row r="546">
      <c r="A546" s="839"/>
      <c r="B546" s="839"/>
      <c r="C546" s="839"/>
      <c r="D546" s="844"/>
      <c r="E546" s="844"/>
      <c r="F546" s="839"/>
      <c r="G546" s="839"/>
      <c r="H546" s="839"/>
      <c r="I546" s="839"/>
      <c r="J546" s="839"/>
      <c r="K546" s="839"/>
      <c r="L546" s="839"/>
      <c r="M546" s="839"/>
      <c r="N546" s="839"/>
      <c r="O546" s="839"/>
      <c r="P546" s="839"/>
      <c r="Q546" s="839"/>
      <c r="R546" s="839"/>
      <c r="S546" s="839"/>
      <c r="T546" s="839"/>
      <c r="U546" s="839"/>
      <c r="V546" s="839"/>
      <c r="W546" s="839"/>
      <c r="X546" s="839"/>
      <c r="Y546" s="839"/>
      <c r="Z546" s="839"/>
    </row>
    <row r="547">
      <c r="A547" s="839"/>
      <c r="B547" s="839"/>
      <c r="C547" s="839"/>
      <c r="D547" s="844"/>
      <c r="E547" s="844"/>
      <c r="F547" s="839"/>
      <c r="G547" s="839"/>
      <c r="H547" s="839"/>
      <c r="I547" s="839"/>
      <c r="J547" s="839"/>
      <c r="K547" s="839"/>
      <c r="L547" s="839"/>
      <c r="M547" s="839"/>
      <c r="N547" s="839"/>
      <c r="O547" s="839"/>
      <c r="P547" s="839"/>
      <c r="Q547" s="839"/>
      <c r="R547" s="839"/>
      <c r="S547" s="839"/>
      <c r="T547" s="839"/>
      <c r="U547" s="839"/>
      <c r="V547" s="839"/>
      <c r="W547" s="839"/>
      <c r="X547" s="839"/>
      <c r="Y547" s="839"/>
      <c r="Z547" s="839"/>
    </row>
    <row r="548">
      <c r="A548" s="839"/>
      <c r="B548" s="839"/>
      <c r="C548" s="839"/>
      <c r="D548" s="844"/>
      <c r="E548" s="844"/>
      <c r="F548" s="839"/>
      <c r="G548" s="839"/>
      <c r="H548" s="839"/>
      <c r="I548" s="839"/>
      <c r="J548" s="839"/>
      <c r="K548" s="839"/>
      <c r="L548" s="839"/>
      <c r="M548" s="839"/>
      <c r="N548" s="839"/>
      <c r="O548" s="839"/>
      <c r="P548" s="839"/>
      <c r="Q548" s="839"/>
      <c r="R548" s="839"/>
      <c r="S548" s="839"/>
      <c r="T548" s="839"/>
      <c r="U548" s="839"/>
      <c r="V548" s="839"/>
      <c r="W548" s="839"/>
      <c r="X548" s="839"/>
      <c r="Y548" s="839"/>
      <c r="Z548" s="839"/>
    </row>
    <row r="549">
      <c r="A549" s="839"/>
      <c r="B549" s="839"/>
      <c r="C549" s="839"/>
      <c r="D549" s="844"/>
      <c r="E549" s="844"/>
      <c r="F549" s="839"/>
      <c r="G549" s="839"/>
      <c r="H549" s="839"/>
      <c r="I549" s="839"/>
      <c r="J549" s="839"/>
      <c r="K549" s="839"/>
      <c r="L549" s="839"/>
      <c r="M549" s="839"/>
      <c r="N549" s="839"/>
      <c r="O549" s="839"/>
      <c r="P549" s="839"/>
      <c r="Q549" s="839"/>
      <c r="R549" s="839"/>
      <c r="S549" s="839"/>
      <c r="T549" s="839"/>
      <c r="U549" s="839"/>
      <c r="V549" s="839"/>
      <c r="W549" s="839"/>
      <c r="X549" s="839"/>
      <c r="Y549" s="839"/>
      <c r="Z549" s="839"/>
    </row>
    <row r="550">
      <c r="A550" s="839"/>
      <c r="B550" s="839"/>
      <c r="C550" s="839"/>
      <c r="D550" s="844"/>
      <c r="E550" s="844"/>
      <c r="F550" s="839"/>
      <c r="G550" s="839"/>
      <c r="H550" s="839"/>
      <c r="I550" s="839"/>
      <c r="J550" s="839"/>
      <c r="K550" s="839"/>
      <c r="L550" s="839"/>
      <c r="M550" s="839"/>
      <c r="N550" s="839"/>
      <c r="O550" s="839"/>
      <c r="P550" s="839"/>
      <c r="Q550" s="839"/>
      <c r="R550" s="839"/>
      <c r="S550" s="839"/>
      <c r="T550" s="839"/>
      <c r="U550" s="839"/>
      <c r="V550" s="839"/>
      <c r="W550" s="839"/>
      <c r="X550" s="839"/>
      <c r="Y550" s="839"/>
      <c r="Z550" s="839"/>
    </row>
    <row r="551">
      <c r="A551" s="839"/>
      <c r="B551" s="839"/>
      <c r="C551" s="839"/>
      <c r="D551" s="844"/>
      <c r="E551" s="844"/>
      <c r="F551" s="839"/>
      <c r="G551" s="839"/>
      <c r="H551" s="839"/>
      <c r="I551" s="839"/>
      <c r="J551" s="839"/>
      <c r="K551" s="839"/>
      <c r="L551" s="839"/>
      <c r="M551" s="839"/>
      <c r="N551" s="839"/>
      <c r="O551" s="839"/>
      <c r="P551" s="839"/>
      <c r="Q551" s="839"/>
      <c r="R551" s="839"/>
      <c r="S551" s="839"/>
      <c r="T551" s="839"/>
      <c r="U551" s="839"/>
      <c r="V551" s="839"/>
      <c r="W551" s="839"/>
      <c r="X551" s="839"/>
      <c r="Y551" s="839"/>
      <c r="Z551" s="839"/>
    </row>
    <row r="552">
      <c r="A552" s="839"/>
      <c r="B552" s="839"/>
      <c r="C552" s="839"/>
      <c r="D552" s="844"/>
      <c r="E552" s="844"/>
      <c r="F552" s="839"/>
      <c r="G552" s="839"/>
      <c r="H552" s="839"/>
      <c r="I552" s="839"/>
      <c r="J552" s="839"/>
      <c r="K552" s="839"/>
      <c r="L552" s="839"/>
      <c r="M552" s="839"/>
      <c r="N552" s="839"/>
      <c r="O552" s="839"/>
      <c r="P552" s="839"/>
      <c r="Q552" s="839"/>
      <c r="R552" s="839"/>
      <c r="S552" s="839"/>
      <c r="T552" s="839"/>
      <c r="U552" s="839"/>
      <c r="V552" s="839"/>
      <c r="W552" s="839"/>
      <c r="X552" s="839"/>
      <c r="Y552" s="839"/>
      <c r="Z552" s="839"/>
    </row>
    <row r="553">
      <c r="A553" s="839"/>
      <c r="B553" s="839"/>
      <c r="C553" s="839"/>
      <c r="D553" s="844"/>
      <c r="E553" s="844"/>
      <c r="F553" s="839"/>
      <c r="G553" s="839"/>
      <c r="H553" s="839"/>
      <c r="I553" s="839"/>
      <c r="J553" s="839"/>
      <c r="K553" s="839"/>
      <c r="L553" s="839"/>
      <c r="M553" s="839"/>
      <c r="N553" s="839"/>
      <c r="O553" s="839"/>
      <c r="P553" s="839"/>
      <c r="Q553" s="839"/>
      <c r="R553" s="839"/>
      <c r="S553" s="839"/>
      <c r="T553" s="839"/>
      <c r="U553" s="839"/>
      <c r="V553" s="839"/>
      <c r="W553" s="839"/>
      <c r="X553" s="839"/>
      <c r="Y553" s="839"/>
      <c r="Z553" s="839"/>
    </row>
    <row r="554">
      <c r="A554" s="839"/>
      <c r="B554" s="839"/>
      <c r="C554" s="839"/>
      <c r="D554" s="844"/>
      <c r="E554" s="844"/>
      <c r="F554" s="839"/>
      <c r="G554" s="839"/>
      <c r="H554" s="839"/>
      <c r="I554" s="839"/>
      <c r="J554" s="839"/>
      <c r="K554" s="839"/>
      <c r="L554" s="839"/>
      <c r="M554" s="839"/>
      <c r="N554" s="839"/>
      <c r="O554" s="839"/>
      <c r="P554" s="839"/>
      <c r="Q554" s="839"/>
      <c r="R554" s="839"/>
      <c r="S554" s="839"/>
      <c r="T554" s="839"/>
      <c r="U554" s="839"/>
      <c r="V554" s="839"/>
      <c r="W554" s="839"/>
      <c r="X554" s="839"/>
      <c r="Y554" s="839"/>
      <c r="Z554" s="839"/>
    </row>
    <row r="555">
      <c r="A555" s="839"/>
      <c r="B555" s="839"/>
      <c r="C555" s="839"/>
      <c r="D555" s="844"/>
      <c r="E555" s="844"/>
      <c r="F555" s="839"/>
      <c r="G555" s="839"/>
      <c r="H555" s="839"/>
      <c r="I555" s="839"/>
      <c r="J555" s="839"/>
      <c r="K555" s="839"/>
      <c r="L555" s="839"/>
      <c r="M555" s="839"/>
      <c r="N555" s="839"/>
      <c r="O555" s="839"/>
      <c r="P555" s="839"/>
      <c r="Q555" s="839"/>
      <c r="R555" s="839"/>
      <c r="S555" s="839"/>
      <c r="T555" s="839"/>
      <c r="U555" s="839"/>
      <c r="V555" s="839"/>
      <c r="W555" s="839"/>
      <c r="X555" s="839"/>
      <c r="Y555" s="839"/>
      <c r="Z555" s="839"/>
    </row>
    <row r="556">
      <c r="A556" s="839"/>
      <c r="B556" s="839"/>
      <c r="C556" s="839"/>
      <c r="D556" s="844"/>
      <c r="E556" s="844"/>
      <c r="F556" s="839"/>
      <c r="G556" s="839"/>
      <c r="H556" s="839"/>
      <c r="I556" s="839"/>
      <c r="J556" s="839"/>
      <c r="K556" s="839"/>
      <c r="L556" s="839"/>
      <c r="M556" s="839"/>
      <c r="N556" s="839"/>
      <c r="O556" s="839"/>
      <c r="P556" s="839"/>
      <c r="Q556" s="839"/>
      <c r="R556" s="839"/>
      <c r="S556" s="839"/>
      <c r="T556" s="839"/>
      <c r="U556" s="839"/>
      <c r="V556" s="839"/>
      <c r="W556" s="839"/>
      <c r="X556" s="839"/>
      <c r="Y556" s="839"/>
      <c r="Z556" s="839"/>
    </row>
    <row r="557">
      <c r="A557" s="839"/>
      <c r="B557" s="839"/>
      <c r="C557" s="839"/>
      <c r="D557" s="844"/>
      <c r="E557" s="844"/>
      <c r="F557" s="839"/>
      <c r="G557" s="839"/>
      <c r="H557" s="839"/>
      <c r="I557" s="839"/>
      <c r="J557" s="839"/>
      <c r="K557" s="839"/>
      <c r="L557" s="839"/>
      <c r="M557" s="839"/>
      <c r="N557" s="839"/>
      <c r="O557" s="839"/>
      <c r="P557" s="839"/>
      <c r="Q557" s="839"/>
      <c r="R557" s="839"/>
      <c r="S557" s="839"/>
      <c r="T557" s="839"/>
      <c r="U557" s="839"/>
      <c r="V557" s="839"/>
      <c r="W557" s="839"/>
      <c r="X557" s="839"/>
      <c r="Y557" s="839"/>
      <c r="Z557" s="839"/>
    </row>
    <row r="558">
      <c r="A558" s="839"/>
      <c r="B558" s="839"/>
      <c r="C558" s="839"/>
      <c r="D558" s="844"/>
      <c r="E558" s="844"/>
      <c r="F558" s="839"/>
      <c r="G558" s="839"/>
      <c r="H558" s="839"/>
      <c r="I558" s="839"/>
      <c r="J558" s="839"/>
      <c r="K558" s="839"/>
      <c r="L558" s="839"/>
      <c r="M558" s="839"/>
      <c r="N558" s="839"/>
      <c r="O558" s="839"/>
      <c r="P558" s="839"/>
      <c r="Q558" s="839"/>
      <c r="R558" s="839"/>
      <c r="S558" s="839"/>
      <c r="T558" s="839"/>
      <c r="U558" s="839"/>
      <c r="V558" s="839"/>
      <c r="W558" s="839"/>
      <c r="X558" s="839"/>
      <c r="Y558" s="839"/>
      <c r="Z558" s="839"/>
    </row>
    <row r="559">
      <c r="A559" s="839"/>
      <c r="B559" s="839"/>
      <c r="C559" s="839"/>
      <c r="D559" s="844"/>
      <c r="E559" s="844"/>
      <c r="F559" s="839"/>
      <c r="G559" s="839"/>
      <c r="H559" s="839"/>
      <c r="I559" s="839"/>
      <c r="J559" s="839"/>
      <c r="K559" s="839"/>
      <c r="L559" s="839"/>
      <c r="M559" s="839"/>
      <c r="N559" s="839"/>
      <c r="O559" s="839"/>
      <c r="P559" s="839"/>
      <c r="Q559" s="839"/>
      <c r="R559" s="839"/>
      <c r="S559" s="839"/>
      <c r="T559" s="839"/>
      <c r="U559" s="839"/>
      <c r="V559" s="839"/>
      <c r="W559" s="839"/>
      <c r="X559" s="839"/>
      <c r="Y559" s="839"/>
      <c r="Z559" s="839"/>
    </row>
    <row r="560">
      <c r="A560" s="839"/>
      <c r="B560" s="839"/>
      <c r="C560" s="839"/>
      <c r="D560" s="844"/>
      <c r="E560" s="844"/>
      <c r="F560" s="839"/>
      <c r="G560" s="839"/>
      <c r="H560" s="839"/>
      <c r="I560" s="839"/>
      <c r="J560" s="839"/>
      <c r="K560" s="839"/>
      <c r="L560" s="839"/>
      <c r="M560" s="839"/>
      <c r="N560" s="839"/>
      <c r="O560" s="839"/>
      <c r="P560" s="839"/>
      <c r="Q560" s="839"/>
      <c r="R560" s="839"/>
      <c r="S560" s="839"/>
      <c r="T560" s="839"/>
      <c r="U560" s="839"/>
      <c r="V560" s="839"/>
      <c r="W560" s="839"/>
      <c r="X560" s="839"/>
      <c r="Y560" s="839"/>
      <c r="Z560" s="839"/>
    </row>
    <row r="561">
      <c r="A561" s="839"/>
      <c r="B561" s="839"/>
      <c r="C561" s="839"/>
      <c r="D561" s="844"/>
      <c r="E561" s="844"/>
      <c r="F561" s="839"/>
      <c r="G561" s="839"/>
      <c r="H561" s="839"/>
      <c r="I561" s="839"/>
      <c r="J561" s="839"/>
      <c r="K561" s="839"/>
      <c r="L561" s="839"/>
      <c r="M561" s="839"/>
      <c r="N561" s="839"/>
      <c r="O561" s="839"/>
      <c r="P561" s="839"/>
      <c r="Q561" s="839"/>
      <c r="R561" s="839"/>
      <c r="S561" s="839"/>
      <c r="T561" s="839"/>
      <c r="U561" s="839"/>
      <c r="V561" s="839"/>
      <c r="W561" s="839"/>
      <c r="X561" s="839"/>
      <c r="Y561" s="839"/>
      <c r="Z561" s="839"/>
    </row>
    <row r="562">
      <c r="A562" s="839"/>
      <c r="B562" s="839"/>
      <c r="C562" s="839"/>
      <c r="D562" s="844"/>
      <c r="E562" s="844"/>
      <c r="F562" s="839"/>
      <c r="G562" s="839"/>
      <c r="H562" s="839"/>
      <c r="I562" s="839"/>
      <c r="J562" s="839"/>
      <c r="K562" s="839"/>
      <c r="L562" s="839"/>
      <c r="M562" s="839"/>
      <c r="N562" s="839"/>
      <c r="O562" s="839"/>
      <c r="P562" s="839"/>
      <c r="Q562" s="839"/>
      <c r="R562" s="839"/>
      <c r="S562" s="839"/>
      <c r="T562" s="839"/>
      <c r="U562" s="839"/>
      <c r="V562" s="839"/>
      <c r="W562" s="839"/>
      <c r="X562" s="839"/>
      <c r="Y562" s="839"/>
      <c r="Z562" s="839"/>
    </row>
    <row r="563">
      <c r="A563" s="839"/>
      <c r="B563" s="839"/>
      <c r="C563" s="839"/>
      <c r="D563" s="844"/>
      <c r="E563" s="844"/>
      <c r="F563" s="839"/>
      <c r="G563" s="839"/>
      <c r="H563" s="839"/>
      <c r="I563" s="839"/>
      <c r="J563" s="839"/>
      <c r="K563" s="839"/>
      <c r="L563" s="839"/>
      <c r="M563" s="839"/>
      <c r="N563" s="839"/>
      <c r="O563" s="839"/>
      <c r="P563" s="839"/>
      <c r="Q563" s="839"/>
      <c r="R563" s="839"/>
      <c r="S563" s="839"/>
      <c r="T563" s="839"/>
      <c r="U563" s="839"/>
      <c r="V563" s="839"/>
      <c r="W563" s="839"/>
      <c r="X563" s="839"/>
      <c r="Y563" s="839"/>
      <c r="Z563" s="839"/>
    </row>
    <row r="564">
      <c r="A564" s="839"/>
      <c r="B564" s="839"/>
      <c r="C564" s="839"/>
      <c r="D564" s="844"/>
      <c r="E564" s="844"/>
      <c r="F564" s="839"/>
      <c r="G564" s="839"/>
      <c r="H564" s="839"/>
      <c r="I564" s="839"/>
      <c r="J564" s="839"/>
      <c r="K564" s="839"/>
      <c r="L564" s="839"/>
      <c r="M564" s="839"/>
      <c r="N564" s="839"/>
      <c r="O564" s="839"/>
      <c r="P564" s="839"/>
      <c r="Q564" s="839"/>
      <c r="R564" s="839"/>
      <c r="S564" s="839"/>
      <c r="T564" s="839"/>
      <c r="U564" s="839"/>
      <c r="V564" s="839"/>
      <c r="W564" s="839"/>
      <c r="X564" s="839"/>
      <c r="Y564" s="839"/>
      <c r="Z564" s="839"/>
    </row>
    <row r="565">
      <c r="A565" s="839"/>
      <c r="B565" s="839"/>
      <c r="C565" s="839"/>
      <c r="D565" s="844"/>
      <c r="E565" s="844"/>
      <c r="F565" s="839"/>
      <c r="G565" s="839"/>
      <c r="H565" s="839"/>
      <c r="I565" s="839"/>
      <c r="J565" s="839"/>
      <c r="K565" s="839"/>
      <c r="L565" s="839"/>
      <c r="M565" s="839"/>
      <c r="N565" s="839"/>
      <c r="O565" s="839"/>
      <c r="P565" s="839"/>
      <c r="Q565" s="839"/>
      <c r="R565" s="839"/>
      <c r="S565" s="839"/>
      <c r="T565" s="839"/>
      <c r="U565" s="839"/>
      <c r="V565" s="839"/>
      <c r="W565" s="839"/>
      <c r="X565" s="839"/>
      <c r="Y565" s="839"/>
      <c r="Z565" s="839"/>
    </row>
    <row r="566">
      <c r="A566" s="839"/>
      <c r="B566" s="839"/>
      <c r="C566" s="839"/>
      <c r="D566" s="844"/>
      <c r="E566" s="844"/>
      <c r="F566" s="839"/>
      <c r="G566" s="839"/>
      <c r="H566" s="839"/>
      <c r="I566" s="839"/>
      <c r="J566" s="839"/>
      <c r="K566" s="839"/>
      <c r="L566" s="839"/>
      <c r="M566" s="839"/>
      <c r="N566" s="839"/>
      <c r="O566" s="839"/>
      <c r="P566" s="839"/>
      <c r="Q566" s="839"/>
      <c r="R566" s="839"/>
      <c r="S566" s="839"/>
      <c r="T566" s="839"/>
      <c r="U566" s="839"/>
      <c r="V566" s="839"/>
      <c r="W566" s="839"/>
      <c r="X566" s="839"/>
      <c r="Y566" s="839"/>
      <c r="Z566" s="839"/>
    </row>
    <row r="567">
      <c r="A567" s="839"/>
      <c r="B567" s="839"/>
      <c r="C567" s="839"/>
      <c r="D567" s="844"/>
      <c r="E567" s="844"/>
      <c r="F567" s="839"/>
      <c r="G567" s="839"/>
      <c r="H567" s="839"/>
      <c r="I567" s="839"/>
      <c r="J567" s="839"/>
      <c r="K567" s="839"/>
      <c r="L567" s="839"/>
      <c r="M567" s="839"/>
      <c r="N567" s="839"/>
      <c r="O567" s="839"/>
      <c r="P567" s="839"/>
      <c r="Q567" s="839"/>
      <c r="R567" s="839"/>
      <c r="S567" s="839"/>
      <c r="T567" s="839"/>
      <c r="U567" s="839"/>
      <c r="V567" s="839"/>
      <c r="W567" s="839"/>
      <c r="X567" s="839"/>
      <c r="Y567" s="839"/>
      <c r="Z567" s="839"/>
    </row>
    <row r="568">
      <c r="A568" s="839"/>
      <c r="B568" s="839"/>
      <c r="C568" s="839"/>
      <c r="D568" s="844"/>
      <c r="E568" s="844"/>
      <c r="F568" s="839"/>
      <c r="G568" s="839"/>
      <c r="H568" s="839"/>
      <c r="I568" s="839"/>
      <c r="J568" s="839"/>
      <c r="K568" s="839"/>
      <c r="L568" s="839"/>
      <c r="M568" s="839"/>
      <c r="N568" s="839"/>
      <c r="O568" s="839"/>
      <c r="P568" s="839"/>
      <c r="Q568" s="839"/>
      <c r="R568" s="839"/>
      <c r="S568" s="839"/>
      <c r="T568" s="839"/>
      <c r="U568" s="839"/>
      <c r="V568" s="839"/>
      <c r="W568" s="839"/>
      <c r="X568" s="839"/>
      <c r="Y568" s="839"/>
      <c r="Z568" s="839"/>
    </row>
    <row r="569">
      <c r="A569" s="839"/>
      <c r="B569" s="839"/>
      <c r="C569" s="839"/>
      <c r="D569" s="844"/>
      <c r="E569" s="844"/>
      <c r="F569" s="839"/>
      <c r="G569" s="839"/>
      <c r="H569" s="839"/>
      <c r="I569" s="839"/>
      <c r="J569" s="839"/>
      <c r="K569" s="839"/>
      <c r="L569" s="839"/>
      <c r="M569" s="839"/>
      <c r="N569" s="839"/>
      <c r="O569" s="839"/>
      <c r="P569" s="839"/>
      <c r="Q569" s="839"/>
      <c r="R569" s="839"/>
      <c r="S569" s="839"/>
      <c r="T569" s="839"/>
      <c r="U569" s="839"/>
      <c r="V569" s="839"/>
      <c r="W569" s="839"/>
      <c r="X569" s="839"/>
      <c r="Y569" s="839"/>
      <c r="Z569" s="839"/>
    </row>
    <row r="570">
      <c r="A570" s="839"/>
      <c r="B570" s="839"/>
      <c r="C570" s="839"/>
      <c r="D570" s="844"/>
      <c r="E570" s="844"/>
      <c r="F570" s="839"/>
      <c r="G570" s="839"/>
      <c r="H570" s="839"/>
      <c r="I570" s="839"/>
      <c r="J570" s="839"/>
      <c r="K570" s="839"/>
      <c r="L570" s="839"/>
      <c r="M570" s="839"/>
      <c r="N570" s="839"/>
      <c r="O570" s="839"/>
      <c r="P570" s="839"/>
      <c r="Q570" s="839"/>
      <c r="R570" s="839"/>
      <c r="S570" s="839"/>
      <c r="T570" s="839"/>
      <c r="U570" s="839"/>
      <c r="V570" s="839"/>
      <c r="W570" s="839"/>
      <c r="X570" s="839"/>
      <c r="Y570" s="839"/>
      <c r="Z570" s="839"/>
    </row>
    <row r="571">
      <c r="A571" s="839"/>
      <c r="B571" s="839"/>
      <c r="C571" s="839"/>
      <c r="D571" s="844"/>
      <c r="E571" s="844"/>
      <c r="F571" s="839"/>
      <c r="G571" s="839"/>
      <c r="H571" s="839"/>
      <c r="I571" s="839"/>
      <c r="J571" s="839"/>
      <c r="K571" s="839"/>
      <c r="L571" s="839"/>
      <c r="M571" s="839"/>
      <c r="N571" s="839"/>
      <c r="O571" s="839"/>
      <c r="P571" s="839"/>
      <c r="Q571" s="839"/>
      <c r="R571" s="839"/>
      <c r="S571" s="839"/>
      <c r="T571" s="839"/>
      <c r="U571" s="839"/>
      <c r="V571" s="839"/>
      <c r="W571" s="839"/>
      <c r="X571" s="839"/>
      <c r="Y571" s="839"/>
      <c r="Z571" s="839"/>
    </row>
    <row r="572">
      <c r="A572" s="839"/>
      <c r="B572" s="839"/>
      <c r="C572" s="839"/>
      <c r="D572" s="844"/>
      <c r="E572" s="844"/>
      <c r="F572" s="839"/>
      <c r="G572" s="839"/>
      <c r="H572" s="839"/>
      <c r="I572" s="839"/>
      <c r="J572" s="839"/>
      <c r="K572" s="839"/>
      <c r="L572" s="839"/>
      <c r="M572" s="839"/>
      <c r="N572" s="839"/>
      <c r="O572" s="839"/>
      <c r="P572" s="839"/>
      <c r="Q572" s="839"/>
      <c r="R572" s="839"/>
      <c r="S572" s="839"/>
      <c r="T572" s="839"/>
      <c r="U572" s="839"/>
      <c r="V572" s="839"/>
      <c r="W572" s="839"/>
      <c r="X572" s="839"/>
      <c r="Y572" s="839"/>
      <c r="Z572" s="839"/>
    </row>
    <row r="573">
      <c r="A573" s="839"/>
      <c r="B573" s="839"/>
      <c r="C573" s="839"/>
      <c r="D573" s="844"/>
      <c r="E573" s="844"/>
      <c r="F573" s="839"/>
      <c r="G573" s="839"/>
      <c r="H573" s="839"/>
      <c r="I573" s="839"/>
      <c r="J573" s="839"/>
      <c r="K573" s="839"/>
      <c r="L573" s="839"/>
      <c r="M573" s="839"/>
      <c r="N573" s="839"/>
      <c r="O573" s="839"/>
      <c r="P573" s="839"/>
      <c r="Q573" s="839"/>
      <c r="R573" s="839"/>
      <c r="S573" s="839"/>
      <c r="T573" s="839"/>
      <c r="U573" s="839"/>
      <c r="V573" s="839"/>
      <c r="W573" s="839"/>
      <c r="X573" s="839"/>
      <c r="Y573" s="839"/>
      <c r="Z573" s="839"/>
    </row>
    <row r="574">
      <c r="A574" s="839"/>
      <c r="B574" s="839"/>
      <c r="C574" s="839"/>
      <c r="D574" s="844"/>
      <c r="E574" s="844"/>
      <c r="F574" s="839"/>
      <c r="G574" s="839"/>
      <c r="H574" s="839"/>
      <c r="I574" s="839"/>
      <c r="J574" s="839"/>
      <c r="K574" s="839"/>
      <c r="L574" s="839"/>
      <c r="M574" s="839"/>
      <c r="N574" s="839"/>
      <c r="O574" s="839"/>
      <c r="P574" s="839"/>
      <c r="Q574" s="839"/>
      <c r="R574" s="839"/>
      <c r="S574" s="839"/>
      <c r="T574" s="839"/>
      <c r="U574" s="839"/>
      <c r="V574" s="839"/>
      <c r="W574" s="839"/>
      <c r="X574" s="839"/>
      <c r="Y574" s="839"/>
      <c r="Z574" s="839"/>
    </row>
    <row r="575">
      <c r="A575" s="839"/>
      <c r="B575" s="839"/>
      <c r="C575" s="839"/>
      <c r="D575" s="844"/>
      <c r="E575" s="844"/>
      <c r="F575" s="839"/>
      <c r="G575" s="839"/>
      <c r="H575" s="839"/>
      <c r="I575" s="839"/>
      <c r="J575" s="839"/>
      <c r="K575" s="839"/>
      <c r="L575" s="839"/>
      <c r="M575" s="839"/>
      <c r="N575" s="839"/>
      <c r="O575" s="839"/>
      <c r="P575" s="839"/>
      <c r="Q575" s="839"/>
      <c r="R575" s="839"/>
      <c r="S575" s="839"/>
      <c r="T575" s="839"/>
      <c r="U575" s="839"/>
      <c r="V575" s="839"/>
      <c r="W575" s="839"/>
      <c r="X575" s="839"/>
      <c r="Y575" s="839"/>
      <c r="Z575" s="839"/>
    </row>
    <row r="576">
      <c r="A576" s="839"/>
      <c r="B576" s="839"/>
      <c r="C576" s="839"/>
      <c r="D576" s="844"/>
      <c r="E576" s="844"/>
      <c r="F576" s="839"/>
      <c r="G576" s="839"/>
      <c r="H576" s="839"/>
      <c r="I576" s="839"/>
      <c r="J576" s="839"/>
      <c r="K576" s="839"/>
      <c r="L576" s="839"/>
      <c r="M576" s="839"/>
      <c r="N576" s="839"/>
      <c r="O576" s="839"/>
      <c r="P576" s="839"/>
      <c r="Q576" s="839"/>
      <c r="R576" s="839"/>
      <c r="S576" s="839"/>
      <c r="T576" s="839"/>
      <c r="U576" s="839"/>
      <c r="V576" s="839"/>
      <c r="W576" s="839"/>
      <c r="X576" s="839"/>
      <c r="Y576" s="839"/>
      <c r="Z576" s="839"/>
    </row>
    <row r="577">
      <c r="A577" s="839"/>
      <c r="B577" s="839"/>
      <c r="C577" s="839"/>
      <c r="D577" s="844"/>
      <c r="E577" s="844"/>
      <c r="F577" s="839"/>
      <c r="G577" s="839"/>
      <c r="H577" s="839"/>
      <c r="I577" s="839"/>
      <c r="J577" s="839"/>
      <c r="K577" s="839"/>
      <c r="L577" s="839"/>
      <c r="M577" s="839"/>
      <c r="N577" s="839"/>
      <c r="O577" s="839"/>
      <c r="P577" s="839"/>
      <c r="Q577" s="839"/>
      <c r="R577" s="839"/>
      <c r="S577" s="839"/>
      <c r="T577" s="839"/>
      <c r="U577" s="839"/>
      <c r="V577" s="839"/>
      <c r="W577" s="839"/>
      <c r="X577" s="839"/>
      <c r="Y577" s="839"/>
      <c r="Z577" s="839"/>
    </row>
    <row r="578">
      <c r="A578" s="839"/>
      <c r="B578" s="839"/>
      <c r="C578" s="839"/>
      <c r="D578" s="844"/>
      <c r="E578" s="844"/>
      <c r="F578" s="839"/>
      <c r="G578" s="839"/>
      <c r="H578" s="839"/>
      <c r="I578" s="839"/>
      <c r="J578" s="839"/>
      <c r="K578" s="839"/>
      <c r="L578" s="839"/>
      <c r="M578" s="839"/>
      <c r="N578" s="839"/>
      <c r="O578" s="839"/>
      <c r="P578" s="839"/>
      <c r="Q578" s="839"/>
      <c r="R578" s="839"/>
      <c r="S578" s="839"/>
      <c r="T578" s="839"/>
      <c r="U578" s="839"/>
      <c r="V578" s="839"/>
      <c r="W578" s="839"/>
      <c r="X578" s="839"/>
      <c r="Y578" s="839"/>
      <c r="Z578" s="839"/>
    </row>
    <row r="579">
      <c r="A579" s="839"/>
      <c r="B579" s="839"/>
      <c r="C579" s="839"/>
      <c r="D579" s="844"/>
      <c r="E579" s="844"/>
      <c r="F579" s="839"/>
      <c r="G579" s="839"/>
      <c r="H579" s="839"/>
      <c r="I579" s="839"/>
      <c r="J579" s="839"/>
      <c r="K579" s="839"/>
      <c r="L579" s="839"/>
      <c r="M579" s="839"/>
      <c r="N579" s="839"/>
      <c r="O579" s="839"/>
      <c r="P579" s="839"/>
      <c r="Q579" s="839"/>
      <c r="R579" s="839"/>
      <c r="S579" s="839"/>
      <c r="T579" s="839"/>
      <c r="U579" s="839"/>
      <c r="V579" s="839"/>
      <c r="W579" s="839"/>
      <c r="X579" s="839"/>
      <c r="Y579" s="839"/>
      <c r="Z579" s="839"/>
    </row>
    <row r="580">
      <c r="A580" s="839"/>
      <c r="B580" s="839"/>
      <c r="C580" s="839"/>
      <c r="D580" s="844"/>
      <c r="E580" s="844"/>
      <c r="F580" s="839"/>
      <c r="G580" s="839"/>
      <c r="H580" s="839"/>
      <c r="I580" s="839"/>
      <c r="J580" s="839"/>
      <c r="K580" s="839"/>
      <c r="L580" s="839"/>
      <c r="M580" s="839"/>
      <c r="N580" s="839"/>
      <c r="O580" s="839"/>
      <c r="P580" s="839"/>
      <c r="Q580" s="839"/>
      <c r="R580" s="839"/>
      <c r="S580" s="839"/>
      <c r="T580" s="839"/>
      <c r="U580" s="839"/>
      <c r="V580" s="839"/>
      <c r="W580" s="839"/>
      <c r="X580" s="839"/>
      <c r="Y580" s="839"/>
      <c r="Z580" s="839"/>
    </row>
    <row r="581">
      <c r="A581" s="839"/>
      <c r="B581" s="839"/>
      <c r="C581" s="839"/>
      <c r="D581" s="844"/>
      <c r="E581" s="844"/>
      <c r="F581" s="839"/>
      <c r="G581" s="839"/>
      <c r="H581" s="839"/>
      <c r="I581" s="839"/>
      <c r="J581" s="839"/>
      <c r="K581" s="839"/>
      <c r="L581" s="839"/>
      <c r="M581" s="839"/>
      <c r="N581" s="839"/>
      <c r="O581" s="839"/>
      <c r="P581" s="839"/>
      <c r="Q581" s="839"/>
      <c r="R581" s="839"/>
      <c r="S581" s="839"/>
      <c r="T581" s="839"/>
      <c r="U581" s="839"/>
      <c r="V581" s="839"/>
      <c r="W581" s="839"/>
      <c r="X581" s="839"/>
      <c r="Y581" s="839"/>
      <c r="Z581" s="839"/>
    </row>
    <row r="582">
      <c r="A582" s="839"/>
      <c r="B582" s="839"/>
      <c r="C582" s="839"/>
      <c r="D582" s="844"/>
      <c r="E582" s="844"/>
      <c r="F582" s="839"/>
      <c r="G582" s="839"/>
      <c r="H582" s="839"/>
      <c r="I582" s="839"/>
      <c r="J582" s="839"/>
      <c r="K582" s="839"/>
      <c r="L582" s="839"/>
      <c r="M582" s="839"/>
      <c r="N582" s="839"/>
      <c r="O582" s="839"/>
      <c r="P582" s="839"/>
      <c r="Q582" s="839"/>
      <c r="R582" s="839"/>
      <c r="S582" s="839"/>
      <c r="T582" s="839"/>
      <c r="U582" s="839"/>
      <c r="V582" s="839"/>
      <c r="W582" s="839"/>
      <c r="X582" s="839"/>
      <c r="Y582" s="839"/>
      <c r="Z582" s="839"/>
    </row>
    <row r="583">
      <c r="A583" s="839"/>
      <c r="B583" s="839"/>
      <c r="C583" s="839"/>
      <c r="D583" s="844"/>
      <c r="E583" s="844"/>
      <c r="F583" s="839"/>
      <c r="G583" s="839"/>
      <c r="H583" s="839"/>
      <c r="I583" s="839"/>
      <c r="J583" s="839"/>
      <c r="K583" s="839"/>
      <c r="L583" s="839"/>
      <c r="M583" s="839"/>
      <c r="N583" s="839"/>
      <c r="O583" s="839"/>
      <c r="P583" s="839"/>
      <c r="Q583" s="839"/>
      <c r="R583" s="839"/>
      <c r="S583" s="839"/>
      <c r="T583" s="839"/>
      <c r="U583" s="839"/>
      <c r="V583" s="839"/>
      <c r="W583" s="839"/>
      <c r="X583" s="839"/>
      <c r="Y583" s="839"/>
      <c r="Z583" s="839"/>
    </row>
    <row r="584">
      <c r="A584" s="839"/>
      <c r="B584" s="839"/>
      <c r="C584" s="839"/>
      <c r="D584" s="844"/>
      <c r="E584" s="844"/>
      <c r="F584" s="839"/>
      <c r="G584" s="839"/>
      <c r="H584" s="839"/>
      <c r="I584" s="839"/>
      <c r="J584" s="839"/>
      <c r="K584" s="839"/>
      <c r="L584" s="839"/>
      <c r="M584" s="839"/>
      <c r="N584" s="839"/>
      <c r="O584" s="839"/>
      <c r="P584" s="839"/>
      <c r="Q584" s="839"/>
      <c r="R584" s="839"/>
      <c r="S584" s="839"/>
      <c r="T584" s="839"/>
      <c r="U584" s="839"/>
      <c r="V584" s="839"/>
      <c r="W584" s="839"/>
      <c r="X584" s="839"/>
      <c r="Y584" s="839"/>
      <c r="Z584" s="839"/>
    </row>
    <row r="585">
      <c r="A585" s="839"/>
      <c r="B585" s="839"/>
      <c r="C585" s="839"/>
      <c r="D585" s="844"/>
      <c r="E585" s="844"/>
      <c r="F585" s="839"/>
      <c r="G585" s="839"/>
      <c r="H585" s="839"/>
      <c r="I585" s="839"/>
      <c r="J585" s="839"/>
      <c r="K585" s="839"/>
      <c r="L585" s="839"/>
      <c r="M585" s="839"/>
      <c r="N585" s="839"/>
      <c r="O585" s="839"/>
      <c r="P585" s="839"/>
      <c r="Q585" s="839"/>
      <c r="R585" s="839"/>
      <c r="S585" s="839"/>
      <c r="T585" s="839"/>
      <c r="U585" s="839"/>
      <c r="V585" s="839"/>
      <c r="W585" s="839"/>
      <c r="X585" s="839"/>
      <c r="Y585" s="839"/>
      <c r="Z585" s="839"/>
    </row>
    <row r="586">
      <c r="A586" s="839"/>
      <c r="B586" s="839"/>
      <c r="C586" s="839"/>
      <c r="D586" s="844"/>
      <c r="E586" s="844"/>
      <c r="F586" s="839"/>
      <c r="G586" s="839"/>
      <c r="H586" s="839"/>
      <c r="I586" s="839"/>
      <c r="J586" s="839"/>
      <c r="K586" s="839"/>
      <c r="L586" s="839"/>
      <c r="M586" s="839"/>
      <c r="N586" s="839"/>
      <c r="O586" s="839"/>
      <c r="P586" s="839"/>
      <c r="Q586" s="839"/>
      <c r="R586" s="839"/>
      <c r="S586" s="839"/>
      <c r="T586" s="839"/>
      <c r="U586" s="839"/>
      <c r="V586" s="839"/>
      <c r="W586" s="839"/>
      <c r="X586" s="839"/>
      <c r="Y586" s="839"/>
      <c r="Z586" s="839"/>
    </row>
    <row r="587">
      <c r="A587" s="839"/>
      <c r="B587" s="839"/>
      <c r="C587" s="839"/>
      <c r="D587" s="844"/>
      <c r="E587" s="844"/>
      <c r="F587" s="839"/>
      <c r="G587" s="839"/>
      <c r="H587" s="839"/>
      <c r="I587" s="839"/>
      <c r="J587" s="839"/>
      <c r="K587" s="839"/>
      <c r="L587" s="839"/>
      <c r="M587" s="839"/>
      <c r="N587" s="839"/>
      <c r="O587" s="839"/>
      <c r="P587" s="839"/>
      <c r="Q587" s="839"/>
      <c r="R587" s="839"/>
      <c r="S587" s="839"/>
      <c r="T587" s="839"/>
      <c r="U587" s="839"/>
      <c r="V587" s="839"/>
      <c r="W587" s="839"/>
      <c r="X587" s="839"/>
      <c r="Y587" s="839"/>
      <c r="Z587" s="839"/>
    </row>
    <row r="588">
      <c r="A588" s="839"/>
      <c r="B588" s="839"/>
      <c r="C588" s="839"/>
      <c r="D588" s="844"/>
      <c r="E588" s="844"/>
      <c r="F588" s="839"/>
      <c r="G588" s="839"/>
      <c r="H588" s="839"/>
      <c r="I588" s="839"/>
      <c r="J588" s="839"/>
      <c r="K588" s="839"/>
      <c r="L588" s="839"/>
      <c r="M588" s="839"/>
      <c r="N588" s="839"/>
      <c r="O588" s="839"/>
      <c r="P588" s="839"/>
      <c r="Q588" s="839"/>
      <c r="R588" s="839"/>
      <c r="S588" s="839"/>
      <c r="T588" s="839"/>
      <c r="U588" s="839"/>
      <c r="V588" s="839"/>
      <c r="W588" s="839"/>
      <c r="X588" s="839"/>
      <c r="Y588" s="839"/>
      <c r="Z588" s="839"/>
    </row>
    <row r="589">
      <c r="A589" s="839"/>
      <c r="B589" s="839"/>
      <c r="C589" s="839"/>
      <c r="D589" s="844"/>
      <c r="E589" s="844"/>
      <c r="F589" s="839"/>
      <c r="G589" s="839"/>
      <c r="H589" s="839"/>
      <c r="I589" s="839"/>
      <c r="J589" s="839"/>
      <c r="K589" s="839"/>
      <c r="L589" s="839"/>
      <c r="M589" s="839"/>
      <c r="N589" s="839"/>
      <c r="O589" s="839"/>
      <c r="P589" s="839"/>
      <c r="Q589" s="839"/>
      <c r="R589" s="839"/>
      <c r="S589" s="839"/>
      <c r="T589" s="839"/>
      <c r="U589" s="839"/>
      <c r="V589" s="839"/>
      <c r="W589" s="839"/>
      <c r="X589" s="839"/>
      <c r="Y589" s="839"/>
      <c r="Z589" s="839"/>
    </row>
    <row r="590">
      <c r="A590" s="839"/>
      <c r="B590" s="839"/>
      <c r="C590" s="839"/>
      <c r="D590" s="844"/>
      <c r="E590" s="844"/>
      <c r="F590" s="839"/>
      <c r="G590" s="839"/>
      <c r="H590" s="839"/>
      <c r="I590" s="839"/>
      <c r="J590" s="839"/>
      <c r="K590" s="839"/>
      <c r="L590" s="839"/>
      <c r="M590" s="839"/>
      <c r="N590" s="839"/>
      <c r="O590" s="839"/>
      <c r="P590" s="839"/>
      <c r="Q590" s="839"/>
      <c r="R590" s="839"/>
      <c r="S590" s="839"/>
      <c r="T590" s="839"/>
      <c r="U590" s="839"/>
      <c r="V590" s="839"/>
      <c r="W590" s="839"/>
      <c r="X590" s="839"/>
      <c r="Y590" s="839"/>
      <c r="Z590" s="839"/>
    </row>
    <row r="591">
      <c r="A591" s="839"/>
      <c r="B591" s="839"/>
      <c r="C591" s="839"/>
      <c r="D591" s="844"/>
      <c r="E591" s="844"/>
      <c r="F591" s="839"/>
      <c r="G591" s="839"/>
      <c r="H591" s="839"/>
      <c r="I591" s="839"/>
      <c r="J591" s="839"/>
      <c r="K591" s="839"/>
      <c r="L591" s="839"/>
      <c r="M591" s="839"/>
      <c r="N591" s="839"/>
      <c r="O591" s="839"/>
      <c r="P591" s="839"/>
      <c r="Q591" s="839"/>
      <c r="R591" s="839"/>
      <c r="S591" s="839"/>
      <c r="T591" s="839"/>
      <c r="U591" s="839"/>
      <c r="V591" s="839"/>
      <c r="W591" s="839"/>
      <c r="X591" s="839"/>
      <c r="Y591" s="839"/>
      <c r="Z591" s="839"/>
    </row>
    <row r="592">
      <c r="A592" s="839"/>
      <c r="B592" s="839"/>
      <c r="C592" s="839"/>
      <c r="D592" s="844"/>
      <c r="E592" s="844"/>
      <c r="F592" s="839"/>
      <c r="G592" s="839"/>
      <c r="H592" s="839"/>
      <c r="I592" s="839"/>
      <c r="J592" s="839"/>
      <c r="K592" s="839"/>
      <c r="L592" s="839"/>
      <c r="M592" s="839"/>
      <c r="N592" s="839"/>
      <c r="O592" s="839"/>
      <c r="P592" s="839"/>
      <c r="Q592" s="839"/>
      <c r="R592" s="839"/>
      <c r="S592" s="839"/>
      <c r="T592" s="839"/>
      <c r="U592" s="839"/>
      <c r="V592" s="839"/>
      <c r="W592" s="839"/>
      <c r="X592" s="839"/>
      <c r="Y592" s="839"/>
      <c r="Z592" s="839"/>
    </row>
    <row r="593">
      <c r="A593" s="839"/>
      <c r="B593" s="839"/>
      <c r="C593" s="839"/>
      <c r="D593" s="844"/>
      <c r="E593" s="844"/>
      <c r="F593" s="839"/>
      <c r="G593" s="839"/>
      <c r="H593" s="839"/>
      <c r="I593" s="839"/>
      <c r="J593" s="839"/>
      <c r="K593" s="839"/>
      <c r="L593" s="839"/>
      <c r="M593" s="839"/>
      <c r="N593" s="839"/>
      <c r="O593" s="839"/>
      <c r="P593" s="839"/>
      <c r="Q593" s="839"/>
      <c r="R593" s="839"/>
      <c r="S593" s="839"/>
      <c r="T593" s="839"/>
      <c r="U593" s="839"/>
      <c r="V593" s="839"/>
      <c r="W593" s="839"/>
      <c r="X593" s="839"/>
      <c r="Y593" s="839"/>
      <c r="Z593" s="839"/>
    </row>
    <row r="594">
      <c r="A594" s="839"/>
      <c r="B594" s="839"/>
      <c r="C594" s="839"/>
      <c r="D594" s="844"/>
      <c r="E594" s="844"/>
      <c r="F594" s="839"/>
      <c r="G594" s="839"/>
      <c r="H594" s="839"/>
      <c r="I594" s="839"/>
      <c r="J594" s="839"/>
      <c r="K594" s="839"/>
      <c r="L594" s="839"/>
      <c r="M594" s="839"/>
      <c r="N594" s="839"/>
      <c r="O594" s="839"/>
      <c r="P594" s="839"/>
      <c r="Q594" s="839"/>
      <c r="R594" s="839"/>
      <c r="S594" s="839"/>
      <c r="T594" s="839"/>
      <c r="U594" s="839"/>
      <c r="V594" s="839"/>
      <c r="W594" s="839"/>
      <c r="X594" s="839"/>
      <c r="Y594" s="839"/>
      <c r="Z594" s="839"/>
    </row>
    <row r="595">
      <c r="A595" s="839"/>
      <c r="B595" s="839"/>
      <c r="C595" s="839"/>
      <c r="D595" s="844"/>
      <c r="E595" s="844"/>
      <c r="F595" s="839"/>
      <c r="G595" s="839"/>
      <c r="H595" s="839"/>
      <c r="I595" s="839"/>
      <c r="J595" s="839"/>
      <c r="K595" s="839"/>
      <c r="L595" s="839"/>
      <c r="M595" s="839"/>
      <c r="N595" s="839"/>
      <c r="O595" s="839"/>
      <c r="P595" s="839"/>
      <c r="Q595" s="839"/>
      <c r="R595" s="839"/>
      <c r="S595" s="839"/>
      <c r="T595" s="839"/>
      <c r="U595" s="839"/>
      <c r="V595" s="839"/>
      <c r="W595" s="839"/>
      <c r="X595" s="839"/>
      <c r="Y595" s="839"/>
      <c r="Z595" s="839"/>
    </row>
    <row r="596">
      <c r="A596" s="839"/>
      <c r="B596" s="839"/>
      <c r="C596" s="839"/>
      <c r="D596" s="844"/>
      <c r="E596" s="844"/>
      <c r="F596" s="839"/>
      <c r="G596" s="839"/>
      <c r="H596" s="839"/>
      <c r="I596" s="839"/>
      <c r="J596" s="839"/>
      <c r="K596" s="839"/>
      <c r="L596" s="839"/>
      <c r="M596" s="839"/>
      <c r="N596" s="839"/>
      <c r="O596" s="839"/>
      <c r="P596" s="839"/>
      <c r="Q596" s="839"/>
      <c r="R596" s="839"/>
      <c r="S596" s="839"/>
      <c r="T596" s="839"/>
      <c r="U596" s="839"/>
      <c r="V596" s="839"/>
      <c r="W596" s="839"/>
      <c r="X596" s="839"/>
      <c r="Y596" s="839"/>
      <c r="Z596" s="839"/>
    </row>
    <row r="597">
      <c r="A597" s="839"/>
      <c r="B597" s="839"/>
      <c r="C597" s="839"/>
      <c r="D597" s="844"/>
      <c r="E597" s="844"/>
      <c r="F597" s="839"/>
      <c r="G597" s="839"/>
      <c r="H597" s="839"/>
      <c r="I597" s="839"/>
      <c r="J597" s="839"/>
      <c r="K597" s="839"/>
      <c r="L597" s="839"/>
      <c r="M597" s="839"/>
      <c r="N597" s="839"/>
      <c r="O597" s="839"/>
      <c r="P597" s="839"/>
      <c r="Q597" s="839"/>
      <c r="R597" s="839"/>
      <c r="S597" s="839"/>
      <c r="T597" s="839"/>
      <c r="U597" s="839"/>
      <c r="V597" s="839"/>
      <c r="W597" s="839"/>
      <c r="X597" s="839"/>
      <c r="Y597" s="839"/>
      <c r="Z597" s="839"/>
    </row>
    <row r="598">
      <c r="A598" s="839"/>
      <c r="B598" s="839"/>
      <c r="C598" s="839"/>
      <c r="D598" s="844"/>
      <c r="E598" s="844"/>
      <c r="F598" s="839"/>
      <c r="G598" s="839"/>
      <c r="H598" s="839"/>
      <c r="I598" s="839"/>
      <c r="J598" s="839"/>
      <c r="K598" s="839"/>
      <c r="L598" s="839"/>
      <c r="M598" s="839"/>
      <c r="N598" s="839"/>
      <c r="O598" s="839"/>
      <c r="P598" s="839"/>
      <c r="Q598" s="839"/>
      <c r="R598" s="839"/>
      <c r="S598" s="839"/>
      <c r="T598" s="839"/>
      <c r="U598" s="839"/>
      <c r="V598" s="839"/>
      <c r="W598" s="839"/>
      <c r="X598" s="839"/>
      <c r="Y598" s="839"/>
      <c r="Z598" s="839"/>
    </row>
    <row r="599">
      <c r="A599" s="839"/>
      <c r="B599" s="839"/>
      <c r="C599" s="839"/>
      <c r="D599" s="844"/>
      <c r="E599" s="844"/>
      <c r="F599" s="839"/>
      <c r="G599" s="839"/>
      <c r="H599" s="839"/>
      <c r="I599" s="839"/>
      <c r="J599" s="839"/>
      <c r="K599" s="839"/>
      <c r="L599" s="839"/>
      <c r="M599" s="839"/>
      <c r="N599" s="839"/>
      <c r="O599" s="839"/>
      <c r="P599" s="839"/>
      <c r="Q599" s="839"/>
      <c r="R599" s="839"/>
      <c r="S599" s="839"/>
      <c r="T599" s="839"/>
      <c r="U599" s="839"/>
      <c r="V599" s="839"/>
      <c r="W599" s="839"/>
      <c r="X599" s="839"/>
      <c r="Y599" s="839"/>
      <c r="Z599" s="839"/>
    </row>
    <row r="600">
      <c r="A600" s="839"/>
      <c r="B600" s="839"/>
      <c r="C600" s="839"/>
      <c r="D600" s="844"/>
      <c r="E600" s="844"/>
      <c r="F600" s="839"/>
      <c r="G600" s="839"/>
      <c r="H600" s="839"/>
      <c r="I600" s="839"/>
      <c r="J600" s="839"/>
      <c r="K600" s="839"/>
      <c r="L600" s="839"/>
      <c r="M600" s="839"/>
      <c r="N600" s="839"/>
      <c r="O600" s="839"/>
      <c r="P600" s="839"/>
      <c r="Q600" s="839"/>
      <c r="R600" s="839"/>
      <c r="S600" s="839"/>
      <c r="T600" s="839"/>
      <c r="U600" s="839"/>
      <c r="V600" s="839"/>
      <c r="W600" s="839"/>
      <c r="X600" s="839"/>
      <c r="Y600" s="839"/>
      <c r="Z600" s="839"/>
    </row>
    <row r="601">
      <c r="A601" s="839"/>
      <c r="B601" s="839"/>
      <c r="C601" s="839"/>
      <c r="D601" s="844"/>
      <c r="E601" s="844"/>
      <c r="F601" s="839"/>
      <c r="G601" s="839"/>
      <c r="H601" s="839"/>
      <c r="I601" s="839"/>
      <c r="J601" s="839"/>
      <c r="K601" s="839"/>
      <c r="L601" s="839"/>
      <c r="M601" s="839"/>
      <c r="N601" s="839"/>
      <c r="O601" s="839"/>
      <c r="P601" s="839"/>
      <c r="Q601" s="839"/>
      <c r="R601" s="839"/>
      <c r="S601" s="839"/>
      <c r="T601" s="839"/>
      <c r="U601" s="839"/>
      <c r="V601" s="839"/>
      <c r="W601" s="839"/>
      <c r="X601" s="839"/>
      <c r="Y601" s="839"/>
      <c r="Z601" s="839"/>
    </row>
    <row r="602">
      <c r="A602" s="839"/>
      <c r="B602" s="839"/>
      <c r="C602" s="839"/>
      <c r="D602" s="844"/>
      <c r="E602" s="844"/>
      <c r="F602" s="839"/>
      <c r="G602" s="839"/>
      <c r="H602" s="839"/>
      <c r="I602" s="839"/>
      <c r="J602" s="839"/>
      <c r="K602" s="839"/>
      <c r="L602" s="839"/>
      <c r="M602" s="839"/>
      <c r="N602" s="839"/>
      <c r="O602" s="839"/>
      <c r="P602" s="839"/>
      <c r="Q602" s="839"/>
      <c r="R602" s="839"/>
      <c r="S602" s="839"/>
      <c r="T602" s="839"/>
      <c r="U602" s="839"/>
      <c r="V602" s="839"/>
      <c r="W602" s="839"/>
      <c r="X602" s="839"/>
      <c r="Y602" s="839"/>
      <c r="Z602" s="839"/>
    </row>
    <row r="603">
      <c r="A603" s="839"/>
      <c r="B603" s="839"/>
      <c r="C603" s="839"/>
      <c r="D603" s="844"/>
      <c r="E603" s="844"/>
      <c r="F603" s="839"/>
      <c r="G603" s="839"/>
      <c r="H603" s="839"/>
      <c r="I603" s="839"/>
      <c r="J603" s="839"/>
      <c r="K603" s="839"/>
      <c r="L603" s="839"/>
      <c r="M603" s="839"/>
      <c r="N603" s="839"/>
      <c r="O603" s="839"/>
      <c r="P603" s="839"/>
      <c r="Q603" s="839"/>
      <c r="R603" s="839"/>
      <c r="S603" s="839"/>
      <c r="T603" s="839"/>
      <c r="U603" s="839"/>
      <c r="V603" s="839"/>
      <c r="W603" s="839"/>
      <c r="X603" s="839"/>
      <c r="Y603" s="839"/>
      <c r="Z603" s="839"/>
    </row>
    <row r="604">
      <c r="A604" s="839"/>
      <c r="B604" s="839"/>
      <c r="C604" s="839"/>
      <c r="D604" s="844"/>
      <c r="E604" s="844"/>
      <c r="F604" s="839"/>
      <c r="G604" s="839"/>
      <c r="H604" s="839"/>
      <c r="I604" s="839"/>
      <c r="J604" s="839"/>
      <c r="K604" s="839"/>
      <c r="L604" s="839"/>
      <c r="M604" s="839"/>
      <c r="N604" s="839"/>
      <c r="O604" s="839"/>
      <c r="P604" s="839"/>
      <c r="Q604" s="839"/>
      <c r="R604" s="839"/>
      <c r="S604" s="839"/>
      <c r="T604" s="839"/>
      <c r="U604" s="839"/>
      <c r="V604" s="839"/>
      <c r="W604" s="839"/>
      <c r="X604" s="839"/>
      <c r="Y604" s="839"/>
      <c r="Z604" s="839"/>
    </row>
    <row r="605">
      <c r="A605" s="839"/>
      <c r="B605" s="839"/>
      <c r="C605" s="839"/>
      <c r="D605" s="844"/>
      <c r="E605" s="844"/>
      <c r="F605" s="839"/>
      <c r="G605" s="839"/>
      <c r="H605" s="839"/>
      <c r="I605" s="839"/>
      <c r="J605" s="839"/>
      <c r="K605" s="839"/>
      <c r="L605" s="839"/>
      <c r="M605" s="839"/>
      <c r="N605" s="839"/>
      <c r="O605" s="839"/>
      <c r="P605" s="839"/>
      <c r="Q605" s="839"/>
      <c r="R605" s="839"/>
      <c r="S605" s="839"/>
      <c r="T605" s="839"/>
      <c r="U605" s="839"/>
      <c r="V605" s="839"/>
      <c r="W605" s="839"/>
      <c r="X605" s="839"/>
      <c r="Y605" s="839"/>
      <c r="Z605" s="839"/>
    </row>
    <row r="606">
      <c r="A606" s="839"/>
      <c r="B606" s="839"/>
      <c r="C606" s="839"/>
      <c r="D606" s="844"/>
      <c r="E606" s="844"/>
      <c r="F606" s="839"/>
      <c r="G606" s="839"/>
      <c r="H606" s="839"/>
      <c r="I606" s="839"/>
      <c r="J606" s="839"/>
      <c r="K606" s="839"/>
      <c r="L606" s="839"/>
      <c r="M606" s="839"/>
      <c r="N606" s="839"/>
      <c r="O606" s="839"/>
      <c r="P606" s="839"/>
      <c r="Q606" s="839"/>
      <c r="R606" s="839"/>
      <c r="S606" s="839"/>
      <c r="T606" s="839"/>
      <c r="U606" s="839"/>
      <c r="V606" s="839"/>
      <c r="W606" s="839"/>
      <c r="X606" s="839"/>
      <c r="Y606" s="839"/>
      <c r="Z606" s="839"/>
    </row>
    <row r="607">
      <c r="A607" s="839"/>
      <c r="B607" s="839"/>
      <c r="C607" s="839"/>
      <c r="D607" s="844"/>
      <c r="E607" s="844"/>
      <c r="F607" s="839"/>
      <c r="G607" s="839"/>
      <c r="H607" s="839"/>
      <c r="I607" s="839"/>
      <c r="J607" s="839"/>
      <c r="K607" s="839"/>
      <c r="L607" s="839"/>
      <c r="M607" s="839"/>
      <c r="N607" s="839"/>
      <c r="O607" s="839"/>
      <c r="P607" s="839"/>
      <c r="Q607" s="839"/>
      <c r="R607" s="839"/>
      <c r="S607" s="839"/>
      <c r="T607" s="839"/>
      <c r="U607" s="839"/>
      <c r="V607" s="839"/>
      <c r="W607" s="839"/>
      <c r="X607" s="839"/>
      <c r="Y607" s="839"/>
      <c r="Z607" s="839"/>
    </row>
    <row r="608">
      <c r="A608" s="839"/>
      <c r="B608" s="839"/>
      <c r="C608" s="839"/>
      <c r="D608" s="844"/>
      <c r="E608" s="844"/>
      <c r="F608" s="839"/>
      <c r="G608" s="839"/>
      <c r="H608" s="839"/>
      <c r="I608" s="839"/>
      <c r="J608" s="839"/>
      <c r="K608" s="839"/>
      <c r="L608" s="839"/>
      <c r="M608" s="839"/>
      <c r="N608" s="839"/>
      <c r="O608" s="839"/>
      <c r="P608" s="839"/>
      <c r="Q608" s="839"/>
      <c r="R608" s="839"/>
      <c r="S608" s="839"/>
      <c r="T608" s="839"/>
      <c r="U608" s="839"/>
      <c r="V608" s="839"/>
      <c r="W608" s="839"/>
      <c r="X608" s="839"/>
      <c r="Y608" s="839"/>
      <c r="Z608" s="839"/>
    </row>
    <row r="609">
      <c r="A609" s="839"/>
      <c r="B609" s="839"/>
      <c r="C609" s="839"/>
      <c r="D609" s="844"/>
      <c r="E609" s="844"/>
      <c r="F609" s="839"/>
      <c r="G609" s="839"/>
      <c r="H609" s="839"/>
      <c r="I609" s="839"/>
      <c r="J609" s="839"/>
      <c r="K609" s="839"/>
      <c r="L609" s="839"/>
      <c r="M609" s="839"/>
      <c r="N609" s="839"/>
      <c r="O609" s="839"/>
      <c r="P609" s="839"/>
      <c r="Q609" s="839"/>
      <c r="R609" s="839"/>
      <c r="S609" s="839"/>
      <c r="T609" s="839"/>
      <c r="U609" s="839"/>
      <c r="V609" s="839"/>
      <c r="W609" s="839"/>
      <c r="X609" s="839"/>
      <c r="Y609" s="839"/>
      <c r="Z609" s="839"/>
    </row>
    <row r="610">
      <c r="A610" s="839"/>
      <c r="B610" s="839"/>
      <c r="C610" s="839"/>
      <c r="D610" s="844"/>
      <c r="E610" s="844"/>
      <c r="F610" s="839"/>
      <c r="G610" s="839"/>
      <c r="H610" s="839"/>
      <c r="I610" s="839"/>
      <c r="J610" s="839"/>
      <c r="K610" s="839"/>
      <c r="L610" s="839"/>
      <c r="M610" s="839"/>
      <c r="N610" s="839"/>
      <c r="O610" s="839"/>
      <c r="P610" s="839"/>
      <c r="Q610" s="839"/>
      <c r="R610" s="839"/>
      <c r="S610" s="839"/>
      <c r="T610" s="839"/>
      <c r="U610" s="839"/>
      <c r="V610" s="839"/>
      <c r="W610" s="839"/>
      <c r="X610" s="839"/>
      <c r="Y610" s="839"/>
      <c r="Z610" s="839"/>
    </row>
    <row r="611">
      <c r="A611" s="839"/>
      <c r="B611" s="839"/>
      <c r="C611" s="839"/>
      <c r="D611" s="844"/>
      <c r="E611" s="844"/>
      <c r="F611" s="839"/>
      <c r="G611" s="839"/>
      <c r="H611" s="839"/>
      <c r="I611" s="839"/>
      <c r="J611" s="839"/>
      <c r="K611" s="839"/>
      <c r="L611" s="839"/>
      <c r="M611" s="839"/>
      <c r="N611" s="839"/>
      <c r="O611" s="839"/>
      <c r="P611" s="839"/>
      <c r="Q611" s="839"/>
      <c r="R611" s="839"/>
      <c r="S611" s="839"/>
      <c r="T611" s="839"/>
      <c r="U611" s="839"/>
      <c r="V611" s="839"/>
      <c r="W611" s="839"/>
      <c r="X611" s="839"/>
      <c r="Y611" s="839"/>
      <c r="Z611" s="839"/>
    </row>
    <row r="612">
      <c r="A612" s="839"/>
      <c r="B612" s="839"/>
      <c r="C612" s="839"/>
      <c r="D612" s="844"/>
      <c r="E612" s="844"/>
      <c r="F612" s="839"/>
      <c r="G612" s="839"/>
      <c r="H612" s="839"/>
      <c r="I612" s="839"/>
      <c r="J612" s="839"/>
      <c r="K612" s="839"/>
      <c r="L612" s="839"/>
      <c r="M612" s="839"/>
      <c r="N612" s="839"/>
      <c r="O612" s="839"/>
      <c r="P612" s="839"/>
      <c r="Q612" s="839"/>
      <c r="R612" s="839"/>
      <c r="S612" s="839"/>
      <c r="T612" s="839"/>
      <c r="U612" s="839"/>
      <c r="V612" s="839"/>
      <c r="W612" s="839"/>
      <c r="X612" s="839"/>
      <c r="Y612" s="839"/>
      <c r="Z612" s="839"/>
    </row>
    <row r="613">
      <c r="A613" s="839"/>
      <c r="B613" s="839"/>
      <c r="C613" s="839"/>
      <c r="D613" s="844"/>
      <c r="E613" s="844"/>
      <c r="F613" s="839"/>
      <c r="G613" s="839"/>
      <c r="H613" s="839"/>
      <c r="I613" s="839"/>
      <c r="J613" s="839"/>
      <c r="K613" s="839"/>
      <c r="L613" s="839"/>
      <c r="M613" s="839"/>
      <c r="N613" s="839"/>
      <c r="O613" s="839"/>
      <c r="P613" s="839"/>
      <c r="Q613" s="839"/>
      <c r="R613" s="839"/>
      <c r="S613" s="839"/>
      <c r="T613" s="839"/>
      <c r="U613" s="839"/>
      <c r="V613" s="839"/>
      <c r="W613" s="839"/>
      <c r="X613" s="839"/>
      <c r="Y613" s="839"/>
      <c r="Z613" s="839"/>
    </row>
    <row r="614">
      <c r="A614" s="839"/>
      <c r="B614" s="839"/>
      <c r="C614" s="839"/>
      <c r="D614" s="844"/>
      <c r="E614" s="844"/>
      <c r="F614" s="839"/>
      <c r="G614" s="839"/>
      <c r="H614" s="839"/>
      <c r="I614" s="839"/>
      <c r="J614" s="839"/>
      <c r="K614" s="839"/>
      <c r="L614" s="839"/>
      <c r="M614" s="839"/>
      <c r="N614" s="839"/>
      <c r="O614" s="839"/>
      <c r="P614" s="839"/>
      <c r="Q614" s="839"/>
      <c r="R614" s="839"/>
      <c r="S614" s="839"/>
      <c r="T614" s="839"/>
      <c r="U614" s="839"/>
      <c r="V614" s="839"/>
      <c r="W614" s="839"/>
      <c r="X614" s="839"/>
      <c r="Y614" s="839"/>
      <c r="Z614" s="839"/>
    </row>
    <row r="615">
      <c r="A615" s="839"/>
      <c r="B615" s="839"/>
      <c r="C615" s="839"/>
      <c r="D615" s="844"/>
      <c r="E615" s="844"/>
      <c r="F615" s="839"/>
      <c r="G615" s="839"/>
      <c r="H615" s="839"/>
      <c r="I615" s="839"/>
      <c r="J615" s="839"/>
      <c r="K615" s="839"/>
      <c r="L615" s="839"/>
      <c r="M615" s="839"/>
      <c r="N615" s="839"/>
      <c r="O615" s="839"/>
      <c r="P615" s="839"/>
      <c r="Q615" s="839"/>
      <c r="R615" s="839"/>
      <c r="S615" s="839"/>
      <c r="T615" s="839"/>
      <c r="U615" s="839"/>
      <c r="V615" s="839"/>
      <c r="W615" s="839"/>
      <c r="X615" s="839"/>
      <c r="Y615" s="839"/>
      <c r="Z615" s="839"/>
    </row>
    <row r="616">
      <c r="A616" s="839"/>
      <c r="B616" s="839"/>
      <c r="C616" s="839"/>
      <c r="D616" s="844"/>
      <c r="E616" s="844"/>
      <c r="F616" s="839"/>
      <c r="G616" s="839"/>
      <c r="H616" s="839"/>
      <c r="I616" s="839"/>
      <c r="J616" s="839"/>
      <c r="K616" s="839"/>
      <c r="L616" s="839"/>
      <c r="M616" s="839"/>
      <c r="N616" s="839"/>
      <c r="O616" s="839"/>
      <c r="P616" s="839"/>
      <c r="Q616" s="839"/>
      <c r="R616" s="839"/>
      <c r="S616" s="839"/>
      <c r="T616" s="839"/>
      <c r="U616" s="839"/>
      <c r="V616" s="839"/>
      <c r="W616" s="839"/>
      <c r="X616" s="839"/>
      <c r="Y616" s="839"/>
      <c r="Z616" s="839"/>
    </row>
    <row r="617">
      <c r="A617" s="839"/>
      <c r="B617" s="839"/>
      <c r="C617" s="839"/>
      <c r="D617" s="844"/>
      <c r="E617" s="844"/>
      <c r="F617" s="839"/>
      <c r="G617" s="839"/>
      <c r="H617" s="839"/>
      <c r="I617" s="839"/>
      <c r="J617" s="839"/>
      <c r="K617" s="839"/>
      <c r="L617" s="839"/>
      <c r="M617" s="839"/>
      <c r="N617" s="839"/>
      <c r="O617" s="839"/>
      <c r="P617" s="839"/>
      <c r="Q617" s="839"/>
      <c r="R617" s="839"/>
      <c r="S617" s="839"/>
      <c r="T617" s="839"/>
      <c r="U617" s="839"/>
      <c r="V617" s="839"/>
      <c r="W617" s="839"/>
      <c r="X617" s="839"/>
      <c r="Y617" s="839"/>
      <c r="Z617" s="839"/>
    </row>
    <row r="618">
      <c r="A618" s="839"/>
      <c r="B618" s="839"/>
      <c r="C618" s="839"/>
      <c r="D618" s="844"/>
      <c r="E618" s="844"/>
      <c r="F618" s="839"/>
      <c r="G618" s="839"/>
      <c r="H618" s="839"/>
      <c r="I618" s="839"/>
      <c r="J618" s="839"/>
      <c r="K618" s="839"/>
      <c r="L618" s="839"/>
      <c r="M618" s="839"/>
      <c r="N618" s="839"/>
      <c r="O618" s="839"/>
      <c r="P618" s="839"/>
      <c r="Q618" s="839"/>
      <c r="R618" s="839"/>
      <c r="S618" s="839"/>
      <c r="T618" s="839"/>
      <c r="U618" s="839"/>
      <c r="V618" s="839"/>
      <c r="W618" s="839"/>
      <c r="X618" s="839"/>
      <c r="Y618" s="839"/>
      <c r="Z618" s="839"/>
    </row>
    <row r="619">
      <c r="A619" s="839"/>
      <c r="B619" s="839"/>
      <c r="C619" s="839"/>
      <c r="D619" s="844"/>
      <c r="E619" s="844"/>
      <c r="F619" s="839"/>
      <c r="G619" s="839"/>
      <c r="H619" s="839"/>
      <c r="I619" s="839"/>
      <c r="J619" s="839"/>
      <c r="K619" s="839"/>
      <c r="L619" s="839"/>
      <c r="M619" s="839"/>
      <c r="N619" s="839"/>
      <c r="O619" s="839"/>
      <c r="P619" s="839"/>
      <c r="Q619" s="839"/>
      <c r="R619" s="839"/>
      <c r="S619" s="839"/>
      <c r="T619" s="839"/>
      <c r="U619" s="839"/>
      <c r="V619" s="839"/>
      <c r="W619" s="839"/>
      <c r="X619" s="839"/>
      <c r="Y619" s="839"/>
      <c r="Z619" s="839"/>
    </row>
    <row r="620">
      <c r="A620" s="839"/>
      <c r="B620" s="839"/>
      <c r="C620" s="839"/>
      <c r="D620" s="844"/>
      <c r="E620" s="844"/>
      <c r="F620" s="839"/>
      <c r="G620" s="839"/>
      <c r="H620" s="839"/>
      <c r="I620" s="839"/>
      <c r="J620" s="839"/>
      <c r="K620" s="839"/>
      <c r="L620" s="839"/>
      <c r="M620" s="839"/>
      <c r="N620" s="839"/>
      <c r="O620" s="839"/>
      <c r="P620" s="839"/>
      <c r="Q620" s="839"/>
      <c r="R620" s="839"/>
      <c r="S620" s="839"/>
      <c r="T620" s="839"/>
      <c r="U620" s="839"/>
      <c r="V620" s="839"/>
      <c r="W620" s="839"/>
      <c r="X620" s="839"/>
      <c r="Y620" s="839"/>
      <c r="Z620" s="839"/>
    </row>
    <row r="621">
      <c r="A621" s="839"/>
      <c r="B621" s="839"/>
      <c r="C621" s="839"/>
      <c r="D621" s="844"/>
      <c r="E621" s="844"/>
      <c r="F621" s="839"/>
      <c r="G621" s="839"/>
      <c r="H621" s="839"/>
      <c r="I621" s="839"/>
      <c r="J621" s="839"/>
      <c r="K621" s="839"/>
      <c r="L621" s="839"/>
      <c r="M621" s="839"/>
      <c r="N621" s="839"/>
      <c r="O621" s="839"/>
      <c r="P621" s="839"/>
      <c r="Q621" s="839"/>
      <c r="R621" s="839"/>
      <c r="S621" s="839"/>
      <c r="T621" s="839"/>
      <c r="U621" s="839"/>
      <c r="V621" s="839"/>
      <c r="W621" s="839"/>
      <c r="X621" s="839"/>
      <c r="Y621" s="839"/>
      <c r="Z621" s="839"/>
    </row>
    <row r="622">
      <c r="A622" s="839"/>
      <c r="B622" s="839"/>
      <c r="C622" s="839"/>
      <c r="D622" s="844"/>
      <c r="E622" s="844"/>
      <c r="F622" s="839"/>
      <c r="G622" s="839"/>
      <c r="H622" s="839"/>
      <c r="I622" s="839"/>
      <c r="J622" s="839"/>
      <c r="K622" s="839"/>
      <c r="L622" s="839"/>
      <c r="M622" s="839"/>
      <c r="N622" s="839"/>
      <c r="O622" s="839"/>
      <c r="P622" s="839"/>
      <c r="Q622" s="839"/>
      <c r="R622" s="839"/>
      <c r="S622" s="839"/>
      <c r="T622" s="839"/>
      <c r="U622" s="839"/>
      <c r="V622" s="839"/>
      <c r="W622" s="839"/>
      <c r="X622" s="839"/>
      <c r="Y622" s="839"/>
      <c r="Z622" s="839"/>
    </row>
    <row r="623">
      <c r="A623" s="839"/>
      <c r="B623" s="839"/>
      <c r="C623" s="839"/>
      <c r="D623" s="844"/>
      <c r="E623" s="844"/>
      <c r="F623" s="839"/>
      <c r="G623" s="839"/>
      <c r="H623" s="839"/>
      <c r="I623" s="839"/>
      <c r="J623" s="839"/>
      <c r="K623" s="839"/>
      <c r="L623" s="839"/>
      <c r="M623" s="839"/>
      <c r="N623" s="839"/>
      <c r="O623" s="839"/>
      <c r="P623" s="839"/>
      <c r="Q623" s="839"/>
      <c r="R623" s="839"/>
      <c r="S623" s="839"/>
      <c r="T623" s="839"/>
      <c r="U623" s="839"/>
      <c r="V623" s="839"/>
      <c r="W623" s="839"/>
      <c r="X623" s="839"/>
      <c r="Y623" s="839"/>
      <c r="Z623" s="839"/>
    </row>
    <row r="624">
      <c r="A624" s="839"/>
      <c r="B624" s="839"/>
      <c r="C624" s="839"/>
      <c r="D624" s="844"/>
      <c r="E624" s="844"/>
      <c r="F624" s="839"/>
      <c r="G624" s="839"/>
      <c r="H624" s="839"/>
      <c r="I624" s="839"/>
      <c r="J624" s="839"/>
      <c r="K624" s="839"/>
      <c r="L624" s="839"/>
      <c r="M624" s="839"/>
      <c r="N624" s="839"/>
      <c r="O624" s="839"/>
      <c r="P624" s="839"/>
      <c r="Q624" s="839"/>
      <c r="R624" s="839"/>
      <c r="S624" s="839"/>
      <c r="T624" s="839"/>
      <c r="U624" s="839"/>
      <c r="V624" s="839"/>
      <c r="W624" s="839"/>
      <c r="X624" s="839"/>
      <c r="Y624" s="839"/>
      <c r="Z624" s="839"/>
    </row>
    <row r="625">
      <c r="A625" s="839"/>
      <c r="B625" s="839"/>
      <c r="C625" s="839"/>
      <c r="D625" s="844"/>
      <c r="E625" s="844"/>
      <c r="F625" s="839"/>
      <c r="G625" s="839"/>
      <c r="H625" s="839"/>
      <c r="I625" s="839"/>
      <c r="J625" s="839"/>
      <c r="K625" s="839"/>
      <c r="L625" s="839"/>
      <c r="M625" s="839"/>
      <c r="N625" s="839"/>
      <c r="O625" s="839"/>
      <c r="P625" s="839"/>
      <c r="Q625" s="839"/>
      <c r="R625" s="839"/>
      <c r="S625" s="839"/>
      <c r="T625" s="839"/>
      <c r="U625" s="839"/>
      <c r="V625" s="839"/>
      <c r="W625" s="839"/>
      <c r="X625" s="839"/>
      <c r="Y625" s="839"/>
      <c r="Z625" s="839"/>
    </row>
    <row r="626">
      <c r="A626" s="839"/>
      <c r="B626" s="839"/>
      <c r="C626" s="839"/>
      <c r="D626" s="844"/>
      <c r="E626" s="844"/>
      <c r="F626" s="839"/>
      <c r="G626" s="839"/>
      <c r="H626" s="839"/>
      <c r="I626" s="839"/>
      <c r="J626" s="839"/>
      <c r="K626" s="839"/>
      <c r="L626" s="839"/>
      <c r="M626" s="839"/>
      <c r="N626" s="839"/>
      <c r="O626" s="839"/>
      <c r="P626" s="839"/>
      <c r="Q626" s="839"/>
      <c r="R626" s="839"/>
      <c r="S626" s="839"/>
      <c r="T626" s="839"/>
      <c r="U626" s="839"/>
      <c r="V626" s="839"/>
      <c r="W626" s="839"/>
      <c r="X626" s="839"/>
      <c r="Y626" s="839"/>
      <c r="Z626" s="839"/>
    </row>
    <row r="627">
      <c r="A627" s="839"/>
      <c r="B627" s="839"/>
      <c r="C627" s="839"/>
      <c r="D627" s="844"/>
      <c r="E627" s="844"/>
      <c r="F627" s="839"/>
      <c r="G627" s="839"/>
      <c r="H627" s="839"/>
      <c r="I627" s="839"/>
      <c r="J627" s="839"/>
      <c r="K627" s="839"/>
      <c r="L627" s="839"/>
      <c r="M627" s="839"/>
      <c r="N627" s="839"/>
      <c r="O627" s="839"/>
      <c r="P627" s="839"/>
      <c r="Q627" s="839"/>
      <c r="R627" s="839"/>
      <c r="S627" s="839"/>
      <c r="T627" s="839"/>
      <c r="U627" s="839"/>
      <c r="V627" s="839"/>
      <c r="W627" s="839"/>
      <c r="X627" s="839"/>
      <c r="Y627" s="839"/>
      <c r="Z627" s="839"/>
    </row>
    <row r="628">
      <c r="A628" s="839"/>
      <c r="B628" s="839"/>
      <c r="C628" s="839"/>
      <c r="D628" s="844"/>
      <c r="E628" s="844"/>
      <c r="F628" s="839"/>
      <c r="G628" s="839"/>
      <c r="H628" s="839"/>
      <c r="I628" s="839"/>
      <c r="J628" s="839"/>
      <c r="K628" s="839"/>
      <c r="L628" s="839"/>
      <c r="M628" s="839"/>
      <c r="N628" s="839"/>
      <c r="O628" s="839"/>
      <c r="P628" s="839"/>
      <c r="Q628" s="839"/>
      <c r="R628" s="839"/>
      <c r="S628" s="839"/>
      <c r="T628" s="839"/>
      <c r="U628" s="839"/>
      <c r="V628" s="839"/>
      <c r="W628" s="839"/>
      <c r="X628" s="839"/>
      <c r="Y628" s="839"/>
      <c r="Z628" s="839"/>
    </row>
    <row r="629">
      <c r="A629" s="839"/>
      <c r="B629" s="839"/>
      <c r="C629" s="839"/>
      <c r="D629" s="844"/>
      <c r="E629" s="844"/>
      <c r="F629" s="839"/>
      <c r="G629" s="839"/>
      <c r="H629" s="839"/>
      <c r="I629" s="839"/>
      <c r="J629" s="839"/>
      <c r="K629" s="839"/>
      <c r="L629" s="839"/>
      <c r="M629" s="839"/>
      <c r="N629" s="839"/>
      <c r="O629" s="839"/>
      <c r="P629" s="839"/>
      <c r="Q629" s="839"/>
      <c r="R629" s="839"/>
      <c r="S629" s="839"/>
      <c r="T629" s="839"/>
      <c r="U629" s="839"/>
      <c r="V629" s="839"/>
      <c r="W629" s="839"/>
      <c r="X629" s="839"/>
      <c r="Y629" s="839"/>
      <c r="Z629" s="839"/>
    </row>
    <row r="630">
      <c r="A630" s="839"/>
      <c r="B630" s="839"/>
      <c r="C630" s="839"/>
      <c r="D630" s="844"/>
      <c r="E630" s="844"/>
      <c r="F630" s="839"/>
      <c r="G630" s="839"/>
      <c r="H630" s="839"/>
      <c r="I630" s="839"/>
      <c r="J630" s="839"/>
      <c r="K630" s="839"/>
      <c r="L630" s="839"/>
      <c r="M630" s="839"/>
      <c r="N630" s="839"/>
      <c r="O630" s="839"/>
      <c r="P630" s="839"/>
      <c r="Q630" s="839"/>
      <c r="R630" s="839"/>
      <c r="S630" s="839"/>
      <c r="T630" s="839"/>
      <c r="U630" s="839"/>
      <c r="V630" s="839"/>
      <c r="W630" s="839"/>
      <c r="X630" s="839"/>
      <c r="Y630" s="839"/>
      <c r="Z630" s="839"/>
    </row>
    <row r="631">
      <c r="A631" s="839"/>
      <c r="B631" s="839"/>
      <c r="C631" s="839"/>
      <c r="D631" s="844"/>
      <c r="E631" s="844"/>
      <c r="F631" s="839"/>
      <c r="G631" s="839"/>
      <c r="H631" s="839"/>
      <c r="I631" s="839"/>
      <c r="J631" s="839"/>
      <c r="K631" s="839"/>
      <c r="L631" s="839"/>
      <c r="M631" s="839"/>
      <c r="N631" s="839"/>
      <c r="O631" s="839"/>
      <c r="P631" s="839"/>
      <c r="Q631" s="839"/>
      <c r="R631" s="839"/>
      <c r="S631" s="839"/>
      <c r="T631" s="839"/>
      <c r="U631" s="839"/>
      <c r="V631" s="839"/>
      <c r="W631" s="839"/>
      <c r="X631" s="839"/>
      <c r="Y631" s="839"/>
      <c r="Z631" s="839"/>
    </row>
    <row r="632">
      <c r="A632" s="839"/>
      <c r="B632" s="839"/>
      <c r="C632" s="839"/>
      <c r="D632" s="844"/>
      <c r="E632" s="844"/>
      <c r="F632" s="839"/>
      <c r="G632" s="839"/>
      <c r="H632" s="839"/>
      <c r="I632" s="839"/>
      <c r="J632" s="839"/>
      <c r="K632" s="839"/>
      <c r="L632" s="839"/>
      <c r="M632" s="839"/>
      <c r="N632" s="839"/>
      <c r="O632" s="839"/>
      <c r="P632" s="839"/>
      <c r="Q632" s="839"/>
      <c r="R632" s="839"/>
      <c r="S632" s="839"/>
      <c r="T632" s="839"/>
      <c r="U632" s="839"/>
      <c r="V632" s="839"/>
      <c r="W632" s="839"/>
      <c r="X632" s="839"/>
      <c r="Y632" s="839"/>
      <c r="Z632" s="839"/>
    </row>
    <row r="633">
      <c r="A633" s="839"/>
      <c r="B633" s="839"/>
      <c r="C633" s="839"/>
      <c r="D633" s="844"/>
      <c r="E633" s="844"/>
      <c r="F633" s="839"/>
      <c r="G633" s="839"/>
      <c r="H633" s="839"/>
      <c r="I633" s="839"/>
      <c r="J633" s="839"/>
      <c r="K633" s="839"/>
      <c r="L633" s="839"/>
      <c r="M633" s="839"/>
      <c r="N633" s="839"/>
      <c r="O633" s="839"/>
      <c r="P633" s="839"/>
      <c r="Q633" s="839"/>
      <c r="R633" s="839"/>
      <c r="S633" s="839"/>
      <c r="T633" s="839"/>
      <c r="U633" s="839"/>
      <c r="V633" s="839"/>
      <c r="W633" s="839"/>
      <c r="X633" s="839"/>
      <c r="Y633" s="839"/>
      <c r="Z633" s="839"/>
    </row>
    <row r="634">
      <c r="A634" s="839"/>
      <c r="B634" s="839"/>
      <c r="C634" s="839"/>
      <c r="D634" s="844"/>
      <c r="E634" s="844"/>
      <c r="F634" s="839"/>
      <c r="G634" s="839"/>
      <c r="H634" s="839"/>
      <c r="I634" s="839"/>
      <c r="J634" s="839"/>
      <c r="K634" s="839"/>
      <c r="L634" s="839"/>
      <c r="M634" s="839"/>
      <c r="N634" s="839"/>
      <c r="O634" s="839"/>
      <c r="P634" s="839"/>
      <c r="Q634" s="839"/>
      <c r="R634" s="839"/>
      <c r="S634" s="839"/>
      <c r="T634" s="839"/>
      <c r="U634" s="839"/>
      <c r="V634" s="839"/>
      <c r="W634" s="839"/>
      <c r="X634" s="839"/>
      <c r="Y634" s="839"/>
      <c r="Z634" s="839"/>
    </row>
    <row r="635">
      <c r="A635" s="839"/>
      <c r="B635" s="839"/>
      <c r="C635" s="839"/>
      <c r="D635" s="844"/>
      <c r="E635" s="844"/>
      <c r="F635" s="839"/>
      <c r="G635" s="839"/>
      <c r="H635" s="839"/>
      <c r="I635" s="839"/>
      <c r="J635" s="839"/>
      <c r="K635" s="839"/>
      <c r="L635" s="839"/>
      <c r="M635" s="839"/>
      <c r="N635" s="839"/>
      <c r="O635" s="839"/>
      <c r="P635" s="839"/>
      <c r="Q635" s="839"/>
      <c r="R635" s="839"/>
      <c r="S635" s="839"/>
      <c r="T635" s="839"/>
      <c r="U635" s="839"/>
      <c r="V635" s="839"/>
      <c r="W635" s="839"/>
      <c r="X635" s="839"/>
      <c r="Y635" s="839"/>
      <c r="Z635" s="839"/>
    </row>
    <row r="636">
      <c r="A636" s="839"/>
      <c r="B636" s="839"/>
      <c r="C636" s="839"/>
      <c r="D636" s="844"/>
      <c r="E636" s="844"/>
      <c r="F636" s="839"/>
      <c r="G636" s="839"/>
      <c r="H636" s="839"/>
      <c r="I636" s="839"/>
      <c r="J636" s="839"/>
      <c r="K636" s="839"/>
      <c r="L636" s="839"/>
      <c r="M636" s="839"/>
      <c r="N636" s="839"/>
      <c r="O636" s="839"/>
      <c r="P636" s="839"/>
      <c r="Q636" s="839"/>
      <c r="R636" s="839"/>
      <c r="S636" s="839"/>
      <c r="T636" s="839"/>
      <c r="U636" s="839"/>
      <c r="V636" s="839"/>
      <c r="W636" s="839"/>
      <c r="X636" s="839"/>
      <c r="Y636" s="839"/>
      <c r="Z636" s="839"/>
    </row>
    <row r="637">
      <c r="A637" s="839"/>
      <c r="B637" s="839"/>
      <c r="C637" s="839"/>
      <c r="D637" s="844"/>
      <c r="E637" s="844"/>
      <c r="F637" s="839"/>
      <c r="G637" s="839"/>
      <c r="H637" s="839"/>
      <c r="I637" s="839"/>
      <c r="J637" s="839"/>
      <c r="K637" s="839"/>
      <c r="L637" s="839"/>
      <c r="M637" s="839"/>
      <c r="N637" s="839"/>
      <c r="O637" s="839"/>
      <c r="P637" s="839"/>
      <c r="Q637" s="839"/>
      <c r="R637" s="839"/>
      <c r="S637" s="839"/>
      <c r="T637" s="839"/>
      <c r="U637" s="839"/>
      <c r="V637" s="839"/>
      <c r="W637" s="839"/>
      <c r="X637" s="839"/>
      <c r="Y637" s="839"/>
      <c r="Z637" s="839"/>
    </row>
    <row r="638">
      <c r="A638" s="839"/>
      <c r="B638" s="839"/>
      <c r="C638" s="839"/>
      <c r="D638" s="844"/>
      <c r="E638" s="844"/>
      <c r="F638" s="839"/>
      <c r="G638" s="839"/>
      <c r="H638" s="839"/>
      <c r="I638" s="839"/>
      <c r="J638" s="839"/>
      <c r="K638" s="839"/>
      <c r="L638" s="839"/>
      <c r="M638" s="839"/>
      <c r="N638" s="839"/>
      <c r="O638" s="839"/>
      <c r="P638" s="839"/>
      <c r="Q638" s="839"/>
      <c r="R638" s="839"/>
      <c r="S638" s="839"/>
      <c r="T638" s="839"/>
      <c r="U638" s="839"/>
      <c r="V638" s="839"/>
      <c r="W638" s="839"/>
      <c r="X638" s="839"/>
      <c r="Y638" s="839"/>
      <c r="Z638" s="839"/>
    </row>
    <row r="639">
      <c r="A639" s="839"/>
      <c r="B639" s="839"/>
      <c r="C639" s="839"/>
      <c r="D639" s="844"/>
      <c r="E639" s="844"/>
      <c r="F639" s="839"/>
      <c r="G639" s="839"/>
      <c r="H639" s="839"/>
      <c r="I639" s="839"/>
      <c r="J639" s="839"/>
      <c r="K639" s="839"/>
      <c r="L639" s="839"/>
      <c r="M639" s="839"/>
      <c r="N639" s="839"/>
      <c r="O639" s="839"/>
      <c r="P639" s="839"/>
      <c r="Q639" s="839"/>
      <c r="R639" s="839"/>
      <c r="S639" s="839"/>
      <c r="T639" s="839"/>
      <c r="U639" s="839"/>
      <c r="V639" s="839"/>
      <c r="W639" s="839"/>
      <c r="X639" s="839"/>
      <c r="Y639" s="839"/>
      <c r="Z639" s="839"/>
    </row>
    <row r="640">
      <c r="A640" s="839"/>
      <c r="B640" s="839"/>
      <c r="C640" s="839"/>
      <c r="D640" s="844"/>
      <c r="E640" s="844"/>
      <c r="F640" s="839"/>
      <c r="G640" s="839"/>
      <c r="H640" s="839"/>
      <c r="I640" s="839"/>
      <c r="J640" s="839"/>
      <c r="K640" s="839"/>
      <c r="L640" s="839"/>
      <c r="M640" s="839"/>
      <c r="N640" s="839"/>
      <c r="O640" s="839"/>
      <c r="P640" s="839"/>
      <c r="Q640" s="839"/>
      <c r="R640" s="839"/>
      <c r="S640" s="839"/>
      <c r="T640" s="839"/>
      <c r="U640" s="839"/>
      <c r="V640" s="839"/>
      <c r="W640" s="839"/>
      <c r="X640" s="839"/>
      <c r="Y640" s="839"/>
      <c r="Z640" s="839"/>
    </row>
    <row r="641">
      <c r="A641" s="839"/>
      <c r="B641" s="839"/>
      <c r="C641" s="839"/>
      <c r="D641" s="844"/>
      <c r="E641" s="844"/>
      <c r="F641" s="839"/>
      <c r="G641" s="839"/>
      <c r="H641" s="839"/>
      <c r="I641" s="839"/>
      <c r="J641" s="839"/>
      <c r="K641" s="839"/>
      <c r="L641" s="839"/>
      <c r="M641" s="839"/>
      <c r="N641" s="839"/>
      <c r="O641" s="839"/>
      <c r="P641" s="839"/>
      <c r="Q641" s="839"/>
      <c r="R641" s="839"/>
      <c r="S641" s="839"/>
      <c r="T641" s="839"/>
      <c r="U641" s="839"/>
      <c r="V641" s="839"/>
      <c r="W641" s="839"/>
      <c r="X641" s="839"/>
      <c r="Y641" s="839"/>
      <c r="Z641" s="839"/>
    </row>
    <row r="642">
      <c r="A642" s="839"/>
      <c r="B642" s="839"/>
      <c r="C642" s="839"/>
      <c r="D642" s="844"/>
      <c r="E642" s="844"/>
      <c r="F642" s="839"/>
      <c r="G642" s="839"/>
      <c r="H642" s="839"/>
      <c r="I642" s="839"/>
      <c r="J642" s="839"/>
      <c r="K642" s="839"/>
      <c r="L642" s="839"/>
      <c r="M642" s="839"/>
      <c r="N642" s="839"/>
      <c r="O642" s="839"/>
      <c r="P642" s="839"/>
      <c r="Q642" s="839"/>
      <c r="R642" s="839"/>
      <c r="S642" s="839"/>
      <c r="T642" s="839"/>
      <c r="U642" s="839"/>
      <c r="V642" s="839"/>
      <c r="W642" s="839"/>
      <c r="X642" s="839"/>
      <c r="Y642" s="839"/>
      <c r="Z642" s="839"/>
    </row>
    <row r="643">
      <c r="A643" s="839"/>
      <c r="B643" s="839"/>
      <c r="C643" s="839"/>
      <c r="D643" s="844"/>
      <c r="E643" s="844"/>
      <c r="F643" s="839"/>
      <c r="G643" s="839"/>
      <c r="H643" s="839"/>
      <c r="I643" s="839"/>
      <c r="J643" s="839"/>
      <c r="K643" s="839"/>
      <c r="L643" s="839"/>
      <c r="M643" s="839"/>
      <c r="N643" s="839"/>
      <c r="O643" s="839"/>
      <c r="P643" s="839"/>
      <c r="Q643" s="839"/>
      <c r="R643" s="839"/>
      <c r="S643" s="839"/>
      <c r="T643" s="839"/>
      <c r="U643" s="839"/>
      <c r="V643" s="839"/>
      <c r="W643" s="839"/>
      <c r="X643" s="839"/>
      <c r="Y643" s="839"/>
      <c r="Z643" s="839"/>
    </row>
    <row r="644">
      <c r="A644" s="839"/>
      <c r="B644" s="839"/>
      <c r="C644" s="839"/>
      <c r="D644" s="844"/>
      <c r="E644" s="844"/>
      <c r="F644" s="839"/>
      <c r="G644" s="839"/>
      <c r="H644" s="839"/>
      <c r="I644" s="839"/>
      <c r="J644" s="839"/>
      <c r="K644" s="839"/>
      <c r="L644" s="839"/>
      <c r="M644" s="839"/>
      <c r="N644" s="839"/>
      <c r="O644" s="839"/>
      <c r="P644" s="839"/>
      <c r="Q644" s="839"/>
      <c r="R644" s="839"/>
      <c r="S644" s="839"/>
      <c r="T644" s="839"/>
      <c r="U644" s="839"/>
      <c r="V644" s="839"/>
      <c r="W644" s="839"/>
      <c r="X644" s="839"/>
      <c r="Y644" s="839"/>
      <c r="Z644" s="839"/>
    </row>
    <row r="645">
      <c r="A645" s="839"/>
      <c r="B645" s="839"/>
      <c r="C645" s="839"/>
      <c r="D645" s="844"/>
      <c r="E645" s="844"/>
      <c r="F645" s="839"/>
      <c r="G645" s="839"/>
      <c r="H645" s="839"/>
      <c r="I645" s="839"/>
      <c r="J645" s="839"/>
      <c r="K645" s="839"/>
      <c r="L645" s="839"/>
      <c r="M645" s="839"/>
      <c r="N645" s="839"/>
      <c r="O645" s="839"/>
      <c r="P645" s="839"/>
      <c r="Q645" s="839"/>
      <c r="R645" s="839"/>
      <c r="S645" s="839"/>
      <c r="T645" s="839"/>
      <c r="U645" s="839"/>
      <c r="V645" s="839"/>
      <c r="W645" s="839"/>
      <c r="X645" s="839"/>
      <c r="Y645" s="839"/>
      <c r="Z645" s="839"/>
    </row>
    <row r="646">
      <c r="A646" s="839"/>
      <c r="B646" s="839"/>
      <c r="C646" s="839"/>
      <c r="D646" s="844"/>
      <c r="E646" s="844"/>
      <c r="F646" s="839"/>
      <c r="G646" s="839"/>
      <c r="H646" s="839"/>
      <c r="I646" s="839"/>
      <c r="J646" s="839"/>
      <c r="K646" s="839"/>
      <c r="L646" s="839"/>
      <c r="M646" s="839"/>
      <c r="N646" s="839"/>
      <c r="O646" s="839"/>
      <c r="P646" s="839"/>
      <c r="Q646" s="839"/>
      <c r="R646" s="839"/>
      <c r="S646" s="839"/>
      <c r="T646" s="839"/>
      <c r="U646" s="839"/>
      <c r="V646" s="839"/>
      <c r="W646" s="839"/>
      <c r="X646" s="839"/>
      <c r="Y646" s="839"/>
      <c r="Z646" s="839"/>
    </row>
    <row r="647">
      <c r="A647" s="839"/>
      <c r="B647" s="839"/>
      <c r="C647" s="839"/>
      <c r="D647" s="844"/>
      <c r="E647" s="844"/>
      <c r="F647" s="839"/>
      <c r="G647" s="839"/>
      <c r="H647" s="839"/>
      <c r="I647" s="839"/>
      <c r="J647" s="839"/>
      <c r="K647" s="839"/>
      <c r="L647" s="839"/>
      <c r="M647" s="839"/>
      <c r="N647" s="839"/>
      <c r="O647" s="839"/>
      <c r="P647" s="839"/>
      <c r="Q647" s="839"/>
      <c r="R647" s="839"/>
      <c r="S647" s="839"/>
      <c r="T647" s="839"/>
      <c r="U647" s="839"/>
      <c r="V647" s="839"/>
      <c r="W647" s="839"/>
      <c r="X647" s="839"/>
      <c r="Y647" s="839"/>
      <c r="Z647" s="839"/>
    </row>
    <row r="648">
      <c r="A648" s="839"/>
      <c r="B648" s="839"/>
      <c r="C648" s="839"/>
      <c r="D648" s="844"/>
      <c r="E648" s="844"/>
      <c r="F648" s="839"/>
      <c r="G648" s="839"/>
      <c r="H648" s="839"/>
      <c r="I648" s="839"/>
      <c r="J648" s="839"/>
      <c r="K648" s="839"/>
      <c r="L648" s="839"/>
      <c r="M648" s="839"/>
      <c r="N648" s="839"/>
      <c r="O648" s="839"/>
      <c r="P648" s="839"/>
      <c r="Q648" s="839"/>
      <c r="R648" s="839"/>
      <c r="S648" s="839"/>
      <c r="T648" s="839"/>
      <c r="U648" s="839"/>
      <c r="V648" s="839"/>
      <c r="W648" s="839"/>
      <c r="X648" s="839"/>
      <c r="Y648" s="839"/>
      <c r="Z648" s="839"/>
    </row>
    <row r="649">
      <c r="A649" s="839"/>
      <c r="B649" s="839"/>
      <c r="C649" s="839"/>
      <c r="D649" s="844"/>
      <c r="E649" s="844"/>
      <c r="F649" s="839"/>
      <c r="G649" s="839"/>
      <c r="H649" s="839"/>
      <c r="I649" s="839"/>
      <c r="J649" s="839"/>
      <c r="K649" s="839"/>
      <c r="L649" s="839"/>
      <c r="M649" s="839"/>
      <c r="N649" s="839"/>
      <c r="O649" s="839"/>
      <c r="P649" s="839"/>
      <c r="Q649" s="839"/>
      <c r="R649" s="839"/>
      <c r="S649" s="839"/>
      <c r="T649" s="839"/>
      <c r="U649" s="839"/>
      <c r="V649" s="839"/>
      <c r="W649" s="839"/>
      <c r="X649" s="839"/>
      <c r="Y649" s="839"/>
      <c r="Z649" s="839"/>
    </row>
    <row r="650">
      <c r="A650" s="839"/>
      <c r="B650" s="839"/>
      <c r="C650" s="839"/>
      <c r="D650" s="844"/>
      <c r="E650" s="844"/>
      <c r="F650" s="839"/>
      <c r="G650" s="839"/>
      <c r="H650" s="839"/>
      <c r="I650" s="839"/>
      <c r="J650" s="839"/>
      <c r="K650" s="839"/>
      <c r="L650" s="839"/>
      <c r="M650" s="839"/>
      <c r="N650" s="839"/>
      <c r="O650" s="839"/>
      <c r="P650" s="839"/>
      <c r="Q650" s="839"/>
      <c r="R650" s="839"/>
      <c r="S650" s="839"/>
      <c r="T650" s="839"/>
      <c r="U650" s="839"/>
      <c r="V650" s="839"/>
      <c r="W650" s="839"/>
      <c r="X650" s="839"/>
      <c r="Y650" s="839"/>
      <c r="Z650" s="839"/>
    </row>
    <row r="651">
      <c r="A651" s="839"/>
      <c r="B651" s="839"/>
      <c r="C651" s="839"/>
      <c r="D651" s="844"/>
      <c r="E651" s="844"/>
      <c r="F651" s="839"/>
      <c r="G651" s="839"/>
      <c r="H651" s="839"/>
      <c r="I651" s="839"/>
      <c r="J651" s="839"/>
      <c r="K651" s="839"/>
      <c r="L651" s="839"/>
      <c r="M651" s="839"/>
      <c r="N651" s="839"/>
      <c r="O651" s="839"/>
      <c r="P651" s="839"/>
      <c r="Q651" s="839"/>
      <c r="R651" s="839"/>
      <c r="S651" s="839"/>
      <c r="T651" s="839"/>
      <c r="U651" s="839"/>
      <c r="V651" s="839"/>
      <c r="W651" s="839"/>
      <c r="X651" s="839"/>
      <c r="Y651" s="839"/>
      <c r="Z651" s="839"/>
    </row>
    <row r="652">
      <c r="A652" s="839"/>
      <c r="B652" s="839"/>
      <c r="C652" s="839"/>
      <c r="D652" s="844"/>
      <c r="E652" s="844"/>
      <c r="F652" s="839"/>
      <c r="G652" s="839"/>
      <c r="H652" s="839"/>
      <c r="I652" s="839"/>
      <c r="J652" s="839"/>
      <c r="K652" s="839"/>
      <c r="L652" s="839"/>
      <c r="M652" s="839"/>
      <c r="N652" s="839"/>
      <c r="O652" s="839"/>
      <c r="P652" s="839"/>
      <c r="Q652" s="839"/>
      <c r="R652" s="839"/>
      <c r="S652" s="839"/>
      <c r="T652" s="839"/>
      <c r="U652" s="839"/>
      <c r="V652" s="839"/>
      <c r="W652" s="839"/>
      <c r="X652" s="839"/>
      <c r="Y652" s="839"/>
      <c r="Z652" s="839"/>
    </row>
    <row r="653">
      <c r="A653" s="839"/>
      <c r="B653" s="839"/>
      <c r="C653" s="839"/>
      <c r="D653" s="844"/>
      <c r="E653" s="844"/>
      <c r="F653" s="839"/>
      <c r="G653" s="839"/>
      <c r="H653" s="839"/>
      <c r="I653" s="839"/>
      <c r="J653" s="839"/>
      <c r="K653" s="839"/>
      <c r="L653" s="839"/>
      <c r="M653" s="839"/>
      <c r="N653" s="839"/>
      <c r="O653" s="839"/>
      <c r="P653" s="839"/>
      <c r="Q653" s="839"/>
      <c r="R653" s="839"/>
      <c r="S653" s="839"/>
      <c r="T653" s="839"/>
      <c r="U653" s="839"/>
      <c r="V653" s="839"/>
      <c r="W653" s="839"/>
      <c r="X653" s="839"/>
      <c r="Y653" s="839"/>
      <c r="Z653" s="839"/>
    </row>
    <row r="654">
      <c r="A654" s="839"/>
      <c r="B654" s="839"/>
      <c r="C654" s="839"/>
      <c r="D654" s="844"/>
      <c r="E654" s="844"/>
      <c r="F654" s="839"/>
      <c r="G654" s="839"/>
      <c r="H654" s="839"/>
      <c r="I654" s="839"/>
      <c r="J654" s="839"/>
      <c r="K654" s="839"/>
      <c r="L654" s="839"/>
      <c r="M654" s="839"/>
      <c r="N654" s="839"/>
      <c r="O654" s="839"/>
      <c r="P654" s="839"/>
      <c r="Q654" s="839"/>
      <c r="R654" s="839"/>
      <c r="S654" s="839"/>
      <c r="T654" s="839"/>
      <c r="U654" s="839"/>
      <c r="V654" s="839"/>
      <c r="W654" s="839"/>
      <c r="X654" s="839"/>
      <c r="Y654" s="839"/>
      <c r="Z654" s="839"/>
    </row>
    <row r="655">
      <c r="A655" s="839"/>
      <c r="B655" s="839"/>
      <c r="C655" s="839"/>
      <c r="D655" s="844"/>
      <c r="E655" s="844"/>
      <c r="F655" s="839"/>
      <c r="G655" s="839"/>
      <c r="H655" s="839"/>
      <c r="I655" s="839"/>
      <c r="J655" s="839"/>
      <c r="K655" s="839"/>
      <c r="L655" s="839"/>
      <c r="M655" s="839"/>
      <c r="N655" s="839"/>
      <c r="O655" s="839"/>
      <c r="P655" s="839"/>
      <c r="Q655" s="839"/>
      <c r="R655" s="839"/>
      <c r="S655" s="839"/>
      <c r="T655" s="839"/>
      <c r="U655" s="839"/>
      <c r="V655" s="839"/>
      <c r="W655" s="839"/>
      <c r="X655" s="839"/>
      <c r="Y655" s="839"/>
      <c r="Z655" s="839"/>
    </row>
    <row r="656">
      <c r="A656" s="839"/>
      <c r="B656" s="839"/>
      <c r="C656" s="839"/>
      <c r="D656" s="844"/>
      <c r="E656" s="844"/>
      <c r="F656" s="839"/>
      <c r="G656" s="839"/>
      <c r="H656" s="839"/>
      <c r="I656" s="839"/>
      <c r="J656" s="839"/>
      <c r="K656" s="839"/>
      <c r="L656" s="839"/>
      <c r="M656" s="839"/>
      <c r="N656" s="839"/>
      <c r="O656" s="839"/>
      <c r="P656" s="839"/>
      <c r="Q656" s="839"/>
      <c r="R656" s="839"/>
      <c r="S656" s="839"/>
      <c r="T656" s="839"/>
      <c r="U656" s="839"/>
      <c r="V656" s="839"/>
      <c r="W656" s="839"/>
      <c r="X656" s="839"/>
      <c r="Y656" s="839"/>
      <c r="Z656" s="839"/>
    </row>
    <row r="657">
      <c r="A657" s="839"/>
      <c r="B657" s="839"/>
      <c r="C657" s="839"/>
      <c r="D657" s="844"/>
      <c r="E657" s="844"/>
      <c r="F657" s="839"/>
      <c r="G657" s="839"/>
      <c r="H657" s="839"/>
      <c r="I657" s="839"/>
      <c r="J657" s="839"/>
      <c r="K657" s="839"/>
      <c r="L657" s="839"/>
      <c r="M657" s="839"/>
      <c r="N657" s="839"/>
      <c r="O657" s="839"/>
      <c r="P657" s="839"/>
      <c r="Q657" s="839"/>
      <c r="R657" s="839"/>
      <c r="S657" s="839"/>
      <c r="T657" s="839"/>
      <c r="U657" s="839"/>
      <c r="V657" s="839"/>
      <c r="W657" s="839"/>
      <c r="X657" s="839"/>
      <c r="Y657" s="839"/>
      <c r="Z657" s="839"/>
    </row>
    <row r="658">
      <c r="A658" s="839"/>
      <c r="B658" s="839"/>
      <c r="C658" s="839"/>
      <c r="D658" s="844"/>
      <c r="E658" s="844"/>
      <c r="F658" s="839"/>
      <c r="G658" s="839"/>
      <c r="H658" s="839"/>
      <c r="I658" s="839"/>
      <c r="J658" s="839"/>
      <c r="K658" s="839"/>
      <c r="L658" s="839"/>
      <c r="M658" s="839"/>
      <c r="N658" s="839"/>
      <c r="O658" s="839"/>
      <c r="P658" s="839"/>
      <c r="Q658" s="839"/>
      <c r="R658" s="839"/>
      <c r="S658" s="839"/>
      <c r="T658" s="839"/>
      <c r="U658" s="839"/>
      <c r="V658" s="839"/>
      <c r="W658" s="839"/>
      <c r="X658" s="839"/>
      <c r="Y658" s="839"/>
      <c r="Z658" s="839"/>
    </row>
    <row r="659">
      <c r="A659" s="839"/>
      <c r="B659" s="839"/>
      <c r="C659" s="839"/>
      <c r="D659" s="844"/>
      <c r="E659" s="844"/>
      <c r="F659" s="839"/>
      <c r="G659" s="839"/>
      <c r="H659" s="839"/>
      <c r="I659" s="839"/>
      <c r="J659" s="839"/>
      <c r="K659" s="839"/>
      <c r="L659" s="839"/>
      <c r="M659" s="839"/>
      <c r="N659" s="839"/>
      <c r="O659" s="839"/>
      <c r="P659" s="839"/>
      <c r="Q659" s="839"/>
      <c r="R659" s="839"/>
      <c r="S659" s="839"/>
      <c r="T659" s="839"/>
      <c r="U659" s="839"/>
      <c r="V659" s="839"/>
      <c r="W659" s="839"/>
      <c r="X659" s="839"/>
      <c r="Y659" s="839"/>
      <c r="Z659" s="839"/>
    </row>
    <row r="660">
      <c r="A660" s="839"/>
      <c r="B660" s="839"/>
      <c r="C660" s="839"/>
      <c r="D660" s="844"/>
      <c r="E660" s="844"/>
      <c r="F660" s="839"/>
      <c r="G660" s="839"/>
      <c r="H660" s="839"/>
      <c r="I660" s="839"/>
      <c r="J660" s="839"/>
      <c r="K660" s="839"/>
      <c r="L660" s="839"/>
      <c r="M660" s="839"/>
      <c r="N660" s="839"/>
      <c r="O660" s="839"/>
      <c r="P660" s="839"/>
      <c r="Q660" s="839"/>
      <c r="R660" s="839"/>
      <c r="S660" s="839"/>
      <c r="T660" s="839"/>
      <c r="U660" s="839"/>
      <c r="V660" s="839"/>
      <c r="W660" s="839"/>
      <c r="X660" s="839"/>
      <c r="Y660" s="839"/>
      <c r="Z660" s="839"/>
    </row>
    <row r="661">
      <c r="A661" s="839"/>
      <c r="B661" s="839"/>
      <c r="C661" s="839"/>
      <c r="D661" s="844"/>
      <c r="E661" s="844"/>
      <c r="F661" s="839"/>
      <c r="G661" s="839"/>
      <c r="H661" s="839"/>
      <c r="I661" s="839"/>
      <c r="J661" s="839"/>
      <c r="K661" s="839"/>
      <c r="L661" s="839"/>
      <c r="M661" s="839"/>
      <c r="N661" s="839"/>
      <c r="O661" s="839"/>
      <c r="P661" s="839"/>
      <c r="Q661" s="839"/>
      <c r="R661" s="839"/>
      <c r="S661" s="839"/>
      <c r="T661" s="839"/>
      <c r="U661" s="839"/>
      <c r="V661" s="839"/>
      <c r="W661" s="839"/>
      <c r="X661" s="839"/>
      <c r="Y661" s="839"/>
      <c r="Z661" s="839"/>
    </row>
    <row r="662">
      <c r="A662" s="839"/>
      <c r="B662" s="839"/>
      <c r="C662" s="839"/>
      <c r="D662" s="844"/>
      <c r="E662" s="844"/>
      <c r="F662" s="839"/>
      <c r="G662" s="839"/>
      <c r="H662" s="839"/>
      <c r="I662" s="839"/>
      <c r="J662" s="839"/>
      <c r="K662" s="839"/>
      <c r="L662" s="839"/>
      <c r="M662" s="839"/>
      <c r="N662" s="839"/>
      <c r="O662" s="839"/>
      <c r="P662" s="839"/>
      <c r="Q662" s="839"/>
      <c r="R662" s="839"/>
      <c r="S662" s="839"/>
      <c r="T662" s="839"/>
      <c r="U662" s="839"/>
      <c r="V662" s="839"/>
      <c r="W662" s="839"/>
      <c r="X662" s="839"/>
      <c r="Y662" s="839"/>
      <c r="Z662" s="839"/>
    </row>
    <row r="663">
      <c r="A663" s="839"/>
      <c r="B663" s="839"/>
      <c r="C663" s="839"/>
      <c r="D663" s="844"/>
      <c r="E663" s="844"/>
      <c r="F663" s="839"/>
      <c r="G663" s="839"/>
      <c r="H663" s="839"/>
      <c r="I663" s="839"/>
      <c r="J663" s="839"/>
      <c r="K663" s="839"/>
      <c r="L663" s="839"/>
      <c r="M663" s="839"/>
      <c r="N663" s="839"/>
      <c r="O663" s="839"/>
      <c r="P663" s="839"/>
      <c r="Q663" s="839"/>
      <c r="R663" s="839"/>
      <c r="S663" s="839"/>
      <c r="T663" s="839"/>
      <c r="U663" s="839"/>
      <c r="V663" s="839"/>
      <c r="W663" s="839"/>
      <c r="X663" s="839"/>
      <c r="Y663" s="839"/>
      <c r="Z663" s="839"/>
    </row>
    <row r="664">
      <c r="A664" s="839"/>
      <c r="B664" s="839"/>
      <c r="C664" s="839"/>
      <c r="D664" s="844"/>
      <c r="E664" s="844"/>
      <c r="F664" s="839"/>
      <c r="G664" s="839"/>
      <c r="H664" s="839"/>
      <c r="I664" s="839"/>
      <c r="J664" s="839"/>
      <c r="K664" s="839"/>
      <c r="L664" s="839"/>
      <c r="M664" s="839"/>
      <c r="N664" s="839"/>
      <c r="O664" s="839"/>
      <c r="P664" s="839"/>
      <c r="Q664" s="839"/>
      <c r="R664" s="839"/>
      <c r="S664" s="839"/>
      <c r="T664" s="839"/>
      <c r="U664" s="839"/>
      <c r="V664" s="839"/>
      <c r="W664" s="839"/>
      <c r="X664" s="839"/>
      <c r="Y664" s="839"/>
      <c r="Z664" s="839"/>
    </row>
    <row r="665">
      <c r="A665" s="839"/>
      <c r="B665" s="839"/>
      <c r="C665" s="839"/>
      <c r="D665" s="844"/>
      <c r="E665" s="844"/>
      <c r="F665" s="839"/>
      <c r="G665" s="839"/>
      <c r="H665" s="839"/>
      <c r="I665" s="839"/>
      <c r="J665" s="839"/>
      <c r="K665" s="839"/>
      <c r="L665" s="839"/>
      <c r="M665" s="839"/>
      <c r="N665" s="839"/>
      <c r="O665" s="839"/>
      <c r="P665" s="839"/>
      <c r="Q665" s="839"/>
      <c r="R665" s="839"/>
      <c r="S665" s="839"/>
      <c r="T665" s="839"/>
      <c r="U665" s="839"/>
      <c r="V665" s="839"/>
      <c r="W665" s="839"/>
      <c r="X665" s="839"/>
      <c r="Y665" s="839"/>
      <c r="Z665" s="839"/>
    </row>
    <row r="666">
      <c r="A666" s="839"/>
      <c r="B666" s="839"/>
      <c r="C666" s="839"/>
      <c r="D666" s="844"/>
      <c r="E666" s="844"/>
      <c r="F666" s="839"/>
      <c r="G666" s="839"/>
      <c r="H666" s="839"/>
      <c r="I666" s="839"/>
      <c r="J666" s="839"/>
      <c r="K666" s="839"/>
      <c r="L666" s="839"/>
      <c r="M666" s="839"/>
      <c r="N666" s="839"/>
      <c r="O666" s="839"/>
      <c r="P666" s="839"/>
      <c r="Q666" s="839"/>
      <c r="R666" s="839"/>
      <c r="S666" s="839"/>
      <c r="T666" s="839"/>
      <c r="U666" s="839"/>
      <c r="V666" s="839"/>
      <c r="W666" s="839"/>
      <c r="X666" s="839"/>
      <c r="Y666" s="839"/>
      <c r="Z666" s="839"/>
    </row>
    <row r="667">
      <c r="A667" s="839"/>
      <c r="B667" s="839"/>
      <c r="C667" s="839"/>
      <c r="D667" s="844"/>
      <c r="E667" s="844"/>
      <c r="F667" s="839"/>
      <c r="G667" s="839"/>
      <c r="H667" s="839"/>
      <c r="I667" s="839"/>
      <c r="J667" s="839"/>
      <c r="K667" s="839"/>
      <c r="L667" s="839"/>
      <c r="M667" s="839"/>
      <c r="N667" s="839"/>
      <c r="O667" s="839"/>
      <c r="P667" s="839"/>
      <c r="Q667" s="839"/>
      <c r="R667" s="839"/>
      <c r="S667" s="839"/>
      <c r="T667" s="839"/>
      <c r="U667" s="839"/>
      <c r="V667" s="839"/>
      <c r="W667" s="839"/>
      <c r="X667" s="839"/>
      <c r="Y667" s="839"/>
      <c r="Z667" s="839"/>
    </row>
    <row r="668">
      <c r="A668" s="839"/>
      <c r="B668" s="839"/>
      <c r="C668" s="839"/>
      <c r="D668" s="844"/>
      <c r="E668" s="844"/>
      <c r="F668" s="839"/>
      <c r="G668" s="839"/>
      <c r="H668" s="839"/>
      <c r="I668" s="839"/>
      <c r="J668" s="839"/>
      <c r="K668" s="839"/>
      <c r="L668" s="839"/>
      <c r="M668" s="839"/>
      <c r="N668" s="839"/>
      <c r="O668" s="839"/>
      <c r="P668" s="839"/>
      <c r="Q668" s="839"/>
      <c r="R668" s="839"/>
      <c r="S668" s="839"/>
      <c r="T668" s="839"/>
      <c r="U668" s="839"/>
      <c r="V668" s="839"/>
      <c r="W668" s="839"/>
      <c r="X668" s="839"/>
      <c r="Y668" s="839"/>
      <c r="Z668" s="839"/>
    </row>
    <row r="669">
      <c r="A669" s="839"/>
      <c r="B669" s="839"/>
      <c r="C669" s="839"/>
      <c r="D669" s="844"/>
      <c r="E669" s="844"/>
      <c r="F669" s="839"/>
      <c r="G669" s="839"/>
      <c r="H669" s="839"/>
      <c r="I669" s="839"/>
      <c r="J669" s="839"/>
      <c r="K669" s="839"/>
      <c r="L669" s="839"/>
      <c r="M669" s="839"/>
      <c r="N669" s="839"/>
      <c r="O669" s="839"/>
      <c r="P669" s="839"/>
      <c r="Q669" s="839"/>
      <c r="R669" s="839"/>
      <c r="S669" s="839"/>
      <c r="T669" s="839"/>
      <c r="U669" s="839"/>
      <c r="V669" s="839"/>
      <c r="W669" s="839"/>
      <c r="X669" s="839"/>
      <c r="Y669" s="839"/>
      <c r="Z669" s="839"/>
    </row>
    <row r="670">
      <c r="A670" s="839"/>
      <c r="B670" s="839"/>
      <c r="C670" s="839"/>
      <c r="D670" s="844"/>
      <c r="E670" s="844"/>
      <c r="F670" s="839"/>
      <c r="G670" s="839"/>
      <c r="H670" s="839"/>
      <c r="I670" s="839"/>
      <c r="J670" s="839"/>
      <c r="K670" s="839"/>
      <c r="L670" s="839"/>
      <c r="M670" s="839"/>
      <c r="N670" s="839"/>
      <c r="O670" s="839"/>
      <c r="P670" s="839"/>
      <c r="Q670" s="839"/>
      <c r="R670" s="839"/>
      <c r="S670" s="839"/>
      <c r="T670" s="839"/>
      <c r="U670" s="839"/>
      <c r="V670" s="839"/>
      <c r="W670" s="839"/>
      <c r="X670" s="839"/>
      <c r="Y670" s="839"/>
      <c r="Z670" s="839"/>
    </row>
    <row r="671">
      <c r="A671" s="839"/>
      <c r="B671" s="839"/>
      <c r="C671" s="839"/>
      <c r="D671" s="844"/>
      <c r="E671" s="844"/>
      <c r="F671" s="839"/>
      <c r="G671" s="839"/>
      <c r="H671" s="839"/>
      <c r="I671" s="839"/>
      <c r="J671" s="839"/>
      <c r="K671" s="839"/>
      <c r="L671" s="839"/>
      <c r="M671" s="839"/>
      <c r="N671" s="839"/>
      <c r="O671" s="839"/>
      <c r="P671" s="839"/>
      <c r="Q671" s="839"/>
      <c r="R671" s="839"/>
      <c r="S671" s="839"/>
      <c r="T671" s="839"/>
      <c r="U671" s="839"/>
      <c r="V671" s="839"/>
      <c r="W671" s="839"/>
      <c r="X671" s="839"/>
      <c r="Y671" s="839"/>
      <c r="Z671" s="839"/>
    </row>
    <row r="672">
      <c r="A672" s="839"/>
      <c r="B672" s="839"/>
      <c r="C672" s="839"/>
      <c r="D672" s="844"/>
      <c r="E672" s="844"/>
      <c r="F672" s="839"/>
      <c r="G672" s="839"/>
      <c r="H672" s="839"/>
      <c r="I672" s="839"/>
      <c r="J672" s="839"/>
      <c r="K672" s="839"/>
      <c r="L672" s="839"/>
      <c r="M672" s="839"/>
      <c r="N672" s="839"/>
      <c r="O672" s="839"/>
      <c r="P672" s="839"/>
      <c r="Q672" s="839"/>
      <c r="R672" s="839"/>
      <c r="S672" s="839"/>
      <c r="T672" s="839"/>
      <c r="U672" s="839"/>
      <c r="V672" s="839"/>
      <c r="W672" s="839"/>
      <c r="X672" s="839"/>
      <c r="Y672" s="839"/>
      <c r="Z672" s="839"/>
    </row>
    <row r="673">
      <c r="A673" s="839"/>
      <c r="B673" s="839"/>
      <c r="C673" s="839"/>
      <c r="D673" s="844"/>
      <c r="E673" s="844"/>
      <c r="F673" s="839"/>
      <c r="G673" s="839"/>
      <c r="H673" s="839"/>
      <c r="I673" s="839"/>
      <c r="J673" s="839"/>
      <c r="K673" s="839"/>
      <c r="L673" s="839"/>
      <c r="M673" s="839"/>
      <c r="N673" s="839"/>
      <c r="O673" s="839"/>
      <c r="P673" s="839"/>
      <c r="Q673" s="839"/>
      <c r="R673" s="839"/>
      <c r="S673" s="839"/>
      <c r="T673" s="839"/>
      <c r="U673" s="839"/>
      <c r="V673" s="839"/>
      <c r="W673" s="839"/>
      <c r="X673" s="839"/>
      <c r="Y673" s="839"/>
      <c r="Z673" s="839"/>
    </row>
    <row r="674">
      <c r="A674" s="839"/>
      <c r="B674" s="839"/>
      <c r="C674" s="839"/>
      <c r="D674" s="844"/>
      <c r="E674" s="844"/>
      <c r="F674" s="839"/>
      <c r="G674" s="839"/>
      <c r="H674" s="839"/>
      <c r="I674" s="839"/>
      <c r="J674" s="839"/>
      <c r="K674" s="839"/>
      <c r="L674" s="839"/>
      <c r="M674" s="839"/>
      <c r="N674" s="839"/>
      <c r="O674" s="839"/>
      <c r="P674" s="839"/>
      <c r="Q674" s="839"/>
      <c r="R674" s="839"/>
      <c r="S674" s="839"/>
      <c r="T674" s="839"/>
      <c r="U674" s="839"/>
      <c r="V674" s="839"/>
      <c r="W674" s="839"/>
      <c r="X674" s="839"/>
      <c r="Y674" s="839"/>
      <c r="Z674" s="839"/>
    </row>
    <row r="675">
      <c r="A675" s="839"/>
      <c r="B675" s="839"/>
      <c r="C675" s="839"/>
      <c r="D675" s="844"/>
      <c r="E675" s="844"/>
      <c r="F675" s="839"/>
      <c r="G675" s="839"/>
      <c r="H675" s="839"/>
      <c r="I675" s="839"/>
      <c r="J675" s="839"/>
      <c r="K675" s="839"/>
      <c r="L675" s="839"/>
      <c r="M675" s="839"/>
      <c r="N675" s="839"/>
      <c r="O675" s="839"/>
      <c r="P675" s="839"/>
      <c r="Q675" s="839"/>
      <c r="R675" s="839"/>
      <c r="S675" s="839"/>
      <c r="T675" s="839"/>
      <c r="U675" s="839"/>
      <c r="V675" s="839"/>
      <c r="W675" s="839"/>
      <c r="X675" s="839"/>
      <c r="Y675" s="839"/>
      <c r="Z675" s="839"/>
    </row>
    <row r="676">
      <c r="A676" s="839"/>
      <c r="B676" s="839"/>
      <c r="C676" s="839"/>
      <c r="D676" s="844"/>
      <c r="E676" s="844"/>
      <c r="F676" s="839"/>
      <c r="G676" s="839"/>
      <c r="H676" s="839"/>
      <c r="I676" s="839"/>
      <c r="J676" s="839"/>
      <c r="K676" s="839"/>
      <c r="L676" s="839"/>
      <c r="M676" s="839"/>
      <c r="N676" s="839"/>
      <c r="O676" s="839"/>
      <c r="P676" s="839"/>
      <c r="Q676" s="839"/>
      <c r="R676" s="839"/>
      <c r="S676" s="839"/>
      <c r="T676" s="839"/>
      <c r="U676" s="839"/>
      <c r="V676" s="839"/>
      <c r="W676" s="839"/>
      <c r="X676" s="839"/>
      <c r="Y676" s="839"/>
      <c r="Z676" s="839"/>
    </row>
    <row r="677">
      <c r="A677" s="839"/>
      <c r="B677" s="839"/>
      <c r="C677" s="839"/>
      <c r="D677" s="844"/>
      <c r="E677" s="844"/>
      <c r="F677" s="839"/>
      <c r="G677" s="839"/>
      <c r="H677" s="839"/>
      <c r="I677" s="839"/>
      <c r="J677" s="839"/>
      <c r="K677" s="839"/>
      <c r="L677" s="839"/>
      <c r="M677" s="839"/>
      <c r="N677" s="839"/>
      <c r="O677" s="839"/>
      <c r="P677" s="839"/>
      <c r="Q677" s="839"/>
      <c r="R677" s="839"/>
      <c r="S677" s="839"/>
      <c r="T677" s="839"/>
      <c r="U677" s="839"/>
      <c r="V677" s="839"/>
      <c r="W677" s="839"/>
      <c r="X677" s="839"/>
      <c r="Y677" s="839"/>
      <c r="Z677" s="839"/>
    </row>
    <row r="678">
      <c r="A678" s="839"/>
      <c r="B678" s="839"/>
      <c r="C678" s="839"/>
      <c r="D678" s="844"/>
      <c r="E678" s="844"/>
      <c r="F678" s="839"/>
      <c r="G678" s="839"/>
      <c r="H678" s="839"/>
      <c r="I678" s="839"/>
      <c r="J678" s="839"/>
      <c r="K678" s="839"/>
      <c r="L678" s="839"/>
      <c r="M678" s="839"/>
      <c r="N678" s="839"/>
      <c r="O678" s="839"/>
      <c r="P678" s="839"/>
      <c r="Q678" s="839"/>
      <c r="R678" s="839"/>
      <c r="S678" s="839"/>
      <c r="T678" s="839"/>
      <c r="U678" s="839"/>
      <c r="V678" s="839"/>
      <c r="W678" s="839"/>
      <c r="X678" s="839"/>
      <c r="Y678" s="839"/>
      <c r="Z678" s="839"/>
    </row>
    <row r="679">
      <c r="A679" s="839"/>
      <c r="B679" s="839"/>
      <c r="C679" s="839"/>
      <c r="D679" s="844"/>
      <c r="E679" s="844"/>
      <c r="F679" s="839"/>
      <c r="G679" s="839"/>
      <c r="H679" s="839"/>
      <c r="I679" s="839"/>
      <c r="J679" s="839"/>
      <c r="K679" s="839"/>
      <c r="L679" s="839"/>
      <c r="M679" s="839"/>
      <c r="N679" s="839"/>
      <c r="O679" s="839"/>
      <c r="P679" s="839"/>
      <c r="Q679" s="839"/>
      <c r="R679" s="839"/>
      <c r="S679" s="839"/>
      <c r="T679" s="839"/>
      <c r="U679" s="839"/>
      <c r="V679" s="839"/>
      <c r="W679" s="839"/>
      <c r="X679" s="839"/>
      <c r="Y679" s="839"/>
      <c r="Z679" s="839"/>
    </row>
    <row r="680">
      <c r="A680" s="839"/>
      <c r="B680" s="839"/>
      <c r="C680" s="839"/>
      <c r="D680" s="844"/>
      <c r="E680" s="844"/>
      <c r="F680" s="839"/>
      <c r="G680" s="839"/>
      <c r="H680" s="839"/>
      <c r="I680" s="839"/>
      <c r="J680" s="839"/>
      <c r="K680" s="839"/>
      <c r="L680" s="839"/>
      <c r="M680" s="839"/>
      <c r="N680" s="839"/>
      <c r="O680" s="839"/>
      <c r="P680" s="839"/>
      <c r="Q680" s="839"/>
      <c r="R680" s="839"/>
      <c r="S680" s="839"/>
      <c r="T680" s="839"/>
      <c r="U680" s="839"/>
      <c r="V680" s="839"/>
      <c r="W680" s="839"/>
      <c r="X680" s="839"/>
      <c r="Y680" s="839"/>
      <c r="Z680" s="839"/>
    </row>
    <row r="681">
      <c r="A681" s="839"/>
      <c r="B681" s="839"/>
      <c r="C681" s="839"/>
      <c r="D681" s="844"/>
      <c r="E681" s="844"/>
      <c r="F681" s="839"/>
      <c r="G681" s="839"/>
      <c r="H681" s="839"/>
      <c r="I681" s="839"/>
      <c r="J681" s="839"/>
      <c r="K681" s="839"/>
      <c r="L681" s="839"/>
      <c r="M681" s="839"/>
      <c r="N681" s="839"/>
      <c r="O681" s="839"/>
      <c r="P681" s="839"/>
      <c r="Q681" s="839"/>
      <c r="R681" s="839"/>
      <c r="S681" s="839"/>
      <c r="T681" s="839"/>
      <c r="U681" s="839"/>
      <c r="V681" s="839"/>
      <c r="W681" s="839"/>
      <c r="X681" s="839"/>
      <c r="Y681" s="839"/>
      <c r="Z681" s="839"/>
    </row>
    <row r="682">
      <c r="A682" s="839"/>
      <c r="B682" s="839"/>
      <c r="C682" s="839"/>
      <c r="D682" s="844"/>
      <c r="E682" s="844"/>
      <c r="F682" s="839"/>
      <c r="G682" s="839"/>
      <c r="H682" s="839"/>
      <c r="I682" s="839"/>
      <c r="J682" s="839"/>
      <c r="K682" s="839"/>
      <c r="L682" s="839"/>
      <c r="M682" s="839"/>
      <c r="N682" s="839"/>
      <c r="O682" s="839"/>
      <c r="P682" s="839"/>
      <c r="Q682" s="839"/>
      <c r="R682" s="839"/>
      <c r="S682" s="839"/>
      <c r="T682" s="839"/>
      <c r="U682" s="839"/>
      <c r="V682" s="839"/>
      <c r="W682" s="839"/>
      <c r="X682" s="839"/>
      <c r="Y682" s="839"/>
      <c r="Z682" s="839"/>
    </row>
    <row r="683">
      <c r="A683" s="839"/>
      <c r="B683" s="839"/>
      <c r="C683" s="839"/>
      <c r="D683" s="844"/>
      <c r="E683" s="844"/>
      <c r="F683" s="839"/>
      <c r="G683" s="839"/>
      <c r="H683" s="839"/>
      <c r="I683" s="839"/>
      <c r="J683" s="839"/>
      <c r="K683" s="839"/>
      <c r="L683" s="839"/>
      <c r="M683" s="839"/>
      <c r="N683" s="839"/>
      <c r="O683" s="839"/>
      <c r="P683" s="839"/>
      <c r="Q683" s="839"/>
      <c r="R683" s="839"/>
      <c r="S683" s="839"/>
      <c r="T683" s="839"/>
      <c r="U683" s="839"/>
      <c r="V683" s="839"/>
      <c r="W683" s="839"/>
      <c r="X683" s="839"/>
      <c r="Y683" s="839"/>
      <c r="Z683" s="839"/>
    </row>
    <row r="684">
      <c r="A684" s="839"/>
      <c r="B684" s="839"/>
      <c r="C684" s="839"/>
      <c r="D684" s="844"/>
      <c r="E684" s="844"/>
      <c r="F684" s="839"/>
      <c r="G684" s="839"/>
      <c r="H684" s="839"/>
      <c r="I684" s="839"/>
      <c r="J684" s="839"/>
      <c r="K684" s="839"/>
      <c r="L684" s="839"/>
      <c r="M684" s="839"/>
      <c r="N684" s="839"/>
      <c r="O684" s="839"/>
      <c r="P684" s="839"/>
      <c r="Q684" s="839"/>
      <c r="R684" s="839"/>
      <c r="S684" s="839"/>
      <c r="T684" s="839"/>
      <c r="U684" s="839"/>
      <c r="V684" s="839"/>
      <c r="W684" s="839"/>
      <c r="X684" s="839"/>
      <c r="Y684" s="839"/>
      <c r="Z684" s="839"/>
    </row>
    <row r="685">
      <c r="A685" s="839"/>
      <c r="B685" s="839"/>
      <c r="C685" s="839"/>
      <c r="D685" s="844"/>
      <c r="E685" s="844"/>
      <c r="F685" s="839"/>
      <c r="G685" s="839"/>
      <c r="H685" s="839"/>
      <c r="I685" s="839"/>
      <c r="J685" s="839"/>
      <c r="K685" s="839"/>
      <c r="L685" s="839"/>
      <c r="M685" s="839"/>
      <c r="N685" s="839"/>
      <c r="O685" s="839"/>
      <c r="P685" s="839"/>
      <c r="Q685" s="839"/>
      <c r="R685" s="839"/>
      <c r="S685" s="839"/>
      <c r="T685" s="839"/>
      <c r="U685" s="839"/>
      <c r="V685" s="839"/>
      <c r="W685" s="839"/>
      <c r="X685" s="839"/>
      <c r="Y685" s="839"/>
      <c r="Z685" s="839"/>
    </row>
    <row r="686">
      <c r="A686" s="839"/>
      <c r="B686" s="839"/>
      <c r="C686" s="839"/>
      <c r="D686" s="844"/>
      <c r="E686" s="844"/>
      <c r="F686" s="839"/>
      <c r="G686" s="839"/>
      <c r="H686" s="839"/>
      <c r="I686" s="839"/>
      <c r="J686" s="839"/>
      <c r="K686" s="839"/>
      <c r="L686" s="839"/>
      <c r="M686" s="839"/>
      <c r="N686" s="839"/>
      <c r="O686" s="839"/>
      <c r="P686" s="839"/>
      <c r="Q686" s="839"/>
      <c r="R686" s="839"/>
      <c r="S686" s="839"/>
      <c r="T686" s="839"/>
      <c r="U686" s="839"/>
      <c r="V686" s="839"/>
      <c r="W686" s="839"/>
      <c r="X686" s="839"/>
      <c r="Y686" s="839"/>
      <c r="Z686" s="839"/>
    </row>
    <row r="687">
      <c r="A687" s="839"/>
      <c r="B687" s="839"/>
      <c r="C687" s="839"/>
      <c r="D687" s="844"/>
      <c r="E687" s="844"/>
      <c r="F687" s="839"/>
      <c r="G687" s="839"/>
      <c r="H687" s="839"/>
      <c r="I687" s="839"/>
      <c r="J687" s="839"/>
      <c r="K687" s="839"/>
      <c r="L687" s="839"/>
      <c r="M687" s="839"/>
      <c r="N687" s="839"/>
      <c r="O687" s="839"/>
      <c r="P687" s="839"/>
      <c r="Q687" s="839"/>
      <c r="R687" s="839"/>
      <c r="S687" s="839"/>
      <c r="T687" s="839"/>
      <c r="U687" s="839"/>
      <c r="V687" s="839"/>
      <c r="W687" s="839"/>
      <c r="X687" s="839"/>
      <c r="Y687" s="839"/>
      <c r="Z687" s="839"/>
    </row>
    <row r="688">
      <c r="A688" s="839"/>
      <c r="B688" s="839"/>
      <c r="C688" s="839"/>
      <c r="D688" s="844"/>
      <c r="E688" s="844"/>
      <c r="F688" s="839"/>
      <c r="G688" s="839"/>
      <c r="H688" s="839"/>
      <c r="I688" s="839"/>
      <c r="J688" s="839"/>
      <c r="K688" s="839"/>
      <c r="L688" s="839"/>
      <c r="M688" s="839"/>
      <c r="N688" s="839"/>
      <c r="O688" s="839"/>
      <c r="P688" s="839"/>
      <c r="Q688" s="839"/>
      <c r="R688" s="839"/>
      <c r="S688" s="839"/>
      <c r="T688" s="839"/>
      <c r="U688" s="839"/>
      <c r="V688" s="839"/>
      <c r="W688" s="839"/>
      <c r="X688" s="839"/>
      <c r="Y688" s="839"/>
      <c r="Z688" s="839"/>
    </row>
    <row r="689">
      <c r="A689" s="839"/>
      <c r="B689" s="839"/>
      <c r="C689" s="839"/>
      <c r="D689" s="844"/>
      <c r="E689" s="844"/>
      <c r="F689" s="839"/>
      <c r="G689" s="839"/>
      <c r="H689" s="839"/>
      <c r="I689" s="839"/>
      <c r="J689" s="839"/>
      <c r="K689" s="839"/>
      <c r="L689" s="839"/>
      <c r="M689" s="839"/>
      <c r="N689" s="839"/>
      <c r="O689" s="839"/>
      <c r="P689" s="839"/>
      <c r="Q689" s="839"/>
      <c r="R689" s="839"/>
      <c r="S689" s="839"/>
      <c r="T689" s="839"/>
      <c r="U689" s="839"/>
      <c r="V689" s="839"/>
      <c r="W689" s="839"/>
      <c r="X689" s="839"/>
      <c r="Y689" s="839"/>
      <c r="Z689" s="839"/>
    </row>
    <row r="690">
      <c r="A690" s="839"/>
      <c r="B690" s="839"/>
      <c r="C690" s="839"/>
      <c r="D690" s="844"/>
      <c r="E690" s="844"/>
      <c r="F690" s="839"/>
      <c r="G690" s="839"/>
      <c r="H690" s="839"/>
      <c r="I690" s="839"/>
      <c r="J690" s="839"/>
      <c r="K690" s="839"/>
      <c r="L690" s="839"/>
      <c r="M690" s="839"/>
      <c r="N690" s="839"/>
      <c r="O690" s="839"/>
      <c r="P690" s="839"/>
      <c r="Q690" s="839"/>
      <c r="R690" s="839"/>
      <c r="S690" s="839"/>
      <c r="T690" s="839"/>
      <c r="U690" s="839"/>
      <c r="V690" s="839"/>
      <c r="W690" s="839"/>
      <c r="X690" s="839"/>
      <c r="Y690" s="839"/>
      <c r="Z690" s="839"/>
    </row>
    <row r="691">
      <c r="A691" s="839"/>
      <c r="B691" s="839"/>
      <c r="C691" s="839"/>
      <c r="D691" s="844"/>
      <c r="E691" s="844"/>
      <c r="F691" s="839"/>
      <c r="G691" s="839"/>
      <c r="H691" s="839"/>
      <c r="I691" s="839"/>
      <c r="J691" s="839"/>
      <c r="K691" s="839"/>
      <c r="L691" s="839"/>
      <c r="M691" s="839"/>
      <c r="N691" s="839"/>
      <c r="O691" s="839"/>
      <c r="P691" s="839"/>
      <c r="Q691" s="839"/>
      <c r="R691" s="839"/>
      <c r="S691" s="839"/>
      <c r="T691" s="839"/>
      <c r="U691" s="839"/>
      <c r="V691" s="839"/>
      <c r="W691" s="839"/>
      <c r="X691" s="839"/>
      <c r="Y691" s="839"/>
      <c r="Z691" s="839"/>
    </row>
    <row r="692">
      <c r="A692" s="839"/>
      <c r="B692" s="839"/>
      <c r="C692" s="839"/>
      <c r="D692" s="844"/>
      <c r="E692" s="844"/>
      <c r="F692" s="839"/>
      <c r="G692" s="839"/>
      <c r="H692" s="839"/>
      <c r="I692" s="839"/>
      <c r="J692" s="839"/>
      <c r="K692" s="839"/>
      <c r="L692" s="839"/>
      <c r="M692" s="839"/>
      <c r="N692" s="839"/>
      <c r="O692" s="839"/>
      <c r="P692" s="839"/>
      <c r="Q692" s="839"/>
      <c r="R692" s="839"/>
      <c r="S692" s="839"/>
      <c r="T692" s="839"/>
      <c r="U692" s="839"/>
      <c r="V692" s="839"/>
      <c r="W692" s="839"/>
      <c r="X692" s="839"/>
      <c r="Y692" s="839"/>
      <c r="Z692" s="839"/>
    </row>
    <row r="693">
      <c r="A693" s="839"/>
      <c r="B693" s="839"/>
      <c r="C693" s="839"/>
      <c r="D693" s="844"/>
      <c r="E693" s="844"/>
      <c r="F693" s="839"/>
      <c r="G693" s="839"/>
      <c r="H693" s="839"/>
      <c r="I693" s="839"/>
      <c r="J693" s="839"/>
      <c r="K693" s="839"/>
      <c r="L693" s="839"/>
      <c r="M693" s="839"/>
      <c r="N693" s="839"/>
      <c r="O693" s="839"/>
      <c r="P693" s="839"/>
      <c r="Q693" s="839"/>
      <c r="R693" s="839"/>
      <c r="S693" s="839"/>
      <c r="T693" s="839"/>
      <c r="U693" s="839"/>
      <c r="V693" s="839"/>
      <c r="W693" s="839"/>
      <c r="X693" s="839"/>
      <c r="Y693" s="839"/>
      <c r="Z693" s="839"/>
    </row>
    <row r="694">
      <c r="A694" s="839"/>
      <c r="B694" s="839"/>
      <c r="C694" s="839"/>
      <c r="D694" s="844"/>
      <c r="E694" s="844"/>
      <c r="F694" s="839"/>
      <c r="G694" s="839"/>
      <c r="H694" s="839"/>
      <c r="I694" s="839"/>
      <c r="J694" s="839"/>
      <c r="K694" s="839"/>
      <c r="L694" s="839"/>
      <c r="M694" s="839"/>
      <c r="N694" s="839"/>
      <c r="O694" s="839"/>
      <c r="P694" s="839"/>
      <c r="Q694" s="839"/>
      <c r="R694" s="839"/>
      <c r="S694" s="839"/>
      <c r="T694" s="839"/>
      <c r="U694" s="839"/>
      <c r="V694" s="839"/>
      <c r="W694" s="839"/>
      <c r="X694" s="839"/>
      <c r="Y694" s="839"/>
      <c r="Z694" s="839"/>
    </row>
    <row r="695">
      <c r="A695" s="839"/>
      <c r="B695" s="839"/>
      <c r="C695" s="839"/>
      <c r="D695" s="844"/>
      <c r="E695" s="844"/>
      <c r="F695" s="839"/>
      <c r="G695" s="839"/>
      <c r="H695" s="839"/>
      <c r="I695" s="839"/>
      <c r="J695" s="839"/>
      <c r="K695" s="839"/>
      <c r="L695" s="839"/>
      <c r="M695" s="839"/>
      <c r="N695" s="839"/>
      <c r="O695" s="839"/>
      <c r="P695" s="839"/>
      <c r="Q695" s="839"/>
      <c r="R695" s="839"/>
      <c r="S695" s="839"/>
      <c r="T695" s="839"/>
      <c r="U695" s="839"/>
      <c r="V695" s="839"/>
      <c r="W695" s="839"/>
      <c r="X695" s="839"/>
      <c r="Y695" s="839"/>
      <c r="Z695" s="839"/>
    </row>
    <row r="696">
      <c r="A696" s="839"/>
      <c r="B696" s="839"/>
      <c r="C696" s="839"/>
      <c r="D696" s="844"/>
      <c r="E696" s="844"/>
      <c r="F696" s="839"/>
      <c r="G696" s="839"/>
      <c r="H696" s="839"/>
      <c r="I696" s="839"/>
      <c r="J696" s="839"/>
      <c r="K696" s="839"/>
      <c r="L696" s="839"/>
      <c r="M696" s="839"/>
      <c r="N696" s="839"/>
      <c r="O696" s="839"/>
      <c r="P696" s="839"/>
      <c r="Q696" s="839"/>
      <c r="R696" s="839"/>
      <c r="S696" s="839"/>
      <c r="T696" s="839"/>
      <c r="U696" s="839"/>
      <c r="V696" s="839"/>
      <c r="W696" s="839"/>
      <c r="X696" s="839"/>
      <c r="Y696" s="839"/>
      <c r="Z696" s="839"/>
    </row>
    <row r="697">
      <c r="A697" s="839"/>
      <c r="B697" s="839"/>
      <c r="C697" s="839"/>
      <c r="D697" s="844"/>
      <c r="E697" s="844"/>
      <c r="F697" s="839"/>
      <c r="G697" s="839"/>
      <c r="H697" s="839"/>
      <c r="I697" s="839"/>
      <c r="J697" s="839"/>
      <c r="K697" s="839"/>
      <c r="L697" s="839"/>
      <c r="M697" s="839"/>
      <c r="N697" s="839"/>
      <c r="O697" s="839"/>
      <c r="P697" s="839"/>
      <c r="Q697" s="839"/>
      <c r="R697" s="839"/>
      <c r="S697" s="839"/>
      <c r="T697" s="839"/>
      <c r="U697" s="839"/>
      <c r="V697" s="839"/>
      <c r="W697" s="839"/>
      <c r="X697" s="839"/>
      <c r="Y697" s="839"/>
      <c r="Z697" s="839"/>
    </row>
    <row r="698">
      <c r="A698" s="839"/>
      <c r="B698" s="839"/>
      <c r="C698" s="839"/>
      <c r="D698" s="844"/>
      <c r="E698" s="844"/>
      <c r="F698" s="839"/>
      <c r="G698" s="839"/>
      <c r="H698" s="839"/>
      <c r="I698" s="839"/>
      <c r="J698" s="839"/>
      <c r="K698" s="839"/>
      <c r="L698" s="839"/>
      <c r="M698" s="839"/>
      <c r="N698" s="839"/>
      <c r="O698" s="839"/>
      <c r="P698" s="839"/>
      <c r="Q698" s="839"/>
      <c r="R698" s="839"/>
      <c r="S698" s="839"/>
      <c r="T698" s="839"/>
      <c r="U698" s="839"/>
      <c r="V698" s="839"/>
      <c r="W698" s="839"/>
      <c r="X698" s="839"/>
      <c r="Y698" s="839"/>
      <c r="Z698" s="839"/>
    </row>
    <row r="699">
      <c r="A699" s="839"/>
      <c r="B699" s="839"/>
      <c r="C699" s="839"/>
      <c r="D699" s="844"/>
      <c r="E699" s="844"/>
      <c r="F699" s="839"/>
      <c r="G699" s="839"/>
      <c r="H699" s="839"/>
      <c r="I699" s="839"/>
      <c r="J699" s="839"/>
      <c r="K699" s="839"/>
      <c r="L699" s="839"/>
      <c r="M699" s="839"/>
      <c r="N699" s="839"/>
      <c r="O699" s="839"/>
      <c r="P699" s="839"/>
      <c r="Q699" s="839"/>
      <c r="R699" s="839"/>
      <c r="S699" s="839"/>
      <c r="T699" s="839"/>
      <c r="U699" s="839"/>
      <c r="V699" s="839"/>
      <c r="W699" s="839"/>
      <c r="X699" s="839"/>
      <c r="Y699" s="839"/>
      <c r="Z699" s="839"/>
    </row>
    <row r="700">
      <c r="A700" s="839"/>
      <c r="B700" s="839"/>
      <c r="C700" s="839"/>
      <c r="D700" s="844"/>
      <c r="E700" s="844"/>
      <c r="F700" s="839"/>
      <c r="G700" s="839"/>
      <c r="H700" s="839"/>
      <c r="I700" s="839"/>
      <c r="J700" s="839"/>
      <c r="K700" s="839"/>
      <c r="L700" s="839"/>
      <c r="M700" s="839"/>
      <c r="N700" s="839"/>
      <c r="O700" s="839"/>
      <c r="P700" s="839"/>
      <c r="Q700" s="839"/>
      <c r="R700" s="839"/>
      <c r="S700" s="839"/>
      <c r="T700" s="839"/>
      <c r="U700" s="839"/>
      <c r="V700" s="839"/>
      <c r="W700" s="839"/>
      <c r="X700" s="839"/>
      <c r="Y700" s="839"/>
      <c r="Z700" s="839"/>
    </row>
    <row r="701">
      <c r="A701" s="839"/>
      <c r="B701" s="839"/>
      <c r="C701" s="839"/>
      <c r="D701" s="844"/>
      <c r="E701" s="844"/>
      <c r="F701" s="839"/>
      <c r="G701" s="839"/>
      <c r="H701" s="839"/>
      <c r="I701" s="839"/>
      <c r="J701" s="839"/>
      <c r="K701" s="839"/>
      <c r="L701" s="839"/>
      <c r="M701" s="839"/>
      <c r="N701" s="839"/>
      <c r="O701" s="839"/>
      <c r="P701" s="839"/>
      <c r="Q701" s="839"/>
      <c r="R701" s="839"/>
      <c r="S701" s="839"/>
      <c r="T701" s="839"/>
      <c r="U701" s="839"/>
      <c r="V701" s="839"/>
      <c r="W701" s="839"/>
      <c r="X701" s="839"/>
      <c r="Y701" s="839"/>
      <c r="Z701" s="839"/>
    </row>
    <row r="702">
      <c r="A702" s="839"/>
      <c r="B702" s="839"/>
      <c r="C702" s="839"/>
      <c r="D702" s="844"/>
      <c r="E702" s="844"/>
      <c r="F702" s="839"/>
      <c r="G702" s="839"/>
      <c r="H702" s="839"/>
      <c r="I702" s="839"/>
      <c r="J702" s="839"/>
      <c r="K702" s="839"/>
      <c r="L702" s="839"/>
      <c r="M702" s="839"/>
      <c r="N702" s="839"/>
      <c r="O702" s="839"/>
      <c r="P702" s="839"/>
      <c r="Q702" s="839"/>
      <c r="R702" s="839"/>
      <c r="S702" s="839"/>
      <c r="T702" s="839"/>
      <c r="U702" s="839"/>
      <c r="V702" s="839"/>
      <c r="W702" s="839"/>
      <c r="X702" s="839"/>
      <c r="Y702" s="839"/>
      <c r="Z702" s="839"/>
    </row>
    <row r="703">
      <c r="A703" s="839"/>
      <c r="B703" s="839"/>
      <c r="C703" s="839"/>
      <c r="D703" s="844"/>
      <c r="E703" s="844"/>
      <c r="F703" s="839"/>
      <c r="G703" s="839"/>
      <c r="H703" s="839"/>
      <c r="I703" s="839"/>
      <c r="J703" s="839"/>
      <c r="K703" s="839"/>
      <c r="L703" s="839"/>
      <c r="M703" s="839"/>
      <c r="N703" s="839"/>
      <c r="O703" s="839"/>
      <c r="P703" s="839"/>
      <c r="Q703" s="839"/>
      <c r="R703" s="839"/>
      <c r="S703" s="839"/>
      <c r="T703" s="839"/>
      <c r="U703" s="839"/>
      <c r="V703" s="839"/>
      <c r="W703" s="839"/>
      <c r="X703" s="839"/>
      <c r="Y703" s="839"/>
      <c r="Z703" s="839"/>
    </row>
    <row r="704">
      <c r="A704" s="839"/>
      <c r="B704" s="839"/>
      <c r="C704" s="839"/>
      <c r="D704" s="844"/>
      <c r="E704" s="844"/>
      <c r="F704" s="839"/>
      <c r="G704" s="839"/>
      <c r="H704" s="839"/>
      <c r="I704" s="839"/>
      <c r="J704" s="839"/>
      <c r="K704" s="839"/>
      <c r="L704" s="839"/>
      <c r="M704" s="839"/>
      <c r="N704" s="839"/>
      <c r="O704" s="839"/>
      <c r="P704" s="839"/>
      <c r="Q704" s="839"/>
      <c r="R704" s="839"/>
      <c r="S704" s="839"/>
      <c r="T704" s="839"/>
      <c r="U704" s="839"/>
      <c r="V704" s="839"/>
      <c r="W704" s="839"/>
      <c r="X704" s="839"/>
      <c r="Y704" s="839"/>
      <c r="Z704" s="839"/>
    </row>
    <row r="705">
      <c r="A705" s="839"/>
      <c r="B705" s="839"/>
      <c r="C705" s="839"/>
      <c r="D705" s="844"/>
      <c r="E705" s="844"/>
      <c r="F705" s="839"/>
      <c r="G705" s="839"/>
      <c r="H705" s="839"/>
      <c r="I705" s="839"/>
      <c r="J705" s="839"/>
      <c r="K705" s="839"/>
      <c r="L705" s="839"/>
      <c r="M705" s="839"/>
      <c r="N705" s="839"/>
      <c r="O705" s="839"/>
      <c r="P705" s="839"/>
      <c r="Q705" s="839"/>
      <c r="R705" s="839"/>
      <c r="S705" s="839"/>
      <c r="T705" s="839"/>
      <c r="U705" s="839"/>
      <c r="V705" s="839"/>
      <c r="W705" s="839"/>
      <c r="X705" s="839"/>
      <c r="Y705" s="839"/>
      <c r="Z705" s="839"/>
    </row>
    <row r="706">
      <c r="A706" s="839"/>
      <c r="B706" s="839"/>
      <c r="C706" s="839"/>
      <c r="D706" s="844"/>
      <c r="E706" s="844"/>
      <c r="F706" s="839"/>
      <c r="G706" s="839"/>
      <c r="H706" s="839"/>
      <c r="I706" s="839"/>
      <c r="J706" s="839"/>
      <c r="K706" s="839"/>
      <c r="L706" s="839"/>
      <c r="M706" s="839"/>
      <c r="N706" s="839"/>
      <c r="O706" s="839"/>
      <c r="P706" s="839"/>
      <c r="Q706" s="839"/>
      <c r="R706" s="839"/>
      <c r="S706" s="839"/>
      <c r="T706" s="839"/>
      <c r="U706" s="839"/>
      <c r="V706" s="839"/>
      <c r="W706" s="839"/>
      <c r="X706" s="839"/>
      <c r="Y706" s="839"/>
      <c r="Z706" s="839"/>
    </row>
    <row r="707">
      <c r="A707" s="839"/>
      <c r="B707" s="839"/>
      <c r="C707" s="839"/>
      <c r="D707" s="844"/>
      <c r="E707" s="844"/>
      <c r="F707" s="839"/>
      <c r="G707" s="839"/>
      <c r="H707" s="839"/>
      <c r="I707" s="839"/>
      <c r="J707" s="839"/>
      <c r="K707" s="839"/>
      <c r="L707" s="839"/>
      <c r="M707" s="839"/>
      <c r="N707" s="839"/>
      <c r="O707" s="839"/>
      <c r="P707" s="839"/>
      <c r="Q707" s="839"/>
      <c r="R707" s="839"/>
      <c r="S707" s="839"/>
      <c r="T707" s="839"/>
      <c r="U707" s="839"/>
      <c r="V707" s="839"/>
      <c r="W707" s="839"/>
      <c r="X707" s="839"/>
      <c r="Y707" s="839"/>
      <c r="Z707" s="839"/>
    </row>
    <row r="708">
      <c r="A708" s="839"/>
      <c r="B708" s="839"/>
      <c r="C708" s="839"/>
      <c r="D708" s="844"/>
      <c r="E708" s="844"/>
      <c r="F708" s="839"/>
      <c r="G708" s="839"/>
      <c r="H708" s="839"/>
      <c r="I708" s="839"/>
      <c r="J708" s="839"/>
      <c r="K708" s="839"/>
      <c r="L708" s="839"/>
      <c r="M708" s="839"/>
      <c r="N708" s="839"/>
      <c r="O708" s="839"/>
      <c r="P708" s="839"/>
      <c r="Q708" s="839"/>
      <c r="R708" s="839"/>
      <c r="S708" s="839"/>
      <c r="T708" s="839"/>
      <c r="U708" s="839"/>
      <c r="V708" s="839"/>
      <c r="W708" s="839"/>
      <c r="X708" s="839"/>
      <c r="Y708" s="839"/>
      <c r="Z708" s="839"/>
    </row>
    <row r="709">
      <c r="A709" s="839"/>
      <c r="B709" s="839"/>
      <c r="C709" s="839"/>
      <c r="D709" s="844"/>
      <c r="E709" s="844"/>
      <c r="F709" s="839"/>
      <c r="G709" s="839"/>
      <c r="H709" s="839"/>
      <c r="I709" s="839"/>
      <c r="J709" s="839"/>
      <c r="K709" s="839"/>
      <c r="L709" s="839"/>
      <c r="M709" s="839"/>
      <c r="N709" s="839"/>
      <c r="O709" s="839"/>
      <c r="P709" s="839"/>
      <c r="Q709" s="839"/>
      <c r="R709" s="839"/>
      <c r="S709" s="839"/>
      <c r="T709" s="839"/>
      <c r="U709" s="839"/>
      <c r="V709" s="839"/>
      <c r="W709" s="839"/>
      <c r="X709" s="839"/>
      <c r="Y709" s="839"/>
      <c r="Z709" s="839"/>
    </row>
    <row r="710">
      <c r="A710" s="839"/>
      <c r="B710" s="839"/>
      <c r="C710" s="839"/>
      <c r="D710" s="844"/>
      <c r="E710" s="844"/>
      <c r="F710" s="839"/>
      <c r="G710" s="839"/>
      <c r="H710" s="839"/>
      <c r="I710" s="839"/>
      <c r="J710" s="839"/>
      <c r="K710" s="839"/>
      <c r="L710" s="839"/>
      <c r="M710" s="839"/>
      <c r="N710" s="839"/>
      <c r="O710" s="839"/>
      <c r="P710" s="839"/>
      <c r="Q710" s="839"/>
      <c r="R710" s="839"/>
      <c r="S710" s="839"/>
      <c r="T710" s="839"/>
      <c r="U710" s="839"/>
      <c r="V710" s="839"/>
      <c r="W710" s="839"/>
      <c r="X710" s="839"/>
      <c r="Y710" s="839"/>
      <c r="Z710" s="839"/>
    </row>
    <row r="711">
      <c r="A711" s="839"/>
      <c r="B711" s="839"/>
      <c r="C711" s="839"/>
      <c r="D711" s="844"/>
      <c r="E711" s="844"/>
      <c r="F711" s="839"/>
      <c r="G711" s="839"/>
      <c r="H711" s="839"/>
      <c r="I711" s="839"/>
      <c r="J711" s="839"/>
      <c r="K711" s="839"/>
      <c r="L711" s="839"/>
      <c r="M711" s="839"/>
      <c r="N711" s="839"/>
      <c r="O711" s="839"/>
      <c r="P711" s="839"/>
      <c r="Q711" s="839"/>
      <c r="R711" s="839"/>
      <c r="S711" s="839"/>
      <c r="T711" s="839"/>
      <c r="U711" s="839"/>
      <c r="V711" s="839"/>
      <c r="W711" s="839"/>
      <c r="X711" s="839"/>
      <c r="Y711" s="839"/>
      <c r="Z711" s="839"/>
    </row>
    <row r="712">
      <c r="A712" s="839"/>
      <c r="B712" s="839"/>
      <c r="C712" s="839"/>
      <c r="D712" s="844"/>
      <c r="E712" s="844"/>
      <c r="F712" s="839"/>
      <c r="G712" s="839"/>
      <c r="H712" s="839"/>
      <c r="I712" s="839"/>
      <c r="J712" s="839"/>
      <c r="K712" s="839"/>
      <c r="L712" s="839"/>
      <c r="M712" s="839"/>
      <c r="N712" s="839"/>
      <c r="O712" s="839"/>
      <c r="P712" s="839"/>
      <c r="Q712" s="839"/>
      <c r="R712" s="839"/>
      <c r="S712" s="839"/>
      <c r="T712" s="839"/>
      <c r="U712" s="839"/>
      <c r="V712" s="839"/>
      <c r="W712" s="839"/>
      <c r="X712" s="839"/>
      <c r="Y712" s="839"/>
      <c r="Z712" s="839"/>
    </row>
    <row r="713">
      <c r="A713" s="839"/>
      <c r="B713" s="839"/>
      <c r="C713" s="839"/>
      <c r="D713" s="844"/>
      <c r="E713" s="844"/>
      <c r="F713" s="839"/>
      <c r="G713" s="839"/>
      <c r="H713" s="839"/>
      <c r="I713" s="839"/>
      <c r="J713" s="839"/>
      <c r="K713" s="839"/>
      <c r="L713" s="839"/>
      <c r="M713" s="839"/>
      <c r="N713" s="839"/>
      <c r="O713" s="839"/>
      <c r="P713" s="839"/>
      <c r="Q713" s="839"/>
      <c r="R713" s="839"/>
      <c r="S713" s="839"/>
      <c r="T713" s="839"/>
      <c r="U713" s="839"/>
      <c r="V713" s="839"/>
      <c r="W713" s="839"/>
      <c r="X713" s="839"/>
      <c r="Y713" s="839"/>
      <c r="Z713" s="839"/>
    </row>
    <row r="714">
      <c r="A714" s="839"/>
      <c r="B714" s="839"/>
      <c r="C714" s="839"/>
      <c r="D714" s="844"/>
      <c r="E714" s="844"/>
      <c r="F714" s="839"/>
      <c r="G714" s="839"/>
      <c r="H714" s="839"/>
      <c r="I714" s="839"/>
      <c r="J714" s="839"/>
      <c r="K714" s="839"/>
      <c r="L714" s="839"/>
      <c r="M714" s="839"/>
      <c r="N714" s="839"/>
      <c r="O714" s="839"/>
      <c r="P714" s="839"/>
      <c r="Q714" s="839"/>
      <c r="R714" s="839"/>
      <c r="S714" s="839"/>
      <c r="T714" s="839"/>
      <c r="U714" s="839"/>
      <c r="V714" s="839"/>
      <c r="W714" s="839"/>
      <c r="X714" s="839"/>
      <c r="Y714" s="839"/>
      <c r="Z714" s="839"/>
    </row>
    <row r="715">
      <c r="A715" s="839"/>
      <c r="B715" s="839"/>
      <c r="C715" s="839"/>
      <c r="D715" s="844"/>
      <c r="E715" s="844"/>
      <c r="F715" s="839"/>
      <c r="G715" s="839"/>
      <c r="H715" s="839"/>
      <c r="I715" s="839"/>
      <c r="J715" s="839"/>
      <c r="K715" s="839"/>
      <c r="L715" s="839"/>
      <c r="M715" s="839"/>
      <c r="N715" s="839"/>
      <c r="O715" s="839"/>
      <c r="P715" s="839"/>
      <c r="Q715" s="839"/>
      <c r="R715" s="839"/>
      <c r="S715" s="839"/>
      <c r="T715" s="839"/>
      <c r="U715" s="839"/>
      <c r="V715" s="839"/>
      <c r="W715" s="839"/>
      <c r="X715" s="839"/>
      <c r="Y715" s="839"/>
      <c r="Z715" s="839"/>
    </row>
    <row r="716">
      <c r="A716" s="839"/>
      <c r="B716" s="839"/>
      <c r="C716" s="839"/>
      <c r="D716" s="844"/>
      <c r="E716" s="844"/>
      <c r="F716" s="839"/>
      <c r="G716" s="839"/>
      <c r="H716" s="839"/>
      <c r="I716" s="839"/>
      <c r="J716" s="839"/>
      <c r="K716" s="839"/>
      <c r="L716" s="839"/>
      <c r="M716" s="839"/>
      <c r="N716" s="839"/>
      <c r="O716" s="839"/>
      <c r="P716" s="839"/>
      <c r="Q716" s="839"/>
      <c r="R716" s="839"/>
      <c r="S716" s="839"/>
      <c r="T716" s="839"/>
      <c r="U716" s="839"/>
      <c r="V716" s="839"/>
      <c r="W716" s="839"/>
      <c r="X716" s="839"/>
      <c r="Y716" s="839"/>
      <c r="Z716" s="839"/>
    </row>
    <row r="717">
      <c r="A717" s="839"/>
      <c r="B717" s="839"/>
      <c r="C717" s="839"/>
      <c r="D717" s="844"/>
      <c r="E717" s="844"/>
      <c r="F717" s="839"/>
      <c r="G717" s="839"/>
      <c r="H717" s="839"/>
      <c r="I717" s="839"/>
      <c r="J717" s="839"/>
      <c r="K717" s="839"/>
      <c r="L717" s="839"/>
      <c r="M717" s="839"/>
      <c r="N717" s="839"/>
      <c r="O717" s="839"/>
      <c r="P717" s="839"/>
      <c r="Q717" s="839"/>
      <c r="R717" s="839"/>
      <c r="S717" s="839"/>
      <c r="T717" s="839"/>
      <c r="U717" s="839"/>
      <c r="V717" s="839"/>
      <c r="W717" s="839"/>
      <c r="X717" s="839"/>
      <c r="Y717" s="839"/>
      <c r="Z717" s="839"/>
    </row>
    <row r="718">
      <c r="A718" s="839"/>
      <c r="B718" s="839"/>
      <c r="C718" s="839"/>
      <c r="D718" s="844"/>
      <c r="E718" s="844"/>
      <c r="F718" s="839"/>
      <c r="G718" s="839"/>
      <c r="H718" s="839"/>
      <c r="I718" s="839"/>
      <c r="J718" s="839"/>
      <c r="K718" s="839"/>
      <c r="L718" s="839"/>
      <c r="M718" s="839"/>
      <c r="N718" s="839"/>
      <c r="O718" s="839"/>
      <c r="P718" s="839"/>
      <c r="Q718" s="839"/>
      <c r="R718" s="839"/>
      <c r="S718" s="839"/>
      <c r="T718" s="839"/>
      <c r="U718" s="839"/>
      <c r="V718" s="839"/>
      <c r="W718" s="839"/>
      <c r="X718" s="839"/>
      <c r="Y718" s="839"/>
      <c r="Z718" s="839"/>
    </row>
    <row r="719">
      <c r="A719" s="839"/>
      <c r="B719" s="839"/>
      <c r="C719" s="839"/>
      <c r="D719" s="844"/>
      <c r="E719" s="844"/>
      <c r="F719" s="839"/>
      <c r="G719" s="839"/>
      <c r="H719" s="839"/>
      <c r="I719" s="839"/>
      <c r="J719" s="839"/>
      <c r="K719" s="839"/>
      <c r="L719" s="839"/>
      <c r="M719" s="839"/>
      <c r="N719" s="839"/>
      <c r="O719" s="839"/>
      <c r="P719" s="839"/>
      <c r="Q719" s="839"/>
      <c r="R719" s="839"/>
      <c r="S719" s="839"/>
      <c r="T719" s="839"/>
      <c r="U719" s="839"/>
      <c r="V719" s="839"/>
      <c r="W719" s="839"/>
      <c r="X719" s="839"/>
      <c r="Y719" s="839"/>
      <c r="Z719" s="839"/>
    </row>
    <row r="720">
      <c r="A720" s="839"/>
      <c r="B720" s="839"/>
      <c r="C720" s="839"/>
      <c r="D720" s="844"/>
      <c r="E720" s="844"/>
      <c r="F720" s="839"/>
      <c r="G720" s="839"/>
      <c r="H720" s="839"/>
      <c r="I720" s="839"/>
      <c r="J720" s="839"/>
      <c r="K720" s="839"/>
      <c r="L720" s="839"/>
      <c r="M720" s="839"/>
      <c r="N720" s="839"/>
      <c r="O720" s="839"/>
      <c r="P720" s="839"/>
      <c r="Q720" s="839"/>
      <c r="R720" s="839"/>
      <c r="S720" s="839"/>
      <c r="T720" s="839"/>
      <c r="U720" s="839"/>
      <c r="V720" s="839"/>
      <c r="W720" s="839"/>
      <c r="X720" s="839"/>
      <c r="Y720" s="839"/>
      <c r="Z720" s="839"/>
    </row>
    <row r="721">
      <c r="A721" s="839"/>
      <c r="B721" s="839"/>
      <c r="C721" s="839"/>
      <c r="D721" s="844"/>
      <c r="E721" s="844"/>
      <c r="F721" s="839"/>
      <c r="G721" s="839"/>
      <c r="H721" s="839"/>
      <c r="I721" s="839"/>
      <c r="J721" s="839"/>
      <c r="K721" s="839"/>
      <c r="L721" s="839"/>
      <c r="M721" s="839"/>
      <c r="N721" s="839"/>
      <c r="O721" s="839"/>
      <c r="P721" s="839"/>
      <c r="Q721" s="839"/>
      <c r="R721" s="839"/>
      <c r="S721" s="839"/>
      <c r="T721" s="839"/>
      <c r="U721" s="839"/>
      <c r="V721" s="839"/>
      <c r="W721" s="839"/>
      <c r="X721" s="839"/>
      <c r="Y721" s="839"/>
      <c r="Z721" s="839"/>
    </row>
    <row r="722">
      <c r="A722" s="839"/>
      <c r="B722" s="839"/>
      <c r="C722" s="839"/>
      <c r="D722" s="844"/>
      <c r="E722" s="844"/>
      <c r="F722" s="839"/>
      <c r="G722" s="839"/>
      <c r="H722" s="839"/>
      <c r="I722" s="839"/>
      <c r="J722" s="839"/>
      <c r="K722" s="839"/>
      <c r="L722" s="839"/>
      <c r="M722" s="839"/>
      <c r="N722" s="839"/>
      <c r="O722" s="839"/>
      <c r="P722" s="839"/>
      <c r="Q722" s="839"/>
      <c r="R722" s="839"/>
      <c r="S722" s="839"/>
      <c r="T722" s="839"/>
      <c r="U722" s="839"/>
      <c r="V722" s="839"/>
      <c r="W722" s="839"/>
      <c r="X722" s="839"/>
      <c r="Y722" s="839"/>
      <c r="Z722" s="839"/>
    </row>
    <row r="723">
      <c r="A723" s="839"/>
      <c r="B723" s="839"/>
      <c r="C723" s="839"/>
      <c r="D723" s="844"/>
      <c r="E723" s="844"/>
      <c r="F723" s="839"/>
      <c r="G723" s="839"/>
      <c r="H723" s="839"/>
      <c r="I723" s="839"/>
      <c r="J723" s="839"/>
      <c r="K723" s="839"/>
      <c r="L723" s="839"/>
      <c r="M723" s="839"/>
      <c r="N723" s="839"/>
      <c r="O723" s="839"/>
      <c r="P723" s="839"/>
      <c r="Q723" s="839"/>
      <c r="R723" s="839"/>
      <c r="S723" s="839"/>
      <c r="T723" s="839"/>
      <c r="U723" s="839"/>
      <c r="V723" s="839"/>
      <c r="W723" s="839"/>
      <c r="X723" s="839"/>
      <c r="Y723" s="839"/>
      <c r="Z723" s="839"/>
    </row>
    <row r="724">
      <c r="A724" s="839"/>
      <c r="B724" s="839"/>
      <c r="C724" s="839"/>
      <c r="D724" s="844"/>
      <c r="E724" s="844"/>
      <c r="F724" s="839"/>
      <c r="G724" s="839"/>
      <c r="H724" s="839"/>
      <c r="I724" s="839"/>
      <c r="J724" s="839"/>
      <c r="K724" s="839"/>
      <c r="L724" s="839"/>
      <c r="M724" s="839"/>
      <c r="N724" s="839"/>
      <c r="O724" s="839"/>
      <c r="P724" s="839"/>
      <c r="Q724" s="839"/>
      <c r="R724" s="839"/>
      <c r="S724" s="839"/>
      <c r="T724" s="839"/>
      <c r="U724" s="839"/>
      <c r="V724" s="839"/>
      <c r="W724" s="839"/>
      <c r="X724" s="839"/>
      <c r="Y724" s="839"/>
      <c r="Z724" s="839"/>
    </row>
    <row r="725">
      <c r="A725" s="839"/>
      <c r="B725" s="839"/>
      <c r="C725" s="839"/>
      <c r="D725" s="844"/>
      <c r="E725" s="844"/>
      <c r="F725" s="839"/>
      <c r="G725" s="839"/>
      <c r="H725" s="839"/>
      <c r="I725" s="839"/>
      <c r="J725" s="839"/>
      <c r="K725" s="839"/>
      <c r="L725" s="839"/>
      <c r="M725" s="839"/>
      <c r="N725" s="839"/>
      <c r="O725" s="839"/>
      <c r="P725" s="839"/>
      <c r="Q725" s="839"/>
      <c r="R725" s="839"/>
      <c r="S725" s="839"/>
      <c r="T725" s="839"/>
      <c r="U725" s="839"/>
      <c r="V725" s="839"/>
      <c r="W725" s="839"/>
      <c r="X725" s="839"/>
      <c r="Y725" s="839"/>
      <c r="Z725" s="839"/>
    </row>
    <row r="726">
      <c r="A726" s="839"/>
      <c r="B726" s="839"/>
      <c r="C726" s="839"/>
      <c r="D726" s="844"/>
      <c r="E726" s="844"/>
      <c r="F726" s="839"/>
      <c r="G726" s="839"/>
      <c r="H726" s="839"/>
      <c r="I726" s="839"/>
      <c r="J726" s="839"/>
      <c r="K726" s="839"/>
      <c r="L726" s="839"/>
      <c r="M726" s="839"/>
      <c r="N726" s="839"/>
      <c r="O726" s="839"/>
      <c r="P726" s="839"/>
      <c r="Q726" s="839"/>
      <c r="R726" s="839"/>
      <c r="S726" s="839"/>
      <c r="T726" s="839"/>
      <c r="U726" s="839"/>
      <c r="V726" s="839"/>
      <c r="W726" s="839"/>
      <c r="X726" s="839"/>
      <c r="Y726" s="839"/>
      <c r="Z726" s="839"/>
    </row>
    <row r="727">
      <c r="A727" s="839"/>
      <c r="B727" s="839"/>
      <c r="C727" s="839"/>
      <c r="D727" s="844"/>
      <c r="E727" s="844"/>
      <c r="F727" s="839"/>
      <c r="G727" s="839"/>
      <c r="H727" s="839"/>
      <c r="I727" s="839"/>
      <c r="J727" s="839"/>
      <c r="K727" s="839"/>
      <c r="L727" s="839"/>
      <c r="M727" s="839"/>
      <c r="N727" s="839"/>
      <c r="O727" s="839"/>
      <c r="P727" s="839"/>
      <c r="Q727" s="839"/>
      <c r="R727" s="839"/>
      <c r="S727" s="839"/>
      <c r="T727" s="839"/>
      <c r="U727" s="839"/>
      <c r="V727" s="839"/>
      <c r="W727" s="839"/>
      <c r="X727" s="839"/>
      <c r="Y727" s="839"/>
      <c r="Z727" s="839"/>
    </row>
    <row r="728">
      <c r="A728" s="839"/>
      <c r="B728" s="839"/>
      <c r="C728" s="839"/>
      <c r="D728" s="844"/>
      <c r="E728" s="844"/>
      <c r="F728" s="839"/>
      <c r="G728" s="839"/>
      <c r="H728" s="839"/>
      <c r="I728" s="839"/>
      <c r="J728" s="839"/>
      <c r="K728" s="839"/>
      <c r="L728" s="839"/>
      <c r="M728" s="839"/>
      <c r="N728" s="839"/>
      <c r="O728" s="839"/>
      <c r="P728" s="839"/>
      <c r="Q728" s="839"/>
      <c r="R728" s="839"/>
      <c r="S728" s="839"/>
      <c r="T728" s="839"/>
      <c r="U728" s="839"/>
      <c r="V728" s="839"/>
      <c r="W728" s="839"/>
      <c r="X728" s="839"/>
      <c r="Y728" s="839"/>
      <c r="Z728" s="839"/>
    </row>
    <row r="729">
      <c r="A729" s="839"/>
      <c r="B729" s="839"/>
      <c r="C729" s="839"/>
      <c r="D729" s="844"/>
      <c r="E729" s="844"/>
      <c r="F729" s="839"/>
      <c r="G729" s="839"/>
      <c r="H729" s="839"/>
      <c r="I729" s="839"/>
      <c r="J729" s="839"/>
      <c r="K729" s="839"/>
      <c r="L729" s="839"/>
      <c r="M729" s="839"/>
      <c r="N729" s="839"/>
      <c r="O729" s="839"/>
      <c r="P729" s="839"/>
      <c r="Q729" s="839"/>
      <c r="R729" s="839"/>
      <c r="S729" s="839"/>
      <c r="T729" s="839"/>
      <c r="U729" s="839"/>
      <c r="V729" s="839"/>
      <c r="W729" s="839"/>
      <c r="X729" s="839"/>
      <c r="Y729" s="839"/>
      <c r="Z729" s="839"/>
    </row>
    <row r="730">
      <c r="A730" s="839"/>
      <c r="B730" s="839"/>
      <c r="C730" s="839"/>
      <c r="D730" s="844"/>
      <c r="E730" s="844"/>
      <c r="F730" s="839"/>
      <c r="G730" s="839"/>
      <c r="H730" s="839"/>
      <c r="I730" s="839"/>
      <c r="J730" s="839"/>
      <c r="K730" s="839"/>
      <c r="L730" s="839"/>
      <c r="M730" s="839"/>
      <c r="N730" s="839"/>
      <c r="O730" s="839"/>
      <c r="P730" s="839"/>
      <c r="Q730" s="839"/>
      <c r="R730" s="839"/>
      <c r="S730" s="839"/>
      <c r="T730" s="839"/>
      <c r="U730" s="839"/>
      <c r="V730" s="839"/>
      <c r="W730" s="839"/>
      <c r="X730" s="839"/>
      <c r="Y730" s="839"/>
      <c r="Z730" s="839"/>
    </row>
    <row r="731">
      <c r="A731" s="839"/>
      <c r="B731" s="839"/>
      <c r="C731" s="839"/>
      <c r="D731" s="844"/>
      <c r="E731" s="844"/>
      <c r="F731" s="839"/>
      <c r="G731" s="839"/>
      <c r="H731" s="839"/>
      <c r="I731" s="839"/>
      <c r="J731" s="839"/>
      <c r="K731" s="839"/>
      <c r="L731" s="839"/>
      <c r="M731" s="839"/>
      <c r="N731" s="839"/>
      <c r="O731" s="839"/>
      <c r="P731" s="839"/>
      <c r="Q731" s="839"/>
      <c r="R731" s="839"/>
      <c r="S731" s="839"/>
      <c r="T731" s="839"/>
      <c r="U731" s="839"/>
      <c r="V731" s="839"/>
      <c r="W731" s="839"/>
      <c r="X731" s="839"/>
      <c r="Y731" s="839"/>
      <c r="Z731" s="839"/>
    </row>
    <row r="732">
      <c r="A732" s="839"/>
      <c r="B732" s="839"/>
      <c r="C732" s="839"/>
      <c r="D732" s="844"/>
      <c r="E732" s="844"/>
      <c r="F732" s="839"/>
      <c r="G732" s="839"/>
      <c r="H732" s="839"/>
      <c r="I732" s="839"/>
      <c r="J732" s="839"/>
      <c r="K732" s="839"/>
      <c r="L732" s="839"/>
      <c r="M732" s="839"/>
      <c r="N732" s="839"/>
      <c r="O732" s="839"/>
      <c r="P732" s="839"/>
      <c r="Q732" s="839"/>
      <c r="R732" s="839"/>
      <c r="S732" s="839"/>
      <c r="T732" s="839"/>
      <c r="U732" s="839"/>
      <c r="V732" s="839"/>
      <c r="W732" s="839"/>
      <c r="X732" s="839"/>
      <c r="Y732" s="839"/>
      <c r="Z732" s="839"/>
    </row>
    <row r="733">
      <c r="A733" s="839"/>
      <c r="B733" s="839"/>
      <c r="C733" s="839"/>
      <c r="D733" s="844"/>
      <c r="E733" s="844"/>
      <c r="F733" s="839"/>
      <c r="G733" s="839"/>
      <c r="H733" s="839"/>
      <c r="I733" s="839"/>
      <c r="J733" s="839"/>
      <c r="K733" s="839"/>
      <c r="L733" s="839"/>
      <c r="M733" s="839"/>
      <c r="N733" s="839"/>
      <c r="O733" s="839"/>
      <c r="P733" s="839"/>
      <c r="Q733" s="839"/>
      <c r="R733" s="839"/>
      <c r="S733" s="839"/>
      <c r="T733" s="839"/>
      <c r="U733" s="839"/>
      <c r="V733" s="839"/>
      <c r="W733" s="839"/>
      <c r="X733" s="839"/>
      <c r="Y733" s="839"/>
      <c r="Z733" s="839"/>
    </row>
    <row r="734">
      <c r="A734" s="839"/>
      <c r="B734" s="839"/>
      <c r="C734" s="839"/>
      <c r="D734" s="844"/>
      <c r="E734" s="844"/>
      <c r="F734" s="839"/>
      <c r="G734" s="839"/>
      <c r="H734" s="839"/>
      <c r="I734" s="839"/>
      <c r="J734" s="839"/>
      <c r="K734" s="839"/>
      <c r="L734" s="839"/>
      <c r="M734" s="839"/>
      <c r="N734" s="839"/>
      <c r="O734" s="839"/>
      <c r="P734" s="839"/>
      <c r="Q734" s="839"/>
      <c r="R734" s="839"/>
      <c r="S734" s="839"/>
      <c r="T734" s="839"/>
      <c r="U734" s="839"/>
      <c r="V734" s="839"/>
      <c r="W734" s="839"/>
      <c r="X734" s="839"/>
      <c r="Y734" s="839"/>
      <c r="Z734" s="839"/>
    </row>
    <row r="735">
      <c r="A735" s="839"/>
      <c r="B735" s="839"/>
      <c r="C735" s="839"/>
      <c r="D735" s="844"/>
      <c r="E735" s="844"/>
      <c r="F735" s="839"/>
      <c r="G735" s="839"/>
      <c r="H735" s="839"/>
      <c r="I735" s="839"/>
      <c r="J735" s="839"/>
      <c r="K735" s="839"/>
      <c r="L735" s="839"/>
      <c r="M735" s="839"/>
      <c r="N735" s="839"/>
      <c r="O735" s="839"/>
      <c r="P735" s="839"/>
      <c r="Q735" s="839"/>
      <c r="R735" s="839"/>
      <c r="S735" s="839"/>
      <c r="T735" s="839"/>
      <c r="U735" s="839"/>
      <c r="V735" s="839"/>
      <c r="W735" s="839"/>
      <c r="X735" s="839"/>
      <c r="Y735" s="839"/>
      <c r="Z735" s="839"/>
    </row>
    <row r="736">
      <c r="A736" s="839"/>
      <c r="B736" s="839"/>
      <c r="C736" s="839"/>
      <c r="D736" s="844"/>
      <c r="E736" s="844"/>
      <c r="F736" s="839"/>
      <c r="G736" s="839"/>
      <c r="H736" s="839"/>
      <c r="I736" s="839"/>
      <c r="J736" s="839"/>
      <c r="K736" s="839"/>
      <c r="L736" s="839"/>
      <c r="M736" s="839"/>
      <c r="N736" s="839"/>
      <c r="O736" s="839"/>
      <c r="P736" s="839"/>
      <c r="Q736" s="839"/>
      <c r="R736" s="839"/>
      <c r="S736" s="839"/>
      <c r="T736" s="839"/>
      <c r="U736" s="839"/>
      <c r="V736" s="839"/>
      <c r="W736" s="839"/>
      <c r="X736" s="839"/>
      <c r="Y736" s="839"/>
      <c r="Z736" s="839"/>
    </row>
    <row r="737">
      <c r="A737" s="839"/>
      <c r="B737" s="839"/>
      <c r="C737" s="839"/>
      <c r="D737" s="844"/>
      <c r="E737" s="844"/>
      <c r="F737" s="839"/>
      <c r="G737" s="839"/>
      <c r="H737" s="839"/>
      <c r="I737" s="839"/>
      <c r="J737" s="839"/>
      <c r="K737" s="839"/>
      <c r="L737" s="839"/>
      <c r="M737" s="839"/>
      <c r="N737" s="839"/>
      <c r="O737" s="839"/>
      <c r="P737" s="839"/>
      <c r="Q737" s="839"/>
      <c r="R737" s="839"/>
      <c r="S737" s="839"/>
      <c r="T737" s="839"/>
      <c r="U737" s="839"/>
      <c r="V737" s="839"/>
      <c r="W737" s="839"/>
      <c r="X737" s="839"/>
      <c r="Y737" s="839"/>
      <c r="Z737" s="839"/>
    </row>
    <row r="738">
      <c r="A738" s="839"/>
      <c r="B738" s="839"/>
      <c r="C738" s="839"/>
      <c r="D738" s="844"/>
      <c r="E738" s="844"/>
      <c r="F738" s="839"/>
      <c r="G738" s="839"/>
      <c r="H738" s="839"/>
      <c r="I738" s="839"/>
      <c r="J738" s="839"/>
      <c r="K738" s="839"/>
      <c r="L738" s="839"/>
      <c r="M738" s="839"/>
      <c r="N738" s="839"/>
      <c r="O738" s="839"/>
      <c r="P738" s="839"/>
      <c r="Q738" s="839"/>
      <c r="R738" s="839"/>
      <c r="S738" s="839"/>
      <c r="T738" s="839"/>
      <c r="U738" s="839"/>
      <c r="V738" s="839"/>
      <c r="W738" s="839"/>
      <c r="X738" s="839"/>
      <c r="Y738" s="839"/>
      <c r="Z738" s="839"/>
    </row>
    <row r="739">
      <c r="A739" s="839"/>
      <c r="B739" s="839"/>
      <c r="C739" s="839"/>
      <c r="D739" s="844"/>
      <c r="E739" s="844"/>
      <c r="F739" s="839"/>
      <c r="G739" s="839"/>
      <c r="H739" s="839"/>
      <c r="I739" s="839"/>
      <c r="J739" s="839"/>
      <c r="K739" s="839"/>
      <c r="L739" s="839"/>
      <c r="M739" s="839"/>
      <c r="N739" s="839"/>
      <c r="O739" s="839"/>
      <c r="P739" s="839"/>
      <c r="Q739" s="839"/>
      <c r="R739" s="839"/>
      <c r="S739" s="839"/>
      <c r="T739" s="839"/>
      <c r="U739" s="839"/>
      <c r="V739" s="839"/>
      <c r="W739" s="839"/>
      <c r="X739" s="839"/>
      <c r="Y739" s="839"/>
      <c r="Z739" s="839"/>
    </row>
    <row r="740">
      <c r="A740" s="839"/>
      <c r="B740" s="839"/>
      <c r="C740" s="839"/>
      <c r="D740" s="844"/>
      <c r="E740" s="844"/>
      <c r="F740" s="839"/>
      <c r="G740" s="839"/>
      <c r="H740" s="839"/>
      <c r="I740" s="839"/>
      <c r="J740" s="839"/>
      <c r="K740" s="839"/>
      <c r="L740" s="839"/>
      <c r="M740" s="839"/>
      <c r="N740" s="839"/>
      <c r="O740" s="839"/>
      <c r="P740" s="839"/>
      <c r="Q740" s="839"/>
      <c r="R740" s="839"/>
      <c r="S740" s="839"/>
      <c r="T740" s="839"/>
      <c r="U740" s="839"/>
      <c r="V740" s="839"/>
      <c r="W740" s="839"/>
      <c r="X740" s="839"/>
      <c r="Y740" s="839"/>
      <c r="Z740" s="839"/>
    </row>
    <row r="741">
      <c r="A741" s="839"/>
      <c r="B741" s="839"/>
      <c r="C741" s="839"/>
      <c r="D741" s="844"/>
      <c r="E741" s="844"/>
      <c r="F741" s="839"/>
      <c r="G741" s="839"/>
      <c r="H741" s="839"/>
      <c r="I741" s="839"/>
      <c r="J741" s="839"/>
      <c r="K741" s="839"/>
      <c r="L741" s="839"/>
      <c r="M741" s="839"/>
      <c r="N741" s="839"/>
      <c r="O741" s="839"/>
      <c r="P741" s="839"/>
      <c r="Q741" s="839"/>
      <c r="R741" s="839"/>
      <c r="S741" s="839"/>
      <c r="T741" s="839"/>
      <c r="U741" s="839"/>
      <c r="V741" s="839"/>
      <c r="W741" s="839"/>
      <c r="X741" s="839"/>
      <c r="Y741" s="839"/>
      <c r="Z741" s="839"/>
    </row>
    <row r="742">
      <c r="A742" s="839"/>
      <c r="B742" s="839"/>
      <c r="C742" s="839"/>
      <c r="D742" s="844"/>
      <c r="E742" s="844"/>
      <c r="F742" s="839"/>
      <c r="G742" s="839"/>
      <c r="H742" s="839"/>
      <c r="I742" s="839"/>
      <c r="J742" s="839"/>
      <c r="K742" s="839"/>
      <c r="L742" s="839"/>
      <c r="M742" s="839"/>
      <c r="N742" s="839"/>
      <c r="O742" s="839"/>
      <c r="P742" s="839"/>
      <c r="Q742" s="839"/>
      <c r="R742" s="839"/>
      <c r="S742" s="839"/>
      <c r="T742" s="839"/>
      <c r="U742" s="839"/>
      <c r="V742" s="839"/>
      <c r="W742" s="839"/>
      <c r="X742" s="839"/>
      <c r="Y742" s="839"/>
      <c r="Z742" s="839"/>
    </row>
    <row r="743">
      <c r="A743" s="839"/>
      <c r="B743" s="839"/>
      <c r="C743" s="839"/>
      <c r="D743" s="844"/>
      <c r="E743" s="844"/>
      <c r="F743" s="839"/>
      <c r="G743" s="839"/>
      <c r="H743" s="839"/>
      <c r="I743" s="839"/>
      <c r="J743" s="839"/>
      <c r="K743" s="839"/>
      <c r="L743" s="839"/>
      <c r="M743" s="839"/>
      <c r="N743" s="839"/>
      <c r="O743" s="839"/>
      <c r="P743" s="839"/>
      <c r="Q743" s="839"/>
      <c r="R743" s="839"/>
      <c r="S743" s="839"/>
      <c r="T743" s="839"/>
      <c r="U743" s="839"/>
      <c r="V743" s="839"/>
      <c r="W743" s="839"/>
      <c r="X743" s="839"/>
      <c r="Y743" s="839"/>
      <c r="Z743" s="839"/>
    </row>
    <row r="744">
      <c r="A744" s="839"/>
      <c r="B744" s="839"/>
      <c r="C744" s="839"/>
      <c r="D744" s="844"/>
      <c r="E744" s="844"/>
      <c r="F744" s="839"/>
      <c r="G744" s="839"/>
      <c r="H744" s="839"/>
      <c r="I744" s="839"/>
      <c r="J744" s="839"/>
      <c r="K744" s="839"/>
      <c r="L744" s="839"/>
      <c r="M744" s="839"/>
      <c r="N744" s="839"/>
      <c r="O744" s="839"/>
      <c r="P744" s="839"/>
      <c r="Q744" s="839"/>
      <c r="R744" s="839"/>
      <c r="S744" s="839"/>
      <c r="T744" s="839"/>
      <c r="U744" s="839"/>
      <c r="V744" s="839"/>
      <c r="W744" s="839"/>
      <c r="X744" s="839"/>
      <c r="Y744" s="839"/>
      <c r="Z744" s="839"/>
    </row>
    <row r="745">
      <c r="A745" s="839"/>
      <c r="B745" s="839"/>
      <c r="C745" s="839"/>
      <c r="D745" s="844"/>
      <c r="E745" s="844"/>
      <c r="F745" s="839"/>
      <c r="G745" s="839"/>
      <c r="H745" s="839"/>
      <c r="I745" s="839"/>
      <c r="J745" s="839"/>
      <c r="K745" s="839"/>
      <c r="L745" s="839"/>
      <c r="M745" s="839"/>
      <c r="N745" s="839"/>
      <c r="O745" s="839"/>
      <c r="P745" s="839"/>
      <c r="Q745" s="839"/>
      <c r="R745" s="839"/>
      <c r="S745" s="839"/>
      <c r="T745" s="839"/>
      <c r="U745" s="839"/>
      <c r="V745" s="839"/>
      <c r="W745" s="839"/>
      <c r="X745" s="839"/>
      <c r="Y745" s="839"/>
      <c r="Z745" s="839"/>
    </row>
    <row r="746">
      <c r="A746" s="839"/>
      <c r="B746" s="839"/>
      <c r="C746" s="839"/>
      <c r="D746" s="844"/>
      <c r="E746" s="844"/>
      <c r="F746" s="839"/>
      <c r="G746" s="839"/>
      <c r="H746" s="839"/>
      <c r="I746" s="839"/>
      <c r="J746" s="839"/>
      <c r="K746" s="839"/>
      <c r="L746" s="839"/>
      <c r="M746" s="839"/>
      <c r="N746" s="839"/>
      <c r="O746" s="839"/>
      <c r="P746" s="839"/>
      <c r="Q746" s="839"/>
      <c r="R746" s="839"/>
      <c r="S746" s="839"/>
      <c r="T746" s="839"/>
      <c r="U746" s="839"/>
      <c r="V746" s="839"/>
      <c r="W746" s="839"/>
      <c r="X746" s="839"/>
      <c r="Y746" s="839"/>
      <c r="Z746" s="839"/>
    </row>
    <row r="747">
      <c r="A747" s="839"/>
      <c r="B747" s="839"/>
      <c r="C747" s="839"/>
      <c r="D747" s="844"/>
      <c r="E747" s="844"/>
      <c r="F747" s="839"/>
      <c r="G747" s="839"/>
      <c r="H747" s="839"/>
      <c r="I747" s="839"/>
      <c r="J747" s="839"/>
      <c r="K747" s="839"/>
      <c r="L747" s="839"/>
      <c r="M747" s="839"/>
      <c r="N747" s="839"/>
      <c r="O747" s="839"/>
      <c r="P747" s="839"/>
      <c r="Q747" s="839"/>
      <c r="R747" s="839"/>
      <c r="S747" s="839"/>
      <c r="T747" s="839"/>
      <c r="U747" s="839"/>
      <c r="V747" s="839"/>
      <c r="W747" s="839"/>
      <c r="X747" s="839"/>
      <c r="Y747" s="839"/>
      <c r="Z747" s="839"/>
    </row>
    <row r="748">
      <c r="A748" s="839"/>
      <c r="B748" s="839"/>
      <c r="C748" s="839"/>
      <c r="D748" s="844"/>
      <c r="E748" s="844"/>
      <c r="F748" s="839"/>
      <c r="G748" s="839"/>
      <c r="H748" s="839"/>
      <c r="I748" s="839"/>
      <c r="J748" s="839"/>
      <c r="K748" s="839"/>
      <c r="L748" s="839"/>
      <c r="M748" s="839"/>
      <c r="N748" s="839"/>
      <c r="O748" s="839"/>
      <c r="P748" s="839"/>
      <c r="Q748" s="839"/>
      <c r="R748" s="839"/>
      <c r="S748" s="839"/>
      <c r="T748" s="839"/>
      <c r="U748" s="839"/>
      <c r="V748" s="839"/>
      <c r="W748" s="839"/>
      <c r="X748" s="839"/>
      <c r="Y748" s="839"/>
      <c r="Z748" s="839"/>
    </row>
    <row r="749">
      <c r="A749" s="839"/>
      <c r="B749" s="839"/>
      <c r="C749" s="839"/>
      <c r="D749" s="844"/>
      <c r="E749" s="844"/>
      <c r="F749" s="839"/>
      <c r="G749" s="839"/>
      <c r="H749" s="839"/>
      <c r="I749" s="839"/>
      <c r="J749" s="839"/>
      <c r="K749" s="839"/>
      <c r="L749" s="839"/>
      <c r="M749" s="839"/>
      <c r="N749" s="839"/>
      <c r="O749" s="839"/>
      <c r="P749" s="839"/>
      <c r="Q749" s="839"/>
      <c r="R749" s="839"/>
      <c r="S749" s="839"/>
      <c r="T749" s="839"/>
      <c r="U749" s="839"/>
      <c r="V749" s="839"/>
      <c r="W749" s="839"/>
      <c r="X749" s="839"/>
      <c r="Y749" s="839"/>
      <c r="Z749" s="839"/>
    </row>
    <row r="750">
      <c r="A750" s="839"/>
      <c r="B750" s="839"/>
      <c r="C750" s="839"/>
      <c r="D750" s="844"/>
      <c r="E750" s="844"/>
      <c r="F750" s="839"/>
      <c r="G750" s="839"/>
      <c r="H750" s="839"/>
      <c r="I750" s="839"/>
      <c r="J750" s="839"/>
      <c r="K750" s="839"/>
      <c r="L750" s="839"/>
      <c r="M750" s="839"/>
      <c r="N750" s="839"/>
      <c r="O750" s="839"/>
      <c r="P750" s="839"/>
      <c r="Q750" s="839"/>
      <c r="R750" s="839"/>
      <c r="S750" s="839"/>
      <c r="T750" s="839"/>
      <c r="U750" s="839"/>
      <c r="V750" s="839"/>
      <c r="W750" s="839"/>
      <c r="X750" s="839"/>
      <c r="Y750" s="839"/>
      <c r="Z750" s="839"/>
    </row>
    <row r="751">
      <c r="A751" s="839"/>
      <c r="B751" s="839"/>
      <c r="C751" s="839"/>
      <c r="D751" s="844"/>
      <c r="E751" s="844"/>
      <c r="F751" s="839"/>
      <c r="G751" s="839"/>
      <c r="H751" s="839"/>
      <c r="I751" s="839"/>
      <c r="J751" s="839"/>
      <c r="K751" s="839"/>
      <c r="L751" s="839"/>
      <c r="M751" s="839"/>
      <c r="N751" s="839"/>
      <c r="O751" s="839"/>
      <c r="P751" s="839"/>
      <c r="Q751" s="839"/>
      <c r="R751" s="839"/>
      <c r="S751" s="839"/>
      <c r="T751" s="839"/>
      <c r="U751" s="839"/>
      <c r="V751" s="839"/>
      <c r="W751" s="839"/>
      <c r="X751" s="839"/>
      <c r="Y751" s="839"/>
      <c r="Z751" s="839"/>
    </row>
    <row r="752">
      <c r="A752" s="839"/>
      <c r="B752" s="839"/>
      <c r="C752" s="839"/>
      <c r="D752" s="844"/>
      <c r="E752" s="844"/>
      <c r="F752" s="839"/>
      <c r="G752" s="839"/>
      <c r="H752" s="839"/>
      <c r="I752" s="839"/>
      <c r="J752" s="839"/>
      <c r="K752" s="839"/>
      <c r="L752" s="839"/>
      <c r="M752" s="839"/>
      <c r="N752" s="839"/>
      <c r="O752" s="839"/>
      <c r="P752" s="839"/>
      <c r="Q752" s="839"/>
      <c r="R752" s="839"/>
      <c r="S752" s="839"/>
      <c r="T752" s="839"/>
      <c r="U752" s="839"/>
      <c r="V752" s="839"/>
      <c r="W752" s="839"/>
      <c r="X752" s="839"/>
      <c r="Y752" s="839"/>
      <c r="Z752" s="839"/>
    </row>
    <row r="753">
      <c r="A753" s="839"/>
      <c r="B753" s="839"/>
      <c r="C753" s="839"/>
      <c r="D753" s="844"/>
      <c r="E753" s="844"/>
      <c r="F753" s="839"/>
      <c r="G753" s="839"/>
      <c r="H753" s="839"/>
      <c r="I753" s="839"/>
      <c r="J753" s="839"/>
      <c r="K753" s="839"/>
      <c r="L753" s="839"/>
      <c r="M753" s="839"/>
      <c r="N753" s="839"/>
      <c r="O753" s="839"/>
      <c r="P753" s="839"/>
      <c r="Q753" s="839"/>
      <c r="R753" s="839"/>
      <c r="S753" s="839"/>
      <c r="T753" s="839"/>
      <c r="U753" s="839"/>
      <c r="V753" s="839"/>
      <c r="W753" s="839"/>
      <c r="X753" s="839"/>
      <c r="Y753" s="839"/>
      <c r="Z753" s="839"/>
    </row>
    <row r="754">
      <c r="A754" s="839"/>
      <c r="B754" s="839"/>
      <c r="C754" s="839"/>
      <c r="D754" s="844"/>
      <c r="E754" s="844"/>
      <c r="F754" s="839"/>
      <c r="G754" s="839"/>
      <c r="H754" s="839"/>
      <c r="I754" s="839"/>
      <c r="J754" s="839"/>
      <c r="K754" s="839"/>
      <c r="L754" s="839"/>
      <c r="M754" s="839"/>
      <c r="N754" s="839"/>
      <c r="O754" s="839"/>
      <c r="P754" s="839"/>
      <c r="Q754" s="839"/>
      <c r="R754" s="839"/>
      <c r="S754" s="839"/>
      <c r="T754" s="839"/>
      <c r="U754" s="839"/>
      <c r="V754" s="839"/>
      <c r="W754" s="839"/>
      <c r="X754" s="839"/>
      <c r="Y754" s="839"/>
      <c r="Z754" s="839"/>
    </row>
    <row r="755">
      <c r="A755" s="839"/>
      <c r="B755" s="839"/>
      <c r="C755" s="839"/>
      <c r="D755" s="844"/>
      <c r="E755" s="844"/>
      <c r="F755" s="839"/>
      <c r="G755" s="839"/>
      <c r="H755" s="839"/>
      <c r="I755" s="839"/>
      <c r="J755" s="839"/>
      <c r="K755" s="839"/>
      <c r="L755" s="839"/>
      <c r="M755" s="839"/>
      <c r="N755" s="839"/>
      <c r="O755" s="839"/>
      <c r="P755" s="839"/>
      <c r="Q755" s="839"/>
      <c r="R755" s="839"/>
      <c r="S755" s="839"/>
      <c r="T755" s="839"/>
      <c r="U755" s="839"/>
      <c r="V755" s="839"/>
      <c r="W755" s="839"/>
      <c r="X755" s="839"/>
      <c r="Y755" s="839"/>
      <c r="Z755" s="839"/>
    </row>
    <row r="756">
      <c r="A756" s="839"/>
      <c r="B756" s="839"/>
      <c r="C756" s="839"/>
      <c r="D756" s="844"/>
      <c r="E756" s="844"/>
      <c r="F756" s="839"/>
      <c r="G756" s="839"/>
      <c r="H756" s="839"/>
      <c r="I756" s="839"/>
      <c r="J756" s="839"/>
      <c r="K756" s="839"/>
      <c r="L756" s="839"/>
      <c r="M756" s="839"/>
      <c r="N756" s="839"/>
      <c r="O756" s="839"/>
      <c r="P756" s="839"/>
      <c r="Q756" s="839"/>
      <c r="R756" s="839"/>
      <c r="S756" s="839"/>
      <c r="T756" s="839"/>
      <c r="U756" s="839"/>
      <c r="V756" s="839"/>
      <c r="W756" s="839"/>
      <c r="X756" s="839"/>
      <c r="Y756" s="839"/>
      <c r="Z756" s="839"/>
    </row>
    <row r="757">
      <c r="A757" s="839"/>
      <c r="B757" s="839"/>
      <c r="C757" s="839"/>
      <c r="D757" s="844"/>
      <c r="E757" s="844"/>
      <c r="F757" s="839"/>
      <c r="G757" s="839"/>
      <c r="H757" s="839"/>
      <c r="I757" s="839"/>
      <c r="J757" s="839"/>
      <c r="K757" s="839"/>
      <c r="L757" s="839"/>
      <c r="M757" s="839"/>
      <c r="N757" s="839"/>
      <c r="O757" s="839"/>
      <c r="P757" s="839"/>
      <c r="Q757" s="839"/>
      <c r="R757" s="839"/>
      <c r="S757" s="839"/>
      <c r="T757" s="839"/>
      <c r="U757" s="839"/>
      <c r="V757" s="839"/>
      <c r="W757" s="839"/>
      <c r="X757" s="839"/>
      <c r="Y757" s="839"/>
      <c r="Z757" s="839"/>
    </row>
    <row r="758">
      <c r="A758" s="839"/>
      <c r="B758" s="839"/>
      <c r="C758" s="839"/>
      <c r="D758" s="844"/>
      <c r="E758" s="844"/>
      <c r="F758" s="839"/>
      <c r="G758" s="839"/>
      <c r="H758" s="839"/>
      <c r="I758" s="839"/>
      <c r="J758" s="839"/>
      <c r="K758" s="839"/>
      <c r="L758" s="839"/>
      <c r="M758" s="839"/>
      <c r="N758" s="839"/>
      <c r="O758" s="839"/>
      <c r="P758" s="839"/>
      <c r="Q758" s="839"/>
      <c r="R758" s="839"/>
      <c r="S758" s="839"/>
      <c r="T758" s="839"/>
      <c r="U758" s="839"/>
      <c r="V758" s="839"/>
      <c r="W758" s="839"/>
      <c r="X758" s="839"/>
      <c r="Y758" s="839"/>
      <c r="Z758" s="839"/>
    </row>
    <row r="759">
      <c r="A759" s="839"/>
      <c r="B759" s="839"/>
      <c r="C759" s="839"/>
      <c r="D759" s="844"/>
      <c r="E759" s="844"/>
      <c r="F759" s="839"/>
      <c r="G759" s="839"/>
      <c r="H759" s="839"/>
      <c r="I759" s="839"/>
      <c r="J759" s="839"/>
      <c r="K759" s="839"/>
      <c r="L759" s="839"/>
      <c r="M759" s="839"/>
      <c r="N759" s="839"/>
      <c r="O759" s="839"/>
      <c r="P759" s="839"/>
      <c r="Q759" s="839"/>
      <c r="R759" s="839"/>
      <c r="S759" s="839"/>
      <c r="T759" s="839"/>
      <c r="U759" s="839"/>
      <c r="V759" s="839"/>
      <c r="W759" s="839"/>
      <c r="X759" s="839"/>
      <c r="Y759" s="839"/>
      <c r="Z759" s="839"/>
    </row>
    <row r="760">
      <c r="A760" s="839"/>
      <c r="B760" s="839"/>
      <c r="C760" s="839"/>
      <c r="D760" s="844"/>
      <c r="E760" s="844"/>
      <c r="F760" s="839"/>
      <c r="G760" s="839"/>
      <c r="H760" s="839"/>
      <c r="I760" s="839"/>
      <c r="J760" s="839"/>
      <c r="K760" s="839"/>
      <c r="L760" s="839"/>
      <c r="M760" s="839"/>
      <c r="N760" s="839"/>
      <c r="O760" s="839"/>
      <c r="P760" s="839"/>
      <c r="Q760" s="839"/>
      <c r="R760" s="839"/>
      <c r="S760" s="839"/>
      <c r="T760" s="839"/>
      <c r="U760" s="839"/>
      <c r="V760" s="839"/>
      <c r="W760" s="839"/>
      <c r="X760" s="839"/>
      <c r="Y760" s="839"/>
      <c r="Z760" s="839"/>
    </row>
    <row r="761">
      <c r="A761" s="839"/>
      <c r="B761" s="839"/>
      <c r="C761" s="839"/>
      <c r="D761" s="844"/>
      <c r="E761" s="844"/>
      <c r="F761" s="839"/>
      <c r="G761" s="839"/>
      <c r="H761" s="839"/>
      <c r="I761" s="839"/>
      <c r="J761" s="839"/>
      <c r="K761" s="839"/>
      <c r="L761" s="839"/>
      <c r="M761" s="839"/>
      <c r="N761" s="839"/>
      <c r="O761" s="839"/>
      <c r="P761" s="839"/>
      <c r="Q761" s="839"/>
      <c r="R761" s="839"/>
      <c r="S761" s="839"/>
      <c r="T761" s="839"/>
      <c r="U761" s="839"/>
      <c r="V761" s="839"/>
      <c r="W761" s="839"/>
      <c r="X761" s="839"/>
      <c r="Y761" s="839"/>
      <c r="Z761" s="839"/>
    </row>
    <row r="762">
      <c r="A762" s="839"/>
      <c r="B762" s="839"/>
      <c r="C762" s="839"/>
      <c r="D762" s="844"/>
      <c r="E762" s="844"/>
      <c r="F762" s="839"/>
      <c r="G762" s="839"/>
      <c r="H762" s="839"/>
      <c r="I762" s="839"/>
      <c r="J762" s="839"/>
      <c r="K762" s="839"/>
      <c r="L762" s="839"/>
      <c r="M762" s="839"/>
      <c r="N762" s="839"/>
      <c r="O762" s="839"/>
      <c r="P762" s="839"/>
      <c r="Q762" s="839"/>
      <c r="R762" s="839"/>
      <c r="S762" s="839"/>
      <c r="T762" s="839"/>
      <c r="U762" s="839"/>
      <c r="V762" s="839"/>
      <c r="W762" s="839"/>
      <c r="X762" s="839"/>
      <c r="Y762" s="839"/>
      <c r="Z762" s="839"/>
    </row>
    <row r="763">
      <c r="A763" s="839"/>
      <c r="B763" s="839"/>
      <c r="C763" s="839"/>
      <c r="D763" s="844"/>
      <c r="E763" s="844"/>
      <c r="F763" s="839"/>
      <c r="G763" s="839"/>
      <c r="H763" s="839"/>
      <c r="I763" s="839"/>
      <c r="J763" s="839"/>
      <c r="K763" s="839"/>
      <c r="L763" s="839"/>
      <c r="M763" s="839"/>
      <c r="N763" s="839"/>
      <c r="O763" s="839"/>
      <c r="P763" s="839"/>
      <c r="Q763" s="839"/>
      <c r="R763" s="839"/>
      <c r="S763" s="839"/>
      <c r="T763" s="839"/>
      <c r="U763" s="839"/>
      <c r="V763" s="839"/>
      <c r="W763" s="839"/>
      <c r="X763" s="839"/>
      <c r="Y763" s="839"/>
      <c r="Z763" s="839"/>
    </row>
    <row r="764">
      <c r="A764" s="839"/>
      <c r="B764" s="839"/>
      <c r="C764" s="839"/>
      <c r="D764" s="844"/>
      <c r="E764" s="844"/>
      <c r="F764" s="839"/>
      <c r="G764" s="839"/>
      <c r="H764" s="839"/>
      <c r="I764" s="839"/>
      <c r="J764" s="839"/>
      <c r="K764" s="839"/>
      <c r="L764" s="839"/>
      <c r="M764" s="839"/>
      <c r="N764" s="839"/>
      <c r="O764" s="839"/>
      <c r="P764" s="839"/>
      <c r="Q764" s="839"/>
      <c r="R764" s="839"/>
      <c r="S764" s="839"/>
      <c r="T764" s="839"/>
      <c r="U764" s="839"/>
      <c r="V764" s="839"/>
      <c r="W764" s="839"/>
      <c r="X764" s="839"/>
      <c r="Y764" s="839"/>
      <c r="Z764" s="839"/>
    </row>
    <row r="765">
      <c r="A765" s="839"/>
      <c r="B765" s="839"/>
      <c r="C765" s="839"/>
      <c r="D765" s="844"/>
      <c r="E765" s="844"/>
      <c r="F765" s="839"/>
      <c r="G765" s="839"/>
      <c r="H765" s="839"/>
      <c r="I765" s="839"/>
      <c r="J765" s="839"/>
      <c r="K765" s="839"/>
      <c r="L765" s="839"/>
      <c r="M765" s="839"/>
      <c r="N765" s="839"/>
      <c r="O765" s="839"/>
      <c r="P765" s="839"/>
      <c r="Q765" s="839"/>
      <c r="R765" s="839"/>
      <c r="S765" s="839"/>
      <c r="T765" s="839"/>
      <c r="U765" s="839"/>
      <c r="V765" s="839"/>
      <c r="W765" s="839"/>
      <c r="X765" s="839"/>
      <c r="Y765" s="839"/>
      <c r="Z765" s="839"/>
    </row>
    <row r="766">
      <c r="A766" s="839"/>
      <c r="B766" s="839"/>
      <c r="C766" s="839"/>
      <c r="D766" s="844"/>
      <c r="E766" s="844"/>
      <c r="F766" s="839"/>
      <c r="G766" s="839"/>
      <c r="H766" s="839"/>
      <c r="I766" s="839"/>
      <c r="J766" s="839"/>
      <c r="K766" s="839"/>
      <c r="L766" s="839"/>
      <c r="M766" s="839"/>
      <c r="N766" s="839"/>
      <c r="O766" s="839"/>
      <c r="P766" s="839"/>
      <c r="Q766" s="839"/>
      <c r="R766" s="839"/>
      <c r="S766" s="839"/>
      <c r="T766" s="839"/>
      <c r="U766" s="839"/>
      <c r="V766" s="839"/>
      <c r="W766" s="839"/>
      <c r="X766" s="839"/>
      <c r="Y766" s="839"/>
      <c r="Z766" s="839"/>
    </row>
    <row r="767">
      <c r="A767" s="839"/>
      <c r="B767" s="839"/>
      <c r="C767" s="839"/>
      <c r="D767" s="844"/>
      <c r="E767" s="844"/>
      <c r="F767" s="839"/>
      <c r="G767" s="839"/>
      <c r="H767" s="839"/>
      <c r="I767" s="839"/>
      <c r="J767" s="839"/>
      <c r="K767" s="839"/>
      <c r="L767" s="839"/>
      <c r="M767" s="839"/>
      <c r="N767" s="839"/>
      <c r="O767" s="839"/>
      <c r="P767" s="839"/>
      <c r="Q767" s="839"/>
      <c r="R767" s="839"/>
      <c r="S767" s="839"/>
      <c r="T767" s="839"/>
      <c r="U767" s="839"/>
      <c r="V767" s="839"/>
      <c r="W767" s="839"/>
      <c r="X767" s="839"/>
      <c r="Y767" s="839"/>
      <c r="Z767" s="839"/>
    </row>
    <row r="768">
      <c r="A768" s="839"/>
      <c r="B768" s="839"/>
      <c r="C768" s="839"/>
      <c r="D768" s="844"/>
      <c r="E768" s="844"/>
      <c r="F768" s="839"/>
      <c r="G768" s="839"/>
      <c r="H768" s="839"/>
      <c r="I768" s="839"/>
      <c r="J768" s="839"/>
      <c r="K768" s="839"/>
      <c r="L768" s="839"/>
      <c r="M768" s="839"/>
      <c r="N768" s="839"/>
      <c r="O768" s="839"/>
      <c r="P768" s="839"/>
      <c r="Q768" s="839"/>
      <c r="R768" s="839"/>
      <c r="S768" s="839"/>
      <c r="T768" s="839"/>
      <c r="U768" s="839"/>
      <c r="V768" s="839"/>
      <c r="W768" s="839"/>
      <c r="X768" s="839"/>
      <c r="Y768" s="839"/>
      <c r="Z768" s="839"/>
    </row>
    <row r="769">
      <c r="A769" s="839"/>
      <c r="B769" s="839"/>
      <c r="C769" s="839"/>
      <c r="D769" s="844"/>
      <c r="E769" s="844"/>
      <c r="F769" s="839"/>
      <c r="G769" s="839"/>
      <c r="H769" s="839"/>
      <c r="I769" s="839"/>
      <c r="J769" s="839"/>
      <c r="K769" s="839"/>
      <c r="L769" s="839"/>
      <c r="M769" s="839"/>
      <c r="N769" s="839"/>
      <c r="O769" s="839"/>
      <c r="P769" s="839"/>
      <c r="Q769" s="839"/>
      <c r="R769" s="839"/>
      <c r="S769" s="839"/>
      <c r="T769" s="839"/>
      <c r="U769" s="839"/>
      <c r="V769" s="839"/>
      <c r="W769" s="839"/>
      <c r="X769" s="839"/>
      <c r="Y769" s="839"/>
      <c r="Z769" s="839"/>
    </row>
    <row r="770">
      <c r="A770" s="839"/>
      <c r="B770" s="839"/>
      <c r="C770" s="839"/>
      <c r="D770" s="844"/>
      <c r="E770" s="844"/>
      <c r="F770" s="839"/>
      <c r="G770" s="839"/>
      <c r="H770" s="839"/>
      <c r="I770" s="839"/>
      <c r="J770" s="839"/>
      <c r="K770" s="839"/>
      <c r="L770" s="839"/>
      <c r="M770" s="839"/>
      <c r="N770" s="839"/>
      <c r="O770" s="839"/>
      <c r="P770" s="839"/>
      <c r="Q770" s="839"/>
      <c r="R770" s="839"/>
      <c r="S770" s="839"/>
      <c r="T770" s="839"/>
      <c r="U770" s="839"/>
      <c r="V770" s="839"/>
      <c r="W770" s="839"/>
      <c r="X770" s="839"/>
      <c r="Y770" s="839"/>
      <c r="Z770" s="839"/>
    </row>
    <row r="771">
      <c r="A771" s="839"/>
      <c r="B771" s="839"/>
      <c r="C771" s="839"/>
      <c r="D771" s="844"/>
      <c r="E771" s="844"/>
      <c r="F771" s="839"/>
      <c r="G771" s="839"/>
      <c r="H771" s="839"/>
      <c r="I771" s="839"/>
      <c r="J771" s="839"/>
      <c r="K771" s="839"/>
      <c r="L771" s="839"/>
      <c r="M771" s="839"/>
      <c r="N771" s="839"/>
      <c r="O771" s="839"/>
      <c r="P771" s="839"/>
      <c r="Q771" s="839"/>
      <c r="R771" s="839"/>
      <c r="S771" s="839"/>
      <c r="T771" s="839"/>
      <c r="U771" s="839"/>
      <c r="V771" s="839"/>
      <c r="W771" s="839"/>
      <c r="X771" s="839"/>
      <c r="Y771" s="839"/>
      <c r="Z771" s="839"/>
    </row>
    <row r="772">
      <c r="A772" s="839"/>
      <c r="B772" s="839"/>
      <c r="C772" s="839"/>
      <c r="D772" s="844"/>
      <c r="E772" s="844"/>
      <c r="F772" s="839"/>
      <c r="G772" s="839"/>
      <c r="H772" s="839"/>
      <c r="I772" s="839"/>
      <c r="J772" s="839"/>
      <c r="K772" s="839"/>
      <c r="L772" s="839"/>
      <c r="M772" s="839"/>
      <c r="N772" s="839"/>
      <c r="O772" s="839"/>
      <c r="P772" s="839"/>
      <c r="Q772" s="839"/>
      <c r="R772" s="839"/>
      <c r="S772" s="839"/>
      <c r="T772" s="839"/>
      <c r="U772" s="839"/>
      <c r="V772" s="839"/>
      <c r="W772" s="839"/>
      <c r="X772" s="839"/>
      <c r="Y772" s="839"/>
      <c r="Z772" s="839"/>
    </row>
    <row r="773">
      <c r="A773" s="839"/>
      <c r="B773" s="839"/>
      <c r="C773" s="839"/>
      <c r="D773" s="844"/>
      <c r="E773" s="844"/>
      <c r="F773" s="839"/>
      <c r="G773" s="839"/>
      <c r="H773" s="839"/>
      <c r="I773" s="839"/>
      <c r="J773" s="839"/>
      <c r="K773" s="839"/>
      <c r="L773" s="839"/>
      <c r="M773" s="839"/>
      <c r="N773" s="839"/>
      <c r="O773" s="839"/>
      <c r="P773" s="839"/>
      <c r="Q773" s="839"/>
      <c r="R773" s="839"/>
      <c r="S773" s="839"/>
      <c r="T773" s="839"/>
      <c r="U773" s="839"/>
      <c r="V773" s="839"/>
      <c r="W773" s="839"/>
      <c r="X773" s="839"/>
      <c r="Y773" s="839"/>
      <c r="Z773" s="839"/>
    </row>
    <row r="774">
      <c r="A774" s="839"/>
      <c r="B774" s="839"/>
      <c r="C774" s="839"/>
      <c r="D774" s="844"/>
      <c r="E774" s="844"/>
      <c r="F774" s="839"/>
      <c r="G774" s="839"/>
      <c r="H774" s="839"/>
      <c r="I774" s="839"/>
      <c r="J774" s="839"/>
      <c r="K774" s="839"/>
      <c r="L774" s="839"/>
      <c r="M774" s="839"/>
      <c r="N774" s="839"/>
      <c r="O774" s="839"/>
      <c r="P774" s="839"/>
      <c r="Q774" s="839"/>
      <c r="R774" s="839"/>
      <c r="S774" s="839"/>
      <c r="T774" s="839"/>
      <c r="U774" s="839"/>
      <c r="V774" s="839"/>
      <c r="W774" s="839"/>
      <c r="X774" s="839"/>
      <c r="Y774" s="839"/>
      <c r="Z774" s="839"/>
    </row>
    <row r="775">
      <c r="A775" s="839"/>
      <c r="B775" s="839"/>
      <c r="C775" s="839"/>
      <c r="D775" s="844"/>
      <c r="E775" s="844"/>
      <c r="F775" s="839"/>
      <c r="G775" s="839"/>
      <c r="H775" s="839"/>
      <c r="I775" s="839"/>
      <c r="J775" s="839"/>
      <c r="K775" s="839"/>
      <c r="L775" s="839"/>
      <c r="M775" s="839"/>
      <c r="N775" s="839"/>
      <c r="O775" s="839"/>
      <c r="P775" s="839"/>
      <c r="Q775" s="839"/>
      <c r="R775" s="839"/>
      <c r="S775" s="839"/>
      <c r="T775" s="839"/>
      <c r="U775" s="839"/>
      <c r="V775" s="839"/>
      <c r="W775" s="839"/>
      <c r="X775" s="839"/>
      <c r="Y775" s="839"/>
      <c r="Z775" s="839"/>
    </row>
    <row r="776">
      <c r="A776" s="839"/>
      <c r="B776" s="839"/>
      <c r="C776" s="839"/>
      <c r="D776" s="844"/>
      <c r="E776" s="844"/>
      <c r="F776" s="839"/>
      <c r="G776" s="839"/>
      <c r="H776" s="839"/>
      <c r="I776" s="839"/>
      <c r="J776" s="839"/>
      <c r="K776" s="839"/>
      <c r="L776" s="839"/>
      <c r="M776" s="839"/>
      <c r="N776" s="839"/>
      <c r="O776" s="839"/>
      <c r="P776" s="839"/>
      <c r="Q776" s="839"/>
      <c r="R776" s="839"/>
      <c r="S776" s="839"/>
      <c r="T776" s="839"/>
      <c r="U776" s="839"/>
      <c r="V776" s="839"/>
      <c r="W776" s="839"/>
      <c r="X776" s="839"/>
      <c r="Y776" s="839"/>
      <c r="Z776" s="839"/>
    </row>
    <row r="777">
      <c r="A777" s="839"/>
      <c r="B777" s="839"/>
      <c r="C777" s="839"/>
      <c r="D777" s="844"/>
      <c r="E777" s="844"/>
      <c r="F777" s="839"/>
      <c r="G777" s="839"/>
      <c r="H777" s="839"/>
      <c r="I777" s="839"/>
      <c r="J777" s="839"/>
      <c r="K777" s="839"/>
      <c r="L777" s="839"/>
      <c r="M777" s="839"/>
      <c r="N777" s="839"/>
      <c r="O777" s="839"/>
      <c r="P777" s="839"/>
      <c r="Q777" s="839"/>
      <c r="R777" s="839"/>
      <c r="S777" s="839"/>
      <c r="T777" s="839"/>
      <c r="U777" s="839"/>
      <c r="V777" s="839"/>
      <c r="W777" s="839"/>
      <c r="X777" s="839"/>
      <c r="Y777" s="839"/>
      <c r="Z777" s="839"/>
    </row>
    <row r="778">
      <c r="A778" s="839"/>
      <c r="B778" s="839"/>
      <c r="C778" s="839"/>
      <c r="D778" s="844"/>
      <c r="E778" s="844"/>
      <c r="F778" s="839"/>
      <c r="G778" s="839"/>
      <c r="H778" s="839"/>
      <c r="I778" s="839"/>
      <c r="J778" s="839"/>
      <c r="K778" s="839"/>
      <c r="L778" s="839"/>
      <c r="M778" s="839"/>
      <c r="N778" s="839"/>
      <c r="O778" s="839"/>
      <c r="P778" s="839"/>
      <c r="Q778" s="839"/>
      <c r="R778" s="839"/>
      <c r="S778" s="839"/>
      <c r="T778" s="839"/>
      <c r="U778" s="839"/>
      <c r="V778" s="839"/>
      <c r="W778" s="839"/>
      <c r="X778" s="839"/>
      <c r="Y778" s="839"/>
      <c r="Z778" s="839"/>
    </row>
    <row r="779">
      <c r="A779" s="839"/>
      <c r="B779" s="839"/>
      <c r="C779" s="839"/>
      <c r="D779" s="844"/>
      <c r="E779" s="844"/>
      <c r="F779" s="839"/>
      <c r="G779" s="839"/>
      <c r="H779" s="839"/>
      <c r="I779" s="839"/>
      <c r="J779" s="839"/>
      <c r="K779" s="839"/>
      <c r="L779" s="839"/>
      <c r="M779" s="839"/>
      <c r="N779" s="839"/>
      <c r="O779" s="839"/>
      <c r="P779" s="839"/>
      <c r="Q779" s="839"/>
      <c r="R779" s="839"/>
      <c r="S779" s="839"/>
      <c r="T779" s="839"/>
      <c r="U779" s="839"/>
      <c r="V779" s="839"/>
      <c r="W779" s="839"/>
      <c r="X779" s="839"/>
      <c r="Y779" s="839"/>
      <c r="Z779" s="839"/>
    </row>
    <row r="780">
      <c r="A780" s="839"/>
      <c r="B780" s="839"/>
      <c r="C780" s="839"/>
      <c r="D780" s="844"/>
      <c r="E780" s="844"/>
      <c r="F780" s="839"/>
      <c r="G780" s="839"/>
      <c r="H780" s="839"/>
      <c r="I780" s="839"/>
      <c r="J780" s="839"/>
      <c r="K780" s="839"/>
      <c r="L780" s="839"/>
      <c r="M780" s="839"/>
      <c r="N780" s="839"/>
      <c r="O780" s="839"/>
      <c r="P780" s="839"/>
      <c r="Q780" s="839"/>
      <c r="R780" s="839"/>
      <c r="S780" s="839"/>
      <c r="T780" s="839"/>
      <c r="U780" s="839"/>
      <c r="V780" s="839"/>
      <c r="W780" s="839"/>
      <c r="X780" s="839"/>
      <c r="Y780" s="839"/>
      <c r="Z780" s="839"/>
    </row>
    <row r="781">
      <c r="A781" s="839"/>
      <c r="B781" s="839"/>
      <c r="C781" s="839"/>
      <c r="D781" s="844"/>
      <c r="E781" s="844"/>
      <c r="F781" s="839"/>
      <c r="G781" s="839"/>
      <c r="H781" s="839"/>
      <c r="I781" s="839"/>
      <c r="J781" s="839"/>
      <c r="K781" s="839"/>
      <c r="L781" s="839"/>
      <c r="M781" s="839"/>
      <c r="N781" s="839"/>
      <c r="O781" s="839"/>
      <c r="P781" s="839"/>
      <c r="Q781" s="839"/>
      <c r="R781" s="839"/>
      <c r="S781" s="839"/>
      <c r="T781" s="839"/>
      <c r="U781" s="839"/>
      <c r="V781" s="839"/>
      <c r="W781" s="839"/>
      <c r="X781" s="839"/>
      <c r="Y781" s="839"/>
      <c r="Z781" s="839"/>
    </row>
    <row r="782">
      <c r="A782" s="839"/>
      <c r="B782" s="839"/>
      <c r="C782" s="839"/>
      <c r="D782" s="844"/>
      <c r="E782" s="844"/>
      <c r="F782" s="839"/>
      <c r="G782" s="839"/>
      <c r="H782" s="839"/>
      <c r="I782" s="839"/>
      <c r="J782" s="839"/>
      <c r="K782" s="839"/>
      <c r="L782" s="839"/>
      <c r="M782" s="839"/>
      <c r="N782" s="839"/>
      <c r="O782" s="839"/>
      <c r="P782" s="839"/>
      <c r="Q782" s="839"/>
      <c r="R782" s="839"/>
      <c r="S782" s="839"/>
      <c r="T782" s="839"/>
      <c r="U782" s="839"/>
      <c r="V782" s="839"/>
      <c r="W782" s="839"/>
      <c r="X782" s="839"/>
      <c r="Y782" s="839"/>
      <c r="Z782" s="839"/>
    </row>
    <row r="783">
      <c r="A783" s="839"/>
      <c r="B783" s="839"/>
      <c r="C783" s="839"/>
      <c r="D783" s="844"/>
      <c r="E783" s="844"/>
      <c r="F783" s="839"/>
      <c r="G783" s="839"/>
      <c r="H783" s="839"/>
      <c r="I783" s="839"/>
      <c r="J783" s="839"/>
      <c r="K783" s="839"/>
      <c r="L783" s="839"/>
      <c r="M783" s="839"/>
      <c r="N783" s="839"/>
      <c r="O783" s="839"/>
      <c r="P783" s="839"/>
      <c r="Q783" s="839"/>
      <c r="R783" s="839"/>
      <c r="S783" s="839"/>
      <c r="T783" s="839"/>
      <c r="U783" s="839"/>
      <c r="V783" s="839"/>
      <c r="W783" s="839"/>
      <c r="X783" s="839"/>
      <c r="Y783" s="839"/>
      <c r="Z783" s="839"/>
    </row>
    <row r="784">
      <c r="A784" s="839"/>
      <c r="B784" s="839"/>
      <c r="C784" s="839"/>
      <c r="D784" s="844"/>
      <c r="E784" s="844"/>
      <c r="F784" s="839"/>
      <c r="G784" s="839"/>
      <c r="H784" s="839"/>
      <c r="I784" s="839"/>
      <c r="J784" s="839"/>
      <c r="K784" s="839"/>
      <c r="L784" s="839"/>
      <c r="M784" s="839"/>
      <c r="N784" s="839"/>
      <c r="O784" s="839"/>
      <c r="P784" s="839"/>
      <c r="Q784" s="839"/>
      <c r="R784" s="839"/>
      <c r="S784" s="839"/>
      <c r="T784" s="839"/>
      <c r="U784" s="839"/>
      <c r="V784" s="839"/>
      <c r="W784" s="839"/>
      <c r="X784" s="839"/>
      <c r="Y784" s="839"/>
      <c r="Z784" s="839"/>
    </row>
    <row r="785">
      <c r="A785" s="839"/>
      <c r="B785" s="839"/>
      <c r="C785" s="839"/>
      <c r="D785" s="844"/>
      <c r="E785" s="844"/>
      <c r="F785" s="839"/>
      <c r="G785" s="839"/>
      <c r="H785" s="839"/>
      <c r="I785" s="839"/>
      <c r="J785" s="839"/>
      <c r="K785" s="839"/>
      <c r="L785" s="839"/>
      <c r="M785" s="839"/>
      <c r="N785" s="839"/>
      <c r="O785" s="839"/>
      <c r="P785" s="839"/>
      <c r="Q785" s="839"/>
      <c r="R785" s="839"/>
      <c r="S785" s="839"/>
      <c r="T785" s="839"/>
      <c r="U785" s="839"/>
      <c r="V785" s="839"/>
      <c r="W785" s="839"/>
      <c r="X785" s="839"/>
      <c r="Y785" s="839"/>
      <c r="Z785" s="839"/>
    </row>
    <row r="786">
      <c r="A786" s="839"/>
      <c r="B786" s="839"/>
      <c r="C786" s="839"/>
      <c r="D786" s="844"/>
      <c r="E786" s="844"/>
      <c r="F786" s="839"/>
      <c r="G786" s="839"/>
      <c r="H786" s="839"/>
      <c r="I786" s="839"/>
      <c r="J786" s="839"/>
      <c r="K786" s="839"/>
      <c r="L786" s="839"/>
      <c r="M786" s="839"/>
      <c r="N786" s="839"/>
      <c r="O786" s="839"/>
      <c r="P786" s="839"/>
      <c r="Q786" s="839"/>
      <c r="R786" s="839"/>
      <c r="S786" s="839"/>
      <c r="T786" s="839"/>
      <c r="U786" s="839"/>
      <c r="V786" s="839"/>
      <c r="W786" s="839"/>
      <c r="X786" s="839"/>
      <c r="Y786" s="839"/>
      <c r="Z786" s="839"/>
    </row>
    <row r="787">
      <c r="A787" s="839"/>
      <c r="B787" s="839"/>
      <c r="C787" s="839"/>
      <c r="D787" s="844"/>
      <c r="E787" s="844"/>
      <c r="F787" s="839"/>
      <c r="G787" s="839"/>
      <c r="H787" s="839"/>
      <c r="I787" s="839"/>
      <c r="J787" s="839"/>
      <c r="K787" s="839"/>
      <c r="L787" s="839"/>
      <c r="M787" s="839"/>
      <c r="N787" s="839"/>
      <c r="O787" s="839"/>
      <c r="P787" s="839"/>
      <c r="Q787" s="839"/>
      <c r="R787" s="839"/>
      <c r="S787" s="839"/>
      <c r="T787" s="839"/>
      <c r="U787" s="839"/>
      <c r="V787" s="839"/>
      <c r="W787" s="839"/>
      <c r="X787" s="839"/>
      <c r="Y787" s="839"/>
      <c r="Z787" s="839"/>
    </row>
    <row r="788">
      <c r="A788" s="839"/>
      <c r="B788" s="839"/>
      <c r="C788" s="839"/>
      <c r="D788" s="844"/>
      <c r="E788" s="844"/>
      <c r="F788" s="839"/>
      <c r="G788" s="839"/>
      <c r="H788" s="839"/>
      <c r="I788" s="839"/>
      <c r="J788" s="839"/>
      <c r="K788" s="839"/>
      <c r="L788" s="839"/>
      <c r="M788" s="839"/>
      <c r="N788" s="839"/>
      <c r="O788" s="839"/>
      <c r="P788" s="839"/>
      <c r="Q788" s="839"/>
      <c r="R788" s="839"/>
      <c r="S788" s="839"/>
      <c r="T788" s="839"/>
      <c r="U788" s="839"/>
      <c r="V788" s="839"/>
      <c r="W788" s="839"/>
      <c r="X788" s="839"/>
      <c r="Y788" s="839"/>
      <c r="Z788" s="839"/>
    </row>
    <row r="789">
      <c r="A789" s="839"/>
      <c r="B789" s="839"/>
      <c r="C789" s="839"/>
      <c r="D789" s="844"/>
      <c r="E789" s="844"/>
      <c r="F789" s="839"/>
      <c r="G789" s="839"/>
      <c r="H789" s="839"/>
      <c r="I789" s="839"/>
      <c r="J789" s="839"/>
      <c r="K789" s="839"/>
      <c r="L789" s="839"/>
      <c r="M789" s="839"/>
      <c r="N789" s="839"/>
      <c r="O789" s="839"/>
      <c r="P789" s="839"/>
      <c r="Q789" s="839"/>
      <c r="R789" s="839"/>
      <c r="S789" s="839"/>
      <c r="T789" s="839"/>
      <c r="U789" s="839"/>
      <c r="V789" s="839"/>
      <c r="W789" s="839"/>
      <c r="X789" s="839"/>
      <c r="Y789" s="839"/>
      <c r="Z789" s="839"/>
    </row>
    <row r="790">
      <c r="A790" s="839"/>
      <c r="B790" s="839"/>
      <c r="C790" s="839"/>
      <c r="D790" s="844"/>
      <c r="E790" s="844"/>
      <c r="F790" s="839"/>
      <c r="G790" s="839"/>
      <c r="H790" s="839"/>
      <c r="I790" s="839"/>
      <c r="J790" s="839"/>
      <c r="K790" s="839"/>
      <c r="L790" s="839"/>
      <c r="M790" s="839"/>
      <c r="N790" s="839"/>
      <c r="O790" s="839"/>
      <c r="P790" s="839"/>
      <c r="Q790" s="839"/>
      <c r="R790" s="839"/>
      <c r="S790" s="839"/>
      <c r="T790" s="839"/>
      <c r="U790" s="839"/>
      <c r="V790" s="839"/>
      <c r="W790" s="839"/>
      <c r="X790" s="839"/>
      <c r="Y790" s="839"/>
      <c r="Z790" s="839"/>
    </row>
    <row r="791">
      <c r="A791" s="839"/>
      <c r="B791" s="839"/>
      <c r="C791" s="839"/>
      <c r="D791" s="844"/>
      <c r="E791" s="844"/>
      <c r="F791" s="839"/>
      <c r="G791" s="839"/>
      <c r="H791" s="839"/>
      <c r="I791" s="839"/>
      <c r="J791" s="839"/>
      <c r="K791" s="839"/>
      <c r="L791" s="839"/>
      <c r="M791" s="839"/>
      <c r="N791" s="839"/>
      <c r="O791" s="839"/>
      <c r="P791" s="839"/>
      <c r="Q791" s="839"/>
      <c r="R791" s="839"/>
      <c r="S791" s="839"/>
      <c r="T791" s="839"/>
      <c r="U791" s="839"/>
      <c r="V791" s="839"/>
      <c r="W791" s="839"/>
      <c r="X791" s="839"/>
      <c r="Y791" s="839"/>
      <c r="Z791" s="839"/>
    </row>
    <row r="792">
      <c r="A792" s="839"/>
      <c r="B792" s="839"/>
      <c r="C792" s="839"/>
      <c r="D792" s="844"/>
      <c r="E792" s="844"/>
      <c r="F792" s="839"/>
      <c r="G792" s="839"/>
      <c r="H792" s="839"/>
      <c r="I792" s="839"/>
      <c r="J792" s="839"/>
      <c r="K792" s="839"/>
      <c r="L792" s="839"/>
      <c r="M792" s="839"/>
      <c r="N792" s="839"/>
      <c r="O792" s="839"/>
      <c r="P792" s="839"/>
      <c r="Q792" s="839"/>
      <c r="R792" s="839"/>
      <c r="S792" s="839"/>
      <c r="T792" s="839"/>
      <c r="U792" s="839"/>
      <c r="V792" s="839"/>
      <c r="W792" s="839"/>
      <c r="X792" s="839"/>
      <c r="Y792" s="839"/>
      <c r="Z792" s="839"/>
    </row>
    <row r="793">
      <c r="A793" s="839"/>
      <c r="B793" s="839"/>
      <c r="C793" s="839"/>
      <c r="D793" s="844"/>
      <c r="E793" s="844"/>
      <c r="F793" s="839"/>
      <c r="G793" s="839"/>
      <c r="H793" s="839"/>
      <c r="I793" s="839"/>
      <c r="J793" s="839"/>
      <c r="K793" s="839"/>
      <c r="L793" s="839"/>
      <c r="M793" s="839"/>
      <c r="N793" s="839"/>
      <c r="O793" s="839"/>
      <c r="P793" s="839"/>
      <c r="Q793" s="839"/>
      <c r="R793" s="839"/>
      <c r="S793" s="839"/>
      <c r="T793" s="839"/>
      <c r="U793" s="839"/>
      <c r="V793" s="839"/>
      <c r="W793" s="839"/>
      <c r="X793" s="839"/>
      <c r="Y793" s="839"/>
      <c r="Z793" s="839"/>
    </row>
    <row r="794">
      <c r="A794" s="839"/>
      <c r="B794" s="839"/>
      <c r="C794" s="839"/>
      <c r="D794" s="844"/>
      <c r="E794" s="844"/>
      <c r="F794" s="839"/>
      <c r="G794" s="839"/>
      <c r="H794" s="839"/>
      <c r="I794" s="839"/>
      <c r="J794" s="839"/>
      <c r="K794" s="839"/>
      <c r="L794" s="839"/>
      <c r="M794" s="839"/>
      <c r="N794" s="839"/>
      <c r="O794" s="839"/>
      <c r="P794" s="839"/>
      <c r="Q794" s="839"/>
      <c r="R794" s="839"/>
      <c r="S794" s="839"/>
      <c r="T794" s="839"/>
      <c r="U794" s="839"/>
      <c r="V794" s="839"/>
      <c r="W794" s="839"/>
      <c r="X794" s="839"/>
      <c r="Y794" s="839"/>
      <c r="Z794" s="839"/>
    </row>
    <row r="795">
      <c r="A795" s="839"/>
      <c r="B795" s="839"/>
      <c r="C795" s="839"/>
      <c r="D795" s="844"/>
      <c r="E795" s="844"/>
      <c r="F795" s="839"/>
      <c r="G795" s="839"/>
      <c r="H795" s="839"/>
      <c r="I795" s="839"/>
      <c r="J795" s="839"/>
      <c r="K795" s="839"/>
      <c r="L795" s="839"/>
      <c r="M795" s="839"/>
      <c r="N795" s="839"/>
      <c r="O795" s="839"/>
      <c r="P795" s="839"/>
      <c r="Q795" s="839"/>
      <c r="R795" s="839"/>
      <c r="S795" s="839"/>
      <c r="T795" s="839"/>
      <c r="U795" s="839"/>
      <c r="V795" s="839"/>
      <c r="W795" s="839"/>
      <c r="X795" s="839"/>
      <c r="Y795" s="839"/>
      <c r="Z795" s="839"/>
    </row>
    <row r="796">
      <c r="A796" s="839"/>
      <c r="B796" s="839"/>
      <c r="C796" s="839"/>
      <c r="D796" s="844"/>
      <c r="E796" s="844"/>
      <c r="F796" s="839"/>
      <c r="G796" s="839"/>
      <c r="H796" s="839"/>
      <c r="I796" s="839"/>
      <c r="J796" s="839"/>
      <c r="K796" s="839"/>
      <c r="L796" s="839"/>
      <c r="M796" s="839"/>
      <c r="N796" s="839"/>
      <c r="O796" s="839"/>
      <c r="P796" s="839"/>
      <c r="Q796" s="839"/>
      <c r="R796" s="839"/>
      <c r="S796" s="839"/>
      <c r="T796" s="839"/>
      <c r="U796" s="839"/>
      <c r="V796" s="839"/>
      <c r="W796" s="839"/>
      <c r="X796" s="839"/>
      <c r="Y796" s="839"/>
      <c r="Z796" s="839"/>
    </row>
    <row r="797">
      <c r="A797" s="839"/>
      <c r="B797" s="839"/>
      <c r="C797" s="839"/>
      <c r="D797" s="844"/>
      <c r="E797" s="844"/>
      <c r="F797" s="839"/>
      <c r="G797" s="839"/>
      <c r="H797" s="839"/>
      <c r="I797" s="839"/>
      <c r="J797" s="839"/>
      <c r="K797" s="839"/>
      <c r="L797" s="839"/>
      <c r="M797" s="839"/>
      <c r="N797" s="839"/>
      <c r="O797" s="839"/>
      <c r="P797" s="839"/>
      <c r="Q797" s="839"/>
      <c r="R797" s="839"/>
      <c r="S797" s="839"/>
      <c r="T797" s="839"/>
      <c r="U797" s="839"/>
      <c r="V797" s="839"/>
      <c r="W797" s="839"/>
      <c r="X797" s="839"/>
      <c r="Y797" s="839"/>
      <c r="Z797" s="839"/>
    </row>
    <row r="798">
      <c r="A798" s="839"/>
      <c r="B798" s="839"/>
      <c r="C798" s="839"/>
      <c r="D798" s="844"/>
      <c r="E798" s="844"/>
      <c r="F798" s="839"/>
      <c r="G798" s="839"/>
      <c r="H798" s="839"/>
      <c r="I798" s="839"/>
      <c r="J798" s="839"/>
      <c r="K798" s="839"/>
      <c r="L798" s="839"/>
      <c r="M798" s="839"/>
      <c r="N798" s="839"/>
      <c r="O798" s="839"/>
      <c r="P798" s="839"/>
      <c r="Q798" s="839"/>
      <c r="R798" s="839"/>
      <c r="S798" s="839"/>
      <c r="T798" s="839"/>
      <c r="U798" s="839"/>
      <c r="V798" s="839"/>
      <c r="W798" s="839"/>
      <c r="X798" s="839"/>
      <c r="Y798" s="839"/>
      <c r="Z798" s="839"/>
    </row>
    <row r="799">
      <c r="A799" s="839"/>
      <c r="B799" s="839"/>
      <c r="C799" s="839"/>
      <c r="D799" s="844"/>
      <c r="E799" s="844"/>
      <c r="F799" s="839"/>
      <c r="G799" s="839"/>
      <c r="H799" s="839"/>
      <c r="I799" s="839"/>
      <c r="J799" s="839"/>
      <c r="K799" s="839"/>
      <c r="L799" s="839"/>
      <c r="M799" s="839"/>
      <c r="N799" s="839"/>
      <c r="O799" s="839"/>
      <c r="P799" s="839"/>
      <c r="Q799" s="839"/>
      <c r="R799" s="839"/>
      <c r="S799" s="839"/>
      <c r="T799" s="839"/>
      <c r="U799" s="839"/>
      <c r="V799" s="839"/>
      <c r="W799" s="839"/>
      <c r="X799" s="839"/>
      <c r="Y799" s="839"/>
      <c r="Z799" s="839"/>
    </row>
    <row r="800">
      <c r="A800" s="839"/>
      <c r="B800" s="839"/>
      <c r="C800" s="839"/>
      <c r="D800" s="844"/>
      <c r="E800" s="844"/>
      <c r="F800" s="839"/>
      <c r="G800" s="839"/>
      <c r="H800" s="839"/>
      <c r="I800" s="839"/>
      <c r="J800" s="839"/>
      <c r="K800" s="839"/>
      <c r="L800" s="839"/>
      <c r="M800" s="839"/>
      <c r="N800" s="839"/>
      <c r="O800" s="839"/>
      <c r="P800" s="839"/>
      <c r="Q800" s="839"/>
      <c r="R800" s="839"/>
      <c r="S800" s="839"/>
      <c r="T800" s="839"/>
      <c r="U800" s="839"/>
      <c r="V800" s="839"/>
      <c r="W800" s="839"/>
      <c r="X800" s="839"/>
      <c r="Y800" s="839"/>
      <c r="Z800" s="839"/>
    </row>
    <row r="801">
      <c r="A801" s="839"/>
      <c r="B801" s="839"/>
      <c r="C801" s="839"/>
      <c r="D801" s="844"/>
      <c r="E801" s="844"/>
      <c r="F801" s="839"/>
      <c r="G801" s="839"/>
      <c r="H801" s="839"/>
      <c r="I801" s="839"/>
      <c r="J801" s="839"/>
      <c r="K801" s="839"/>
      <c r="L801" s="839"/>
      <c r="M801" s="839"/>
      <c r="N801" s="839"/>
      <c r="O801" s="839"/>
      <c r="P801" s="839"/>
      <c r="Q801" s="839"/>
      <c r="R801" s="839"/>
      <c r="S801" s="839"/>
      <c r="T801" s="839"/>
      <c r="U801" s="839"/>
      <c r="V801" s="839"/>
      <c r="W801" s="839"/>
      <c r="X801" s="839"/>
      <c r="Y801" s="839"/>
      <c r="Z801" s="839"/>
    </row>
    <row r="802">
      <c r="A802" s="839"/>
      <c r="B802" s="839"/>
      <c r="C802" s="839"/>
      <c r="D802" s="844"/>
      <c r="E802" s="844"/>
      <c r="F802" s="839"/>
      <c r="G802" s="839"/>
      <c r="H802" s="839"/>
      <c r="I802" s="839"/>
      <c r="J802" s="839"/>
      <c r="K802" s="839"/>
      <c r="L802" s="839"/>
      <c r="M802" s="839"/>
      <c r="N802" s="839"/>
      <c r="O802" s="839"/>
      <c r="P802" s="839"/>
      <c r="Q802" s="839"/>
      <c r="R802" s="839"/>
      <c r="S802" s="839"/>
      <c r="T802" s="839"/>
      <c r="U802" s="839"/>
      <c r="V802" s="839"/>
      <c r="W802" s="839"/>
      <c r="X802" s="839"/>
      <c r="Y802" s="839"/>
      <c r="Z802" s="839"/>
    </row>
    <row r="803">
      <c r="A803" s="839"/>
      <c r="B803" s="839"/>
      <c r="C803" s="839"/>
      <c r="D803" s="844"/>
      <c r="E803" s="844"/>
      <c r="F803" s="839"/>
      <c r="G803" s="839"/>
      <c r="H803" s="839"/>
      <c r="I803" s="839"/>
      <c r="J803" s="839"/>
      <c r="K803" s="839"/>
      <c r="L803" s="839"/>
      <c r="M803" s="839"/>
      <c r="N803" s="839"/>
      <c r="O803" s="839"/>
      <c r="P803" s="839"/>
      <c r="Q803" s="839"/>
      <c r="R803" s="839"/>
      <c r="S803" s="839"/>
      <c r="T803" s="839"/>
      <c r="U803" s="839"/>
      <c r="V803" s="839"/>
      <c r="W803" s="839"/>
      <c r="X803" s="839"/>
      <c r="Y803" s="839"/>
      <c r="Z803" s="839"/>
    </row>
    <row r="804">
      <c r="A804" s="839"/>
      <c r="B804" s="839"/>
      <c r="C804" s="839"/>
      <c r="D804" s="844"/>
      <c r="E804" s="844"/>
      <c r="F804" s="839"/>
      <c r="G804" s="839"/>
      <c r="H804" s="839"/>
      <c r="I804" s="839"/>
      <c r="J804" s="839"/>
      <c r="K804" s="839"/>
      <c r="L804" s="839"/>
      <c r="M804" s="839"/>
      <c r="N804" s="839"/>
      <c r="O804" s="839"/>
      <c r="P804" s="839"/>
      <c r="Q804" s="839"/>
      <c r="R804" s="839"/>
      <c r="S804" s="839"/>
      <c r="T804" s="839"/>
      <c r="U804" s="839"/>
      <c r="V804" s="839"/>
      <c r="W804" s="839"/>
      <c r="X804" s="839"/>
      <c r="Y804" s="839"/>
      <c r="Z804" s="839"/>
    </row>
    <row r="805">
      <c r="A805" s="839"/>
      <c r="B805" s="839"/>
      <c r="C805" s="839"/>
      <c r="D805" s="844"/>
      <c r="E805" s="844"/>
      <c r="F805" s="839"/>
      <c r="G805" s="839"/>
      <c r="H805" s="839"/>
      <c r="I805" s="839"/>
      <c r="J805" s="839"/>
      <c r="K805" s="839"/>
      <c r="L805" s="839"/>
      <c r="M805" s="839"/>
      <c r="N805" s="839"/>
      <c r="O805" s="839"/>
      <c r="P805" s="839"/>
      <c r="Q805" s="839"/>
      <c r="R805" s="839"/>
      <c r="S805" s="839"/>
      <c r="T805" s="839"/>
      <c r="U805" s="839"/>
      <c r="V805" s="839"/>
      <c r="W805" s="839"/>
      <c r="X805" s="839"/>
      <c r="Y805" s="839"/>
      <c r="Z805" s="839"/>
    </row>
    <row r="806">
      <c r="A806" s="839"/>
      <c r="B806" s="839"/>
      <c r="C806" s="839"/>
      <c r="D806" s="844"/>
      <c r="E806" s="844"/>
      <c r="F806" s="839"/>
      <c r="G806" s="839"/>
      <c r="H806" s="839"/>
      <c r="I806" s="839"/>
      <c r="J806" s="839"/>
      <c r="K806" s="839"/>
      <c r="L806" s="839"/>
      <c r="M806" s="839"/>
      <c r="N806" s="839"/>
      <c r="O806" s="839"/>
      <c r="P806" s="839"/>
      <c r="Q806" s="839"/>
      <c r="R806" s="839"/>
      <c r="S806" s="839"/>
      <c r="T806" s="839"/>
      <c r="U806" s="839"/>
      <c r="V806" s="839"/>
      <c r="W806" s="839"/>
      <c r="X806" s="839"/>
      <c r="Y806" s="839"/>
      <c r="Z806" s="839"/>
    </row>
    <row r="807">
      <c r="A807" s="839"/>
      <c r="B807" s="839"/>
      <c r="C807" s="839"/>
      <c r="D807" s="844"/>
      <c r="E807" s="844"/>
      <c r="F807" s="839"/>
      <c r="G807" s="839"/>
      <c r="H807" s="839"/>
      <c r="I807" s="839"/>
      <c r="J807" s="839"/>
      <c r="K807" s="839"/>
      <c r="L807" s="839"/>
      <c r="M807" s="839"/>
      <c r="N807" s="839"/>
      <c r="O807" s="839"/>
      <c r="P807" s="839"/>
      <c r="Q807" s="839"/>
      <c r="R807" s="839"/>
      <c r="S807" s="839"/>
      <c r="T807" s="839"/>
      <c r="U807" s="839"/>
      <c r="V807" s="839"/>
      <c r="W807" s="839"/>
      <c r="X807" s="839"/>
      <c r="Y807" s="839"/>
      <c r="Z807" s="839"/>
    </row>
    <row r="808">
      <c r="A808" s="839"/>
      <c r="B808" s="839"/>
      <c r="C808" s="839"/>
      <c r="D808" s="844"/>
      <c r="E808" s="844"/>
      <c r="F808" s="839"/>
      <c r="G808" s="839"/>
      <c r="H808" s="839"/>
      <c r="I808" s="839"/>
      <c r="J808" s="839"/>
      <c r="K808" s="839"/>
      <c r="L808" s="839"/>
      <c r="M808" s="839"/>
      <c r="N808" s="839"/>
      <c r="O808" s="839"/>
      <c r="P808" s="839"/>
      <c r="Q808" s="839"/>
      <c r="R808" s="839"/>
      <c r="S808" s="839"/>
      <c r="T808" s="839"/>
      <c r="U808" s="839"/>
      <c r="V808" s="839"/>
      <c r="W808" s="839"/>
      <c r="X808" s="839"/>
      <c r="Y808" s="839"/>
      <c r="Z808" s="839"/>
    </row>
    <row r="809">
      <c r="A809" s="839"/>
      <c r="B809" s="839"/>
      <c r="C809" s="839"/>
      <c r="D809" s="844"/>
      <c r="E809" s="844"/>
      <c r="F809" s="839"/>
      <c r="G809" s="839"/>
      <c r="H809" s="839"/>
      <c r="I809" s="839"/>
      <c r="J809" s="839"/>
      <c r="K809" s="839"/>
      <c r="L809" s="839"/>
      <c r="M809" s="839"/>
      <c r="N809" s="839"/>
      <c r="O809" s="839"/>
      <c r="P809" s="839"/>
      <c r="Q809" s="839"/>
      <c r="R809" s="839"/>
      <c r="S809" s="839"/>
      <c r="T809" s="839"/>
      <c r="U809" s="839"/>
      <c r="V809" s="839"/>
      <c r="W809" s="839"/>
      <c r="X809" s="839"/>
      <c r="Y809" s="839"/>
      <c r="Z809" s="839"/>
    </row>
    <row r="810">
      <c r="A810" s="839"/>
      <c r="B810" s="839"/>
      <c r="C810" s="839"/>
      <c r="D810" s="844"/>
      <c r="E810" s="844"/>
      <c r="F810" s="839"/>
      <c r="G810" s="839"/>
      <c r="H810" s="839"/>
      <c r="I810" s="839"/>
      <c r="J810" s="839"/>
      <c r="K810" s="839"/>
      <c r="L810" s="839"/>
      <c r="M810" s="839"/>
      <c r="N810" s="839"/>
      <c r="O810" s="839"/>
      <c r="P810" s="839"/>
      <c r="Q810" s="839"/>
      <c r="R810" s="839"/>
      <c r="S810" s="839"/>
      <c r="T810" s="839"/>
      <c r="U810" s="839"/>
      <c r="V810" s="839"/>
      <c r="W810" s="839"/>
      <c r="X810" s="839"/>
      <c r="Y810" s="839"/>
      <c r="Z810" s="839"/>
    </row>
    <row r="811">
      <c r="A811" s="839"/>
      <c r="B811" s="839"/>
      <c r="C811" s="839"/>
      <c r="D811" s="844"/>
      <c r="E811" s="844"/>
      <c r="F811" s="839"/>
      <c r="G811" s="839"/>
      <c r="H811" s="839"/>
      <c r="I811" s="839"/>
      <c r="J811" s="839"/>
      <c r="K811" s="839"/>
      <c r="L811" s="839"/>
      <c r="M811" s="839"/>
      <c r="N811" s="839"/>
      <c r="O811" s="839"/>
      <c r="P811" s="839"/>
      <c r="Q811" s="839"/>
      <c r="R811" s="839"/>
      <c r="S811" s="839"/>
      <c r="T811" s="839"/>
      <c r="U811" s="839"/>
      <c r="V811" s="839"/>
      <c r="W811" s="839"/>
      <c r="X811" s="839"/>
      <c r="Y811" s="839"/>
      <c r="Z811" s="839"/>
    </row>
    <row r="812">
      <c r="A812" s="839"/>
      <c r="B812" s="839"/>
      <c r="C812" s="839"/>
      <c r="D812" s="844"/>
      <c r="E812" s="844"/>
      <c r="F812" s="839"/>
      <c r="G812" s="839"/>
      <c r="H812" s="839"/>
      <c r="I812" s="839"/>
      <c r="J812" s="839"/>
      <c r="K812" s="839"/>
      <c r="L812" s="839"/>
      <c r="M812" s="839"/>
      <c r="N812" s="839"/>
      <c r="O812" s="839"/>
      <c r="P812" s="839"/>
      <c r="Q812" s="839"/>
      <c r="R812" s="839"/>
      <c r="S812" s="839"/>
      <c r="T812" s="839"/>
      <c r="U812" s="839"/>
      <c r="V812" s="839"/>
      <c r="W812" s="839"/>
      <c r="X812" s="839"/>
      <c r="Y812" s="839"/>
      <c r="Z812" s="839"/>
    </row>
    <row r="813">
      <c r="A813" s="839"/>
      <c r="B813" s="839"/>
      <c r="C813" s="839"/>
      <c r="D813" s="844"/>
      <c r="E813" s="844"/>
      <c r="F813" s="839"/>
      <c r="G813" s="839"/>
      <c r="H813" s="839"/>
      <c r="I813" s="839"/>
      <c r="J813" s="839"/>
      <c r="K813" s="839"/>
      <c r="L813" s="839"/>
      <c r="M813" s="839"/>
      <c r="N813" s="839"/>
      <c r="O813" s="839"/>
      <c r="P813" s="839"/>
      <c r="Q813" s="839"/>
      <c r="R813" s="839"/>
      <c r="S813" s="839"/>
      <c r="T813" s="839"/>
      <c r="U813" s="839"/>
      <c r="V813" s="839"/>
      <c r="W813" s="839"/>
      <c r="X813" s="839"/>
      <c r="Y813" s="839"/>
      <c r="Z813" s="839"/>
    </row>
    <row r="814">
      <c r="A814" s="839"/>
      <c r="B814" s="839"/>
      <c r="C814" s="839"/>
      <c r="D814" s="844"/>
      <c r="E814" s="844"/>
      <c r="F814" s="839"/>
      <c r="G814" s="839"/>
      <c r="H814" s="839"/>
      <c r="I814" s="839"/>
      <c r="J814" s="839"/>
      <c r="K814" s="839"/>
      <c r="L814" s="839"/>
      <c r="M814" s="839"/>
      <c r="N814" s="839"/>
      <c r="O814" s="839"/>
      <c r="P814" s="839"/>
      <c r="Q814" s="839"/>
      <c r="R814" s="839"/>
      <c r="S814" s="839"/>
      <c r="T814" s="839"/>
      <c r="U814" s="839"/>
      <c r="V814" s="839"/>
      <c r="W814" s="839"/>
      <c r="X814" s="839"/>
      <c r="Y814" s="839"/>
      <c r="Z814" s="839"/>
    </row>
    <row r="815">
      <c r="A815" s="839"/>
      <c r="B815" s="839"/>
      <c r="C815" s="839"/>
      <c r="D815" s="844"/>
      <c r="E815" s="844"/>
      <c r="F815" s="839"/>
      <c r="G815" s="839"/>
      <c r="H815" s="839"/>
      <c r="I815" s="839"/>
      <c r="J815" s="839"/>
      <c r="K815" s="839"/>
      <c r="L815" s="839"/>
      <c r="M815" s="839"/>
      <c r="N815" s="839"/>
      <c r="O815" s="839"/>
      <c r="P815" s="839"/>
      <c r="Q815" s="839"/>
      <c r="R815" s="839"/>
      <c r="S815" s="839"/>
      <c r="T815" s="839"/>
      <c r="U815" s="839"/>
      <c r="V815" s="839"/>
      <c r="W815" s="839"/>
      <c r="X815" s="839"/>
      <c r="Y815" s="839"/>
      <c r="Z815" s="839"/>
    </row>
    <row r="816">
      <c r="A816" s="839"/>
      <c r="B816" s="839"/>
      <c r="C816" s="839"/>
      <c r="D816" s="844"/>
      <c r="E816" s="844"/>
      <c r="F816" s="839"/>
      <c r="G816" s="839"/>
      <c r="H816" s="839"/>
      <c r="I816" s="839"/>
      <c r="J816" s="839"/>
      <c r="K816" s="839"/>
      <c r="L816" s="839"/>
      <c r="M816" s="839"/>
      <c r="N816" s="839"/>
      <c r="O816" s="839"/>
      <c r="P816" s="839"/>
      <c r="Q816" s="839"/>
      <c r="R816" s="839"/>
      <c r="S816" s="839"/>
      <c r="T816" s="839"/>
      <c r="U816" s="839"/>
      <c r="V816" s="839"/>
      <c r="W816" s="839"/>
      <c r="X816" s="839"/>
      <c r="Y816" s="839"/>
      <c r="Z816" s="839"/>
    </row>
    <row r="817">
      <c r="A817" s="839"/>
      <c r="B817" s="839"/>
      <c r="C817" s="839"/>
      <c r="D817" s="844"/>
      <c r="E817" s="844"/>
      <c r="F817" s="839"/>
      <c r="G817" s="839"/>
      <c r="H817" s="839"/>
      <c r="I817" s="839"/>
      <c r="J817" s="839"/>
      <c r="K817" s="839"/>
      <c r="L817" s="839"/>
      <c r="M817" s="839"/>
      <c r="N817" s="839"/>
      <c r="O817" s="839"/>
      <c r="P817" s="839"/>
      <c r="Q817" s="839"/>
      <c r="R817" s="839"/>
      <c r="S817" s="839"/>
      <c r="T817" s="839"/>
      <c r="U817" s="839"/>
      <c r="V817" s="839"/>
      <c r="W817" s="839"/>
      <c r="X817" s="839"/>
      <c r="Y817" s="839"/>
      <c r="Z817" s="839"/>
    </row>
    <row r="818">
      <c r="A818" s="839"/>
      <c r="B818" s="839"/>
      <c r="C818" s="839"/>
      <c r="D818" s="844"/>
      <c r="E818" s="844"/>
      <c r="F818" s="839"/>
      <c r="G818" s="839"/>
      <c r="H818" s="839"/>
      <c r="I818" s="839"/>
      <c r="J818" s="839"/>
      <c r="K818" s="839"/>
      <c r="L818" s="839"/>
      <c r="M818" s="839"/>
      <c r="N818" s="839"/>
      <c r="O818" s="839"/>
      <c r="P818" s="839"/>
      <c r="Q818" s="839"/>
      <c r="R818" s="839"/>
      <c r="S818" s="839"/>
      <c r="T818" s="839"/>
      <c r="U818" s="839"/>
      <c r="V818" s="839"/>
      <c r="W818" s="839"/>
      <c r="X818" s="839"/>
      <c r="Y818" s="839"/>
      <c r="Z818" s="839"/>
    </row>
    <row r="819">
      <c r="A819" s="839"/>
      <c r="B819" s="839"/>
      <c r="C819" s="839"/>
      <c r="D819" s="844"/>
      <c r="E819" s="844"/>
      <c r="F819" s="839"/>
      <c r="G819" s="839"/>
      <c r="H819" s="839"/>
      <c r="I819" s="839"/>
      <c r="J819" s="839"/>
      <c r="K819" s="839"/>
      <c r="L819" s="839"/>
      <c r="M819" s="839"/>
      <c r="N819" s="839"/>
      <c r="O819" s="839"/>
      <c r="P819" s="839"/>
      <c r="Q819" s="839"/>
      <c r="R819" s="839"/>
      <c r="S819" s="839"/>
      <c r="T819" s="839"/>
      <c r="U819" s="839"/>
      <c r="V819" s="839"/>
      <c r="W819" s="839"/>
      <c r="X819" s="839"/>
      <c r="Y819" s="839"/>
      <c r="Z819" s="839"/>
    </row>
    <row r="820">
      <c r="A820" s="839"/>
      <c r="B820" s="839"/>
      <c r="C820" s="839"/>
      <c r="D820" s="844"/>
      <c r="E820" s="844"/>
      <c r="F820" s="839"/>
      <c r="G820" s="839"/>
      <c r="H820" s="839"/>
      <c r="I820" s="839"/>
      <c r="J820" s="839"/>
      <c r="K820" s="839"/>
      <c r="L820" s="839"/>
      <c r="M820" s="839"/>
      <c r="N820" s="839"/>
      <c r="O820" s="839"/>
      <c r="P820" s="839"/>
      <c r="Q820" s="839"/>
      <c r="R820" s="839"/>
      <c r="S820" s="839"/>
      <c r="T820" s="839"/>
      <c r="U820" s="839"/>
      <c r="V820" s="839"/>
      <c r="W820" s="839"/>
      <c r="X820" s="839"/>
      <c r="Y820" s="839"/>
      <c r="Z820" s="839"/>
    </row>
    <row r="821">
      <c r="A821" s="839"/>
      <c r="B821" s="839"/>
      <c r="C821" s="839"/>
      <c r="D821" s="844"/>
      <c r="E821" s="844"/>
      <c r="F821" s="839"/>
      <c r="G821" s="839"/>
      <c r="H821" s="839"/>
      <c r="I821" s="839"/>
      <c r="J821" s="839"/>
      <c r="K821" s="839"/>
      <c r="L821" s="839"/>
      <c r="M821" s="839"/>
      <c r="N821" s="839"/>
      <c r="O821" s="839"/>
      <c r="P821" s="839"/>
      <c r="Q821" s="839"/>
      <c r="R821" s="839"/>
      <c r="S821" s="839"/>
      <c r="T821" s="839"/>
      <c r="U821" s="839"/>
      <c r="V821" s="839"/>
      <c r="W821" s="839"/>
      <c r="X821" s="839"/>
      <c r="Y821" s="839"/>
      <c r="Z821" s="839"/>
    </row>
    <row r="822">
      <c r="A822" s="839"/>
      <c r="B822" s="839"/>
      <c r="C822" s="839"/>
      <c r="D822" s="844"/>
      <c r="E822" s="844"/>
      <c r="F822" s="839"/>
      <c r="G822" s="839"/>
      <c r="H822" s="839"/>
      <c r="I822" s="839"/>
      <c r="J822" s="839"/>
      <c r="K822" s="839"/>
      <c r="L822" s="839"/>
      <c r="M822" s="839"/>
      <c r="N822" s="839"/>
      <c r="O822" s="839"/>
      <c r="P822" s="839"/>
      <c r="Q822" s="839"/>
      <c r="R822" s="839"/>
      <c r="S822" s="839"/>
      <c r="T822" s="839"/>
      <c r="U822" s="839"/>
      <c r="V822" s="839"/>
      <c r="W822" s="839"/>
      <c r="X822" s="839"/>
      <c r="Y822" s="839"/>
      <c r="Z822" s="839"/>
    </row>
    <row r="823">
      <c r="A823" s="839"/>
      <c r="B823" s="839"/>
      <c r="C823" s="839"/>
      <c r="D823" s="844"/>
      <c r="E823" s="844"/>
      <c r="F823" s="839"/>
      <c r="G823" s="839"/>
      <c r="H823" s="839"/>
      <c r="I823" s="839"/>
      <c r="J823" s="839"/>
      <c r="K823" s="839"/>
      <c r="L823" s="839"/>
      <c r="M823" s="839"/>
      <c r="N823" s="839"/>
      <c r="O823" s="839"/>
      <c r="P823" s="839"/>
      <c r="Q823" s="839"/>
      <c r="R823" s="839"/>
      <c r="S823" s="839"/>
      <c r="T823" s="839"/>
      <c r="U823" s="839"/>
      <c r="V823" s="839"/>
      <c r="W823" s="839"/>
      <c r="X823" s="839"/>
      <c r="Y823" s="839"/>
      <c r="Z823" s="839"/>
    </row>
    <row r="824">
      <c r="A824" s="839"/>
      <c r="B824" s="839"/>
      <c r="C824" s="839"/>
      <c r="D824" s="844"/>
      <c r="E824" s="844"/>
      <c r="F824" s="839"/>
      <c r="G824" s="839"/>
      <c r="H824" s="839"/>
      <c r="I824" s="839"/>
      <c r="J824" s="839"/>
      <c r="K824" s="839"/>
      <c r="L824" s="839"/>
      <c r="M824" s="839"/>
      <c r="N824" s="839"/>
      <c r="O824" s="839"/>
      <c r="P824" s="839"/>
      <c r="Q824" s="839"/>
      <c r="R824" s="839"/>
      <c r="S824" s="839"/>
      <c r="T824" s="839"/>
      <c r="U824" s="839"/>
      <c r="V824" s="839"/>
      <c r="W824" s="839"/>
      <c r="X824" s="839"/>
      <c r="Y824" s="839"/>
      <c r="Z824" s="839"/>
    </row>
    <row r="825">
      <c r="A825" s="839"/>
      <c r="B825" s="839"/>
      <c r="C825" s="839"/>
      <c r="D825" s="844"/>
      <c r="E825" s="844"/>
      <c r="F825" s="839"/>
      <c r="G825" s="839"/>
      <c r="H825" s="839"/>
      <c r="I825" s="839"/>
      <c r="J825" s="839"/>
      <c r="K825" s="839"/>
      <c r="L825" s="839"/>
      <c r="M825" s="839"/>
      <c r="N825" s="839"/>
      <c r="O825" s="839"/>
      <c r="P825" s="839"/>
      <c r="Q825" s="839"/>
      <c r="R825" s="839"/>
      <c r="S825" s="839"/>
      <c r="T825" s="839"/>
      <c r="U825" s="839"/>
      <c r="V825" s="839"/>
      <c r="W825" s="839"/>
      <c r="X825" s="839"/>
      <c r="Y825" s="839"/>
      <c r="Z825" s="839"/>
    </row>
    <row r="826">
      <c r="A826" s="839"/>
      <c r="B826" s="839"/>
      <c r="C826" s="839"/>
      <c r="D826" s="844"/>
      <c r="E826" s="844"/>
      <c r="F826" s="839"/>
      <c r="G826" s="839"/>
      <c r="H826" s="839"/>
      <c r="I826" s="839"/>
      <c r="J826" s="839"/>
      <c r="K826" s="839"/>
      <c r="L826" s="839"/>
      <c r="M826" s="839"/>
      <c r="N826" s="839"/>
      <c r="O826" s="839"/>
      <c r="P826" s="839"/>
      <c r="Q826" s="839"/>
      <c r="R826" s="839"/>
      <c r="S826" s="839"/>
      <c r="T826" s="839"/>
      <c r="U826" s="839"/>
      <c r="V826" s="839"/>
      <c r="W826" s="839"/>
      <c r="X826" s="839"/>
      <c r="Y826" s="839"/>
      <c r="Z826" s="839"/>
    </row>
    <row r="827">
      <c r="A827" s="839"/>
      <c r="B827" s="839"/>
      <c r="C827" s="839"/>
      <c r="D827" s="844"/>
      <c r="E827" s="844"/>
      <c r="F827" s="839"/>
      <c r="G827" s="839"/>
      <c r="H827" s="839"/>
      <c r="I827" s="839"/>
      <c r="J827" s="839"/>
      <c r="K827" s="839"/>
      <c r="L827" s="839"/>
      <c r="M827" s="839"/>
      <c r="N827" s="839"/>
      <c r="O827" s="839"/>
      <c r="P827" s="839"/>
      <c r="Q827" s="839"/>
      <c r="R827" s="839"/>
      <c r="S827" s="839"/>
      <c r="T827" s="839"/>
      <c r="U827" s="839"/>
      <c r="V827" s="839"/>
      <c r="W827" s="839"/>
      <c r="X827" s="839"/>
      <c r="Y827" s="839"/>
      <c r="Z827" s="839"/>
    </row>
    <row r="828">
      <c r="A828" s="839"/>
      <c r="B828" s="839"/>
      <c r="C828" s="839"/>
      <c r="D828" s="844"/>
      <c r="E828" s="844"/>
      <c r="F828" s="839"/>
      <c r="G828" s="839"/>
      <c r="H828" s="839"/>
      <c r="I828" s="839"/>
      <c r="J828" s="839"/>
      <c r="K828" s="839"/>
      <c r="L828" s="839"/>
      <c r="M828" s="839"/>
      <c r="N828" s="839"/>
      <c r="O828" s="839"/>
      <c r="P828" s="839"/>
      <c r="Q828" s="839"/>
      <c r="R828" s="839"/>
      <c r="S828" s="839"/>
      <c r="T828" s="839"/>
      <c r="U828" s="839"/>
      <c r="V828" s="839"/>
      <c r="W828" s="839"/>
      <c r="X828" s="839"/>
      <c r="Y828" s="839"/>
      <c r="Z828" s="839"/>
    </row>
    <row r="829">
      <c r="A829" s="839"/>
      <c r="B829" s="839"/>
      <c r="C829" s="839"/>
      <c r="D829" s="844"/>
      <c r="E829" s="844"/>
      <c r="F829" s="839"/>
      <c r="G829" s="839"/>
      <c r="H829" s="839"/>
      <c r="I829" s="839"/>
      <c r="J829" s="839"/>
      <c r="K829" s="839"/>
      <c r="L829" s="839"/>
      <c r="M829" s="839"/>
      <c r="N829" s="839"/>
      <c r="O829" s="839"/>
      <c r="P829" s="839"/>
      <c r="Q829" s="839"/>
      <c r="R829" s="839"/>
      <c r="S829" s="839"/>
      <c r="T829" s="839"/>
      <c r="U829" s="839"/>
      <c r="V829" s="839"/>
      <c r="W829" s="839"/>
      <c r="X829" s="839"/>
      <c r="Y829" s="839"/>
      <c r="Z829" s="839"/>
    </row>
    <row r="830">
      <c r="A830" s="839"/>
      <c r="B830" s="839"/>
      <c r="C830" s="839"/>
      <c r="D830" s="844"/>
      <c r="E830" s="844"/>
      <c r="F830" s="839"/>
      <c r="G830" s="839"/>
      <c r="H830" s="839"/>
      <c r="I830" s="839"/>
      <c r="J830" s="839"/>
      <c r="K830" s="839"/>
      <c r="L830" s="839"/>
      <c r="M830" s="839"/>
      <c r="N830" s="839"/>
      <c r="O830" s="839"/>
      <c r="P830" s="839"/>
      <c r="Q830" s="839"/>
      <c r="R830" s="839"/>
      <c r="S830" s="839"/>
      <c r="T830" s="839"/>
      <c r="U830" s="839"/>
      <c r="V830" s="839"/>
      <c r="W830" s="839"/>
      <c r="X830" s="839"/>
      <c r="Y830" s="839"/>
      <c r="Z830" s="839"/>
    </row>
    <row r="831">
      <c r="A831" s="839"/>
      <c r="B831" s="839"/>
      <c r="C831" s="839"/>
      <c r="D831" s="844"/>
      <c r="E831" s="844"/>
      <c r="F831" s="839"/>
      <c r="G831" s="839"/>
      <c r="H831" s="839"/>
      <c r="I831" s="839"/>
      <c r="J831" s="839"/>
      <c r="K831" s="839"/>
      <c r="L831" s="839"/>
      <c r="M831" s="839"/>
      <c r="N831" s="839"/>
      <c r="O831" s="839"/>
      <c r="P831" s="839"/>
      <c r="Q831" s="839"/>
      <c r="R831" s="839"/>
      <c r="S831" s="839"/>
      <c r="T831" s="839"/>
      <c r="U831" s="839"/>
      <c r="V831" s="839"/>
      <c r="W831" s="839"/>
      <c r="X831" s="839"/>
      <c r="Y831" s="839"/>
      <c r="Z831" s="839"/>
    </row>
    <row r="832">
      <c r="A832" s="839"/>
      <c r="B832" s="839"/>
      <c r="C832" s="839"/>
      <c r="D832" s="844"/>
      <c r="E832" s="844"/>
      <c r="F832" s="839"/>
      <c r="G832" s="839"/>
      <c r="H832" s="839"/>
      <c r="I832" s="839"/>
      <c r="J832" s="839"/>
      <c r="K832" s="839"/>
      <c r="L832" s="839"/>
      <c r="M832" s="839"/>
      <c r="N832" s="839"/>
      <c r="O832" s="839"/>
      <c r="P832" s="839"/>
      <c r="Q832" s="839"/>
      <c r="R832" s="839"/>
      <c r="S832" s="839"/>
      <c r="T832" s="839"/>
      <c r="U832" s="839"/>
      <c r="V832" s="839"/>
      <c r="W832" s="839"/>
      <c r="X832" s="839"/>
      <c r="Y832" s="839"/>
      <c r="Z832" s="839"/>
    </row>
    <row r="833">
      <c r="A833" s="839"/>
      <c r="B833" s="839"/>
      <c r="C833" s="839"/>
      <c r="D833" s="844"/>
      <c r="E833" s="844"/>
      <c r="F833" s="839"/>
      <c r="G833" s="839"/>
      <c r="H833" s="839"/>
      <c r="I833" s="839"/>
      <c r="J833" s="839"/>
      <c r="K833" s="839"/>
      <c r="L833" s="839"/>
      <c r="M833" s="839"/>
      <c r="N833" s="839"/>
      <c r="O833" s="839"/>
      <c r="P833" s="839"/>
      <c r="Q833" s="839"/>
      <c r="R833" s="839"/>
      <c r="S833" s="839"/>
      <c r="T833" s="839"/>
      <c r="U833" s="839"/>
      <c r="V833" s="839"/>
      <c r="W833" s="839"/>
      <c r="X833" s="839"/>
      <c r="Y833" s="839"/>
      <c r="Z833" s="839"/>
    </row>
    <row r="834">
      <c r="A834" s="839"/>
      <c r="B834" s="839"/>
      <c r="C834" s="839"/>
      <c r="D834" s="844"/>
      <c r="E834" s="844"/>
      <c r="F834" s="839"/>
      <c r="G834" s="839"/>
      <c r="H834" s="839"/>
      <c r="I834" s="839"/>
      <c r="J834" s="839"/>
      <c r="K834" s="839"/>
      <c r="L834" s="839"/>
      <c r="M834" s="839"/>
      <c r="N834" s="839"/>
      <c r="O834" s="839"/>
      <c r="P834" s="839"/>
      <c r="Q834" s="839"/>
      <c r="R834" s="839"/>
      <c r="S834" s="839"/>
      <c r="T834" s="839"/>
      <c r="U834" s="839"/>
      <c r="V834" s="839"/>
      <c r="W834" s="839"/>
      <c r="X834" s="839"/>
      <c r="Y834" s="839"/>
      <c r="Z834" s="839"/>
    </row>
    <row r="835">
      <c r="A835" s="839"/>
      <c r="B835" s="839"/>
      <c r="C835" s="839"/>
      <c r="D835" s="844"/>
      <c r="E835" s="844"/>
      <c r="F835" s="839"/>
      <c r="G835" s="839"/>
      <c r="H835" s="839"/>
      <c r="I835" s="839"/>
      <c r="J835" s="839"/>
      <c r="K835" s="839"/>
      <c r="L835" s="839"/>
      <c r="M835" s="839"/>
      <c r="N835" s="839"/>
      <c r="O835" s="839"/>
      <c r="P835" s="839"/>
      <c r="Q835" s="839"/>
      <c r="R835" s="839"/>
      <c r="S835" s="839"/>
      <c r="T835" s="839"/>
      <c r="U835" s="839"/>
      <c r="V835" s="839"/>
      <c r="W835" s="839"/>
      <c r="X835" s="839"/>
      <c r="Y835" s="839"/>
      <c r="Z835" s="839"/>
    </row>
    <row r="836">
      <c r="A836" s="839"/>
      <c r="B836" s="839"/>
      <c r="C836" s="839"/>
      <c r="D836" s="844"/>
      <c r="E836" s="844"/>
      <c r="F836" s="839"/>
      <c r="G836" s="839"/>
      <c r="H836" s="839"/>
      <c r="I836" s="839"/>
      <c r="J836" s="839"/>
      <c r="K836" s="839"/>
      <c r="L836" s="839"/>
      <c r="M836" s="839"/>
      <c r="N836" s="839"/>
      <c r="O836" s="839"/>
      <c r="P836" s="839"/>
      <c r="Q836" s="839"/>
      <c r="R836" s="839"/>
      <c r="S836" s="839"/>
      <c r="T836" s="839"/>
      <c r="U836" s="839"/>
      <c r="V836" s="839"/>
      <c r="W836" s="839"/>
      <c r="X836" s="839"/>
      <c r="Y836" s="839"/>
      <c r="Z836" s="839"/>
    </row>
    <row r="837">
      <c r="A837" s="839"/>
      <c r="B837" s="839"/>
      <c r="C837" s="839"/>
      <c r="D837" s="844"/>
      <c r="E837" s="844"/>
      <c r="F837" s="839"/>
      <c r="G837" s="839"/>
      <c r="H837" s="839"/>
      <c r="I837" s="839"/>
      <c r="J837" s="839"/>
      <c r="K837" s="839"/>
      <c r="L837" s="839"/>
      <c r="M837" s="839"/>
      <c r="N837" s="839"/>
      <c r="O837" s="839"/>
      <c r="P837" s="839"/>
      <c r="Q837" s="839"/>
      <c r="R837" s="839"/>
      <c r="S837" s="839"/>
      <c r="T837" s="839"/>
      <c r="U837" s="839"/>
      <c r="V837" s="839"/>
      <c r="W837" s="839"/>
      <c r="X837" s="839"/>
      <c r="Y837" s="839"/>
      <c r="Z837" s="839"/>
    </row>
    <row r="838">
      <c r="A838" s="839"/>
      <c r="B838" s="839"/>
      <c r="C838" s="839"/>
      <c r="D838" s="844"/>
      <c r="E838" s="844"/>
      <c r="F838" s="839"/>
      <c r="G838" s="839"/>
      <c r="H838" s="839"/>
      <c r="I838" s="839"/>
      <c r="J838" s="839"/>
      <c r="K838" s="839"/>
      <c r="L838" s="839"/>
      <c r="M838" s="839"/>
      <c r="N838" s="839"/>
      <c r="O838" s="839"/>
      <c r="P838" s="839"/>
      <c r="Q838" s="839"/>
      <c r="R838" s="839"/>
      <c r="S838" s="839"/>
      <c r="T838" s="839"/>
      <c r="U838" s="839"/>
      <c r="V838" s="839"/>
      <c r="W838" s="839"/>
      <c r="X838" s="839"/>
      <c r="Y838" s="839"/>
      <c r="Z838" s="839"/>
    </row>
    <row r="839">
      <c r="A839" s="839"/>
      <c r="B839" s="839"/>
      <c r="C839" s="839"/>
      <c r="D839" s="844"/>
      <c r="E839" s="844"/>
      <c r="F839" s="839"/>
      <c r="G839" s="839"/>
      <c r="H839" s="839"/>
      <c r="I839" s="839"/>
      <c r="J839" s="839"/>
      <c r="K839" s="839"/>
      <c r="L839" s="839"/>
      <c r="M839" s="839"/>
      <c r="N839" s="839"/>
      <c r="O839" s="839"/>
      <c r="P839" s="839"/>
      <c r="Q839" s="839"/>
      <c r="R839" s="839"/>
      <c r="S839" s="839"/>
      <c r="T839" s="839"/>
      <c r="U839" s="839"/>
      <c r="V839" s="839"/>
      <c r="W839" s="839"/>
      <c r="X839" s="839"/>
      <c r="Y839" s="839"/>
      <c r="Z839" s="839"/>
    </row>
    <row r="840">
      <c r="A840" s="839"/>
      <c r="B840" s="839"/>
      <c r="C840" s="839"/>
      <c r="D840" s="844"/>
      <c r="E840" s="844"/>
      <c r="F840" s="839"/>
      <c r="G840" s="839"/>
      <c r="H840" s="839"/>
      <c r="I840" s="839"/>
      <c r="J840" s="839"/>
      <c r="K840" s="839"/>
      <c r="L840" s="839"/>
      <c r="M840" s="839"/>
      <c r="N840" s="839"/>
      <c r="O840" s="839"/>
      <c r="P840" s="839"/>
      <c r="Q840" s="839"/>
      <c r="R840" s="839"/>
      <c r="S840" s="839"/>
      <c r="T840" s="839"/>
      <c r="U840" s="839"/>
      <c r="V840" s="839"/>
      <c r="W840" s="839"/>
      <c r="X840" s="839"/>
      <c r="Y840" s="839"/>
      <c r="Z840" s="839"/>
    </row>
    <row r="841">
      <c r="A841" s="839"/>
      <c r="B841" s="839"/>
      <c r="C841" s="839"/>
      <c r="D841" s="844"/>
      <c r="E841" s="844"/>
      <c r="F841" s="839"/>
      <c r="G841" s="839"/>
      <c r="H841" s="839"/>
      <c r="I841" s="839"/>
      <c r="J841" s="839"/>
      <c r="K841" s="839"/>
      <c r="L841" s="839"/>
      <c r="M841" s="839"/>
      <c r="N841" s="839"/>
      <c r="O841" s="839"/>
      <c r="P841" s="839"/>
      <c r="Q841" s="839"/>
      <c r="R841" s="839"/>
      <c r="S841" s="839"/>
      <c r="T841" s="839"/>
      <c r="U841" s="839"/>
      <c r="V841" s="839"/>
      <c r="W841" s="839"/>
      <c r="X841" s="839"/>
      <c r="Y841" s="839"/>
      <c r="Z841" s="839"/>
    </row>
    <row r="842">
      <c r="A842" s="839"/>
      <c r="B842" s="839"/>
      <c r="C842" s="839"/>
      <c r="D842" s="844"/>
      <c r="E842" s="844"/>
      <c r="F842" s="839"/>
      <c r="G842" s="839"/>
      <c r="H842" s="839"/>
      <c r="I842" s="839"/>
      <c r="J842" s="839"/>
      <c r="K842" s="839"/>
      <c r="L842" s="839"/>
      <c r="M842" s="839"/>
      <c r="N842" s="839"/>
      <c r="O842" s="839"/>
      <c r="P842" s="839"/>
      <c r="Q842" s="839"/>
      <c r="R842" s="839"/>
      <c r="S842" s="839"/>
      <c r="T842" s="839"/>
      <c r="U842" s="839"/>
      <c r="V842" s="839"/>
      <c r="W842" s="839"/>
      <c r="X842" s="839"/>
      <c r="Y842" s="839"/>
      <c r="Z842" s="839"/>
    </row>
    <row r="843">
      <c r="A843" s="839"/>
      <c r="B843" s="839"/>
      <c r="C843" s="839"/>
      <c r="D843" s="844"/>
      <c r="E843" s="844"/>
      <c r="F843" s="839"/>
      <c r="G843" s="839"/>
      <c r="H843" s="839"/>
      <c r="I843" s="839"/>
      <c r="J843" s="839"/>
      <c r="K843" s="839"/>
      <c r="L843" s="839"/>
      <c r="M843" s="839"/>
      <c r="N843" s="839"/>
      <c r="O843" s="839"/>
      <c r="P843" s="839"/>
      <c r="Q843" s="839"/>
      <c r="R843" s="839"/>
      <c r="S843" s="839"/>
      <c r="T843" s="839"/>
      <c r="U843" s="839"/>
      <c r="V843" s="839"/>
      <c r="W843" s="839"/>
      <c r="X843" s="839"/>
      <c r="Y843" s="839"/>
      <c r="Z843" s="839"/>
    </row>
    <row r="844">
      <c r="A844" s="839"/>
      <c r="B844" s="839"/>
      <c r="C844" s="839"/>
      <c r="D844" s="844"/>
      <c r="E844" s="844"/>
      <c r="F844" s="839"/>
      <c r="G844" s="839"/>
      <c r="H844" s="839"/>
      <c r="I844" s="839"/>
      <c r="J844" s="839"/>
      <c r="K844" s="839"/>
      <c r="L844" s="839"/>
      <c r="M844" s="839"/>
      <c r="N844" s="839"/>
      <c r="O844" s="839"/>
      <c r="P844" s="839"/>
      <c r="Q844" s="839"/>
      <c r="R844" s="839"/>
      <c r="S844" s="839"/>
      <c r="T844" s="839"/>
      <c r="U844" s="839"/>
      <c r="V844" s="839"/>
      <c r="W844" s="839"/>
      <c r="X844" s="839"/>
      <c r="Y844" s="839"/>
      <c r="Z844" s="839"/>
    </row>
    <row r="845">
      <c r="A845" s="839"/>
      <c r="B845" s="839"/>
      <c r="C845" s="839"/>
      <c r="D845" s="844"/>
      <c r="E845" s="844"/>
      <c r="F845" s="839"/>
      <c r="G845" s="839"/>
      <c r="H845" s="839"/>
      <c r="I845" s="839"/>
      <c r="J845" s="839"/>
      <c r="K845" s="839"/>
      <c r="L845" s="839"/>
      <c r="M845" s="839"/>
      <c r="N845" s="839"/>
      <c r="O845" s="839"/>
      <c r="P845" s="839"/>
      <c r="Q845" s="839"/>
      <c r="R845" s="839"/>
      <c r="S845" s="839"/>
      <c r="T845" s="839"/>
      <c r="U845" s="839"/>
      <c r="V845" s="839"/>
      <c r="W845" s="839"/>
      <c r="X845" s="839"/>
      <c r="Y845" s="839"/>
      <c r="Z845" s="839"/>
    </row>
    <row r="846">
      <c r="A846" s="839"/>
      <c r="B846" s="839"/>
      <c r="C846" s="839"/>
      <c r="D846" s="844"/>
      <c r="E846" s="844"/>
      <c r="F846" s="839"/>
      <c r="G846" s="839"/>
      <c r="H846" s="839"/>
      <c r="I846" s="839"/>
      <c r="J846" s="839"/>
      <c r="K846" s="839"/>
      <c r="L846" s="839"/>
      <c r="M846" s="839"/>
      <c r="N846" s="839"/>
      <c r="O846" s="839"/>
      <c r="P846" s="839"/>
      <c r="Q846" s="839"/>
      <c r="R846" s="839"/>
      <c r="S846" s="839"/>
      <c r="T846" s="839"/>
      <c r="U846" s="839"/>
      <c r="V846" s="839"/>
      <c r="W846" s="839"/>
      <c r="X846" s="839"/>
      <c r="Y846" s="839"/>
      <c r="Z846" s="839"/>
    </row>
    <row r="847">
      <c r="A847" s="839"/>
      <c r="B847" s="839"/>
      <c r="C847" s="839"/>
      <c r="D847" s="844"/>
      <c r="E847" s="844"/>
      <c r="F847" s="839"/>
      <c r="G847" s="839"/>
      <c r="H847" s="839"/>
      <c r="I847" s="839"/>
      <c r="J847" s="839"/>
      <c r="K847" s="839"/>
      <c r="L847" s="839"/>
      <c r="M847" s="839"/>
      <c r="N847" s="839"/>
      <c r="O847" s="839"/>
      <c r="P847" s="839"/>
      <c r="Q847" s="839"/>
      <c r="R847" s="839"/>
      <c r="S847" s="839"/>
      <c r="T847" s="839"/>
      <c r="U847" s="839"/>
      <c r="V847" s="839"/>
      <c r="W847" s="839"/>
      <c r="X847" s="839"/>
      <c r="Y847" s="839"/>
      <c r="Z847" s="839"/>
    </row>
    <row r="848">
      <c r="A848" s="839"/>
      <c r="B848" s="839"/>
      <c r="C848" s="839"/>
      <c r="D848" s="844"/>
      <c r="E848" s="844"/>
      <c r="F848" s="839"/>
      <c r="G848" s="839"/>
      <c r="H848" s="839"/>
      <c r="I848" s="839"/>
      <c r="J848" s="839"/>
      <c r="K848" s="839"/>
      <c r="L848" s="839"/>
      <c r="M848" s="839"/>
      <c r="N848" s="839"/>
      <c r="O848" s="839"/>
      <c r="P848" s="839"/>
      <c r="Q848" s="839"/>
      <c r="R848" s="839"/>
      <c r="S848" s="839"/>
      <c r="T848" s="839"/>
      <c r="U848" s="839"/>
      <c r="V848" s="839"/>
      <c r="W848" s="839"/>
      <c r="X848" s="839"/>
      <c r="Y848" s="839"/>
      <c r="Z848" s="839"/>
    </row>
    <row r="849">
      <c r="A849" s="839"/>
      <c r="B849" s="839"/>
      <c r="C849" s="839"/>
      <c r="D849" s="844"/>
      <c r="E849" s="844"/>
      <c r="F849" s="839"/>
      <c r="G849" s="839"/>
      <c r="H849" s="839"/>
      <c r="I849" s="839"/>
      <c r="J849" s="839"/>
      <c r="K849" s="839"/>
      <c r="L849" s="839"/>
      <c r="M849" s="839"/>
      <c r="N849" s="839"/>
      <c r="O849" s="839"/>
      <c r="P849" s="839"/>
      <c r="Q849" s="839"/>
      <c r="R849" s="839"/>
      <c r="S849" s="839"/>
      <c r="T849" s="839"/>
      <c r="U849" s="839"/>
      <c r="V849" s="839"/>
      <c r="W849" s="839"/>
      <c r="X849" s="839"/>
      <c r="Y849" s="839"/>
      <c r="Z849" s="839"/>
    </row>
    <row r="850">
      <c r="A850" s="839"/>
      <c r="B850" s="839"/>
      <c r="C850" s="839"/>
      <c r="D850" s="844"/>
      <c r="E850" s="844"/>
      <c r="F850" s="839"/>
      <c r="G850" s="839"/>
      <c r="H850" s="839"/>
      <c r="I850" s="839"/>
      <c r="J850" s="839"/>
      <c r="K850" s="839"/>
      <c r="L850" s="839"/>
      <c r="M850" s="839"/>
      <c r="N850" s="839"/>
      <c r="O850" s="839"/>
      <c r="P850" s="839"/>
      <c r="Q850" s="839"/>
      <c r="R850" s="839"/>
      <c r="S850" s="839"/>
      <c r="T850" s="839"/>
      <c r="U850" s="839"/>
      <c r="V850" s="839"/>
      <c r="W850" s="839"/>
      <c r="X850" s="839"/>
      <c r="Y850" s="839"/>
      <c r="Z850" s="839"/>
    </row>
    <row r="851">
      <c r="A851" s="839"/>
      <c r="B851" s="839"/>
      <c r="C851" s="839"/>
      <c r="D851" s="844"/>
      <c r="E851" s="844"/>
      <c r="F851" s="839"/>
      <c r="G851" s="839"/>
      <c r="H851" s="839"/>
      <c r="I851" s="839"/>
      <c r="J851" s="839"/>
      <c r="K851" s="839"/>
      <c r="L851" s="839"/>
      <c r="M851" s="839"/>
      <c r="N851" s="839"/>
      <c r="O851" s="839"/>
      <c r="P851" s="839"/>
      <c r="Q851" s="839"/>
      <c r="R851" s="839"/>
      <c r="S851" s="839"/>
      <c r="T851" s="839"/>
      <c r="U851" s="839"/>
      <c r="V851" s="839"/>
      <c r="W851" s="839"/>
      <c r="X851" s="839"/>
      <c r="Y851" s="839"/>
      <c r="Z851" s="839"/>
    </row>
    <row r="852">
      <c r="A852" s="839"/>
      <c r="B852" s="839"/>
      <c r="C852" s="839"/>
      <c r="D852" s="844"/>
      <c r="E852" s="844"/>
      <c r="F852" s="839"/>
      <c r="G852" s="839"/>
      <c r="H852" s="839"/>
      <c r="I852" s="839"/>
      <c r="J852" s="839"/>
      <c r="K852" s="839"/>
      <c r="L852" s="839"/>
      <c r="M852" s="839"/>
      <c r="N852" s="839"/>
      <c r="O852" s="839"/>
      <c r="P852" s="839"/>
      <c r="Q852" s="839"/>
      <c r="R852" s="839"/>
      <c r="S852" s="839"/>
      <c r="T852" s="839"/>
      <c r="U852" s="839"/>
      <c r="V852" s="839"/>
      <c r="W852" s="839"/>
      <c r="X852" s="839"/>
      <c r="Y852" s="839"/>
      <c r="Z852" s="839"/>
    </row>
    <row r="853">
      <c r="A853" s="839"/>
      <c r="B853" s="839"/>
      <c r="C853" s="839"/>
      <c r="D853" s="844"/>
      <c r="E853" s="844"/>
      <c r="F853" s="839"/>
      <c r="G853" s="839"/>
      <c r="H853" s="839"/>
      <c r="I853" s="839"/>
      <c r="J853" s="839"/>
      <c r="K853" s="839"/>
      <c r="L853" s="839"/>
      <c r="M853" s="839"/>
      <c r="N853" s="839"/>
      <c r="O853" s="839"/>
      <c r="P853" s="839"/>
      <c r="Q853" s="839"/>
      <c r="R853" s="839"/>
      <c r="S853" s="839"/>
      <c r="T853" s="839"/>
      <c r="U853" s="839"/>
      <c r="V853" s="839"/>
      <c r="W853" s="839"/>
      <c r="X853" s="839"/>
      <c r="Y853" s="839"/>
      <c r="Z853" s="839"/>
    </row>
    <row r="854">
      <c r="A854" s="839"/>
      <c r="B854" s="839"/>
      <c r="C854" s="839"/>
      <c r="D854" s="844"/>
      <c r="E854" s="844"/>
      <c r="F854" s="839"/>
      <c r="G854" s="839"/>
      <c r="H854" s="839"/>
      <c r="I854" s="839"/>
      <c r="J854" s="839"/>
      <c r="K854" s="839"/>
      <c r="L854" s="839"/>
      <c r="M854" s="839"/>
      <c r="N854" s="839"/>
      <c r="O854" s="839"/>
      <c r="P854" s="839"/>
      <c r="Q854" s="839"/>
      <c r="R854" s="839"/>
      <c r="S854" s="839"/>
      <c r="T854" s="839"/>
      <c r="U854" s="839"/>
      <c r="V854" s="839"/>
      <c r="W854" s="839"/>
      <c r="X854" s="839"/>
      <c r="Y854" s="839"/>
      <c r="Z854" s="839"/>
    </row>
    <row r="855">
      <c r="A855" s="839"/>
      <c r="B855" s="839"/>
      <c r="C855" s="839"/>
      <c r="D855" s="844"/>
      <c r="E855" s="844"/>
      <c r="F855" s="839"/>
      <c r="G855" s="839"/>
      <c r="H855" s="839"/>
      <c r="I855" s="839"/>
      <c r="J855" s="839"/>
      <c r="K855" s="839"/>
      <c r="L855" s="839"/>
      <c r="M855" s="839"/>
      <c r="N855" s="839"/>
      <c r="O855" s="839"/>
      <c r="P855" s="839"/>
      <c r="Q855" s="839"/>
      <c r="R855" s="839"/>
      <c r="S855" s="839"/>
      <c r="T855" s="839"/>
      <c r="U855" s="839"/>
      <c r="V855" s="839"/>
      <c r="W855" s="839"/>
      <c r="X855" s="839"/>
      <c r="Y855" s="839"/>
      <c r="Z855" s="839"/>
    </row>
    <row r="856">
      <c r="A856" s="839"/>
      <c r="B856" s="839"/>
      <c r="C856" s="839"/>
      <c r="D856" s="844"/>
      <c r="E856" s="844"/>
      <c r="F856" s="839"/>
      <c r="G856" s="839"/>
      <c r="H856" s="839"/>
      <c r="I856" s="839"/>
      <c r="J856" s="839"/>
      <c r="K856" s="839"/>
      <c r="L856" s="839"/>
      <c r="M856" s="839"/>
      <c r="N856" s="839"/>
      <c r="O856" s="839"/>
      <c r="P856" s="839"/>
      <c r="Q856" s="839"/>
      <c r="R856" s="839"/>
      <c r="S856" s="839"/>
      <c r="T856" s="839"/>
      <c r="U856" s="839"/>
      <c r="V856" s="839"/>
      <c r="W856" s="839"/>
      <c r="X856" s="839"/>
      <c r="Y856" s="839"/>
      <c r="Z856" s="839"/>
    </row>
    <row r="857">
      <c r="A857" s="839"/>
      <c r="B857" s="839"/>
      <c r="C857" s="839"/>
      <c r="D857" s="844"/>
      <c r="E857" s="844"/>
      <c r="F857" s="839"/>
      <c r="G857" s="839"/>
      <c r="H857" s="839"/>
      <c r="I857" s="839"/>
      <c r="J857" s="839"/>
      <c r="K857" s="839"/>
      <c r="L857" s="839"/>
      <c r="M857" s="839"/>
      <c r="N857" s="839"/>
      <c r="O857" s="839"/>
      <c r="P857" s="839"/>
      <c r="Q857" s="839"/>
      <c r="R857" s="839"/>
      <c r="S857" s="839"/>
      <c r="T857" s="839"/>
      <c r="U857" s="839"/>
      <c r="V857" s="839"/>
      <c r="W857" s="839"/>
      <c r="X857" s="839"/>
      <c r="Y857" s="839"/>
      <c r="Z857" s="839"/>
    </row>
    <row r="858">
      <c r="A858" s="839"/>
      <c r="B858" s="839"/>
      <c r="C858" s="839"/>
      <c r="D858" s="844"/>
      <c r="E858" s="844"/>
      <c r="F858" s="839"/>
      <c r="G858" s="839"/>
      <c r="H858" s="839"/>
      <c r="I858" s="839"/>
      <c r="J858" s="839"/>
      <c r="K858" s="839"/>
      <c r="L858" s="839"/>
      <c r="M858" s="839"/>
      <c r="N858" s="839"/>
      <c r="O858" s="839"/>
      <c r="P858" s="839"/>
      <c r="Q858" s="839"/>
      <c r="R858" s="839"/>
      <c r="S858" s="839"/>
      <c r="T858" s="839"/>
      <c r="U858" s="839"/>
      <c r="V858" s="839"/>
      <c r="W858" s="839"/>
      <c r="X858" s="839"/>
      <c r="Y858" s="839"/>
      <c r="Z858" s="839"/>
    </row>
    <row r="859">
      <c r="A859" s="839"/>
      <c r="B859" s="839"/>
      <c r="C859" s="839"/>
      <c r="D859" s="844"/>
      <c r="E859" s="844"/>
      <c r="F859" s="839"/>
      <c r="G859" s="839"/>
      <c r="H859" s="839"/>
      <c r="I859" s="839"/>
      <c r="J859" s="839"/>
      <c r="K859" s="839"/>
      <c r="L859" s="839"/>
      <c r="M859" s="839"/>
      <c r="N859" s="839"/>
      <c r="O859" s="839"/>
      <c r="P859" s="839"/>
      <c r="Q859" s="839"/>
      <c r="R859" s="839"/>
      <c r="S859" s="839"/>
      <c r="T859" s="839"/>
      <c r="U859" s="839"/>
      <c r="V859" s="839"/>
      <c r="W859" s="839"/>
      <c r="X859" s="839"/>
      <c r="Y859" s="839"/>
      <c r="Z859" s="839"/>
    </row>
    <row r="860">
      <c r="A860" s="839"/>
      <c r="B860" s="839"/>
      <c r="C860" s="839"/>
      <c r="D860" s="844"/>
      <c r="E860" s="844"/>
      <c r="F860" s="839"/>
      <c r="G860" s="839"/>
      <c r="H860" s="839"/>
      <c r="I860" s="839"/>
      <c r="J860" s="839"/>
      <c r="K860" s="839"/>
      <c r="L860" s="839"/>
      <c r="M860" s="839"/>
      <c r="N860" s="839"/>
      <c r="O860" s="839"/>
      <c r="P860" s="839"/>
      <c r="Q860" s="839"/>
      <c r="R860" s="839"/>
      <c r="S860" s="839"/>
      <c r="T860" s="839"/>
      <c r="U860" s="839"/>
      <c r="V860" s="839"/>
      <c r="W860" s="839"/>
      <c r="X860" s="839"/>
      <c r="Y860" s="839"/>
      <c r="Z860" s="839"/>
    </row>
    <row r="861">
      <c r="A861" s="839"/>
      <c r="B861" s="839"/>
      <c r="C861" s="839"/>
      <c r="D861" s="844"/>
      <c r="E861" s="844"/>
      <c r="F861" s="839"/>
      <c r="G861" s="839"/>
      <c r="H861" s="839"/>
      <c r="I861" s="839"/>
      <c r="J861" s="839"/>
      <c r="K861" s="839"/>
      <c r="L861" s="839"/>
      <c r="M861" s="839"/>
      <c r="N861" s="839"/>
      <c r="O861" s="839"/>
      <c r="P861" s="839"/>
      <c r="Q861" s="839"/>
      <c r="R861" s="839"/>
      <c r="S861" s="839"/>
      <c r="T861" s="839"/>
      <c r="U861" s="839"/>
      <c r="V861" s="839"/>
      <c r="W861" s="839"/>
      <c r="X861" s="839"/>
      <c r="Y861" s="839"/>
      <c r="Z861" s="839"/>
    </row>
    <row r="862">
      <c r="A862" s="839"/>
      <c r="B862" s="839"/>
      <c r="C862" s="839"/>
      <c r="D862" s="844"/>
      <c r="E862" s="844"/>
      <c r="F862" s="839"/>
      <c r="G862" s="839"/>
      <c r="H862" s="839"/>
      <c r="I862" s="839"/>
      <c r="J862" s="839"/>
      <c r="K862" s="839"/>
      <c r="L862" s="839"/>
      <c r="M862" s="839"/>
      <c r="N862" s="839"/>
      <c r="O862" s="839"/>
      <c r="P862" s="839"/>
      <c r="Q862" s="839"/>
      <c r="R862" s="839"/>
      <c r="S862" s="839"/>
      <c r="T862" s="839"/>
      <c r="U862" s="839"/>
      <c r="V862" s="839"/>
      <c r="W862" s="839"/>
      <c r="X862" s="839"/>
      <c r="Y862" s="839"/>
      <c r="Z862" s="839"/>
    </row>
    <row r="863">
      <c r="A863" s="839"/>
      <c r="B863" s="839"/>
      <c r="C863" s="839"/>
      <c r="D863" s="844"/>
      <c r="E863" s="844"/>
      <c r="F863" s="839"/>
      <c r="G863" s="839"/>
      <c r="H863" s="839"/>
      <c r="I863" s="839"/>
      <c r="J863" s="839"/>
      <c r="K863" s="839"/>
      <c r="L863" s="839"/>
      <c r="M863" s="839"/>
      <c r="N863" s="839"/>
      <c r="O863" s="839"/>
      <c r="P863" s="839"/>
      <c r="Q863" s="839"/>
      <c r="R863" s="839"/>
      <c r="S863" s="839"/>
      <c r="T863" s="839"/>
      <c r="U863" s="839"/>
      <c r="V863" s="839"/>
      <c r="W863" s="839"/>
      <c r="X863" s="839"/>
      <c r="Y863" s="839"/>
      <c r="Z863" s="839"/>
    </row>
    <row r="864">
      <c r="A864" s="839"/>
      <c r="B864" s="839"/>
      <c r="C864" s="839"/>
      <c r="D864" s="844"/>
      <c r="E864" s="844"/>
      <c r="F864" s="839"/>
      <c r="G864" s="839"/>
      <c r="H864" s="839"/>
      <c r="I864" s="839"/>
      <c r="J864" s="839"/>
      <c r="K864" s="839"/>
      <c r="L864" s="839"/>
      <c r="M864" s="839"/>
      <c r="N864" s="839"/>
      <c r="O864" s="839"/>
      <c r="P864" s="839"/>
      <c r="Q864" s="839"/>
      <c r="R864" s="839"/>
      <c r="S864" s="839"/>
      <c r="T864" s="839"/>
      <c r="U864" s="839"/>
      <c r="V864" s="839"/>
      <c r="W864" s="839"/>
      <c r="X864" s="839"/>
      <c r="Y864" s="839"/>
      <c r="Z864" s="839"/>
    </row>
    <row r="865">
      <c r="A865" s="839"/>
      <c r="B865" s="839"/>
      <c r="C865" s="839"/>
      <c r="D865" s="844"/>
      <c r="E865" s="844"/>
      <c r="F865" s="839"/>
      <c r="G865" s="839"/>
      <c r="H865" s="839"/>
      <c r="I865" s="839"/>
      <c r="J865" s="839"/>
      <c r="K865" s="839"/>
      <c r="L865" s="839"/>
      <c r="M865" s="839"/>
      <c r="N865" s="839"/>
      <c r="O865" s="839"/>
      <c r="P865" s="839"/>
      <c r="Q865" s="839"/>
      <c r="R865" s="839"/>
      <c r="S865" s="839"/>
      <c r="T865" s="839"/>
      <c r="U865" s="839"/>
      <c r="V865" s="839"/>
      <c r="W865" s="839"/>
      <c r="X865" s="839"/>
      <c r="Y865" s="839"/>
      <c r="Z865" s="839"/>
    </row>
    <row r="866">
      <c r="A866" s="839"/>
      <c r="B866" s="839"/>
      <c r="C866" s="839"/>
      <c r="D866" s="844"/>
      <c r="E866" s="844"/>
      <c r="F866" s="839"/>
      <c r="G866" s="839"/>
      <c r="H866" s="839"/>
      <c r="I866" s="839"/>
      <c r="J866" s="839"/>
      <c r="K866" s="839"/>
      <c r="L866" s="839"/>
      <c r="M866" s="839"/>
      <c r="N866" s="839"/>
      <c r="O866" s="839"/>
      <c r="P866" s="839"/>
      <c r="Q866" s="839"/>
      <c r="R866" s="839"/>
      <c r="S866" s="839"/>
      <c r="T866" s="839"/>
      <c r="U866" s="839"/>
      <c r="V866" s="839"/>
      <c r="W866" s="839"/>
      <c r="X866" s="839"/>
      <c r="Y866" s="839"/>
      <c r="Z866" s="839"/>
    </row>
    <row r="867">
      <c r="A867" s="839"/>
      <c r="B867" s="839"/>
      <c r="C867" s="839"/>
      <c r="D867" s="844"/>
      <c r="E867" s="844"/>
      <c r="F867" s="839"/>
      <c r="G867" s="839"/>
      <c r="H867" s="839"/>
      <c r="I867" s="839"/>
      <c r="J867" s="839"/>
      <c r="K867" s="839"/>
      <c r="L867" s="839"/>
      <c r="M867" s="839"/>
      <c r="N867" s="839"/>
      <c r="O867" s="839"/>
      <c r="P867" s="839"/>
      <c r="Q867" s="839"/>
      <c r="R867" s="839"/>
      <c r="S867" s="839"/>
      <c r="T867" s="839"/>
      <c r="U867" s="839"/>
      <c r="V867" s="839"/>
      <c r="W867" s="839"/>
      <c r="X867" s="839"/>
      <c r="Y867" s="839"/>
      <c r="Z867" s="839"/>
    </row>
    <row r="868">
      <c r="A868" s="839"/>
      <c r="B868" s="839"/>
      <c r="C868" s="839"/>
      <c r="D868" s="844"/>
      <c r="E868" s="844"/>
      <c r="F868" s="839"/>
      <c r="G868" s="839"/>
      <c r="H868" s="839"/>
      <c r="I868" s="839"/>
      <c r="J868" s="839"/>
      <c r="K868" s="839"/>
      <c r="L868" s="839"/>
      <c r="M868" s="839"/>
      <c r="N868" s="839"/>
      <c r="O868" s="839"/>
      <c r="P868" s="839"/>
      <c r="Q868" s="839"/>
      <c r="R868" s="839"/>
      <c r="S868" s="839"/>
      <c r="T868" s="839"/>
      <c r="U868" s="839"/>
      <c r="V868" s="839"/>
      <c r="W868" s="839"/>
      <c r="X868" s="839"/>
      <c r="Y868" s="839"/>
      <c r="Z868" s="839"/>
    </row>
    <row r="869">
      <c r="A869" s="839"/>
      <c r="B869" s="839"/>
      <c r="C869" s="839"/>
      <c r="D869" s="844"/>
      <c r="E869" s="844"/>
      <c r="F869" s="839"/>
      <c r="G869" s="839"/>
      <c r="H869" s="839"/>
      <c r="I869" s="839"/>
      <c r="J869" s="839"/>
      <c r="K869" s="839"/>
      <c r="L869" s="839"/>
      <c r="M869" s="839"/>
      <c r="N869" s="839"/>
      <c r="O869" s="839"/>
      <c r="P869" s="839"/>
      <c r="Q869" s="839"/>
      <c r="R869" s="839"/>
      <c r="S869" s="839"/>
      <c r="T869" s="839"/>
      <c r="U869" s="839"/>
      <c r="V869" s="839"/>
      <c r="W869" s="839"/>
      <c r="X869" s="839"/>
      <c r="Y869" s="839"/>
      <c r="Z869" s="839"/>
    </row>
    <row r="870">
      <c r="A870" s="839"/>
      <c r="B870" s="839"/>
      <c r="C870" s="839"/>
      <c r="D870" s="844"/>
      <c r="E870" s="844"/>
      <c r="F870" s="839"/>
      <c r="G870" s="839"/>
      <c r="H870" s="839"/>
      <c r="I870" s="839"/>
      <c r="J870" s="839"/>
      <c r="K870" s="839"/>
      <c r="L870" s="839"/>
      <c r="M870" s="839"/>
      <c r="N870" s="839"/>
      <c r="O870" s="839"/>
      <c r="P870" s="839"/>
      <c r="Q870" s="839"/>
      <c r="R870" s="839"/>
      <c r="S870" s="839"/>
      <c r="T870" s="839"/>
      <c r="U870" s="839"/>
      <c r="V870" s="839"/>
      <c r="W870" s="839"/>
      <c r="X870" s="839"/>
      <c r="Y870" s="839"/>
      <c r="Z870" s="839"/>
    </row>
    <row r="871">
      <c r="A871" s="839"/>
      <c r="B871" s="839"/>
      <c r="C871" s="839"/>
      <c r="D871" s="844"/>
      <c r="E871" s="844"/>
      <c r="F871" s="839"/>
      <c r="G871" s="839"/>
      <c r="H871" s="839"/>
      <c r="I871" s="839"/>
      <c r="J871" s="839"/>
      <c r="K871" s="839"/>
      <c r="L871" s="839"/>
      <c r="M871" s="839"/>
      <c r="N871" s="839"/>
      <c r="O871" s="839"/>
      <c r="P871" s="839"/>
      <c r="Q871" s="839"/>
      <c r="R871" s="839"/>
      <c r="S871" s="839"/>
      <c r="T871" s="839"/>
      <c r="U871" s="839"/>
      <c r="V871" s="839"/>
      <c r="W871" s="839"/>
      <c r="X871" s="839"/>
      <c r="Y871" s="839"/>
      <c r="Z871" s="839"/>
    </row>
    <row r="872">
      <c r="A872" s="839"/>
      <c r="B872" s="839"/>
      <c r="C872" s="839"/>
      <c r="D872" s="844"/>
      <c r="E872" s="844"/>
      <c r="F872" s="839"/>
      <c r="G872" s="839"/>
      <c r="H872" s="839"/>
      <c r="I872" s="839"/>
      <c r="J872" s="839"/>
      <c r="K872" s="839"/>
      <c r="L872" s="839"/>
      <c r="M872" s="839"/>
      <c r="N872" s="839"/>
      <c r="O872" s="839"/>
      <c r="P872" s="839"/>
      <c r="Q872" s="839"/>
      <c r="R872" s="839"/>
      <c r="S872" s="839"/>
      <c r="T872" s="839"/>
      <c r="U872" s="839"/>
      <c r="V872" s="839"/>
      <c r="W872" s="839"/>
      <c r="X872" s="839"/>
      <c r="Y872" s="839"/>
      <c r="Z872" s="839"/>
    </row>
    <row r="873">
      <c r="A873" s="839"/>
      <c r="B873" s="839"/>
      <c r="C873" s="839"/>
      <c r="D873" s="844"/>
      <c r="E873" s="844"/>
      <c r="F873" s="839"/>
      <c r="G873" s="839"/>
      <c r="H873" s="839"/>
      <c r="I873" s="839"/>
      <c r="J873" s="839"/>
      <c r="K873" s="839"/>
      <c r="L873" s="839"/>
      <c r="M873" s="839"/>
      <c r="N873" s="839"/>
      <c r="O873" s="839"/>
      <c r="P873" s="839"/>
      <c r="Q873" s="839"/>
      <c r="R873" s="839"/>
      <c r="S873" s="839"/>
      <c r="T873" s="839"/>
      <c r="U873" s="839"/>
      <c r="V873" s="839"/>
      <c r="W873" s="839"/>
      <c r="X873" s="839"/>
      <c r="Y873" s="839"/>
      <c r="Z873" s="839"/>
    </row>
    <row r="874">
      <c r="A874" s="839"/>
      <c r="B874" s="839"/>
      <c r="C874" s="839"/>
      <c r="D874" s="844"/>
      <c r="E874" s="844"/>
      <c r="F874" s="839"/>
      <c r="G874" s="839"/>
      <c r="H874" s="839"/>
      <c r="I874" s="839"/>
      <c r="J874" s="839"/>
      <c r="K874" s="839"/>
      <c r="L874" s="839"/>
      <c r="M874" s="839"/>
      <c r="N874" s="839"/>
      <c r="O874" s="839"/>
      <c r="P874" s="839"/>
      <c r="Q874" s="839"/>
      <c r="R874" s="839"/>
      <c r="S874" s="839"/>
      <c r="T874" s="839"/>
      <c r="U874" s="839"/>
      <c r="V874" s="839"/>
      <c r="W874" s="839"/>
      <c r="X874" s="839"/>
      <c r="Y874" s="839"/>
      <c r="Z874" s="839"/>
    </row>
    <row r="875">
      <c r="A875" s="839"/>
      <c r="B875" s="839"/>
      <c r="C875" s="839"/>
      <c r="D875" s="844"/>
      <c r="E875" s="844"/>
      <c r="F875" s="839"/>
      <c r="G875" s="839"/>
      <c r="H875" s="839"/>
      <c r="I875" s="839"/>
      <c r="J875" s="839"/>
      <c r="K875" s="839"/>
      <c r="L875" s="839"/>
      <c r="M875" s="839"/>
      <c r="N875" s="839"/>
      <c r="O875" s="839"/>
      <c r="P875" s="839"/>
      <c r="Q875" s="839"/>
      <c r="R875" s="839"/>
      <c r="S875" s="839"/>
      <c r="T875" s="839"/>
      <c r="U875" s="839"/>
      <c r="V875" s="839"/>
      <c r="W875" s="839"/>
      <c r="X875" s="839"/>
      <c r="Y875" s="839"/>
      <c r="Z875" s="839"/>
    </row>
    <row r="876">
      <c r="A876" s="839"/>
      <c r="B876" s="839"/>
      <c r="C876" s="839"/>
      <c r="D876" s="844"/>
      <c r="E876" s="844"/>
      <c r="F876" s="839"/>
      <c r="G876" s="839"/>
      <c r="H876" s="839"/>
      <c r="I876" s="839"/>
      <c r="J876" s="839"/>
      <c r="K876" s="839"/>
      <c r="L876" s="839"/>
      <c r="M876" s="839"/>
      <c r="N876" s="839"/>
      <c r="O876" s="839"/>
      <c r="P876" s="839"/>
      <c r="Q876" s="839"/>
      <c r="R876" s="839"/>
      <c r="S876" s="839"/>
      <c r="T876" s="839"/>
      <c r="U876" s="839"/>
      <c r="V876" s="839"/>
      <c r="W876" s="839"/>
      <c r="X876" s="839"/>
      <c r="Y876" s="839"/>
      <c r="Z876" s="839"/>
    </row>
    <row r="877">
      <c r="A877" s="839"/>
      <c r="B877" s="839"/>
      <c r="C877" s="839"/>
      <c r="D877" s="844"/>
      <c r="E877" s="844"/>
      <c r="F877" s="839"/>
      <c r="G877" s="839"/>
      <c r="H877" s="839"/>
      <c r="I877" s="839"/>
      <c r="J877" s="839"/>
      <c r="K877" s="839"/>
      <c r="L877" s="839"/>
      <c r="M877" s="839"/>
      <c r="N877" s="839"/>
      <c r="O877" s="839"/>
      <c r="P877" s="839"/>
      <c r="Q877" s="839"/>
      <c r="R877" s="839"/>
      <c r="S877" s="839"/>
      <c r="T877" s="839"/>
      <c r="U877" s="839"/>
      <c r="V877" s="839"/>
      <c r="W877" s="839"/>
      <c r="X877" s="839"/>
      <c r="Y877" s="839"/>
      <c r="Z877" s="839"/>
    </row>
    <row r="878">
      <c r="A878" s="839"/>
      <c r="B878" s="839"/>
      <c r="C878" s="839"/>
      <c r="D878" s="844"/>
      <c r="E878" s="844"/>
      <c r="F878" s="839"/>
      <c r="G878" s="839"/>
      <c r="H878" s="839"/>
      <c r="I878" s="839"/>
      <c r="J878" s="839"/>
      <c r="K878" s="839"/>
      <c r="L878" s="839"/>
      <c r="M878" s="839"/>
      <c r="N878" s="839"/>
      <c r="O878" s="839"/>
      <c r="P878" s="839"/>
      <c r="Q878" s="839"/>
      <c r="R878" s="839"/>
      <c r="S878" s="839"/>
      <c r="T878" s="839"/>
      <c r="U878" s="839"/>
      <c r="V878" s="839"/>
      <c r="W878" s="839"/>
      <c r="X878" s="839"/>
      <c r="Y878" s="839"/>
      <c r="Z878" s="839"/>
    </row>
    <row r="879">
      <c r="A879" s="839"/>
      <c r="B879" s="839"/>
      <c r="C879" s="839"/>
      <c r="D879" s="844"/>
      <c r="E879" s="844"/>
      <c r="F879" s="839"/>
      <c r="G879" s="839"/>
      <c r="H879" s="839"/>
      <c r="I879" s="839"/>
      <c r="J879" s="839"/>
      <c r="K879" s="839"/>
      <c r="L879" s="839"/>
      <c r="M879" s="839"/>
      <c r="N879" s="839"/>
      <c r="O879" s="839"/>
      <c r="P879" s="839"/>
      <c r="Q879" s="839"/>
      <c r="R879" s="839"/>
      <c r="S879" s="839"/>
      <c r="T879" s="839"/>
      <c r="U879" s="839"/>
      <c r="V879" s="839"/>
      <c r="W879" s="839"/>
      <c r="X879" s="839"/>
      <c r="Y879" s="839"/>
      <c r="Z879" s="839"/>
    </row>
    <row r="880">
      <c r="A880" s="839"/>
      <c r="B880" s="839"/>
      <c r="C880" s="839"/>
      <c r="D880" s="844"/>
      <c r="E880" s="844"/>
      <c r="F880" s="839"/>
      <c r="G880" s="839"/>
      <c r="H880" s="839"/>
      <c r="I880" s="839"/>
      <c r="J880" s="839"/>
      <c r="K880" s="839"/>
      <c r="L880" s="839"/>
      <c r="M880" s="839"/>
      <c r="N880" s="839"/>
      <c r="O880" s="839"/>
      <c r="P880" s="839"/>
      <c r="Q880" s="839"/>
      <c r="R880" s="839"/>
      <c r="S880" s="839"/>
      <c r="T880" s="839"/>
      <c r="U880" s="839"/>
      <c r="V880" s="839"/>
      <c r="W880" s="839"/>
      <c r="X880" s="839"/>
      <c r="Y880" s="839"/>
      <c r="Z880" s="839"/>
    </row>
    <row r="881">
      <c r="A881" s="839"/>
      <c r="B881" s="839"/>
      <c r="C881" s="839"/>
      <c r="D881" s="844"/>
      <c r="E881" s="844"/>
      <c r="F881" s="839"/>
      <c r="G881" s="839"/>
      <c r="H881" s="839"/>
      <c r="I881" s="839"/>
      <c r="J881" s="839"/>
      <c r="K881" s="839"/>
      <c r="L881" s="839"/>
      <c r="M881" s="839"/>
      <c r="N881" s="839"/>
      <c r="O881" s="839"/>
      <c r="P881" s="839"/>
      <c r="Q881" s="839"/>
      <c r="R881" s="839"/>
      <c r="S881" s="839"/>
      <c r="T881" s="839"/>
      <c r="U881" s="839"/>
      <c r="V881" s="839"/>
      <c r="W881" s="839"/>
      <c r="X881" s="839"/>
      <c r="Y881" s="839"/>
      <c r="Z881" s="839"/>
    </row>
    <row r="882">
      <c r="A882" s="839"/>
      <c r="B882" s="839"/>
      <c r="C882" s="839"/>
      <c r="D882" s="844"/>
      <c r="E882" s="844"/>
      <c r="F882" s="839"/>
      <c r="G882" s="839"/>
      <c r="H882" s="839"/>
      <c r="I882" s="839"/>
      <c r="J882" s="839"/>
      <c r="K882" s="839"/>
      <c r="L882" s="839"/>
      <c r="M882" s="839"/>
      <c r="N882" s="839"/>
      <c r="O882" s="839"/>
      <c r="P882" s="839"/>
      <c r="Q882" s="839"/>
      <c r="R882" s="839"/>
      <c r="S882" s="839"/>
      <c r="T882" s="839"/>
      <c r="U882" s="839"/>
      <c r="V882" s="839"/>
      <c r="W882" s="839"/>
      <c r="X882" s="839"/>
      <c r="Y882" s="839"/>
      <c r="Z882" s="839"/>
    </row>
    <row r="883">
      <c r="A883" s="839"/>
      <c r="B883" s="839"/>
      <c r="C883" s="839"/>
      <c r="D883" s="844"/>
      <c r="E883" s="844"/>
      <c r="F883" s="839"/>
      <c r="G883" s="839"/>
      <c r="H883" s="839"/>
      <c r="I883" s="839"/>
      <c r="J883" s="839"/>
      <c r="K883" s="839"/>
      <c r="L883" s="839"/>
      <c r="M883" s="839"/>
      <c r="N883" s="839"/>
      <c r="O883" s="839"/>
      <c r="P883" s="839"/>
      <c r="Q883" s="839"/>
      <c r="R883" s="839"/>
      <c r="S883" s="839"/>
      <c r="T883" s="839"/>
      <c r="U883" s="839"/>
      <c r="V883" s="839"/>
      <c r="W883" s="839"/>
      <c r="X883" s="839"/>
      <c r="Y883" s="839"/>
      <c r="Z883" s="839"/>
    </row>
    <row r="884">
      <c r="A884" s="839"/>
      <c r="B884" s="839"/>
      <c r="C884" s="839"/>
      <c r="D884" s="844"/>
      <c r="E884" s="844"/>
      <c r="F884" s="839"/>
      <c r="G884" s="839"/>
      <c r="H884" s="839"/>
      <c r="I884" s="839"/>
      <c r="J884" s="839"/>
      <c r="K884" s="839"/>
      <c r="L884" s="839"/>
      <c r="M884" s="839"/>
      <c r="N884" s="839"/>
      <c r="O884" s="839"/>
      <c r="P884" s="839"/>
      <c r="Q884" s="839"/>
      <c r="R884" s="839"/>
      <c r="S884" s="839"/>
      <c r="T884" s="839"/>
      <c r="U884" s="839"/>
      <c r="V884" s="839"/>
      <c r="W884" s="839"/>
      <c r="X884" s="839"/>
      <c r="Y884" s="839"/>
      <c r="Z884" s="839"/>
    </row>
    <row r="885">
      <c r="A885" s="839"/>
      <c r="B885" s="839"/>
      <c r="C885" s="839"/>
      <c r="D885" s="844"/>
      <c r="E885" s="844"/>
      <c r="F885" s="839"/>
      <c r="G885" s="839"/>
      <c r="H885" s="839"/>
      <c r="I885" s="839"/>
      <c r="J885" s="839"/>
      <c r="K885" s="839"/>
      <c r="L885" s="839"/>
      <c r="M885" s="839"/>
      <c r="N885" s="839"/>
      <c r="O885" s="839"/>
      <c r="P885" s="839"/>
      <c r="Q885" s="839"/>
      <c r="R885" s="839"/>
      <c r="S885" s="839"/>
      <c r="T885" s="839"/>
      <c r="U885" s="839"/>
      <c r="V885" s="839"/>
      <c r="W885" s="839"/>
      <c r="X885" s="839"/>
      <c r="Y885" s="839"/>
      <c r="Z885" s="839"/>
    </row>
    <row r="886">
      <c r="A886" s="839"/>
      <c r="B886" s="839"/>
      <c r="C886" s="839"/>
      <c r="D886" s="844"/>
      <c r="E886" s="844"/>
      <c r="F886" s="839"/>
      <c r="G886" s="839"/>
      <c r="H886" s="839"/>
      <c r="I886" s="839"/>
      <c r="J886" s="839"/>
      <c r="K886" s="839"/>
      <c r="L886" s="839"/>
      <c r="M886" s="839"/>
      <c r="N886" s="839"/>
      <c r="O886" s="839"/>
      <c r="P886" s="839"/>
      <c r="Q886" s="839"/>
      <c r="R886" s="839"/>
      <c r="S886" s="839"/>
      <c r="T886" s="839"/>
      <c r="U886" s="839"/>
      <c r="V886" s="839"/>
      <c r="W886" s="839"/>
      <c r="X886" s="839"/>
      <c r="Y886" s="839"/>
      <c r="Z886" s="839"/>
    </row>
    <row r="887">
      <c r="A887" s="839"/>
      <c r="B887" s="839"/>
      <c r="C887" s="839"/>
      <c r="D887" s="844"/>
      <c r="E887" s="844"/>
      <c r="F887" s="839"/>
      <c r="G887" s="839"/>
      <c r="H887" s="839"/>
      <c r="I887" s="839"/>
      <c r="J887" s="839"/>
      <c r="K887" s="839"/>
      <c r="L887" s="839"/>
      <c r="M887" s="839"/>
      <c r="N887" s="839"/>
      <c r="O887" s="839"/>
      <c r="P887" s="839"/>
      <c r="Q887" s="839"/>
      <c r="R887" s="839"/>
      <c r="S887" s="839"/>
      <c r="T887" s="839"/>
      <c r="U887" s="839"/>
      <c r="V887" s="839"/>
      <c r="W887" s="839"/>
      <c r="X887" s="839"/>
      <c r="Y887" s="839"/>
      <c r="Z887" s="839"/>
    </row>
    <row r="888">
      <c r="A888" s="839"/>
      <c r="B888" s="839"/>
      <c r="C888" s="839"/>
      <c r="D888" s="844"/>
      <c r="E888" s="844"/>
      <c r="F888" s="839"/>
      <c r="G888" s="839"/>
      <c r="H888" s="839"/>
      <c r="I888" s="839"/>
      <c r="J888" s="839"/>
      <c r="K888" s="839"/>
      <c r="L888" s="839"/>
      <c r="M888" s="839"/>
      <c r="N888" s="839"/>
      <c r="O888" s="839"/>
      <c r="P888" s="839"/>
      <c r="Q888" s="839"/>
      <c r="R888" s="839"/>
      <c r="S888" s="839"/>
      <c r="T888" s="839"/>
      <c r="U888" s="839"/>
      <c r="V888" s="839"/>
      <c r="W888" s="839"/>
      <c r="X888" s="839"/>
      <c r="Y888" s="839"/>
      <c r="Z888" s="839"/>
    </row>
    <row r="889">
      <c r="A889" s="839"/>
      <c r="B889" s="839"/>
      <c r="C889" s="839"/>
      <c r="D889" s="844"/>
      <c r="E889" s="844"/>
      <c r="F889" s="839"/>
      <c r="G889" s="839"/>
      <c r="H889" s="839"/>
      <c r="I889" s="839"/>
      <c r="J889" s="839"/>
      <c r="K889" s="839"/>
      <c r="L889" s="839"/>
      <c r="M889" s="839"/>
      <c r="N889" s="839"/>
      <c r="O889" s="839"/>
      <c r="P889" s="839"/>
      <c r="Q889" s="839"/>
      <c r="R889" s="839"/>
      <c r="S889" s="839"/>
      <c r="T889" s="839"/>
      <c r="U889" s="839"/>
      <c r="V889" s="839"/>
      <c r="W889" s="839"/>
      <c r="X889" s="839"/>
      <c r="Y889" s="839"/>
      <c r="Z889" s="839"/>
    </row>
    <row r="890">
      <c r="A890" s="839"/>
      <c r="B890" s="839"/>
      <c r="C890" s="839"/>
      <c r="D890" s="844"/>
      <c r="E890" s="844"/>
      <c r="F890" s="839"/>
      <c r="G890" s="839"/>
      <c r="H890" s="839"/>
      <c r="I890" s="839"/>
      <c r="J890" s="839"/>
      <c r="K890" s="839"/>
      <c r="L890" s="839"/>
      <c r="M890" s="839"/>
      <c r="N890" s="839"/>
      <c r="O890" s="839"/>
      <c r="P890" s="839"/>
      <c r="Q890" s="839"/>
      <c r="R890" s="839"/>
      <c r="S890" s="839"/>
      <c r="T890" s="839"/>
      <c r="U890" s="839"/>
      <c r="V890" s="839"/>
      <c r="W890" s="839"/>
      <c r="X890" s="839"/>
      <c r="Y890" s="839"/>
      <c r="Z890" s="839"/>
    </row>
    <row r="891">
      <c r="A891" s="839"/>
      <c r="B891" s="839"/>
      <c r="C891" s="839"/>
      <c r="D891" s="844"/>
      <c r="E891" s="844"/>
      <c r="F891" s="839"/>
      <c r="G891" s="839"/>
      <c r="H891" s="839"/>
      <c r="I891" s="839"/>
      <c r="J891" s="839"/>
      <c r="K891" s="839"/>
      <c r="L891" s="839"/>
      <c r="M891" s="839"/>
      <c r="N891" s="839"/>
      <c r="O891" s="839"/>
      <c r="P891" s="839"/>
      <c r="Q891" s="839"/>
      <c r="R891" s="839"/>
      <c r="S891" s="839"/>
      <c r="T891" s="839"/>
      <c r="U891" s="839"/>
      <c r="V891" s="839"/>
      <c r="W891" s="839"/>
      <c r="X891" s="839"/>
      <c r="Y891" s="839"/>
      <c r="Z891" s="839"/>
    </row>
    <row r="892">
      <c r="A892" s="839"/>
      <c r="B892" s="839"/>
      <c r="C892" s="839"/>
      <c r="D892" s="844"/>
      <c r="E892" s="844"/>
      <c r="F892" s="839"/>
      <c r="G892" s="839"/>
      <c r="H892" s="839"/>
      <c r="I892" s="839"/>
      <c r="J892" s="839"/>
      <c r="K892" s="839"/>
      <c r="L892" s="839"/>
      <c r="M892" s="839"/>
      <c r="N892" s="839"/>
      <c r="O892" s="839"/>
      <c r="P892" s="839"/>
      <c r="Q892" s="839"/>
      <c r="R892" s="839"/>
      <c r="S892" s="839"/>
      <c r="T892" s="839"/>
      <c r="U892" s="839"/>
      <c r="V892" s="839"/>
      <c r="W892" s="839"/>
      <c r="X892" s="839"/>
      <c r="Y892" s="839"/>
      <c r="Z892" s="839"/>
    </row>
    <row r="893">
      <c r="A893" s="839"/>
      <c r="B893" s="839"/>
      <c r="C893" s="839"/>
      <c r="D893" s="844"/>
      <c r="E893" s="844"/>
      <c r="F893" s="839"/>
      <c r="G893" s="839"/>
      <c r="H893" s="839"/>
      <c r="I893" s="839"/>
      <c r="J893" s="839"/>
      <c r="K893" s="839"/>
      <c r="L893" s="839"/>
      <c r="M893" s="839"/>
      <c r="N893" s="839"/>
      <c r="O893" s="839"/>
      <c r="P893" s="839"/>
      <c r="Q893" s="839"/>
      <c r="R893" s="839"/>
      <c r="S893" s="839"/>
      <c r="T893" s="839"/>
      <c r="U893" s="839"/>
      <c r="V893" s="839"/>
      <c r="W893" s="839"/>
      <c r="X893" s="839"/>
      <c r="Y893" s="839"/>
      <c r="Z893" s="839"/>
    </row>
    <row r="894">
      <c r="A894" s="839"/>
      <c r="B894" s="839"/>
      <c r="C894" s="839"/>
      <c r="D894" s="844"/>
      <c r="E894" s="844"/>
      <c r="F894" s="839"/>
      <c r="G894" s="839"/>
      <c r="H894" s="839"/>
      <c r="I894" s="839"/>
      <c r="J894" s="839"/>
      <c r="K894" s="839"/>
      <c r="L894" s="839"/>
      <c r="M894" s="839"/>
      <c r="N894" s="839"/>
      <c r="O894" s="839"/>
      <c r="P894" s="839"/>
      <c r="Q894" s="839"/>
      <c r="R894" s="839"/>
      <c r="S894" s="839"/>
      <c r="T894" s="839"/>
      <c r="U894" s="839"/>
      <c r="V894" s="839"/>
      <c r="W894" s="839"/>
      <c r="X894" s="839"/>
      <c r="Y894" s="839"/>
      <c r="Z894" s="839"/>
    </row>
    <row r="895">
      <c r="A895" s="839"/>
      <c r="B895" s="839"/>
      <c r="C895" s="839"/>
      <c r="D895" s="844"/>
      <c r="E895" s="844"/>
      <c r="F895" s="839"/>
      <c r="G895" s="839"/>
      <c r="H895" s="839"/>
      <c r="I895" s="839"/>
      <c r="J895" s="839"/>
      <c r="K895" s="839"/>
      <c r="L895" s="839"/>
      <c r="M895" s="839"/>
      <c r="N895" s="839"/>
      <c r="O895" s="839"/>
      <c r="P895" s="839"/>
      <c r="Q895" s="839"/>
      <c r="R895" s="839"/>
      <c r="S895" s="839"/>
      <c r="T895" s="839"/>
      <c r="U895" s="839"/>
      <c r="V895" s="839"/>
      <c r="W895" s="839"/>
      <c r="X895" s="839"/>
      <c r="Y895" s="839"/>
      <c r="Z895" s="839"/>
    </row>
    <row r="896">
      <c r="A896" s="839"/>
      <c r="B896" s="839"/>
      <c r="C896" s="839"/>
      <c r="D896" s="844"/>
      <c r="E896" s="844"/>
      <c r="F896" s="839"/>
      <c r="G896" s="839"/>
      <c r="H896" s="839"/>
      <c r="I896" s="839"/>
      <c r="J896" s="839"/>
      <c r="K896" s="839"/>
      <c r="L896" s="839"/>
      <c r="M896" s="839"/>
      <c r="N896" s="839"/>
      <c r="O896" s="839"/>
      <c r="P896" s="839"/>
      <c r="Q896" s="839"/>
      <c r="R896" s="839"/>
      <c r="S896" s="839"/>
      <c r="T896" s="839"/>
      <c r="U896" s="839"/>
      <c r="V896" s="839"/>
      <c r="W896" s="839"/>
      <c r="X896" s="839"/>
      <c r="Y896" s="839"/>
      <c r="Z896" s="839"/>
    </row>
    <row r="897">
      <c r="A897" s="839"/>
      <c r="B897" s="839"/>
      <c r="C897" s="839"/>
      <c r="D897" s="844"/>
      <c r="E897" s="844"/>
      <c r="F897" s="839"/>
      <c r="G897" s="839"/>
      <c r="H897" s="839"/>
      <c r="I897" s="839"/>
      <c r="J897" s="839"/>
      <c r="K897" s="839"/>
      <c r="L897" s="839"/>
      <c r="M897" s="839"/>
      <c r="N897" s="839"/>
      <c r="O897" s="839"/>
      <c r="P897" s="839"/>
      <c r="Q897" s="839"/>
      <c r="R897" s="839"/>
      <c r="S897" s="839"/>
      <c r="T897" s="839"/>
      <c r="U897" s="839"/>
      <c r="V897" s="839"/>
      <c r="W897" s="839"/>
      <c r="X897" s="839"/>
      <c r="Y897" s="839"/>
      <c r="Z897" s="839"/>
    </row>
    <row r="898">
      <c r="A898" s="839"/>
      <c r="B898" s="839"/>
      <c r="C898" s="839"/>
      <c r="D898" s="844"/>
      <c r="E898" s="844"/>
      <c r="F898" s="839"/>
      <c r="G898" s="839"/>
      <c r="H898" s="839"/>
      <c r="I898" s="839"/>
      <c r="J898" s="839"/>
      <c r="K898" s="839"/>
      <c r="L898" s="839"/>
      <c r="M898" s="839"/>
      <c r="N898" s="839"/>
      <c r="O898" s="839"/>
      <c r="P898" s="839"/>
      <c r="Q898" s="839"/>
      <c r="R898" s="839"/>
      <c r="S898" s="839"/>
      <c r="T898" s="839"/>
      <c r="U898" s="839"/>
      <c r="V898" s="839"/>
      <c r="W898" s="839"/>
      <c r="X898" s="839"/>
      <c r="Y898" s="839"/>
      <c r="Z898" s="839"/>
    </row>
    <row r="899">
      <c r="A899" s="839"/>
      <c r="B899" s="839"/>
      <c r="C899" s="839"/>
      <c r="D899" s="844"/>
      <c r="E899" s="844"/>
      <c r="F899" s="839"/>
      <c r="G899" s="839"/>
      <c r="H899" s="839"/>
      <c r="I899" s="839"/>
      <c r="J899" s="839"/>
      <c r="K899" s="839"/>
      <c r="L899" s="839"/>
      <c r="M899" s="839"/>
      <c r="N899" s="839"/>
      <c r="O899" s="839"/>
      <c r="P899" s="839"/>
      <c r="Q899" s="839"/>
      <c r="R899" s="839"/>
      <c r="S899" s="839"/>
      <c r="T899" s="839"/>
      <c r="U899" s="839"/>
      <c r="V899" s="839"/>
      <c r="W899" s="839"/>
      <c r="X899" s="839"/>
      <c r="Y899" s="839"/>
      <c r="Z899" s="839"/>
    </row>
    <row r="900">
      <c r="A900" s="839"/>
      <c r="B900" s="839"/>
      <c r="C900" s="839"/>
      <c r="D900" s="844"/>
      <c r="E900" s="844"/>
      <c r="F900" s="839"/>
      <c r="G900" s="839"/>
      <c r="H900" s="839"/>
      <c r="I900" s="839"/>
      <c r="J900" s="839"/>
      <c r="K900" s="839"/>
      <c r="L900" s="839"/>
      <c r="M900" s="839"/>
      <c r="N900" s="839"/>
      <c r="O900" s="839"/>
      <c r="P900" s="839"/>
      <c r="Q900" s="839"/>
      <c r="R900" s="839"/>
      <c r="S900" s="839"/>
      <c r="T900" s="839"/>
      <c r="U900" s="839"/>
      <c r="V900" s="839"/>
      <c r="W900" s="839"/>
      <c r="X900" s="839"/>
      <c r="Y900" s="839"/>
      <c r="Z900" s="839"/>
    </row>
    <row r="901">
      <c r="A901" s="839"/>
      <c r="B901" s="839"/>
      <c r="C901" s="839"/>
      <c r="D901" s="844"/>
      <c r="E901" s="844"/>
      <c r="F901" s="839"/>
      <c r="G901" s="839"/>
      <c r="H901" s="839"/>
      <c r="I901" s="839"/>
      <c r="J901" s="839"/>
      <c r="K901" s="839"/>
      <c r="L901" s="839"/>
      <c r="M901" s="839"/>
      <c r="N901" s="839"/>
      <c r="O901" s="839"/>
      <c r="P901" s="839"/>
      <c r="Q901" s="839"/>
      <c r="R901" s="839"/>
      <c r="S901" s="839"/>
      <c r="T901" s="839"/>
      <c r="U901" s="839"/>
      <c r="V901" s="839"/>
      <c r="W901" s="839"/>
      <c r="X901" s="839"/>
      <c r="Y901" s="839"/>
      <c r="Z901" s="839"/>
    </row>
    <row r="902">
      <c r="A902" s="839"/>
      <c r="B902" s="839"/>
      <c r="C902" s="839"/>
      <c r="D902" s="844"/>
      <c r="E902" s="844"/>
      <c r="F902" s="839"/>
      <c r="G902" s="839"/>
      <c r="H902" s="839"/>
      <c r="I902" s="839"/>
      <c r="J902" s="839"/>
      <c r="K902" s="839"/>
      <c r="L902" s="839"/>
      <c r="M902" s="839"/>
      <c r="N902" s="839"/>
      <c r="O902" s="839"/>
      <c r="P902" s="839"/>
      <c r="Q902" s="839"/>
      <c r="R902" s="839"/>
      <c r="S902" s="839"/>
      <c r="T902" s="839"/>
      <c r="U902" s="839"/>
      <c r="V902" s="839"/>
      <c r="W902" s="839"/>
      <c r="X902" s="839"/>
      <c r="Y902" s="839"/>
      <c r="Z902" s="839"/>
    </row>
    <row r="903">
      <c r="A903" s="839"/>
      <c r="B903" s="839"/>
      <c r="C903" s="839"/>
      <c r="D903" s="844"/>
      <c r="E903" s="844"/>
      <c r="F903" s="839"/>
      <c r="G903" s="839"/>
      <c r="H903" s="839"/>
      <c r="I903" s="839"/>
      <c r="J903" s="839"/>
      <c r="K903" s="839"/>
      <c r="L903" s="839"/>
      <c r="M903" s="839"/>
      <c r="N903" s="839"/>
      <c r="O903" s="839"/>
      <c r="P903" s="839"/>
      <c r="Q903" s="839"/>
      <c r="R903" s="839"/>
      <c r="S903" s="839"/>
      <c r="T903" s="839"/>
      <c r="U903" s="839"/>
      <c r="V903" s="839"/>
      <c r="W903" s="839"/>
      <c r="X903" s="839"/>
      <c r="Y903" s="839"/>
      <c r="Z903" s="839"/>
    </row>
    <row r="904">
      <c r="A904" s="839"/>
      <c r="B904" s="839"/>
      <c r="C904" s="839"/>
      <c r="D904" s="844"/>
      <c r="E904" s="844"/>
      <c r="F904" s="839"/>
      <c r="G904" s="839"/>
      <c r="H904" s="839"/>
      <c r="I904" s="839"/>
      <c r="J904" s="839"/>
      <c r="K904" s="839"/>
      <c r="L904" s="839"/>
      <c r="M904" s="839"/>
      <c r="N904" s="839"/>
      <c r="O904" s="839"/>
      <c r="P904" s="839"/>
      <c r="Q904" s="839"/>
      <c r="R904" s="839"/>
      <c r="S904" s="839"/>
      <c r="T904" s="839"/>
      <c r="U904" s="839"/>
      <c r="V904" s="839"/>
      <c r="W904" s="839"/>
      <c r="X904" s="839"/>
      <c r="Y904" s="839"/>
      <c r="Z904" s="839"/>
    </row>
    <row r="905">
      <c r="A905" s="839"/>
      <c r="B905" s="839"/>
      <c r="C905" s="839"/>
      <c r="D905" s="844"/>
      <c r="E905" s="844"/>
      <c r="F905" s="839"/>
      <c r="G905" s="839"/>
      <c r="H905" s="839"/>
      <c r="I905" s="839"/>
      <c r="J905" s="839"/>
      <c r="K905" s="839"/>
      <c r="L905" s="839"/>
      <c r="M905" s="839"/>
      <c r="N905" s="839"/>
      <c r="O905" s="839"/>
      <c r="P905" s="839"/>
      <c r="Q905" s="839"/>
      <c r="R905" s="839"/>
      <c r="S905" s="839"/>
      <c r="T905" s="839"/>
      <c r="U905" s="839"/>
      <c r="V905" s="839"/>
      <c r="W905" s="839"/>
      <c r="X905" s="839"/>
      <c r="Y905" s="839"/>
      <c r="Z905" s="839"/>
    </row>
    <row r="906">
      <c r="A906" s="839"/>
      <c r="B906" s="839"/>
      <c r="C906" s="839"/>
      <c r="D906" s="844"/>
      <c r="E906" s="844"/>
      <c r="F906" s="839"/>
      <c r="G906" s="839"/>
      <c r="H906" s="839"/>
      <c r="I906" s="839"/>
      <c r="J906" s="839"/>
      <c r="K906" s="839"/>
      <c r="L906" s="839"/>
      <c r="M906" s="839"/>
      <c r="N906" s="839"/>
      <c r="O906" s="839"/>
      <c r="P906" s="839"/>
      <c r="Q906" s="839"/>
      <c r="R906" s="839"/>
      <c r="S906" s="839"/>
      <c r="T906" s="839"/>
      <c r="U906" s="839"/>
      <c r="V906" s="839"/>
      <c r="W906" s="839"/>
      <c r="X906" s="839"/>
      <c r="Y906" s="839"/>
      <c r="Z906" s="839"/>
    </row>
    <row r="907">
      <c r="A907" s="839"/>
      <c r="B907" s="839"/>
      <c r="C907" s="839"/>
      <c r="D907" s="844"/>
      <c r="E907" s="844"/>
      <c r="F907" s="839"/>
      <c r="G907" s="839"/>
      <c r="H907" s="839"/>
      <c r="I907" s="839"/>
      <c r="J907" s="839"/>
      <c r="K907" s="839"/>
      <c r="L907" s="839"/>
      <c r="M907" s="839"/>
      <c r="N907" s="839"/>
      <c r="O907" s="839"/>
      <c r="P907" s="839"/>
      <c r="Q907" s="839"/>
      <c r="R907" s="839"/>
      <c r="S907" s="839"/>
      <c r="T907" s="839"/>
      <c r="U907" s="839"/>
      <c r="V907" s="839"/>
      <c r="W907" s="839"/>
      <c r="X907" s="839"/>
      <c r="Y907" s="839"/>
      <c r="Z907" s="839"/>
    </row>
    <row r="908">
      <c r="A908" s="839"/>
      <c r="B908" s="839"/>
      <c r="C908" s="839"/>
      <c r="D908" s="844"/>
      <c r="E908" s="844"/>
      <c r="F908" s="839"/>
      <c r="G908" s="839"/>
      <c r="H908" s="839"/>
      <c r="I908" s="839"/>
      <c r="J908" s="839"/>
      <c r="K908" s="839"/>
      <c r="L908" s="839"/>
      <c r="M908" s="839"/>
      <c r="N908" s="839"/>
      <c r="O908" s="839"/>
      <c r="P908" s="839"/>
      <c r="Q908" s="839"/>
      <c r="R908" s="839"/>
      <c r="S908" s="839"/>
      <c r="T908" s="839"/>
      <c r="U908" s="839"/>
      <c r="V908" s="839"/>
      <c r="W908" s="839"/>
      <c r="X908" s="839"/>
      <c r="Y908" s="839"/>
      <c r="Z908" s="839"/>
    </row>
    <row r="909">
      <c r="A909" s="839"/>
      <c r="B909" s="839"/>
      <c r="C909" s="839"/>
      <c r="D909" s="844"/>
      <c r="E909" s="844"/>
      <c r="F909" s="839"/>
      <c r="G909" s="839"/>
      <c r="H909" s="839"/>
      <c r="I909" s="839"/>
      <c r="J909" s="839"/>
      <c r="K909" s="839"/>
      <c r="L909" s="839"/>
      <c r="M909" s="839"/>
      <c r="N909" s="839"/>
      <c r="O909" s="839"/>
      <c r="P909" s="839"/>
      <c r="Q909" s="839"/>
      <c r="R909" s="839"/>
      <c r="S909" s="839"/>
      <c r="T909" s="839"/>
      <c r="U909" s="839"/>
      <c r="V909" s="839"/>
      <c r="W909" s="839"/>
      <c r="X909" s="839"/>
      <c r="Y909" s="839"/>
      <c r="Z909" s="839"/>
    </row>
    <row r="910">
      <c r="A910" s="839"/>
      <c r="B910" s="839"/>
      <c r="C910" s="839"/>
      <c r="D910" s="844"/>
      <c r="E910" s="844"/>
      <c r="F910" s="839"/>
      <c r="G910" s="839"/>
      <c r="H910" s="839"/>
      <c r="I910" s="839"/>
      <c r="J910" s="839"/>
      <c r="K910" s="839"/>
      <c r="L910" s="839"/>
      <c r="M910" s="839"/>
      <c r="N910" s="839"/>
      <c r="O910" s="839"/>
      <c r="P910" s="839"/>
      <c r="Q910" s="839"/>
      <c r="R910" s="839"/>
      <c r="S910" s="839"/>
      <c r="T910" s="839"/>
      <c r="U910" s="839"/>
      <c r="V910" s="839"/>
      <c r="W910" s="839"/>
      <c r="X910" s="839"/>
      <c r="Y910" s="839"/>
      <c r="Z910" s="839"/>
    </row>
    <row r="911">
      <c r="A911" s="839"/>
      <c r="B911" s="839"/>
      <c r="C911" s="839"/>
      <c r="D911" s="844"/>
      <c r="E911" s="844"/>
      <c r="F911" s="839"/>
      <c r="G911" s="839"/>
      <c r="H911" s="839"/>
      <c r="I911" s="839"/>
      <c r="J911" s="839"/>
      <c r="K911" s="839"/>
      <c r="L911" s="839"/>
      <c r="M911" s="839"/>
      <c r="N911" s="839"/>
      <c r="O911" s="839"/>
      <c r="P911" s="839"/>
      <c r="Q911" s="839"/>
      <c r="R911" s="839"/>
      <c r="S911" s="839"/>
      <c r="T911" s="839"/>
      <c r="U911" s="839"/>
      <c r="V911" s="839"/>
      <c r="W911" s="839"/>
      <c r="X911" s="839"/>
      <c r="Y911" s="839"/>
      <c r="Z911" s="839"/>
    </row>
    <row r="912">
      <c r="A912" s="839"/>
      <c r="B912" s="839"/>
      <c r="C912" s="839"/>
      <c r="D912" s="844"/>
      <c r="E912" s="844"/>
      <c r="F912" s="839"/>
      <c r="G912" s="839"/>
      <c r="H912" s="839"/>
      <c r="I912" s="839"/>
      <c r="J912" s="839"/>
      <c r="K912" s="839"/>
      <c r="L912" s="839"/>
      <c r="M912" s="839"/>
      <c r="N912" s="839"/>
      <c r="O912" s="839"/>
      <c r="P912" s="839"/>
      <c r="Q912" s="839"/>
      <c r="R912" s="839"/>
      <c r="S912" s="839"/>
      <c r="T912" s="839"/>
      <c r="U912" s="839"/>
      <c r="V912" s="839"/>
      <c r="W912" s="839"/>
      <c r="X912" s="839"/>
      <c r="Y912" s="839"/>
      <c r="Z912" s="839"/>
    </row>
    <row r="913">
      <c r="A913" s="839"/>
      <c r="B913" s="839"/>
      <c r="C913" s="839"/>
      <c r="D913" s="844"/>
      <c r="E913" s="844"/>
      <c r="F913" s="839"/>
      <c r="G913" s="839"/>
      <c r="H913" s="839"/>
      <c r="I913" s="839"/>
      <c r="J913" s="839"/>
      <c r="K913" s="839"/>
      <c r="L913" s="839"/>
      <c r="M913" s="839"/>
      <c r="N913" s="839"/>
      <c r="O913" s="839"/>
      <c r="P913" s="839"/>
      <c r="Q913" s="839"/>
      <c r="R913" s="839"/>
      <c r="S913" s="839"/>
      <c r="T913" s="839"/>
      <c r="U913" s="839"/>
      <c r="V913" s="839"/>
      <c r="W913" s="839"/>
      <c r="X913" s="839"/>
      <c r="Y913" s="839"/>
      <c r="Z913" s="839"/>
    </row>
    <row r="914">
      <c r="A914" s="839"/>
      <c r="B914" s="839"/>
      <c r="C914" s="839"/>
      <c r="D914" s="844"/>
      <c r="E914" s="844"/>
      <c r="F914" s="839"/>
      <c r="G914" s="839"/>
      <c r="H914" s="839"/>
      <c r="I914" s="839"/>
      <c r="J914" s="839"/>
      <c r="K914" s="839"/>
      <c r="L914" s="839"/>
      <c r="M914" s="839"/>
      <c r="N914" s="839"/>
      <c r="O914" s="839"/>
      <c r="P914" s="839"/>
      <c r="Q914" s="839"/>
      <c r="R914" s="839"/>
      <c r="S914" s="839"/>
      <c r="T914" s="839"/>
      <c r="U914" s="839"/>
      <c r="V914" s="839"/>
      <c r="W914" s="839"/>
      <c r="X914" s="839"/>
      <c r="Y914" s="839"/>
      <c r="Z914" s="839"/>
    </row>
    <row r="915">
      <c r="A915" s="839"/>
      <c r="B915" s="839"/>
      <c r="C915" s="839"/>
      <c r="D915" s="844"/>
      <c r="E915" s="844"/>
      <c r="F915" s="839"/>
      <c r="G915" s="839"/>
      <c r="H915" s="839"/>
      <c r="I915" s="839"/>
      <c r="J915" s="839"/>
      <c r="K915" s="839"/>
      <c r="L915" s="839"/>
      <c r="M915" s="839"/>
      <c r="N915" s="839"/>
      <c r="O915" s="839"/>
      <c r="P915" s="839"/>
      <c r="Q915" s="839"/>
      <c r="R915" s="839"/>
      <c r="S915" s="839"/>
      <c r="T915" s="839"/>
      <c r="U915" s="839"/>
      <c r="V915" s="839"/>
      <c r="W915" s="839"/>
      <c r="X915" s="839"/>
      <c r="Y915" s="839"/>
      <c r="Z915" s="839"/>
    </row>
    <row r="916">
      <c r="A916" s="839"/>
      <c r="B916" s="839"/>
      <c r="C916" s="839"/>
      <c r="D916" s="844"/>
      <c r="E916" s="844"/>
      <c r="F916" s="839"/>
      <c r="G916" s="839"/>
      <c r="H916" s="839"/>
      <c r="I916" s="839"/>
      <c r="J916" s="839"/>
      <c r="K916" s="839"/>
      <c r="L916" s="839"/>
      <c r="M916" s="839"/>
      <c r="N916" s="839"/>
      <c r="O916" s="839"/>
      <c r="P916" s="839"/>
      <c r="Q916" s="839"/>
      <c r="R916" s="839"/>
      <c r="S916" s="839"/>
      <c r="T916" s="839"/>
      <c r="U916" s="839"/>
      <c r="V916" s="839"/>
      <c r="W916" s="839"/>
      <c r="X916" s="839"/>
      <c r="Y916" s="839"/>
      <c r="Z916" s="839"/>
    </row>
    <row r="917">
      <c r="A917" s="839"/>
      <c r="B917" s="839"/>
      <c r="C917" s="839"/>
      <c r="D917" s="844"/>
      <c r="E917" s="844"/>
      <c r="F917" s="839"/>
      <c r="G917" s="839"/>
      <c r="H917" s="839"/>
      <c r="I917" s="839"/>
      <c r="J917" s="839"/>
      <c r="K917" s="839"/>
      <c r="L917" s="839"/>
      <c r="M917" s="839"/>
      <c r="N917" s="839"/>
      <c r="O917" s="839"/>
      <c r="P917" s="839"/>
      <c r="Q917" s="839"/>
      <c r="R917" s="839"/>
      <c r="S917" s="839"/>
      <c r="T917" s="839"/>
      <c r="U917" s="839"/>
      <c r="V917" s="839"/>
      <c r="W917" s="839"/>
      <c r="X917" s="839"/>
      <c r="Y917" s="839"/>
      <c r="Z917" s="839"/>
    </row>
    <row r="918">
      <c r="A918" s="839"/>
      <c r="B918" s="839"/>
      <c r="C918" s="839"/>
      <c r="D918" s="844"/>
      <c r="E918" s="844"/>
      <c r="F918" s="839"/>
      <c r="G918" s="839"/>
      <c r="H918" s="839"/>
      <c r="I918" s="839"/>
      <c r="J918" s="839"/>
      <c r="K918" s="839"/>
      <c r="L918" s="839"/>
      <c r="M918" s="839"/>
      <c r="N918" s="839"/>
      <c r="O918" s="839"/>
      <c r="P918" s="839"/>
      <c r="Q918" s="839"/>
      <c r="R918" s="839"/>
      <c r="S918" s="839"/>
      <c r="T918" s="839"/>
      <c r="U918" s="839"/>
      <c r="V918" s="839"/>
      <c r="W918" s="839"/>
      <c r="X918" s="839"/>
      <c r="Y918" s="839"/>
      <c r="Z918" s="839"/>
    </row>
    <row r="919">
      <c r="A919" s="839"/>
      <c r="B919" s="839"/>
      <c r="C919" s="839"/>
      <c r="D919" s="844"/>
      <c r="E919" s="844"/>
      <c r="F919" s="839"/>
      <c r="G919" s="839"/>
      <c r="H919" s="839"/>
      <c r="I919" s="839"/>
      <c r="J919" s="839"/>
      <c r="K919" s="839"/>
      <c r="L919" s="839"/>
      <c r="M919" s="839"/>
      <c r="N919" s="839"/>
      <c r="O919" s="839"/>
      <c r="P919" s="839"/>
      <c r="Q919" s="839"/>
      <c r="R919" s="839"/>
      <c r="S919" s="839"/>
      <c r="T919" s="839"/>
      <c r="U919" s="839"/>
      <c r="V919" s="839"/>
      <c r="W919" s="839"/>
      <c r="X919" s="839"/>
      <c r="Y919" s="839"/>
      <c r="Z919" s="839"/>
    </row>
    <row r="920">
      <c r="A920" s="839"/>
      <c r="B920" s="839"/>
      <c r="C920" s="839"/>
      <c r="D920" s="844"/>
      <c r="E920" s="844"/>
      <c r="F920" s="839"/>
      <c r="G920" s="839"/>
      <c r="H920" s="839"/>
      <c r="I920" s="839"/>
      <c r="J920" s="839"/>
      <c r="K920" s="839"/>
      <c r="L920" s="839"/>
      <c r="M920" s="839"/>
      <c r="N920" s="839"/>
      <c r="O920" s="839"/>
      <c r="P920" s="839"/>
      <c r="Q920" s="839"/>
      <c r="R920" s="839"/>
      <c r="S920" s="839"/>
      <c r="T920" s="839"/>
      <c r="U920" s="839"/>
      <c r="V920" s="839"/>
      <c r="W920" s="839"/>
      <c r="X920" s="839"/>
      <c r="Y920" s="839"/>
      <c r="Z920" s="839"/>
    </row>
    <row r="921">
      <c r="A921" s="839"/>
      <c r="B921" s="839"/>
      <c r="C921" s="839"/>
      <c r="D921" s="844"/>
      <c r="E921" s="844"/>
      <c r="F921" s="839"/>
      <c r="G921" s="839"/>
      <c r="H921" s="839"/>
      <c r="I921" s="839"/>
      <c r="J921" s="839"/>
      <c r="K921" s="839"/>
      <c r="L921" s="839"/>
      <c r="M921" s="839"/>
      <c r="N921" s="839"/>
      <c r="O921" s="839"/>
      <c r="P921" s="839"/>
      <c r="Q921" s="839"/>
      <c r="R921" s="839"/>
      <c r="S921" s="839"/>
      <c r="T921" s="839"/>
      <c r="U921" s="839"/>
      <c r="V921" s="839"/>
      <c r="W921" s="839"/>
      <c r="X921" s="839"/>
      <c r="Y921" s="839"/>
      <c r="Z921" s="839"/>
    </row>
    <row r="922">
      <c r="A922" s="839"/>
      <c r="B922" s="839"/>
      <c r="C922" s="839"/>
      <c r="D922" s="844"/>
      <c r="E922" s="844"/>
      <c r="F922" s="839"/>
      <c r="G922" s="839"/>
      <c r="H922" s="839"/>
      <c r="I922" s="839"/>
      <c r="J922" s="839"/>
      <c r="K922" s="839"/>
      <c r="L922" s="839"/>
      <c r="M922" s="839"/>
      <c r="N922" s="839"/>
      <c r="O922" s="839"/>
      <c r="P922" s="839"/>
      <c r="Q922" s="839"/>
      <c r="R922" s="839"/>
      <c r="S922" s="839"/>
      <c r="T922" s="839"/>
      <c r="U922" s="839"/>
      <c r="V922" s="839"/>
      <c r="W922" s="839"/>
      <c r="X922" s="839"/>
      <c r="Y922" s="839"/>
      <c r="Z922" s="839"/>
    </row>
    <row r="923">
      <c r="A923" s="839"/>
      <c r="B923" s="839"/>
      <c r="C923" s="839"/>
      <c r="D923" s="844"/>
      <c r="E923" s="844"/>
      <c r="F923" s="839"/>
      <c r="G923" s="839"/>
      <c r="H923" s="839"/>
      <c r="I923" s="839"/>
      <c r="J923" s="839"/>
      <c r="K923" s="839"/>
      <c r="L923" s="839"/>
      <c r="M923" s="839"/>
      <c r="N923" s="839"/>
      <c r="O923" s="839"/>
      <c r="P923" s="839"/>
      <c r="Q923" s="839"/>
      <c r="R923" s="839"/>
      <c r="S923" s="839"/>
      <c r="T923" s="839"/>
      <c r="U923" s="839"/>
      <c r="V923" s="839"/>
      <c r="W923" s="839"/>
      <c r="X923" s="839"/>
      <c r="Y923" s="839"/>
      <c r="Z923" s="839"/>
    </row>
    <row r="924">
      <c r="A924" s="839"/>
      <c r="B924" s="839"/>
      <c r="C924" s="839"/>
      <c r="D924" s="844"/>
      <c r="E924" s="844"/>
      <c r="F924" s="839"/>
      <c r="G924" s="839"/>
      <c r="H924" s="839"/>
      <c r="I924" s="839"/>
      <c r="J924" s="839"/>
      <c r="K924" s="839"/>
      <c r="L924" s="839"/>
      <c r="M924" s="839"/>
      <c r="N924" s="839"/>
      <c r="O924" s="839"/>
      <c r="P924" s="839"/>
      <c r="Q924" s="839"/>
      <c r="R924" s="839"/>
      <c r="S924" s="839"/>
      <c r="T924" s="839"/>
      <c r="U924" s="839"/>
      <c r="V924" s="839"/>
      <c r="W924" s="839"/>
      <c r="X924" s="839"/>
      <c r="Y924" s="839"/>
      <c r="Z924" s="839"/>
    </row>
    <row r="925">
      <c r="A925" s="839"/>
      <c r="B925" s="839"/>
      <c r="C925" s="839"/>
      <c r="D925" s="844"/>
      <c r="E925" s="844"/>
      <c r="F925" s="839"/>
      <c r="G925" s="839"/>
      <c r="H925" s="839"/>
      <c r="I925" s="839"/>
      <c r="J925" s="839"/>
      <c r="K925" s="839"/>
      <c r="L925" s="839"/>
      <c r="M925" s="839"/>
      <c r="N925" s="839"/>
      <c r="O925" s="839"/>
      <c r="P925" s="839"/>
      <c r="Q925" s="839"/>
      <c r="R925" s="839"/>
      <c r="S925" s="839"/>
      <c r="T925" s="839"/>
      <c r="U925" s="839"/>
      <c r="V925" s="839"/>
      <c r="W925" s="839"/>
      <c r="X925" s="839"/>
      <c r="Y925" s="839"/>
      <c r="Z925" s="839"/>
    </row>
    <row r="926">
      <c r="A926" s="839"/>
      <c r="B926" s="839"/>
      <c r="C926" s="839"/>
      <c r="D926" s="844"/>
      <c r="E926" s="844"/>
      <c r="F926" s="839"/>
      <c r="G926" s="839"/>
      <c r="H926" s="839"/>
      <c r="I926" s="839"/>
      <c r="J926" s="839"/>
      <c r="K926" s="839"/>
      <c r="L926" s="839"/>
      <c r="M926" s="839"/>
      <c r="N926" s="839"/>
      <c r="O926" s="839"/>
      <c r="P926" s="839"/>
      <c r="Q926" s="839"/>
      <c r="R926" s="839"/>
      <c r="S926" s="839"/>
      <c r="T926" s="839"/>
      <c r="U926" s="839"/>
      <c r="V926" s="839"/>
      <c r="W926" s="839"/>
      <c r="X926" s="839"/>
      <c r="Y926" s="839"/>
      <c r="Z926" s="839"/>
    </row>
    <row r="927">
      <c r="A927" s="839"/>
      <c r="B927" s="839"/>
      <c r="C927" s="839"/>
      <c r="D927" s="844"/>
      <c r="E927" s="844"/>
      <c r="F927" s="839"/>
      <c r="G927" s="839"/>
      <c r="H927" s="839"/>
      <c r="I927" s="839"/>
      <c r="J927" s="839"/>
      <c r="K927" s="839"/>
      <c r="L927" s="839"/>
      <c r="M927" s="839"/>
      <c r="N927" s="839"/>
      <c r="O927" s="839"/>
      <c r="P927" s="839"/>
      <c r="Q927" s="839"/>
      <c r="R927" s="839"/>
      <c r="S927" s="839"/>
      <c r="T927" s="839"/>
      <c r="U927" s="839"/>
      <c r="V927" s="839"/>
      <c r="W927" s="839"/>
      <c r="X927" s="839"/>
      <c r="Y927" s="839"/>
      <c r="Z927" s="839"/>
    </row>
    <row r="928">
      <c r="A928" s="839"/>
      <c r="B928" s="839"/>
      <c r="C928" s="839"/>
      <c r="D928" s="844"/>
      <c r="E928" s="844"/>
      <c r="F928" s="839"/>
      <c r="G928" s="839"/>
      <c r="H928" s="839"/>
      <c r="I928" s="839"/>
      <c r="J928" s="839"/>
      <c r="K928" s="839"/>
      <c r="L928" s="839"/>
      <c r="M928" s="839"/>
      <c r="N928" s="839"/>
      <c r="O928" s="839"/>
      <c r="P928" s="839"/>
      <c r="Q928" s="839"/>
      <c r="R928" s="839"/>
      <c r="S928" s="839"/>
      <c r="T928" s="839"/>
      <c r="U928" s="839"/>
      <c r="V928" s="839"/>
      <c r="W928" s="839"/>
      <c r="X928" s="839"/>
      <c r="Y928" s="839"/>
      <c r="Z928" s="839"/>
    </row>
    <row r="929">
      <c r="A929" s="839"/>
      <c r="B929" s="839"/>
      <c r="C929" s="839"/>
      <c r="D929" s="844"/>
      <c r="E929" s="844"/>
      <c r="F929" s="839"/>
      <c r="G929" s="839"/>
      <c r="H929" s="839"/>
      <c r="I929" s="839"/>
      <c r="J929" s="839"/>
      <c r="K929" s="839"/>
      <c r="L929" s="839"/>
      <c r="M929" s="839"/>
      <c r="N929" s="839"/>
      <c r="O929" s="839"/>
      <c r="P929" s="839"/>
      <c r="Q929" s="839"/>
      <c r="R929" s="839"/>
      <c r="S929" s="839"/>
      <c r="T929" s="839"/>
      <c r="U929" s="839"/>
      <c r="V929" s="839"/>
      <c r="W929" s="839"/>
      <c r="X929" s="839"/>
      <c r="Y929" s="839"/>
      <c r="Z929" s="839"/>
    </row>
    <row r="930">
      <c r="A930" s="839"/>
      <c r="B930" s="839"/>
      <c r="C930" s="839"/>
      <c r="D930" s="844"/>
      <c r="E930" s="844"/>
      <c r="F930" s="839"/>
      <c r="G930" s="839"/>
      <c r="H930" s="839"/>
      <c r="I930" s="839"/>
      <c r="J930" s="839"/>
      <c r="K930" s="839"/>
      <c r="L930" s="839"/>
      <c r="M930" s="839"/>
      <c r="N930" s="839"/>
      <c r="O930" s="839"/>
      <c r="P930" s="839"/>
      <c r="Q930" s="839"/>
      <c r="R930" s="839"/>
      <c r="S930" s="839"/>
      <c r="T930" s="839"/>
      <c r="U930" s="839"/>
      <c r="V930" s="839"/>
      <c r="W930" s="839"/>
      <c r="X930" s="839"/>
      <c r="Y930" s="839"/>
      <c r="Z930" s="839"/>
    </row>
    <row r="931">
      <c r="A931" s="839"/>
      <c r="B931" s="839"/>
      <c r="C931" s="839"/>
      <c r="D931" s="844"/>
      <c r="E931" s="844"/>
      <c r="F931" s="839"/>
      <c r="G931" s="839"/>
      <c r="H931" s="839"/>
      <c r="I931" s="839"/>
      <c r="J931" s="839"/>
      <c r="K931" s="839"/>
      <c r="L931" s="839"/>
      <c r="M931" s="839"/>
      <c r="N931" s="839"/>
      <c r="O931" s="839"/>
      <c r="P931" s="839"/>
      <c r="Q931" s="839"/>
      <c r="R931" s="839"/>
      <c r="S931" s="839"/>
      <c r="T931" s="839"/>
      <c r="U931" s="839"/>
      <c r="V931" s="839"/>
      <c r="W931" s="839"/>
      <c r="X931" s="839"/>
      <c r="Y931" s="839"/>
      <c r="Z931" s="839"/>
    </row>
    <row r="932">
      <c r="A932" s="839"/>
      <c r="B932" s="839"/>
      <c r="C932" s="839"/>
      <c r="D932" s="844"/>
      <c r="E932" s="844"/>
      <c r="F932" s="839"/>
      <c r="G932" s="839"/>
      <c r="H932" s="839"/>
      <c r="I932" s="839"/>
      <c r="J932" s="839"/>
      <c r="K932" s="839"/>
      <c r="L932" s="839"/>
      <c r="M932" s="839"/>
      <c r="N932" s="839"/>
      <c r="O932" s="839"/>
      <c r="P932" s="839"/>
      <c r="Q932" s="839"/>
      <c r="R932" s="839"/>
      <c r="S932" s="839"/>
      <c r="T932" s="839"/>
      <c r="U932" s="839"/>
      <c r="V932" s="839"/>
      <c r="W932" s="839"/>
      <c r="X932" s="839"/>
      <c r="Y932" s="839"/>
      <c r="Z932" s="839"/>
    </row>
    <row r="933">
      <c r="A933" s="839"/>
      <c r="B933" s="839"/>
      <c r="C933" s="839"/>
      <c r="D933" s="844"/>
      <c r="E933" s="844"/>
      <c r="F933" s="839"/>
      <c r="G933" s="839"/>
      <c r="H933" s="839"/>
      <c r="I933" s="839"/>
      <c r="J933" s="839"/>
      <c r="K933" s="839"/>
      <c r="L933" s="839"/>
      <c r="M933" s="839"/>
      <c r="N933" s="839"/>
      <c r="O933" s="839"/>
      <c r="P933" s="839"/>
      <c r="Q933" s="839"/>
      <c r="R933" s="839"/>
      <c r="S933" s="839"/>
      <c r="T933" s="839"/>
      <c r="U933" s="839"/>
      <c r="V933" s="839"/>
      <c r="W933" s="839"/>
      <c r="X933" s="839"/>
      <c r="Y933" s="839"/>
      <c r="Z933" s="839"/>
    </row>
    <row r="934">
      <c r="A934" s="839"/>
      <c r="B934" s="839"/>
      <c r="C934" s="839"/>
      <c r="D934" s="844"/>
      <c r="E934" s="844"/>
      <c r="F934" s="839"/>
      <c r="G934" s="839"/>
      <c r="H934" s="839"/>
      <c r="I934" s="839"/>
      <c r="J934" s="839"/>
      <c r="K934" s="839"/>
      <c r="L934" s="839"/>
      <c r="M934" s="839"/>
      <c r="N934" s="839"/>
      <c r="O934" s="839"/>
      <c r="P934" s="839"/>
      <c r="Q934" s="839"/>
      <c r="R934" s="839"/>
      <c r="S934" s="839"/>
      <c r="T934" s="839"/>
      <c r="U934" s="839"/>
      <c r="V934" s="839"/>
      <c r="W934" s="839"/>
      <c r="X934" s="839"/>
      <c r="Y934" s="839"/>
      <c r="Z934" s="839"/>
    </row>
    <row r="935">
      <c r="A935" s="839"/>
      <c r="B935" s="839"/>
      <c r="C935" s="839"/>
      <c r="D935" s="844"/>
      <c r="E935" s="844"/>
      <c r="F935" s="839"/>
      <c r="G935" s="839"/>
      <c r="H935" s="839"/>
      <c r="I935" s="839"/>
      <c r="J935" s="839"/>
      <c r="K935" s="839"/>
      <c r="L935" s="839"/>
      <c r="M935" s="839"/>
      <c r="N935" s="839"/>
      <c r="O935" s="839"/>
      <c r="P935" s="839"/>
      <c r="Q935" s="839"/>
      <c r="R935" s="839"/>
      <c r="S935" s="839"/>
      <c r="T935" s="839"/>
      <c r="U935" s="839"/>
      <c r="V935" s="839"/>
      <c r="W935" s="839"/>
      <c r="X935" s="839"/>
      <c r="Y935" s="839"/>
      <c r="Z935" s="839"/>
    </row>
    <row r="936">
      <c r="A936" s="839"/>
      <c r="B936" s="839"/>
      <c r="C936" s="839"/>
      <c r="D936" s="844"/>
      <c r="E936" s="844"/>
      <c r="F936" s="839"/>
      <c r="G936" s="839"/>
      <c r="H936" s="839"/>
      <c r="I936" s="839"/>
      <c r="J936" s="839"/>
      <c r="K936" s="839"/>
      <c r="L936" s="839"/>
      <c r="M936" s="839"/>
      <c r="N936" s="839"/>
      <c r="O936" s="839"/>
      <c r="P936" s="839"/>
      <c r="Q936" s="839"/>
      <c r="R936" s="839"/>
      <c r="S936" s="839"/>
      <c r="T936" s="839"/>
      <c r="U936" s="839"/>
      <c r="V936" s="839"/>
      <c r="W936" s="839"/>
      <c r="X936" s="839"/>
      <c r="Y936" s="839"/>
      <c r="Z936" s="839"/>
    </row>
    <row r="937">
      <c r="A937" s="839"/>
      <c r="B937" s="839"/>
      <c r="C937" s="839"/>
      <c r="D937" s="844"/>
      <c r="E937" s="844"/>
      <c r="F937" s="839"/>
      <c r="G937" s="839"/>
      <c r="H937" s="839"/>
      <c r="I937" s="839"/>
      <c r="J937" s="839"/>
      <c r="K937" s="839"/>
      <c r="L937" s="839"/>
      <c r="M937" s="839"/>
      <c r="N937" s="839"/>
      <c r="O937" s="839"/>
      <c r="P937" s="839"/>
      <c r="Q937" s="839"/>
      <c r="R937" s="839"/>
      <c r="S937" s="839"/>
      <c r="T937" s="839"/>
      <c r="U937" s="839"/>
      <c r="V937" s="839"/>
      <c r="W937" s="839"/>
      <c r="X937" s="839"/>
      <c r="Y937" s="839"/>
      <c r="Z937" s="839"/>
    </row>
    <row r="938">
      <c r="A938" s="839"/>
      <c r="B938" s="839"/>
      <c r="C938" s="839"/>
      <c r="D938" s="844"/>
      <c r="E938" s="844"/>
      <c r="F938" s="839"/>
      <c r="G938" s="839"/>
      <c r="H938" s="839"/>
      <c r="I938" s="839"/>
      <c r="J938" s="839"/>
      <c r="K938" s="839"/>
      <c r="L938" s="839"/>
      <c r="M938" s="839"/>
      <c r="N938" s="839"/>
      <c r="O938" s="839"/>
      <c r="P938" s="839"/>
      <c r="Q938" s="839"/>
      <c r="R938" s="839"/>
      <c r="S938" s="839"/>
      <c r="T938" s="839"/>
      <c r="U938" s="839"/>
      <c r="V938" s="839"/>
      <c r="W938" s="839"/>
      <c r="X938" s="839"/>
      <c r="Y938" s="839"/>
      <c r="Z938" s="839"/>
    </row>
    <row r="939">
      <c r="A939" s="839"/>
      <c r="B939" s="839"/>
      <c r="C939" s="839"/>
      <c r="D939" s="844"/>
      <c r="E939" s="844"/>
      <c r="F939" s="839"/>
      <c r="G939" s="839"/>
      <c r="H939" s="839"/>
      <c r="I939" s="839"/>
      <c r="J939" s="839"/>
      <c r="K939" s="839"/>
      <c r="L939" s="839"/>
      <c r="M939" s="839"/>
      <c r="N939" s="839"/>
      <c r="O939" s="839"/>
      <c r="P939" s="839"/>
      <c r="Q939" s="839"/>
      <c r="R939" s="839"/>
      <c r="S939" s="839"/>
      <c r="T939" s="839"/>
      <c r="U939" s="839"/>
      <c r="V939" s="839"/>
      <c r="W939" s="839"/>
      <c r="X939" s="839"/>
      <c r="Y939" s="839"/>
      <c r="Z939" s="839"/>
    </row>
    <row r="940">
      <c r="A940" s="839"/>
      <c r="B940" s="839"/>
      <c r="C940" s="839"/>
      <c r="D940" s="844"/>
      <c r="E940" s="844"/>
      <c r="F940" s="839"/>
      <c r="G940" s="839"/>
      <c r="H940" s="839"/>
      <c r="I940" s="839"/>
      <c r="J940" s="839"/>
      <c r="K940" s="839"/>
      <c r="L940" s="839"/>
      <c r="M940" s="839"/>
      <c r="N940" s="839"/>
      <c r="O940" s="839"/>
      <c r="P940" s="839"/>
      <c r="Q940" s="839"/>
      <c r="R940" s="839"/>
      <c r="S940" s="839"/>
      <c r="T940" s="839"/>
      <c r="U940" s="839"/>
      <c r="V940" s="839"/>
      <c r="W940" s="839"/>
      <c r="X940" s="839"/>
      <c r="Y940" s="839"/>
      <c r="Z940" s="839"/>
    </row>
    <row r="941">
      <c r="A941" s="839"/>
      <c r="B941" s="839"/>
      <c r="C941" s="839"/>
      <c r="D941" s="844"/>
      <c r="E941" s="844"/>
      <c r="F941" s="839"/>
      <c r="G941" s="839"/>
      <c r="H941" s="839"/>
      <c r="I941" s="839"/>
      <c r="J941" s="839"/>
      <c r="K941" s="839"/>
      <c r="L941" s="839"/>
      <c r="M941" s="839"/>
      <c r="N941" s="839"/>
      <c r="O941" s="839"/>
      <c r="P941" s="839"/>
      <c r="Q941" s="839"/>
      <c r="R941" s="839"/>
      <c r="S941" s="839"/>
      <c r="T941" s="839"/>
      <c r="U941" s="839"/>
      <c r="V941" s="839"/>
      <c r="W941" s="839"/>
      <c r="X941" s="839"/>
      <c r="Y941" s="839"/>
      <c r="Z941" s="839"/>
    </row>
    <row r="942">
      <c r="A942" s="839"/>
      <c r="B942" s="839"/>
      <c r="C942" s="839"/>
      <c r="D942" s="844"/>
      <c r="E942" s="844"/>
      <c r="F942" s="839"/>
      <c r="G942" s="839"/>
      <c r="H942" s="839"/>
      <c r="I942" s="839"/>
      <c r="J942" s="839"/>
      <c r="K942" s="839"/>
      <c r="L942" s="839"/>
      <c r="M942" s="839"/>
      <c r="N942" s="839"/>
      <c r="O942" s="839"/>
      <c r="P942" s="839"/>
      <c r="Q942" s="839"/>
      <c r="R942" s="839"/>
      <c r="S942" s="839"/>
      <c r="T942" s="839"/>
      <c r="U942" s="839"/>
      <c r="V942" s="839"/>
      <c r="W942" s="839"/>
      <c r="X942" s="839"/>
      <c r="Y942" s="839"/>
      <c r="Z942" s="839"/>
    </row>
    <row r="943">
      <c r="A943" s="839"/>
      <c r="B943" s="839"/>
      <c r="C943" s="839"/>
      <c r="D943" s="844"/>
      <c r="E943" s="844"/>
      <c r="F943" s="839"/>
      <c r="G943" s="839"/>
      <c r="H943" s="839"/>
      <c r="I943" s="839"/>
      <c r="J943" s="839"/>
      <c r="K943" s="839"/>
      <c r="L943" s="839"/>
      <c r="M943" s="839"/>
      <c r="N943" s="839"/>
      <c r="O943" s="839"/>
      <c r="P943" s="839"/>
      <c r="Q943" s="839"/>
      <c r="R943" s="839"/>
      <c r="S943" s="839"/>
      <c r="T943" s="839"/>
      <c r="U943" s="839"/>
      <c r="V943" s="839"/>
      <c r="W943" s="839"/>
      <c r="X943" s="839"/>
      <c r="Y943" s="839"/>
      <c r="Z943" s="839"/>
    </row>
    <row r="944">
      <c r="A944" s="839"/>
      <c r="B944" s="839"/>
      <c r="C944" s="839"/>
      <c r="D944" s="844"/>
      <c r="E944" s="844"/>
      <c r="F944" s="839"/>
      <c r="G944" s="839"/>
      <c r="H944" s="839"/>
      <c r="I944" s="839"/>
      <c r="J944" s="839"/>
      <c r="K944" s="839"/>
      <c r="L944" s="839"/>
      <c r="M944" s="839"/>
      <c r="N944" s="839"/>
      <c r="O944" s="839"/>
      <c r="P944" s="839"/>
      <c r="Q944" s="839"/>
      <c r="R944" s="839"/>
      <c r="S944" s="839"/>
      <c r="T944" s="839"/>
      <c r="U944" s="839"/>
      <c r="V944" s="839"/>
      <c r="W944" s="839"/>
      <c r="X944" s="839"/>
      <c r="Y944" s="839"/>
      <c r="Z944" s="839"/>
    </row>
    <row r="945">
      <c r="A945" s="839"/>
      <c r="B945" s="839"/>
      <c r="C945" s="839"/>
      <c r="D945" s="844"/>
      <c r="E945" s="844"/>
      <c r="F945" s="839"/>
      <c r="G945" s="839"/>
      <c r="H945" s="839"/>
      <c r="I945" s="839"/>
      <c r="J945" s="839"/>
      <c r="K945" s="839"/>
      <c r="L945" s="839"/>
      <c r="M945" s="839"/>
      <c r="N945" s="839"/>
      <c r="O945" s="839"/>
      <c r="P945" s="839"/>
      <c r="Q945" s="839"/>
      <c r="R945" s="839"/>
      <c r="S945" s="839"/>
      <c r="T945" s="839"/>
      <c r="U945" s="839"/>
      <c r="V945" s="839"/>
      <c r="W945" s="839"/>
      <c r="X945" s="839"/>
      <c r="Y945" s="839"/>
      <c r="Z945" s="839"/>
    </row>
    <row r="946">
      <c r="A946" s="839"/>
      <c r="B946" s="839"/>
      <c r="C946" s="839"/>
      <c r="D946" s="844"/>
      <c r="E946" s="844"/>
      <c r="F946" s="839"/>
      <c r="G946" s="839"/>
      <c r="H946" s="839"/>
      <c r="I946" s="839"/>
      <c r="J946" s="839"/>
      <c r="K946" s="839"/>
      <c r="L946" s="839"/>
      <c r="M946" s="839"/>
      <c r="N946" s="839"/>
      <c r="O946" s="839"/>
      <c r="P946" s="839"/>
      <c r="Q946" s="839"/>
      <c r="R946" s="839"/>
      <c r="S946" s="839"/>
      <c r="T946" s="839"/>
      <c r="U946" s="839"/>
      <c r="V946" s="839"/>
      <c r="W946" s="839"/>
      <c r="X946" s="839"/>
      <c r="Y946" s="839"/>
      <c r="Z946" s="839"/>
    </row>
    <row r="947">
      <c r="A947" s="839"/>
      <c r="B947" s="839"/>
      <c r="C947" s="839"/>
      <c r="D947" s="844"/>
      <c r="E947" s="844"/>
      <c r="F947" s="839"/>
      <c r="G947" s="839"/>
      <c r="H947" s="839"/>
      <c r="I947" s="839"/>
      <c r="J947" s="839"/>
      <c r="K947" s="839"/>
      <c r="L947" s="839"/>
      <c r="M947" s="839"/>
      <c r="N947" s="839"/>
      <c r="O947" s="839"/>
      <c r="P947" s="839"/>
      <c r="Q947" s="839"/>
      <c r="R947" s="839"/>
      <c r="S947" s="839"/>
      <c r="T947" s="839"/>
      <c r="U947" s="839"/>
      <c r="V947" s="839"/>
      <c r="W947" s="839"/>
      <c r="X947" s="839"/>
      <c r="Y947" s="839"/>
      <c r="Z947" s="839"/>
    </row>
    <row r="948">
      <c r="A948" s="839"/>
      <c r="B948" s="839"/>
      <c r="C948" s="839"/>
      <c r="D948" s="844"/>
      <c r="E948" s="844"/>
      <c r="F948" s="839"/>
      <c r="G948" s="839"/>
      <c r="H948" s="839"/>
      <c r="I948" s="839"/>
      <c r="J948" s="839"/>
      <c r="K948" s="839"/>
      <c r="L948" s="839"/>
      <c r="M948" s="839"/>
      <c r="N948" s="839"/>
      <c r="O948" s="839"/>
      <c r="P948" s="839"/>
      <c r="Q948" s="839"/>
      <c r="R948" s="839"/>
      <c r="S948" s="839"/>
      <c r="T948" s="839"/>
      <c r="U948" s="839"/>
      <c r="V948" s="839"/>
      <c r="W948" s="839"/>
      <c r="X948" s="839"/>
      <c r="Y948" s="839"/>
      <c r="Z948" s="839"/>
    </row>
    <row r="949">
      <c r="A949" s="839"/>
      <c r="B949" s="839"/>
      <c r="C949" s="839"/>
      <c r="D949" s="844"/>
      <c r="E949" s="844"/>
      <c r="F949" s="839"/>
      <c r="G949" s="839"/>
      <c r="H949" s="839"/>
      <c r="I949" s="839"/>
      <c r="J949" s="839"/>
      <c r="K949" s="839"/>
      <c r="L949" s="839"/>
      <c r="M949" s="839"/>
      <c r="N949" s="839"/>
      <c r="O949" s="839"/>
      <c r="P949" s="839"/>
      <c r="Q949" s="839"/>
      <c r="R949" s="839"/>
      <c r="S949" s="839"/>
      <c r="T949" s="839"/>
      <c r="U949" s="839"/>
      <c r="V949" s="839"/>
      <c r="W949" s="839"/>
      <c r="X949" s="839"/>
      <c r="Y949" s="839"/>
      <c r="Z949" s="839"/>
    </row>
    <row r="950">
      <c r="A950" s="839"/>
      <c r="B950" s="839"/>
      <c r="C950" s="839"/>
      <c r="D950" s="844"/>
      <c r="E950" s="844"/>
      <c r="F950" s="839"/>
      <c r="G950" s="839"/>
      <c r="H950" s="839"/>
      <c r="I950" s="839"/>
      <c r="J950" s="839"/>
      <c r="K950" s="839"/>
      <c r="L950" s="839"/>
      <c r="M950" s="839"/>
      <c r="N950" s="839"/>
      <c r="O950" s="839"/>
      <c r="P950" s="839"/>
      <c r="Q950" s="839"/>
      <c r="R950" s="839"/>
      <c r="S950" s="839"/>
      <c r="T950" s="839"/>
      <c r="U950" s="839"/>
      <c r="V950" s="839"/>
      <c r="W950" s="839"/>
      <c r="X950" s="839"/>
      <c r="Y950" s="839"/>
      <c r="Z950" s="839"/>
    </row>
    <row r="951">
      <c r="A951" s="839"/>
      <c r="B951" s="839"/>
      <c r="C951" s="839"/>
      <c r="D951" s="844"/>
      <c r="E951" s="844"/>
      <c r="F951" s="839"/>
      <c r="G951" s="839"/>
      <c r="H951" s="839"/>
      <c r="I951" s="839"/>
      <c r="J951" s="839"/>
      <c r="K951" s="839"/>
      <c r="L951" s="839"/>
      <c r="M951" s="839"/>
      <c r="N951" s="839"/>
      <c r="O951" s="839"/>
      <c r="P951" s="839"/>
      <c r="Q951" s="839"/>
      <c r="R951" s="839"/>
      <c r="S951" s="839"/>
      <c r="T951" s="839"/>
      <c r="U951" s="839"/>
      <c r="V951" s="839"/>
      <c r="W951" s="839"/>
      <c r="X951" s="839"/>
      <c r="Y951" s="839"/>
      <c r="Z951" s="839"/>
    </row>
    <row r="952">
      <c r="A952" s="839"/>
      <c r="B952" s="839"/>
      <c r="C952" s="839"/>
      <c r="D952" s="844"/>
      <c r="E952" s="844"/>
      <c r="F952" s="839"/>
      <c r="G952" s="839"/>
      <c r="H952" s="839"/>
      <c r="I952" s="839"/>
      <c r="J952" s="839"/>
      <c r="K952" s="839"/>
      <c r="L952" s="839"/>
      <c r="M952" s="839"/>
      <c r="N952" s="839"/>
      <c r="O952" s="839"/>
      <c r="P952" s="839"/>
      <c r="Q952" s="839"/>
      <c r="R952" s="839"/>
      <c r="S952" s="839"/>
      <c r="T952" s="839"/>
      <c r="U952" s="839"/>
      <c r="V952" s="839"/>
      <c r="W952" s="839"/>
      <c r="X952" s="839"/>
      <c r="Y952" s="839"/>
      <c r="Z952" s="839"/>
    </row>
    <row r="953">
      <c r="A953" s="839"/>
      <c r="B953" s="839"/>
      <c r="C953" s="839"/>
      <c r="D953" s="844"/>
      <c r="E953" s="844"/>
      <c r="F953" s="839"/>
      <c r="G953" s="839"/>
      <c r="H953" s="839"/>
      <c r="I953" s="839"/>
      <c r="J953" s="839"/>
      <c r="K953" s="839"/>
      <c r="L953" s="839"/>
      <c r="M953" s="839"/>
      <c r="N953" s="839"/>
      <c r="O953" s="839"/>
      <c r="P953" s="839"/>
      <c r="Q953" s="839"/>
      <c r="R953" s="839"/>
      <c r="S953" s="839"/>
      <c r="T953" s="839"/>
      <c r="U953" s="839"/>
      <c r="V953" s="839"/>
      <c r="W953" s="839"/>
      <c r="X953" s="839"/>
      <c r="Y953" s="839"/>
      <c r="Z953" s="839"/>
    </row>
    <row r="954">
      <c r="A954" s="839"/>
      <c r="B954" s="839"/>
      <c r="C954" s="839"/>
      <c r="D954" s="844"/>
      <c r="E954" s="844"/>
      <c r="F954" s="839"/>
      <c r="G954" s="839"/>
      <c r="H954" s="839"/>
      <c r="I954" s="839"/>
      <c r="J954" s="839"/>
      <c r="K954" s="839"/>
      <c r="L954" s="839"/>
      <c r="M954" s="839"/>
      <c r="N954" s="839"/>
      <c r="O954" s="839"/>
      <c r="P954" s="839"/>
      <c r="Q954" s="839"/>
      <c r="R954" s="839"/>
      <c r="S954" s="839"/>
      <c r="T954" s="839"/>
      <c r="U954" s="839"/>
      <c r="V954" s="839"/>
      <c r="W954" s="839"/>
      <c r="X954" s="839"/>
      <c r="Y954" s="839"/>
      <c r="Z954" s="839"/>
    </row>
    <row r="955">
      <c r="A955" s="839"/>
      <c r="B955" s="839"/>
      <c r="C955" s="839"/>
      <c r="D955" s="844"/>
      <c r="E955" s="844"/>
      <c r="F955" s="839"/>
      <c r="G955" s="839"/>
      <c r="H955" s="839"/>
      <c r="I955" s="839"/>
      <c r="J955" s="839"/>
      <c r="K955" s="839"/>
      <c r="L955" s="839"/>
      <c r="M955" s="839"/>
      <c r="N955" s="839"/>
      <c r="O955" s="839"/>
      <c r="P955" s="839"/>
      <c r="Q955" s="839"/>
      <c r="R955" s="839"/>
      <c r="S955" s="839"/>
      <c r="T955" s="839"/>
      <c r="U955" s="839"/>
      <c r="V955" s="839"/>
      <c r="W955" s="839"/>
      <c r="X955" s="839"/>
      <c r="Y955" s="839"/>
      <c r="Z955" s="839"/>
    </row>
    <row r="956">
      <c r="A956" s="839"/>
      <c r="B956" s="839"/>
      <c r="C956" s="839"/>
      <c r="D956" s="844"/>
      <c r="E956" s="844"/>
      <c r="F956" s="839"/>
      <c r="G956" s="839"/>
      <c r="H956" s="839"/>
      <c r="I956" s="839"/>
      <c r="J956" s="839"/>
      <c r="K956" s="839"/>
      <c r="L956" s="839"/>
      <c r="M956" s="839"/>
      <c r="N956" s="839"/>
      <c r="O956" s="839"/>
      <c r="P956" s="839"/>
      <c r="Q956" s="839"/>
      <c r="R956" s="839"/>
      <c r="S956" s="839"/>
      <c r="T956" s="839"/>
      <c r="U956" s="839"/>
      <c r="V956" s="839"/>
      <c r="W956" s="839"/>
      <c r="X956" s="839"/>
      <c r="Y956" s="839"/>
      <c r="Z956" s="839"/>
    </row>
    <row r="957">
      <c r="A957" s="839"/>
      <c r="B957" s="839"/>
      <c r="C957" s="839"/>
      <c r="D957" s="844"/>
      <c r="E957" s="844"/>
      <c r="F957" s="839"/>
      <c r="G957" s="839"/>
      <c r="H957" s="839"/>
      <c r="I957" s="839"/>
      <c r="J957" s="839"/>
      <c r="K957" s="839"/>
      <c r="L957" s="839"/>
      <c r="M957" s="839"/>
      <c r="N957" s="839"/>
      <c r="O957" s="839"/>
      <c r="P957" s="839"/>
      <c r="Q957" s="839"/>
      <c r="R957" s="839"/>
      <c r="S957" s="839"/>
      <c r="T957" s="839"/>
      <c r="U957" s="839"/>
      <c r="V957" s="839"/>
      <c r="W957" s="839"/>
      <c r="X957" s="839"/>
      <c r="Y957" s="839"/>
      <c r="Z957" s="839"/>
    </row>
    <row r="958">
      <c r="A958" s="839"/>
      <c r="B958" s="839"/>
      <c r="C958" s="839"/>
      <c r="D958" s="844"/>
      <c r="E958" s="844"/>
      <c r="F958" s="839"/>
      <c r="G958" s="839"/>
      <c r="H958" s="839"/>
      <c r="I958" s="839"/>
      <c r="J958" s="839"/>
      <c r="K958" s="839"/>
      <c r="L958" s="839"/>
      <c r="M958" s="839"/>
      <c r="N958" s="839"/>
      <c r="O958" s="839"/>
      <c r="P958" s="839"/>
      <c r="Q958" s="839"/>
      <c r="R958" s="839"/>
      <c r="S958" s="839"/>
      <c r="T958" s="839"/>
      <c r="U958" s="839"/>
      <c r="V958" s="839"/>
      <c r="W958" s="839"/>
      <c r="X958" s="839"/>
      <c r="Y958" s="839"/>
      <c r="Z958" s="839"/>
    </row>
    <row r="959">
      <c r="A959" s="839"/>
      <c r="B959" s="839"/>
      <c r="C959" s="839"/>
      <c r="D959" s="844"/>
      <c r="E959" s="844"/>
      <c r="F959" s="839"/>
      <c r="G959" s="839"/>
      <c r="H959" s="839"/>
      <c r="I959" s="839"/>
      <c r="J959" s="839"/>
      <c r="K959" s="839"/>
      <c r="L959" s="839"/>
      <c r="M959" s="839"/>
      <c r="N959" s="839"/>
      <c r="O959" s="839"/>
      <c r="P959" s="839"/>
      <c r="Q959" s="839"/>
      <c r="R959" s="839"/>
      <c r="S959" s="839"/>
      <c r="T959" s="839"/>
      <c r="U959" s="839"/>
      <c r="V959" s="839"/>
      <c r="W959" s="839"/>
      <c r="X959" s="839"/>
      <c r="Y959" s="839"/>
      <c r="Z959" s="839"/>
    </row>
    <row r="960">
      <c r="A960" s="839"/>
      <c r="B960" s="839"/>
      <c r="C960" s="839"/>
      <c r="D960" s="844"/>
      <c r="E960" s="844"/>
      <c r="F960" s="839"/>
      <c r="G960" s="839"/>
      <c r="H960" s="839"/>
      <c r="I960" s="839"/>
      <c r="J960" s="839"/>
      <c r="K960" s="839"/>
      <c r="L960" s="839"/>
      <c r="M960" s="839"/>
      <c r="N960" s="839"/>
      <c r="O960" s="839"/>
      <c r="P960" s="839"/>
      <c r="Q960" s="839"/>
      <c r="R960" s="839"/>
      <c r="S960" s="839"/>
      <c r="T960" s="839"/>
      <c r="U960" s="839"/>
      <c r="V960" s="839"/>
      <c r="W960" s="839"/>
      <c r="X960" s="839"/>
      <c r="Y960" s="839"/>
      <c r="Z960" s="839"/>
    </row>
    <row r="961">
      <c r="A961" s="839"/>
      <c r="B961" s="839"/>
      <c r="C961" s="839"/>
      <c r="D961" s="844"/>
      <c r="E961" s="844"/>
      <c r="F961" s="839"/>
      <c r="G961" s="839"/>
      <c r="H961" s="839"/>
      <c r="I961" s="839"/>
      <c r="J961" s="839"/>
      <c r="K961" s="839"/>
      <c r="L961" s="839"/>
      <c r="M961" s="839"/>
      <c r="N961" s="839"/>
      <c r="O961" s="839"/>
      <c r="P961" s="839"/>
      <c r="Q961" s="839"/>
      <c r="R961" s="839"/>
      <c r="S961" s="839"/>
      <c r="T961" s="839"/>
      <c r="U961" s="839"/>
      <c r="V961" s="839"/>
      <c r="W961" s="839"/>
      <c r="X961" s="839"/>
      <c r="Y961" s="839"/>
      <c r="Z961" s="839"/>
    </row>
    <row r="962">
      <c r="A962" s="839"/>
      <c r="B962" s="839"/>
      <c r="C962" s="839"/>
      <c r="D962" s="844"/>
      <c r="E962" s="844"/>
      <c r="F962" s="839"/>
      <c r="G962" s="839"/>
      <c r="H962" s="839"/>
      <c r="I962" s="839"/>
      <c r="J962" s="839"/>
      <c r="K962" s="839"/>
      <c r="L962" s="839"/>
      <c r="M962" s="839"/>
      <c r="N962" s="839"/>
      <c r="O962" s="839"/>
      <c r="P962" s="839"/>
      <c r="Q962" s="839"/>
      <c r="R962" s="839"/>
      <c r="S962" s="839"/>
      <c r="T962" s="839"/>
      <c r="U962" s="839"/>
      <c r="V962" s="839"/>
      <c r="W962" s="839"/>
      <c r="X962" s="839"/>
      <c r="Y962" s="839"/>
      <c r="Z962" s="839"/>
    </row>
    <row r="963">
      <c r="A963" s="839"/>
      <c r="B963" s="839"/>
      <c r="C963" s="839"/>
      <c r="D963" s="844"/>
      <c r="E963" s="844"/>
      <c r="F963" s="839"/>
      <c r="G963" s="839"/>
      <c r="H963" s="839"/>
      <c r="I963" s="839"/>
      <c r="J963" s="839"/>
      <c r="K963" s="839"/>
      <c r="L963" s="839"/>
      <c r="M963" s="839"/>
      <c r="N963" s="839"/>
      <c r="O963" s="839"/>
      <c r="P963" s="839"/>
      <c r="Q963" s="839"/>
      <c r="R963" s="839"/>
      <c r="S963" s="839"/>
      <c r="T963" s="839"/>
      <c r="U963" s="839"/>
      <c r="V963" s="839"/>
      <c r="W963" s="839"/>
      <c r="X963" s="839"/>
      <c r="Y963" s="839"/>
      <c r="Z963" s="839"/>
    </row>
    <row r="964">
      <c r="A964" s="839"/>
      <c r="B964" s="839"/>
      <c r="C964" s="839"/>
      <c r="D964" s="844"/>
      <c r="E964" s="844"/>
      <c r="F964" s="839"/>
      <c r="G964" s="839"/>
      <c r="H964" s="839"/>
      <c r="I964" s="839"/>
      <c r="J964" s="839"/>
      <c r="K964" s="839"/>
      <c r="L964" s="839"/>
      <c r="M964" s="839"/>
      <c r="N964" s="839"/>
      <c r="O964" s="839"/>
      <c r="P964" s="839"/>
      <c r="Q964" s="839"/>
      <c r="R964" s="839"/>
      <c r="S964" s="839"/>
      <c r="T964" s="839"/>
      <c r="U964" s="839"/>
      <c r="V964" s="839"/>
      <c r="W964" s="839"/>
      <c r="X964" s="839"/>
      <c r="Y964" s="839"/>
      <c r="Z964" s="839"/>
    </row>
    <row r="965">
      <c r="A965" s="839"/>
      <c r="B965" s="839"/>
      <c r="C965" s="839"/>
      <c r="D965" s="844"/>
      <c r="E965" s="844"/>
      <c r="F965" s="839"/>
      <c r="G965" s="839"/>
      <c r="H965" s="839"/>
      <c r="I965" s="839"/>
      <c r="J965" s="839"/>
      <c r="K965" s="839"/>
      <c r="L965" s="839"/>
      <c r="M965" s="839"/>
      <c r="N965" s="839"/>
      <c r="O965" s="839"/>
      <c r="P965" s="839"/>
      <c r="Q965" s="839"/>
      <c r="R965" s="839"/>
      <c r="S965" s="839"/>
      <c r="T965" s="839"/>
      <c r="U965" s="839"/>
      <c r="V965" s="839"/>
      <c r="W965" s="839"/>
      <c r="X965" s="839"/>
      <c r="Y965" s="839"/>
      <c r="Z965" s="839"/>
    </row>
    <row r="966">
      <c r="A966" s="839"/>
      <c r="B966" s="839"/>
      <c r="C966" s="839"/>
      <c r="D966" s="844"/>
      <c r="E966" s="844"/>
      <c r="F966" s="839"/>
      <c r="G966" s="839"/>
      <c r="H966" s="839"/>
      <c r="I966" s="839"/>
      <c r="J966" s="839"/>
      <c r="K966" s="839"/>
      <c r="L966" s="839"/>
      <c r="M966" s="839"/>
      <c r="N966" s="839"/>
      <c r="O966" s="839"/>
      <c r="P966" s="839"/>
      <c r="Q966" s="839"/>
      <c r="R966" s="839"/>
      <c r="S966" s="839"/>
      <c r="T966" s="839"/>
      <c r="U966" s="839"/>
      <c r="V966" s="839"/>
      <c r="W966" s="839"/>
      <c r="X966" s="839"/>
      <c r="Y966" s="839"/>
      <c r="Z966" s="839"/>
    </row>
    <row r="967">
      <c r="A967" s="839"/>
      <c r="B967" s="839"/>
      <c r="C967" s="839"/>
      <c r="D967" s="844"/>
      <c r="E967" s="844"/>
      <c r="F967" s="839"/>
      <c r="G967" s="839"/>
      <c r="H967" s="839"/>
      <c r="I967" s="839"/>
      <c r="J967" s="839"/>
      <c r="K967" s="839"/>
      <c r="L967" s="839"/>
      <c r="M967" s="839"/>
      <c r="N967" s="839"/>
      <c r="O967" s="839"/>
      <c r="P967" s="839"/>
      <c r="Q967" s="839"/>
      <c r="R967" s="839"/>
      <c r="S967" s="839"/>
      <c r="T967" s="839"/>
      <c r="U967" s="839"/>
      <c r="V967" s="839"/>
      <c r="W967" s="839"/>
      <c r="X967" s="839"/>
      <c r="Y967" s="839"/>
      <c r="Z967" s="839"/>
    </row>
    <row r="968">
      <c r="A968" s="839"/>
      <c r="B968" s="839"/>
      <c r="C968" s="839"/>
      <c r="D968" s="844"/>
      <c r="E968" s="844"/>
      <c r="F968" s="839"/>
      <c r="G968" s="839"/>
      <c r="H968" s="839"/>
      <c r="I968" s="839"/>
      <c r="J968" s="839"/>
      <c r="K968" s="839"/>
      <c r="L968" s="839"/>
      <c r="M968" s="839"/>
      <c r="N968" s="839"/>
      <c r="O968" s="839"/>
      <c r="P968" s="839"/>
      <c r="Q968" s="839"/>
      <c r="R968" s="839"/>
      <c r="S968" s="839"/>
      <c r="T968" s="839"/>
      <c r="U968" s="839"/>
      <c r="V968" s="839"/>
      <c r="W968" s="839"/>
      <c r="X968" s="839"/>
      <c r="Y968" s="839"/>
      <c r="Z968" s="839"/>
    </row>
    <row r="969">
      <c r="A969" s="839"/>
      <c r="B969" s="839"/>
      <c r="C969" s="839"/>
      <c r="D969" s="844"/>
      <c r="E969" s="844"/>
      <c r="F969" s="839"/>
      <c r="G969" s="839"/>
      <c r="H969" s="839"/>
      <c r="I969" s="839"/>
      <c r="J969" s="839"/>
      <c r="K969" s="839"/>
      <c r="L969" s="839"/>
      <c r="M969" s="839"/>
      <c r="N969" s="839"/>
      <c r="O969" s="839"/>
      <c r="P969" s="839"/>
      <c r="Q969" s="839"/>
      <c r="R969" s="839"/>
      <c r="S969" s="839"/>
      <c r="T969" s="839"/>
      <c r="U969" s="839"/>
      <c r="V969" s="839"/>
      <c r="W969" s="839"/>
      <c r="X969" s="839"/>
      <c r="Y969" s="839"/>
      <c r="Z969" s="839"/>
    </row>
    <row r="970">
      <c r="A970" s="839"/>
      <c r="B970" s="839"/>
      <c r="C970" s="839"/>
      <c r="D970" s="844"/>
      <c r="E970" s="844"/>
      <c r="F970" s="839"/>
      <c r="G970" s="839"/>
      <c r="H970" s="839"/>
      <c r="I970" s="839"/>
      <c r="J970" s="839"/>
      <c r="K970" s="839"/>
      <c r="L970" s="839"/>
      <c r="M970" s="839"/>
      <c r="N970" s="839"/>
      <c r="O970" s="839"/>
      <c r="P970" s="839"/>
      <c r="Q970" s="839"/>
      <c r="R970" s="839"/>
      <c r="S970" s="839"/>
      <c r="T970" s="839"/>
      <c r="U970" s="839"/>
      <c r="V970" s="839"/>
      <c r="W970" s="839"/>
      <c r="X970" s="839"/>
      <c r="Y970" s="839"/>
      <c r="Z970" s="839"/>
    </row>
    <row r="971">
      <c r="A971" s="839"/>
      <c r="B971" s="839"/>
      <c r="C971" s="839"/>
      <c r="D971" s="844"/>
      <c r="E971" s="844"/>
      <c r="F971" s="839"/>
      <c r="G971" s="839"/>
      <c r="H971" s="839"/>
      <c r="I971" s="839"/>
      <c r="J971" s="839"/>
      <c r="K971" s="839"/>
      <c r="L971" s="839"/>
      <c r="M971" s="839"/>
      <c r="N971" s="839"/>
      <c r="O971" s="839"/>
      <c r="P971" s="839"/>
      <c r="Q971" s="839"/>
      <c r="R971" s="839"/>
      <c r="S971" s="839"/>
      <c r="T971" s="839"/>
      <c r="U971" s="839"/>
      <c r="V971" s="839"/>
      <c r="W971" s="839"/>
      <c r="X971" s="839"/>
      <c r="Y971" s="839"/>
      <c r="Z971" s="839"/>
    </row>
    <row r="972">
      <c r="A972" s="839"/>
      <c r="B972" s="839"/>
      <c r="C972" s="839"/>
      <c r="D972" s="844"/>
      <c r="E972" s="844"/>
      <c r="F972" s="839"/>
      <c r="G972" s="839"/>
      <c r="H972" s="839"/>
      <c r="I972" s="839"/>
      <c r="J972" s="839"/>
      <c r="K972" s="839"/>
      <c r="L972" s="839"/>
      <c r="M972" s="839"/>
      <c r="N972" s="839"/>
      <c r="O972" s="839"/>
      <c r="P972" s="839"/>
      <c r="Q972" s="839"/>
      <c r="R972" s="839"/>
      <c r="S972" s="839"/>
      <c r="T972" s="839"/>
      <c r="U972" s="839"/>
      <c r="V972" s="839"/>
      <c r="W972" s="839"/>
      <c r="X972" s="839"/>
      <c r="Y972" s="839"/>
      <c r="Z972" s="839"/>
    </row>
    <row r="973">
      <c r="A973" s="839"/>
      <c r="B973" s="839"/>
      <c r="C973" s="839"/>
      <c r="D973" s="844"/>
      <c r="E973" s="844"/>
      <c r="F973" s="839"/>
      <c r="G973" s="839"/>
      <c r="H973" s="839"/>
      <c r="I973" s="839"/>
      <c r="J973" s="839"/>
      <c r="K973" s="839"/>
      <c r="L973" s="839"/>
      <c r="M973" s="839"/>
      <c r="N973" s="839"/>
      <c r="O973" s="839"/>
      <c r="P973" s="839"/>
      <c r="Q973" s="839"/>
      <c r="R973" s="839"/>
      <c r="S973" s="839"/>
      <c r="T973" s="839"/>
      <c r="U973" s="839"/>
      <c r="V973" s="839"/>
      <c r="W973" s="839"/>
      <c r="X973" s="839"/>
      <c r="Y973" s="839"/>
      <c r="Z973" s="839"/>
    </row>
    <row r="974">
      <c r="A974" s="839"/>
      <c r="B974" s="839"/>
      <c r="C974" s="839"/>
      <c r="D974" s="844"/>
      <c r="E974" s="844"/>
      <c r="F974" s="839"/>
      <c r="G974" s="839"/>
      <c r="H974" s="839"/>
      <c r="I974" s="839"/>
      <c r="J974" s="839"/>
      <c r="K974" s="839"/>
      <c r="L974" s="839"/>
      <c r="M974" s="839"/>
      <c r="N974" s="839"/>
      <c r="O974" s="839"/>
      <c r="P974" s="839"/>
      <c r="Q974" s="839"/>
      <c r="R974" s="839"/>
      <c r="S974" s="839"/>
      <c r="T974" s="839"/>
      <c r="U974" s="839"/>
      <c r="V974" s="839"/>
      <c r="W974" s="839"/>
      <c r="X974" s="839"/>
      <c r="Y974" s="839"/>
      <c r="Z974" s="839"/>
    </row>
    <row r="975">
      <c r="A975" s="839"/>
      <c r="B975" s="839"/>
      <c r="C975" s="839"/>
      <c r="D975" s="844"/>
      <c r="E975" s="844"/>
      <c r="F975" s="839"/>
      <c r="G975" s="839"/>
      <c r="H975" s="839"/>
      <c r="I975" s="839"/>
      <c r="J975" s="839"/>
      <c r="K975" s="839"/>
      <c r="L975" s="839"/>
      <c r="M975" s="839"/>
      <c r="N975" s="839"/>
      <c r="O975" s="839"/>
      <c r="P975" s="839"/>
      <c r="Q975" s="839"/>
      <c r="R975" s="839"/>
      <c r="S975" s="839"/>
      <c r="T975" s="839"/>
      <c r="U975" s="839"/>
      <c r="V975" s="839"/>
      <c r="W975" s="839"/>
      <c r="X975" s="839"/>
      <c r="Y975" s="839"/>
      <c r="Z975" s="839"/>
    </row>
    <row r="976">
      <c r="A976" s="839"/>
      <c r="B976" s="839"/>
      <c r="C976" s="839"/>
      <c r="D976" s="844"/>
      <c r="E976" s="844"/>
      <c r="F976" s="839"/>
      <c r="G976" s="839"/>
      <c r="H976" s="839"/>
      <c r="I976" s="839"/>
      <c r="J976" s="839"/>
      <c r="K976" s="839"/>
      <c r="L976" s="839"/>
      <c r="M976" s="839"/>
      <c r="N976" s="839"/>
      <c r="O976" s="839"/>
      <c r="P976" s="839"/>
      <c r="Q976" s="839"/>
      <c r="R976" s="839"/>
      <c r="S976" s="839"/>
      <c r="T976" s="839"/>
      <c r="U976" s="839"/>
      <c r="V976" s="839"/>
      <c r="W976" s="839"/>
      <c r="X976" s="839"/>
      <c r="Y976" s="839"/>
      <c r="Z976" s="839"/>
    </row>
    <row r="977">
      <c r="A977" s="839"/>
      <c r="B977" s="839"/>
      <c r="C977" s="839"/>
      <c r="D977" s="844"/>
      <c r="E977" s="844"/>
      <c r="F977" s="839"/>
      <c r="G977" s="839"/>
      <c r="H977" s="839"/>
      <c r="I977" s="839"/>
      <c r="J977" s="839"/>
      <c r="K977" s="839"/>
      <c r="L977" s="839"/>
      <c r="M977" s="839"/>
      <c r="N977" s="839"/>
      <c r="O977" s="839"/>
      <c r="P977" s="839"/>
      <c r="Q977" s="839"/>
      <c r="R977" s="839"/>
      <c r="S977" s="839"/>
      <c r="T977" s="839"/>
      <c r="U977" s="839"/>
      <c r="V977" s="839"/>
      <c r="W977" s="839"/>
      <c r="X977" s="839"/>
      <c r="Y977" s="839"/>
      <c r="Z977" s="839"/>
    </row>
    <row r="978">
      <c r="A978" s="839"/>
      <c r="B978" s="839"/>
      <c r="C978" s="839"/>
      <c r="D978" s="844"/>
      <c r="E978" s="844"/>
      <c r="F978" s="839"/>
      <c r="G978" s="839"/>
      <c r="H978" s="839"/>
      <c r="I978" s="839"/>
      <c r="J978" s="839"/>
      <c r="K978" s="839"/>
      <c r="L978" s="839"/>
      <c r="M978" s="839"/>
      <c r="N978" s="839"/>
      <c r="O978" s="839"/>
      <c r="P978" s="839"/>
      <c r="Q978" s="839"/>
      <c r="R978" s="839"/>
      <c r="S978" s="839"/>
      <c r="T978" s="839"/>
      <c r="U978" s="839"/>
      <c r="V978" s="839"/>
      <c r="W978" s="839"/>
      <c r="X978" s="839"/>
      <c r="Y978" s="839"/>
      <c r="Z978" s="839"/>
    </row>
    <row r="979">
      <c r="A979" s="839"/>
      <c r="B979" s="839"/>
      <c r="C979" s="839"/>
      <c r="D979" s="844"/>
      <c r="E979" s="844"/>
      <c r="F979" s="839"/>
      <c r="G979" s="839"/>
      <c r="H979" s="839"/>
      <c r="I979" s="839"/>
      <c r="J979" s="839"/>
      <c r="K979" s="839"/>
      <c r="L979" s="839"/>
      <c r="M979" s="839"/>
      <c r="N979" s="839"/>
      <c r="O979" s="839"/>
      <c r="P979" s="839"/>
      <c r="Q979" s="839"/>
      <c r="R979" s="839"/>
      <c r="S979" s="839"/>
      <c r="T979" s="839"/>
      <c r="U979" s="839"/>
      <c r="V979" s="839"/>
      <c r="W979" s="839"/>
      <c r="X979" s="839"/>
      <c r="Y979" s="839"/>
      <c r="Z979" s="839"/>
    </row>
    <row r="980">
      <c r="A980" s="839"/>
      <c r="B980" s="839"/>
      <c r="C980" s="839"/>
      <c r="D980" s="844"/>
      <c r="E980" s="844"/>
      <c r="F980" s="839"/>
      <c r="G980" s="839"/>
      <c r="H980" s="839"/>
      <c r="I980" s="839"/>
      <c r="J980" s="839"/>
      <c r="K980" s="839"/>
      <c r="L980" s="839"/>
      <c r="M980" s="839"/>
      <c r="N980" s="839"/>
      <c r="O980" s="839"/>
      <c r="P980" s="839"/>
      <c r="Q980" s="839"/>
      <c r="R980" s="839"/>
      <c r="S980" s="839"/>
      <c r="T980" s="839"/>
      <c r="U980" s="839"/>
      <c r="V980" s="839"/>
      <c r="W980" s="839"/>
      <c r="X980" s="839"/>
      <c r="Y980" s="839"/>
      <c r="Z980" s="839"/>
    </row>
    <row r="981">
      <c r="A981" s="839"/>
      <c r="B981" s="839"/>
      <c r="C981" s="839"/>
      <c r="D981" s="844"/>
      <c r="E981" s="844"/>
      <c r="F981" s="839"/>
      <c r="G981" s="839"/>
      <c r="H981" s="839"/>
      <c r="I981" s="839"/>
      <c r="J981" s="839"/>
      <c r="K981" s="839"/>
      <c r="L981" s="839"/>
      <c r="M981" s="839"/>
      <c r="N981" s="839"/>
      <c r="O981" s="839"/>
      <c r="P981" s="839"/>
      <c r="Q981" s="839"/>
      <c r="R981" s="839"/>
      <c r="S981" s="839"/>
      <c r="T981" s="839"/>
      <c r="U981" s="839"/>
      <c r="V981" s="839"/>
      <c r="W981" s="839"/>
      <c r="X981" s="839"/>
      <c r="Y981" s="839"/>
      <c r="Z981" s="839"/>
    </row>
    <row r="982">
      <c r="A982" s="839"/>
      <c r="B982" s="839"/>
      <c r="C982" s="839"/>
      <c r="D982" s="844"/>
      <c r="E982" s="844"/>
      <c r="F982" s="839"/>
      <c r="G982" s="839"/>
      <c r="H982" s="839"/>
      <c r="I982" s="839"/>
      <c r="J982" s="839"/>
      <c r="K982" s="839"/>
      <c r="L982" s="839"/>
      <c r="M982" s="839"/>
      <c r="N982" s="839"/>
      <c r="O982" s="839"/>
      <c r="P982" s="839"/>
      <c r="Q982" s="839"/>
      <c r="R982" s="839"/>
      <c r="S982" s="839"/>
      <c r="T982" s="839"/>
      <c r="U982" s="839"/>
      <c r="V982" s="839"/>
      <c r="W982" s="839"/>
      <c r="X982" s="839"/>
      <c r="Y982" s="839"/>
      <c r="Z982" s="839"/>
    </row>
    <row r="983">
      <c r="A983" s="839"/>
      <c r="B983" s="839"/>
      <c r="C983" s="839"/>
      <c r="D983" s="844"/>
      <c r="E983" s="844"/>
      <c r="F983" s="839"/>
      <c r="G983" s="839"/>
      <c r="H983" s="839"/>
      <c r="I983" s="839"/>
      <c r="J983" s="839"/>
      <c r="K983" s="839"/>
      <c r="L983" s="839"/>
      <c r="M983" s="839"/>
      <c r="N983" s="839"/>
      <c r="O983" s="839"/>
      <c r="P983" s="839"/>
      <c r="Q983" s="839"/>
      <c r="R983" s="839"/>
      <c r="S983" s="839"/>
      <c r="T983" s="839"/>
      <c r="U983" s="839"/>
      <c r="V983" s="839"/>
      <c r="W983" s="839"/>
      <c r="X983" s="839"/>
      <c r="Y983" s="839"/>
      <c r="Z983" s="839"/>
    </row>
    <row r="984">
      <c r="A984" s="839"/>
      <c r="B984" s="839"/>
      <c r="C984" s="839"/>
      <c r="D984" s="844"/>
      <c r="E984" s="844"/>
      <c r="F984" s="839"/>
      <c r="G984" s="839"/>
      <c r="H984" s="839"/>
      <c r="I984" s="839"/>
      <c r="J984" s="839"/>
      <c r="K984" s="839"/>
      <c r="L984" s="839"/>
      <c r="M984" s="839"/>
      <c r="N984" s="839"/>
      <c r="O984" s="839"/>
      <c r="P984" s="839"/>
      <c r="Q984" s="839"/>
      <c r="R984" s="839"/>
      <c r="S984" s="839"/>
      <c r="T984" s="839"/>
      <c r="U984" s="839"/>
      <c r="V984" s="839"/>
      <c r="W984" s="839"/>
      <c r="X984" s="839"/>
      <c r="Y984" s="839"/>
      <c r="Z984" s="839"/>
    </row>
    <row r="985">
      <c r="A985" s="839"/>
      <c r="B985" s="839"/>
      <c r="C985" s="839"/>
      <c r="D985" s="844"/>
      <c r="E985" s="844"/>
      <c r="F985" s="839"/>
      <c r="G985" s="839"/>
      <c r="H985" s="839"/>
      <c r="I985" s="839"/>
      <c r="J985" s="839"/>
      <c r="K985" s="839"/>
      <c r="L985" s="839"/>
      <c r="M985" s="839"/>
      <c r="N985" s="839"/>
      <c r="O985" s="839"/>
      <c r="P985" s="839"/>
      <c r="Q985" s="839"/>
      <c r="R985" s="839"/>
      <c r="S985" s="839"/>
      <c r="T985" s="839"/>
      <c r="U985" s="839"/>
      <c r="V985" s="839"/>
      <c r="W985" s="839"/>
      <c r="X985" s="839"/>
      <c r="Y985" s="839"/>
      <c r="Z985" s="839"/>
    </row>
    <row r="986">
      <c r="A986" s="839"/>
      <c r="B986" s="839"/>
      <c r="C986" s="839"/>
      <c r="D986" s="844"/>
      <c r="E986" s="844"/>
      <c r="F986" s="839"/>
      <c r="G986" s="839"/>
      <c r="H986" s="839"/>
      <c r="I986" s="839"/>
      <c r="J986" s="839"/>
      <c r="K986" s="839"/>
      <c r="L986" s="839"/>
      <c r="M986" s="839"/>
      <c r="N986" s="839"/>
      <c r="O986" s="839"/>
      <c r="P986" s="839"/>
      <c r="Q986" s="839"/>
      <c r="R986" s="839"/>
      <c r="S986" s="839"/>
      <c r="T986" s="839"/>
      <c r="U986" s="839"/>
      <c r="V986" s="839"/>
      <c r="W986" s="839"/>
      <c r="X986" s="839"/>
      <c r="Y986" s="839"/>
      <c r="Z986" s="839"/>
    </row>
    <row r="987">
      <c r="A987" s="839"/>
      <c r="B987" s="839"/>
      <c r="C987" s="839"/>
      <c r="D987" s="844"/>
      <c r="E987" s="844"/>
      <c r="F987" s="839"/>
      <c r="G987" s="839"/>
      <c r="H987" s="839"/>
      <c r="I987" s="839"/>
      <c r="J987" s="839"/>
      <c r="K987" s="839"/>
      <c r="L987" s="839"/>
      <c r="M987" s="839"/>
      <c r="N987" s="839"/>
      <c r="O987" s="839"/>
      <c r="P987" s="839"/>
      <c r="Q987" s="839"/>
      <c r="R987" s="839"/>
      <c r="S987" s="839"/>
      <c r="T987" s="839"/>
      <c r="U987" s="839"/>
      <c r="V987" s="839"/>
      <c r="W987" s="839"/>
      <c r="X987" s="839"/>
      <c r="Y987" s="839"/>
      <c r="Z987" s="839"/>
    </row>
    <row r="988">
      <c r="A988" s="839"/>
      <c r="B988" s="839"/>
      <c r="C988" s="839"/>
      <c r="D988" s="844"/>
      <c r="E988" s="844"/>
      <c r="F988" s="839"/>
      <c r="G988" s="839"/>
      <c r="H988" s="839"/>
      <c r="I988" s="839"/>
      <c r="J988" s="839"/>
      <c r="K988" s="839"/>
      <c r="L988" s="839"/>
      <c r="M988" s="839"/>
      <c r="N988" s="839"/>
      <c r="O988" s="839"/>
      <c r="P988" s="839"/>
      <c r="Q988" s="839"/>
      <c r="R988" s="839"/>
      <c r="S988" s="839"/>
      <c r="T988" s="839"/>
      <c r="U988" s="839"/>
      <c r="V988" s="839"/>
      <c r="W988" s="839"/>
      <c r="X988" s="839"/>
      <c r="Y988" s="839"/>
      <c r="Z988" s="839"/>
    </row>
    <row r="989">
      <c r="A989" s="839"/>
      <c r="B989" s="839"/>
      <c r="C989" s="839"/>
      <c r="D989" s="844"/>
      <c r="E989" s="844"/>
      <c r="F989" s="839"/>
      <c r="G989" s="839"/>
      <c r="H989" s="839"/>
      <c r="I989" s="839"/>
      <c r="J989" s="839"/>
      <c r="K989" s="839"/>
      <c r="L989" s="839"/>
      <c r="M989" s="839"/>
      <c r="N989" s="839"/>
      <c r="O989" s="839"/>
      <c r="P989" s="839"/>
      <c r="Q989" s="839"/>
      <c r="R989" s="839"/>
      <c r="S989" s="839"/>
      <c r="T989" s="839"/>
      <c r="U989" s="839"/>
      <c r="V989" s="839"/>
      <c r="W989" s="839"/>
      <c r="X989" s="839"/>
      <c r="Y989" s="839"/>
      <c r="Z989" s="839"/>
    </row>
    <row r="990">
      <c r="A990" s="839"/>
      <c r="B990" s="839"/>
      <c r="C990" s="839"/>
      <c r="D990" s="844"/>
      <c r="E990" s="844"/>
      <c r="F990" s="839"/>
      <c r="G990" s="839"/>
      <c r="H990" s="839"/>
      <c r="I990" s="839"/>
      <c r="J990" s="839"/>
      <c r="K990" s="839"/>
      <c r="L990" s="839"/>
      <c r="M990" s="839"/>
      <c r="N990" s="839"/>
      <c r="O990" s="839"/>
      <c r="P990" s="839"/>
      <c r="Q990" s="839"/>
      <c r="R990" s="839"/>
      <c r="S990" s="839"/>
      <c r="T990" s="839"/>
      <c r="U990" s="839"/>
      <c r="V990" s="839"/>
      <c r="W990" s="839"/>
      <c r="X990" s="839"/>
      <c r="Y990" s="839"/>
      <c r="Z990" s="839"/>
    </row>
    <row r="991">
      <c r="A991" s="839"/>
      <c r="B991" s="839"/>
      <c r="C991" s="839"/>
      <c r="D991" s="844"/>
      <c r="E991" s="844"/>
      <c r="F991" s="839"/>
      <c r="G991" s="839"/>
      <c r="H991" s="839"/>
      <c r="I991" s="839"/>
      <c r="J991" s="839"/>
      <c r="K991" s="839"/>
      <c r="L991" s="839"/>
      <c r="M991" s="839"/>
      <c r="N991" s="839"/>
      <c r="O991" s="839"/>
      <c r="P991" s="839"/>
      <c r="Q991" s="839"/>
      <c r="R991" s="839"/>
      <c r="S991" s="839"/>
      <c r="T991" s="839"/>
      <c r="U991" s="839"/>
      <c r="V991" s="839"/>
      <c r="W991" s="839"/>
      <c r="X991" s="839"/>
      <c r="Y991" s="839"/>
      <c r="Z991" s="839"/>
    </row>
    <row r="992">
      <c r="A992" s="839"/>
      <c r="B992" s="839"/>
      <c r="C992" s="839"/>
      <c r="D992" s="844"/>
      <c r="E992" s="844"/>
      <c r="F992" s="839"/>
      <c r="G992" s="839"/>
      <c r="H992" s="839"/>
      <c r="I992" s="839"/>
      <c r="J992" s="839"/>
      <c r="K992" s="839"/>
      <c r="L992" s="839"/>
      <c r="M992" s="839"/>
      <c r="N992" s="839"/>
      <c r="O992" s="839"/>
      <c r="P992" s="839"/>
      <c r="Q992" s="839"/>
      <c r="R992" s="839"/>
      <c r="S992" s="839"/>
      <c r="T992" s="839"/>
      <c r="U992" s="839"/>
      <c r="V992" s="839"/>
      <c r="W992" s="839"/>
      <c r="X992" s="839"/>
      <c r="Y992" s="839"/>
      <c r="Z992" s="839"/>
    </row>
    <row r="993">
      <c r="A993" s="839"/>
      <c r="B993" s="839"/>
      <c r="C993" s="839"/>
      <c r="D993" s="844"/>
      <c r="E993" s="844"/>
      <c r="F993" s="839"/>
      <c r="G993" s="839"/>
      <c r="H993" s="839"/>
      <c r="I993" s="839"/>
      <c r="J993" s="839"/>
      <c r="K993" s="839"/>
      <c r="L993" s="839"/>
      <c r="M993" s="839"/>
      <c r="N993" s="839"/>
      <c r="O993" s="839"/>
      <c r="P993" s="839"/>
      <c r="Q993" s="839"/>
      <c r="R993" s="839"/>
      <c r="S993" s="839"/>
      <c r="T993" s="839"/>
      <c r="U993" s="839"/>
      <c r="V993" s="839"/>
      <c r="W993" s="839"/>
      <c r="X993" s="839"/>
      <c r="Y993" s="839"/>
      <c r="Z993" s="839"/>
    </row>
    <row r="994">
      <c r="A994" s="839"/>
      <c r="B994" s="839"/>
      <c r="C994" s="839"/>
      <c r="D994" s="844"/>
      <c r="E994" s="844"/>
      <c r="F994" s="839"/>
      <c r="G994" s="839"/>
      <c r="H994" s="839"/>
      <c r="I994" s="839"/>
      <c r="J994" s="839"/>
      <c r="K994" s="839"/>
      <c r="L994" s="839"/>
      <c r="M994" s="839"/>
      <c r="N994" s="839"/>
      <c r="O994" s="839"/>
      <c r="P994" s="839"/>
      <c r="Q994" s="839"/>
      <c r="R994" s="839"/>
      <c r="S994" s="839"/>
      <c r="T994" s="839"/>
      <c r="U994" s="839"/>
      <c r="V994" s="839"/>
      <c r="W994" s="839"/>
      <c r="X994" s="839"/>
      <c r="Y994" s="839"/>
      <c r="Z994" s="839"/>
    </row>
    <row r="995">
      <c r="A995" s="839"/>
      <c r="B995" s="839"/>
      <c r="C995" s="839"/>
      <c r="D995" s="844"/>
      <c r="E995" s="844"/>
      <c r="F995" s="839"/>
      <c r="G995" s="839"/>
      <c r="H995" s="839"/>
      <c r="I995" s="839"/>
      <c r="J995" s="839"/>
      <c r="K995" s="839"/>
      <c r="L995" s="839"/>
      <c r="M995" s="839"/>
      <c r="N995" s="839"/>
      <c r="O995" s="839"/>
      <c r="P995" s="839"/>
      <c r="Q995" s="839"/>
      <c r="R995" s="839"/>
      <c r="S995" s="839"/>
      <c r="T995" s="839"/>
      <c r="U995" s="839"/>
      <c r="V995" s="839"/>
      <c r="W995" s="839"/>
      <c r="X995" s="839"/>
      <c r="Y995" s="839"/>
      <c r="Z995" s="839"/>
    </row>
    <row r="996">
      <c r="A996" s="839"/>
      <c r="B996" s="839"/>
      <c r="C996" s="839"/>
      <c r="D996" s="844"/>
      <c r="E996" s="844"/>
      <c r="F996" s="839"/>
      <c r="G996" s="839"/>
      <c r="H996" s="839"/>
      <c r="I996" s="839"/>
      <c r="J996" s="839"/>
      <c r="K996" s="839"/>
      <c r="L996" s="839"/>
      <c r="M996" s="839"/>
      <c r="N996" s="839"/>
      <c r="O996" s="839"/>
      <c r="P996" s="839"/>
      <c r="Q996" s="839"/>
      <c r="R996" s="839"/>
      <c r="S996" s="839"/>
      <c r="T996" s="839"/>
      <c r="U996" s="839"/>
      <c r="V996" s="839"/>
      <c r="W996" s="839"/>
      <c r="X996" s="839"/>
      <c r="Y996" s="839"/>
      <c r="Z996" s="839"/>
    </row>
    <row r="997">
      <c r="A997" s="839"/>
      <c r="B997" s="839"/>
      <c r="C997" s="839"/>
      <c r="D997" s="844"/>
      <c r="E997" s="844"/>
      <c r="F997" s="839"/>
      <c r="G997" s="839"/>
      <c r="H997" s="839"/>
      <c r="I997" s="839"/>
      <c r="J997" s="839"/>
      <c r="K997" s="839"/>
      <c r="L997" s="839"/>
      <c r="M997" s="839"/>
      <c r="N997" s="839"/>
      <c r="O997" s="839"/>
      <c r="P997" s="839"/>
      <c r="Q997" s="839"/>
      <c r="R997" s="839"/>
      <c r="S997" s="839"/>
      <c r="T997" s="839"/>
      <c r="U997" s="839"/>
      <c r="V997" s="839"/>
      <c r="W997" s="839"/>
      <c r="X997" s="839"/>
      <c r="Y997" s="839"/>
      <c r="Z997" s="839"/>
    </row>
    <row r="998">
      <c r="A998" s="839"/>
      <c r="B998" s="839"/>
      <c r="C998" s="839"/>
      <c r="D998" s="844"/>
      <c r="E998" s="844"/>
      <c r="F998" s="839"/>
      <c r="G998" s="839"/>
      <c r="H998" s="839"/>
      <c r="I998" s="839"/>
      <c r="J998" s="839"/>
      <c r="K998" s="839"/>
      <c r="L998" s="839"/>
      <c r="M998" s="839"/>
      <c r="N998" s="839"/>
      <c r="O998" s="839"/>
      <c r="P998" s="839"/>
      <c r="Q998" s="839"/>
      <c r="R998" s="839"/>
      <c r="S998" s="839"/>
      <c r="T998" s="839"/>
      <c r="U998" s="839"/>
      <c r="V998" s="839"/>
      <c r="W998" s="839"/>
      <c r="X998" s="839"/>
      <c r="Y998" s="839"/>
      <c r="Z998" s="839"/>
    </row>
    <row r="999">
      <c r="A999" s="839"/>
      <c r="B999" s="839"/>
      <c r="C999" s="839"/>
      <c r="D999" s="844"/>
      <c r="E999" s="844"/>
      <c r="F999" s="839"/>
      <c r="G999" s="839"/>
      <c r="H999" s="839"/>
      <c r="I999" s="839"/>
      <c r="J999" s="839"/>
      <c r="K999" s="839"/>
      <c r="L999" s="839"/>
      <c r="M999" s="839"/>
      <c r="N999" s="839"/>
      <c r="O999" s="839"/>
      <c r="P999" s="839"/>
      <c r="Q999" s="839"/>
      <c r="R999" s="839"/>
      <c r="S999" s="839"/>
      <c r="T999" s="839"/>
      <c r="U999" s="839"/>
      <c r="V999" s="839"/>
      <c r="W999" s="839"/>
      <c r="X999" s="839"/>
      <c r="Y999" s="839"/>
      <c r="Z999" s="839"/>
    </row>
    <row r="1000">
      <c r="A1000" s="839"/>
      <c r="B1000" s="839"/>
      <c r="C1000" s="839"/>
      <c r="D1000" s="844"/>
      <c r="E1000" s="844"/>
      <c r="F1000" s="839"/>
      <c r="G1000" s="839"/>
      <c r="H1000" s="839"/>
      <c r="I1000" s="839"/>
      <c r="J1000" s="839"/>
      <c r="K1000" s="839"/>
      <c r="L1000" s="839"/>
      <c r="M1000" s="839"/>
      <c r="N1000" s="839"/>
      <c r="O1000" s="839"/>
      <c r="P1000" s="839"/>
      <c r="Q1000" s="839"/>
      <c r="R1000" s="839"/>
      <c r="S1000" s="839"/>
      <c r="T1000" s="839"/>
      <c r="U1000" s="839"/>
      <c r="V1000" s="839"/>
      <c r="W1000" s="839"/>
      <c r="X1000" s="839"/>
      <c r="Y1000" s="839"/>
      <c r="Z1000" s="839"/>
    </row>
  </sheetData>
  <hyperlinks>
    <hyperlink r:id="rId1" ref="D2"/>
    <hyperlink r:id="rId2" ref="E2"/>
    <hyperlink r:id="rId3" ref="D3"/>
    <hyperlink r:id="rId4" ref="E3"/>
    <hyperlink r:id="rId5" ref="D4"/>
    <hyperlink r:id="rId6" ref="D5"/>
    <hyperlink r:id="rId7" ref="D6"/>
    <hyperlink r:id="rId8" ref="D7"/>
    <hyperlink r:id="rId9" ref="D8"/>
    <hyperlink r:id="rId10" ref="D9"/>
    <hyperlink r:id="rId11" ref="D10"/>
    <hyperlink r:id="rId12" ref="D11"/>
    <hyperlink r:id="rId13" ref="D12"/>
    <hyperlink r:id="rId14" ref="D13"/>
    <hyperlink r:id="rId15" ref="E13"/>
    <hyperlink r:id="rId16" ref="A17"/>
  </hyperlinks>
  <drawing r:id="rId17"/>
  <tableParts count="1">
    <tablePart r:id="rId19"/>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63"/>
    <col customWidth="1" min="2" max="2" width="66.25"/>
    <col customWidth="1" min="3" max="3" width="65.63"/>
    <col customWidth="1" min="4" max="4" width="79.0"/>
    <col customWidth="1" min="6" max="6" width="61.75"/>
    <col customWidth="1" min="7" max="7" width="50.13"/>
  </cols>
  <sheetData>
    <row r="1">
      <c r="A1" s="830"/>
      <c r="B1" s="830" t="s">
        <v>2346</v>
      </c>
      <c r="C1" s="830" t="s">
        <v>3670</v>
      </c>
      <c r="D1" s="845"/>
      <c r="E1" s="832"/>
      <c r="F1" s="832"/>
      <c r="G1" s="832"/>
      <c r="H1" s="832"/>
      <c r="I1" s="832"/>
      <c r="J1" s="832"/>
      <c r="K1" s="832"/>
      <c r="L1" s="832"/>
      <c r="M1" s="832"/>
      <c r="N1" s="832"/>
      <c r="O1" s="832"/>
      <c r="P1" s="832"/>
      <c r="Q1" s="832"/>
      <c r="R1" s="832"/>
      <c r="S1" s="832"/>
      <c r="T1" s="832"/>
      <c r="U1" s="832"/>
      <c r="V1" s="832"/>
      <c r="W1" s="832"/>
      <c r="X1" s="832"/>
      <c r="Y1" s="832"/>
      <c r="Z1" s="832"/>
      <c r="AA1" s="832"/>
    </row>
    <row r="2">
      <c r="A2" s="833" t="s">
        <v>3671</v>
      </c>
      <c r="B2" s="833" t="s">
        <v>3672</v>
      </c>
      <c r="C2" s="833" t="s">
        <v>3673</v>
      </c>
      <c r="D2" s="833" t="s">
        <v>3674</v>
      </c>
      <c r="E2" s="834"/>
      <c r="H2" s="834"/>
      <c r="I2" s="834"/>
      <c r="J2" s="834"/>
      <c r="K2" s="834"/>
      <c r="L2" s="834"/>
      <c r="M2" s="834"/>
      <c r="N2" s="834"/>
      <c r="O2" s="834"/>
      <c r="P2" s="834"/>
      <c r="Q2" s="834"/>
      <c r="R2" s="834"/>
      <c r="S2" s="834"/>
      <c r="T2" s="834"/>
      <c r="U2" s="834"/>
      <c r="V2" s="834"/>
      <c r="W2" s="834"/>
      <c r="X2" s="834"/>
      <c r="Y2" s="834"/>
      <c r="Z2" s="834"/>
      <c r="AA2" s="834"/>
    </row>
    <row r="3">
      <c r="A3" s="833" t="s">
        <v>3671</v>
      </c>
      <c r="B3" s="833" t="s">
        <v>3675</v>
      </c>
      <c r="C3" s="833" t="s">
        <v>3676</v>
      </c>
      <c r="D3" s="833" t="s">
        <v>3674</v>
      </c>
      <c r="E3" s="834"/>
      <c r="H3" s="834"/>
      <c r="I3" s="834"/>
      <c r="J3" s="834"/>
      <c r="K3" s="834"/>
      <c r="L3" s="834"/>
      <c r="M3" s="834"/>
      <c r="N3" s="834"/>
      <c r="O3" s="834"/>
      <c r="P3" s="834"/>
      <c r="Q3" s="834"/>
      <c r="R3" s="834"/>
      <c r="S3" s="834"/>
      <c r="T3" s="834"/>
      <c r="U3" s="834"/>
      <c r="V3" s="834"/>
      <c r="W3" s="834"/>
      <c r="X3" s="834"/>
      <c r="Y3" s="834"/>
      <c r="Z3" s="834"/>
      <c r="AA3" s="834"/>
    </row>
    <row r="4">
      <c r="A4" s="833" t="s">
        <v>3671</v>
      </c>
      <c r="B4" s="833" t="s">
        <v>3677</v>
      </c>
      <c r="C4" s="846" t="s">
        <v>3678</v>
      </c>
      <c r="D4" s="833" t="s">
        <v>3674</v>
      </c>
      <c r="E4" s="834"/>
      <c r="H4" s="834"/>
      <c r="I4" s="834"/>
      <c r="J4" s="834"/>
      <c r="K4" s="834"/>
      <c r="L4" s="834"/>
      <c r="M4" s="834"/>
      <c r="N4" s="834"/>
      <c r="O4" s="834"/>
      <c r="P4" s="834"/>
      <c r="Q4" s="834"/>
      <c r="R4" s="834"/>
      <c r="S4" s="834"/>
      <c r="T4" s="834"/>
      <c r="U4" s="834"/>
      <c r="V4" s="834"/>
      <c r="W4" s="834"/>
      <c r="X4" s="834"/>
      <c r="Y4" s="834"/>
      <c r="Z4" s="834"/>
      <c r="AA4" s="834"/>
    </row>
    <row r="5">
      <c r="A5" s="833" t="s">
        <v>3671</v>
      </c>
      <c r="B5" s="833" t="s">
        <v>3679</v>
      </c>
      <c r="C5" s="833" t="s">
        <v>3680</v>
      </c>
      <c r="D5" s="833" t="s">
        <v>3674</v>
      </c>
      <c r="E5" s="834"/>
      <c r="H5" s="834"/>
      <c r="I5" s="834"/>
      <c r="J5" s="834"/>
      <c r="K5" s="834"/>
      <c r="L5" s="834"/>
      <c r="M5" s="834"/>
      <c r="N5" s="834"/>
      <c r="O5" s="834"/>
      <c r="P5" s="834"/>
      <c r="Q5" s="834"/>
      <c r="R5" s="834"/>
      <c r="S5" s="834"/>
      <c r="T5" s="834"/>
      <c r="U5" s="834"/>
      <c r="V5" s="834"/>
      <c r="W5" s="834"/>
      <c r="X5" s="834"/>
      <c r="Y5" s="834"/>
      <c r="Z5" s="834"/>
      <c r="AA5" s="834"/>
    </row>
    <row r="6">
      <c r="A6" s="833" t="s">
        <v>3671</v>
      </c>
      <c r="B6" s="833" t="s">
        <v>3681</v>
      </c>
      <c r="C6" s="833" t="s">
        <v>3682</v>
      </c>
      <c r="D6" s="833" t="s">
        <v>3674</v>
      </c>
      <c r="E6" s="834"/>
      <c r="H6" s="834"/>
      <c r="I6" s="834"/>
      <c r="J6" s="834"/>
      <c r="K6" s="834"/>
      <c r="L6" s="834"/>
      <c r="M6" s="834"/>
      <c r="N6" s="834"/>
      <c r="O6" s="834"/>
      <c r="P6" s="834"/>
      <c r="Q6" s="834"/>
      <c r="R6" s="834"/>
      <c r="S6" s="834"/>
      <c r="T6" s="834"/>
      <c r="U6" s="834"/>
      <c r="V6" s="834"/>
      <c r="W6" s="834"/>
      <c r="X6" s="834"/>
      <c r="Y6" s="834"/>
      <c r="Z6" s="834"/>
      <c r="AA6" s="834"/>
    </row>
    <row r="7">
      <c r="A7" s="833" t="s">
        <v>3671</v>
      </c>
      <c r="B7" s="833" t="s">
        <v>3683</v>
      </c>
      <c r="C7" s="833" t="s">
        <v>3684</v>
      </c>
      <c r="D7" s="833" t="s">
        <v>3674</v>
      </c>
      <c r="E7" s="834"/>
      <c r="H7" s="834"/>
      <c r="I7" s="834"/>
      <c r="J7" s="834"/>
      <c r="K7" s="834"/>
      <c r="L7" s="834"/>
      <c r="M7" s="834"/>
      <c r="N7" s="834"/>
      <c r="O7" s="834"/>
      <c r="P7" s="834"/>
      <c r="Q7" s="834"/>
      <c r="R7" s="834"/>
      <c r="S7" s="834"/>
      <c r="T7" s="834"/>
      <c r="U7" s="834"/>
      <c r="V7" s="834"/>
      <c r="W7" s="834"/>
      <c r="X7" s="834"/>
      <c r="Y7" s="834"/>
      <c r="Z7" s="834"/>
      <c r="AA7" s="834"/>
    </row>
    <row r="8">
      <c r="A8" s="833" t="s">
        <v>3685</v>
      </c>
      <c r="B8" s="833" t="s">
        <v>3686</v>
      </c>
      <c r="C8" s="833" t="s">
        <v>3687</v>
      </c>
      <c r="D8" s="833" t="s">
        <v>3674</v>
      </c>
      <c r="E8" s="834"/>
      <c r="G8" s="834"/>
      <c r="H8" s="834"/>
      <c r="I8" s="834"/>
      <c r="J8" s="834"/>
      <c r="K8" s="834"/>
      <c r="L8" s="834"/>
      <c r="M8" s="834"/>
      <c r="N8" s="834"/>
      <c r="O8" s="834"/>
      <c r="P8" s="834"/>
      <c r="Q8" s="834"/>
      <c r="R8" s="834"/>
      <c r="S8" s="834"/>
      <c r="T8" s="834"/>
      <c r="U8" s="834"/>
      <c r="V8" s="834"/>
      <c r="W8" s="834"/>
      <c r="X8" s="834"/>
      <c r="Y8" s="834"/>
      <c r="Z8" s="834"/>
      <c r="AA8" s="834"/>
    </row>
    <row r="9">
      <c r="A9" s="833" t="s">
        <v>3685</v>
      </c>
      <c r="B9" s="833" t="s">
        <v>3688</v>
      </c>
      <c r="C9" s="833" t="s">
        <v>3689</v>
      </c>
      <c r="D9" s="833" t="s">
        <v>3674</v>
      </c>
      <c r="E9" s="834"/>
      <c r="G9" s="834"/>
      <c r="H9" s="834"/>
      <c r="I9" s="834"/>
      <c r="J9" s="834"/>
      <c r="K9" s="834"/>
      <c r="L9" s="834"/>
      <c r="M9" s="834"/>
      <c r="N9" s="834"/>
      <c r="O9" s="834"/>
      <c r="P9" s="834"/>
      <c r="Q9" s="834"/>
      <c r="R9" s="834"/>
      <c r="S9" s="834"/>
      <c r="T9" s="834"/>
      <c r="U9" s="834"/>
      <c r="V9" s="834"/>
      <c r="W9" s="834"/>
      <c r="X9" s="834"/>
      <c r="Y9" s="834"/>
      <c r="Z9" s="834"/>
      <c r="AA9" s="834"/>
    </row>
    <row r="10">
      <c r="A10" s="833" t="s">
        <v>3685</v>
      </c>
      <c r="B10" s="833" t="s">
        <v>3690</v>
      </c>
      <c r="C10" s="833" t="s">
        <v>3691</v>
      </c>
      <c r="D10" s="833" t="s">
        <v>3674</v>
      </c>
      <c r="E10" s="834"/>
      <c r="G10" s="834"/>
      <c r="H10" s="834"/>
      <c r="I10" s="834"/>
      <c r="J10" s="834"/>
      <c r="K10" s="834"/>
      <c r="L10" s="834"/>
      <c r="M10" s="834"/>
      <c r="N10" s="834"/>
      <c r="O10" s="834"/>
      <c r="P10" s="834"/>
      <c r="Q10" s="834"/>
      <c r="R10" s="834"/>
      <c r="S10" s="834"/>
      <c r="T10" s="834"/>
      <c r="U10" s="834"/>
      <c r="V10" s="834"/>
      <c r="W10" s="834"/>
      <c r="X10" s="834"/>
      <c r="Y10" s="834"/>
      <c r="Z10" s="834"/>
      <c r="AA10" s="834"/>
    </row>
    <row r="11">
      <c r="A11" s="833" t="s">
        <v>3685</v>
      </c>
      <c r="B11" s="833" t="s">
        <v>3692</v>
      </c>
      <c r="C11" s="833" t="s">
        <v>3693</v>
      </c>
      <c r="D11" s="833" t="s">
        <v>3674</v>
      </c>
      <c r="E11" s="834"/>
      <c r="G11" s="834"/>
      <c r="H11" s="834"/>
      <c r="I11" s="834"/>
      <c r="J11" s="834"/>
      <c r="K11" s="834"/>
      <c r="L11" s="834"/>
      <c r="M11" s="834"/>
      <c r="N11" s="834"/>
      <c r="O11" s="834"/>
      <c r="P11" s="834"/>
      <c r="Q11" s="834"/>
      <c r="R11" s="834"/>
      <c r="S11" s="834"/>
      <c r="T11" s="834"/>
      <c r="U11" s="834"/>
      <c r="V11" s="834"/>
      <c r="W11" s="834"/>
      <c r="X11" s="834"/>
      <c r="Y11" s="834"/>
      <c r="Z11" s="834"/>
      <c r="AA11" s="834"/>
    </row>
    <row r="12">
      <c r="A12" s="833" t="s">
        <v>3685</v>
      </c>
      <c r="B12" s="833" t="s">
        <v>3694</v>
      </c>
      <c r="C12" s="833" t="s">
        <v>3695</v>
      </c>
      <c r="D12" s="833" t="s">
        <v>3674</v>
      </c>
      <c r="E12" s="834"/>
      <c r="G12" s="834"/>
      <c r="H12" s="834"/>
      <c r="I12" s="834"/>
      <c r="J12" s="834"/>
      <c r="K12" s="834"/>
      <c r="L12" s="834"/>
      <c r="M12" s="834"/>
      <c r="N12" s="834"/>
      <c r="O12" s="834"/>
      <c r="P12" s="834"/>
      <c r="Q12" s="834"/>
      <c r="R12" s="834"/>
      <c r="S12" s="834"/>
      <c r="T12" s="834"/>
      <c r="U12" s="834"/>
      <c r="V12" s="834"/>
      <c r="W12" s="834"/>
      <c r="X12" s="834"/>
      <c r="Y12" s="834"/>
      <c r="Z12" s="834"/>
      <c r="AA12" s="834"/>
    </row>
    <row r="13">
      <c r="C13" s="833"/>
      <c r="D13" s="834"/>
      <c r="E13" s="834"/>
      <c r="G13" s="834"/>
      <c r="H13" s="834"/>
      <c r="I13" s="834"/>
      <c r="J13" s="834"/>
      <c r="K13" s="834"/>
      <c r="L13" s="834"/>
      <c r="M13" s="834"/>
      <c r="N13" s="834"/>
      <c r="O13" s="834"/>
      <c r="P13" s="834"/>
      <c r="Q13" s="834"/>
      <c r="R13" s="834"/>
      <c r="S13" s="834"/>
      <c r="T13" s="834"/>
      <c r="U13" s="834"/>
      <c r="V13" s="834"/>
      <c r="W13" s="834"/>
      <c r="X13" s="834"/>
      <c r="Y13" s="834"/>
      <c r="Z13" s="834"/>
      <c r="AA13" s="834"/>
    </row>
    <row r="14">
      <c r="C14" s="833"/>
      <c r="D14" s="834"/>
      <c r="E14" s="834"/>
      <c r="F14" s="834"/>
      <c r="G14" s="834"/>
      <c r="H14" s="834"/>
      <c r="I14" s="834"/>
      <c r="J14" s="834"/>
      <c r="K14" s="834"/>
      <c r="L14" s="834"/>
      <c r="M14" s="834"/>
      <c r="N14" s="834"/>
      <c r="O14" s="834"/>
      <c r="P14" s="834"/>
      <c r="Q14" s="834"/>
      <c r="R14" s="834"/>
      <c r="S14" s="834"/>
      <c r="T14" s="834"/>
      <c r="U14" s="834"/>
      <c r="V14" s="834"/>
      <c r="W14" s="834"/>
      <c r="X14" s="834"/>
      <c r="Y14" s="834"/>
      <c r="Z14" s="834"/>
      <c r="AA14" s="834"/>
    </row>
    <row r="15">
      <c r="A15" s="454" t="s">
        <v>1817</v>
      </c>
      <c r="B15" s="519"/>
      <c r="C15" s="520"/>
      <c r="D15" s="520"/>
      <c r="E15" s="521"/>
      <c r="F15" s="522"/>
      <c r="G15" s="523"/>
      <c r="H15" s="524"/>
      <c r="I15" s="519"/>
      <c r="J15" s="525"/>
      <c r="K15" s="834"/>
      <c r="L15" s="834"/>
      <c r="M15" s="834"/>
      <c r="N15" s="834"/>
      <c r="O15" s="834"/>
      <c r="P15" s="834"/>
      <c r="Q15" s="834"/>
      <c r="R15" s="834"/>
      <c r="S15" s="834"/>
      <c r="T15" s="834"/>
      <c r="U15" s="834"/>
      <c r="V15" s="834"/>
      <c r="W15" s="834"/>
      <c r="X15" s="834"/>
      <c r="Y15" s="834"/>
      <c r="Z15" s="834"/>
      <c r="AA15" s="834"/>
    </row>
    <row r="16">
      <c r="A16" s="526" t="s">
        <v>2072</v>
      </c>
      <c r="B16" s="527"/>
      <c r="C16" s="516"/>
      <c r="D16" s="516"/>
      <c r="E16" s="498"/>
      <c r="F16" s="517"/>
      <c r="G16" s="500"/>
      <c r="H16" s="504"/>
      <c r="I16" s="505"/>
      <c r="J16" s="506"/>
      <c r="K16" s="834"/>
      <c r="L16" s="834"/>
      <c r="M16" s="834"/>
      <c r="N16" s="834"/>
      <c r="O16" s="834"/>
      <c r="P16" s="834"/>
      <c r="Q16" s="834"/>
      <c r="R16" s="834"/>
      <c r="S16" s="834"/>
      <c r="T16" s="834"/>
      <c r="U16" s="834"/>
      <c r="V16" s="834"/>
      <c r="W16" s="834"/>
      <c r="X16" s="834"/>
      <c r="Y16" s="834"/>
      <c r="Z16" s="834"/>
      <c r="AA16" s="834"/>
    </row>
    <row r="17">
      <c r="A17" s="833"/>
      <c r="B17" s="833"/>
      <c r="C17" s="833"/>
      <c r="D17" s="834"/>
      <c r="E17" s="834"/>
      <c r="F17" s="834"/>
      <c r="G17" s="834"/>
      <c r="H17" s="834"/>
      <c r="I17" s="834"/>
      <c r="J17" s="834"/>
      <c r="K17" s="834"/>
      <c r="L17" s="834"/>
      <c r="M17" s="834"/>
      <c r="N17" s="834"/>
      <c r="O17" s="834"/>
      <c r="P17" s="834"/>
      <c r="Q17" s="834"/>
      <c r="R17" s="834"/>
      <c r="S17" s="834"/>
      <c r="T17" s="834"/>
      <c r="U17" s="834"/>
      <c r="V17" s="834"/>
      <c r="W17" s="834"/>
      <c r="X17" s="834"/>
      <c r="Y17" s="834"/>
      <c r="Z17" s="834"/>
      <c r="AA17" s="834"/>
    </row>
    <row r="18">
      <c r="A18" s="833"/>
      <c r="B18" s="833"/>
      <c r="C18" s="833"/>
      <c r="D18" s="834"/>
      <c r="E18" s="834"/>
      <c r="F18" s="834"/>
      <c r="G18" s="834"/>
      <c r="H18" s="834"/>
      <c r="I18" s="834"/>
      <c r="J18" s="834"/>
      <c r="K18" s="834"/>
      <c r="L18" s="834"/>
      <c r="M18" s="834"/>
      <c r="N18" s="834"/>
      <c r="O18" s="834"/>
      <c r="P18" s="834"/>
      <c r="Q18" s="834"/>
      <c r="R18" s="834"/>
      <c r="S18" s="834"/>
      <c r="T18" s="834"/>
      <c r="U18" s="834"/>
      <c r="V18" s="834"/>
      <c r="W18" s="834"/>
      <c r="X18" s="834"/>
      <c r="Y18" s="834"/>
      <c r="Z18" s="834"/>
      <c r="AA18" s="834"/>
    </row>
    <row r="19">
      <c r="A19" s="833"/>
      <c r="B19" s="833"/>
      <c r="C19" s="833"/>
      <c r="D19" s="834"/>
      <c r="E19" s="834"/>
      <c r="F19" s="834"/>
      <c r="G19" s="834"/>
      <c r="H19" s="834"/>
      <c r="I19" s="834"/>
      <c r="J19" s="834"/>
      <c r="K19" s="834"/>
      <c r="L19" s="834"/>
      <c r="M19" s="834"/>
      <c r="N19" s="834"/>
      <c r="O19" s="834"/>
      <c r="P19" s="834"/>
      <c r="Q19" s="834"/>
      <c r="R19" s="834"/>
      <c r="S19" s="834"/>
      <c r="T19" s="834"/>
      <c r="U19" s="834"/>
      <c r="V19" s="834"/>
      <c r="W19" s="834"/>
      <c r="X19" s="834"/>
      <c r="Y19" s="834"/>
      <c r="Z19" s="834"/>
      <c r="AA19" s="834"/>
    </row>
    <row r="20">
      <c r="A20" s="833"/>
      <c r="B20" s="833"/>
      <c r="C20" s="833"/>
      <c r="D20" s="834"/>
      <c r="E20" s="834"/>
      <c r="F20" s="834"/>
      <c r="G20" s="834"/>
      <c r="H20" s="834"/>
      <c r="I20" s="834"/>
      <c r="J20" s="834"/>
      <c r="K20" s="834"/>
      <c r="L20" s="834"/>
      <c r="M20" s="834"/>
      <c r="N20" s="834"/>
      <c r="O20" s="834"/>
      <c r="P20" s="834"/>
      <c r="Q20" s="834"/>
      <c r="R20" s="834"/>
      <c r="S20" s="834"/>
      <c r="T20" s="834"/>
      <c r="U20" s="834"/>
      <c r="V20" s="834"/>
      <c r="W20" s="834"/>
      <c r="X20" s="834"/>
      <c r="Y20" s="834"/>
      <c r="Z20" s="834"/>
      <c r="AA20" s="834"/>
    </row>
    <row r="21">
      <c r="A21" s="833"/>
      <c r="B21" s="833"/>
      <c r="C21" s="833"/>
      <c r="D21" s="834"/>
      <c r="E21" s="834"/>
      <c r="F21" s="834"/>
      <c r="G21" s="834"/>
      <c r="H21" s="834"/>
      <c r="I21" s="834"/>
      <c r="J21" s="834"/>
      <c r="K21" s="834"/>
      <c r="L21" s="834"/>
      <c r="M21" s="834"/>
      <c r="N21" s="834"/>
      <c r="O21" s="834"/>
      <c r="P21" s="834"/>
      <c r="Q21" s="834"/>
      <c r="R21" s="834"/>
      <c r="S21" s="834"/>
      <c r="T21" s="834"/>
      <c r="U21" s="834"/>
      <c r="V21" s="834"/>
      <c r="W21" s="834"/>
      <c r="X21" s="834"/>
      <c r="Y21" s="834"/>
      <c r="Z21" s="834"/>
      <c r="AA21" s="834"/>
    </row>
    <row r="22">
      <c r="A22" s="833"/>
      <c r="B22" s="833"/>
      <c r="C22" s="833"/>
      <c r="D22" s="834"/>
      <c r="E22" s="834"/>
      <c r="F22" s="834"/>
      <c r="G22" s="834"/>
      <c r="H22" s="834"/>
      <c r="I22" s="834"/>
      <c r="J22" s="834"/>
      <c r="K22" s="834"/>
      <c r="L22" s="834"/>
      <c r="M22" s="834"/>
      <c r="N22" s="834"/>
      <c r="O22" s="834"/>
      <c r="P22" s="834"/>
      <c r="Q22" s="834"/>
      <c r="R22" s="834"/>
      <c r="S22" s="834"/>
      <c r="T22" s="834"/>
      <c r="U22" s="834"/>
      <c r="V22" s="834"/>
      <c r="W22" s="834"/>
      <c r="X22" s="834"/>
      <c r="Y22" s="834"/>
      <c r="Z22" s="834"/>
      <c r="AA22" s="834"/>
    </row>
    <row r="23">
      <c r="A23" s="833"/>
      <c r="B23" s="833"/>
      <c r="C23" s="833"/>
      <c r="D23" s="834"/>
      <c r="E23" s="834"/>
      <c r="F23" s="834"/>
      <c r="G23" s="834"/>
      <c r="H23" s="834"/>
      <c r="I23" s="834"/>
      <c r="J23" s="834"/>
      <c r="K23" s="834"/>
      <c r="L23" s="834"/>
      <c r="M23" s="834"/>
      <c r="N23" s="834"/>
      <c r="O23" s="834"/>
      <c r="P23" s="834"/>
      <c r="Q23" s="834"/>
      <c r="R23" s="834"/>
      <c r="S23" s="834"/>
      <c r="T23" s="834"/>
      <c r="U23" s="834"/>
      <c r="V23" s="834"/>
      <c r="W23" s="834"/>
      <c r="X23" s="834"/>
      <c r="Y23" s="834"/>
      <c r="Z23" s="834"/>
      <c r="AA23" s="834"/>
    </row>
    <row r="24">
      <c r="A24" s="833"/>
      <c r="B24" s="833"/>
      <c r="C24" s="833"/>
      <c r="D24" s="834"/>
      <c r="E24" s="834"/>
      <c r="F24" s="834"/>
      <c r="G24" s="834"/>
      <c r="H24" s="834"/>
      <c r="I24" s="834"/>
      <c r="J24" s="834"/>
      <c r="K24" s="834"/>
      <c r="L24" s="834"/>
      <c r="M24" s="834"/>
      <c r="N24" s="834"/>
      <c r="O24" s="834"/>
      <c r="P24" s="834"/>
      <c r="Q24" s="834"/>
      <c r="R24" s="834"/>
      <c r="S24" s="834"/>
      <c r="T24" s="834"/>
      <c r="U24" s="834"/>
      <c r="V24" s="834"/>
      <c r="W24" s="834"/>
      <c r="X24" s="834"/>
      <c r="Y24" s="834"/>
      <c r="Z24" s="834"/>
      <c r="AA24" s="834"/>
    </row>
    <row r="25">
      <c r="A25" s="833"/>
      <c r="B25" s="833"/>
      <c r="C25" s="833"/>
      <c r="D25" s="834"/>
      <c r="E25" s="834"/>
      <c r="F25" s="834"/>
      <c r="G25" s="834"/>
      <c r="H25" s="834"/>
      <c r="I25" s="834"/>
      <c r="J25" s="834"/>
      <c r="K25" s="834"/>
      <c r="L25" s="834"/>
      <c r="M25" s="834"/>
      <c r="N25" s="834"/>
      <c r="O25" s="834"/>
      <c r="P25" s="834"/>
      <c r="Q25" s="834"/>
      <c r="R25" s="834"/>
      <c r="S25" s="834"/>
      <c r="T25" s="834"/>
      <c r="U25" s="834"/>
      <c r="V25" s="834"/>
      <c r="W25" s="834"/>
      <c r="X25" s="834"/>
      <c r="Y25" s="834"/>
      <c r="Z25" s="834"/>
      <c r="AA25" s="834"/>
    </row>
    <row r="26">
      <c r="A26" s="833"/>
      <c r="B26" s="833"/>
      <c r="C26" s="833"/>
      <c r="D26" s="834"/>
      <c r="E26" s="834"/>
      <c r="F26" s="834"/>
      <c r="G26" s="834"/>
      <c r="H26" s="834"/>
      <c r="I26" s="834"/>
      <c r="J26" s="834"/>
      <c r="K26" s="834"/>
      <c r="L26" s="834"/>
      <c r="M26" s="834"/>
      <c r="N26" s="834"/>
      <c r="O26" s="834"/>
      <c r="P26" s="834"/>
      <c r="Q26" s="834"/>
      <c r="R26" s="834"/>
      <c r="S26" s="834"/>
      <c r="T26" s="834"/>
      <c r="U26" s="834"/>
      <c r="V26" s="834"/>
      <c r="W26" s="834"/>
      <c r="X26" s="834"/>
      <c r="Y26" s="834"/>
      <c r="Z26" s="834"/>
      <c r="AA26" s="834"/>
    </row>
    <row r="27">
      <c r="A27" s="833"/>
      <c r="B27" s="833"/>
      <c r="C27" s="833"/>
      <c r="D27" s="834"/>
      <c r="E27" s="834"/>
      <c r="F27" s="834"/>
      <c r="G27" s="834"/>
      <c r="H27" s="834"/>
      <c r="I27" s="834"/>
      <c r="J27" s="834"/>
      <c r="K27" s="834"/>
      <c r="L27" s="834"/>
      <c r="M27" s="834"/>
      <c r="N27" s="834"/>
      <c r="O27" s="834"/>
      <c r="P27" s="834"/>
      <c r="Q27" s="834"/>
      <c r="R27" s="834"/>
      <c r="S27" s="834"/>
      <c r="T27" s="834"/>
      <c r="U27" s="834"/>
      <c r="V27" s="834"/>
      <c r="W27" s="834"/>
      <c r="X27" s="834"/>
      <c r="Y27" s="834"/>
      <c r="Z27" s="834"/>
      <c r="AA27" s="834"/>
    </row>
    <row r="28">
      <c r="A28" s="833"/>
      <c r="B28" s="833"/>
      <c r="C28" s="833"/>
      <c r="D28" s="834"/>
      <c r="E28" s="834"/>
      <c r="F28" s="834"/>
      <c r="G28" s="834"/>
      <c r="H28" s="834"/>
      <c r="I28" s="834"/>
      <c r="J28" s="834"/>
      <c r="K28" s="834"/>
      <c r="L28" s="834"/>
      <c r="M28" s="834"/>
      <c r="N28" s="834"/>
      <c r="O28" s="834"/>
      <c r="P28" s="834"/>
      <c r="Q28" s="834"/>
      <c r="R28" s="834"/>
      <c r="S28" s="834"/>
      <c r="T28" s="834"/>
      <c r="U28" s="834"/>
      <c r="V28" s="834"/>
      <c r="W28" s="834"/>
      <c r="X28" s="834"/>
      <c r="Y28" s="834"/>
      <c r="Z28" s="834"/>
      <c r="AA28" s="834"/>
    </row>
    <row r="29">
      <c r="A29" s="833"/>
      <c r="B29" s="833"/>
      <c r="C29" s="833"/>
      <c r="D29" s="834"/>
      <c r="E29" s="834"/>
      <c r="F29" s="834"/>
      <c r="G29" s="834"/>
      <c r="H29" s="834"/>
      <c r="I29" s="834"/>
      <c r="J29" s="834"/>
      <c r="K29" s="834"/>
      <c r="L29" s="834"/>
      <c r="M29" s="834"/>
      <c r="N29" s="834"/>
      <c r="O29" s="834"/>
      <c r="P29" s="834"/>
      <c r="Q29" s="834"/>
      <c r="R29" s="834"/>
      <c r="S29" s="834"/>
      <c r="T29" s="834"/>
      <c r="U29" s="834"/>
      <c r="V29" s="834"/>
      <c r="W29" s="834"/>
      <c r="X29" s="834"/>
      <c r="Y29" s="834"/>
      <c r="Z29" s="834"/>
      <c r="AA29" s="834"/>
    </row>
    <row r="30">
      <c r="A30" s="833"/>
      <c r="B30" s="833"/>
      <c r="C30" s="833"/>
      <c r="D30" s="834"/>
      <c r="E30" s="834"/>
      <c r="F30" s="834"/>
      <c r="G30" s="834"/>
      <c r="H30" s="834"/>
      <c r="I30" s="834"/>
      <c r="J30" s="834"/>
      <c r="K30" s="834"/>
      <c r="L30" s="834"/>
      <c r="M30" s="834"/>
      <c r="N30" s="834"/>
      <c r="O30" s="834"/>
      <c r="P30" s="834"/>
      <c r="Q30" s="834"/>
      <c r="R30" s="834"/>
      <c r="S30" s="834"/>
      <c r="T30" s="834"/>
      <c r="U30" s="834"/>
      <c r="V30" s="834"/>
      <c r="W30" s="834"/>
      <c r="X30" s="834"/>
      <c r="Y30" s="834"/>
      <c r="Z30" s="834"/>
      <c r="AA30" s="834"/>
    </row>
    <row r="31">
      <c r="A31" s="833"/>
      <c r="B31" s="833"/>
      <c r="C31" s="833"/>
      <c r="D31" s="834"/>
      <c r="E31" s="834"/>
      <c r="F31" s="834"/>
      <c r="G31" s="834"/>
      <c r="H31" s="834"/>
      <c r="I31" s="834"/>
      <c r="J31" s="834"/>
      <c r="K31" s="834"/>
      <c r="L31" s="834"/>
      <c r="M31" s="834"/>
      <c r="N31" s="834"/>
      <c r="O31" s="834"/>
      <c r="P31" s="834"/>
      <c r="Q31" s="834"/>
      <c r="R31" s="834"/>
      <c r="S31" s="834"/>
      <c r="T31" s="834"/>
      <c r="U31" s="834"/>
      <c r="V31" s="834"/>
      <c r="W31" s="834"/>
      <c r="X31" s="834"/>
      <c r="Y31" s="834"/>
      <c r="Z31" s="834"/>
      <c r="AA31" s="834"/>
    </row>
    <row r="32">
      <c r="A32" s="833"/>
      <c r="B32" s="833"/>
      <c r="C32" s="833"/>
      <c r="D32" s="834"/>
      <c r="E32" s="834"/>
      <c r="F32" s="834"/>
      <c r="G32" s="834"/>
      <c r="H32" s="834"/>
      <c r="I32" s="834"/>
      <c r="J32" s="834"/>
      <c r="K32" s="834"/>
      <c r="L32" s="834"/>
      <c r="M32" s="834"/>
      <c r="N32" s="834"/>
      <c r="O32" s="834"/>
      <c r="P32" s="834"/>
      <c r="Q32" s="834"/>
      <c r="R32" s="834"/>
      <c r="S32" s="834"/>
      <c r="T32" s="834"/>
      <c r="U32" s="834"/>
      <c r="V32" s="834"/>
      <c r="W32" s="834"/>
      <c r="X32" s="834"/>
      <c r="Y32" s="834"/>
      <c r="Z32" s="834"/>
      <c r="AA32" s="834"/>
    </row>
    <row r="33">
      <c r="A33" s="833"/>
      <c r="B33" s="833"/>
      <c r="C33" s="833"/>
      <c r="D33" s="834"/>
      <c r="E33" s="834"/>
      <c r="F33" s="834"/>
      <c r="G33" s="834"/>
      <c r="H33" s="834"/>
      <c r="I33" s="834"/>
      <c r="J33" s="834"/>
      <c r="K33" s="834"/>
      <c r="L33" s="834"/>
      <c r="M33" s="834"/>
      <c r="N33" s="834"/>
      <c r="O33" s="834"/>
      <c r="P33" s="834"/>
      <c r="Q33" s="834"/>
      <c r="R33" s="834"/>
      <c r="S33" s="834"/>
      <c r="T33" s="834"/>
      <c r="U33" s="834"/>
      <c r="V33" s="834"/>
      <c r="W33" s="834"/>
      <c r="X33" s="834"/>
      <c r="Y33" s="834"/>
      <c r="Z33" s="834"/>
      <c r="AA33" s="834"/>
    </row>
    <row r="34">
      <c r="A34" s="833"/>
      <c r="B34" s="833"/>
      <c r="C34" s="833"/>
      <c r="D34" s="834"/>
      <c r="E34" s="834"/>
      <c r="F34" s="834"/>
      <c r="G34" s="834"/>
      <c r="H34" s="834"/>
      <c r="I34" s="834"/>
      <c r="J34" s="834"/>
      <c r="K34" s="834"/>
      <c r="L34" s="834"/>
      <c r="M34" s="834"/>
      <c r="N34" s="834"/>
      <c r="O34" s="834"/>
      <c r="P34" s="834"/>
      <c r="Q34" s="834"/>
      <c r="R34" s="834"/>
      <c r="S34" s="834"/>
      <c r="T34" s="834"/>
      <c r="U34" s="834"/>
      <c r="V34" s="834"/>
      <c r="W34" s="834"/>
      <c r="X34" s="834"/>
      <c r="Y34" s="834"/>
      <c r="Z34" s="834"/>
      <c r="AA34" s="834"/>
    </row>
    <row r="35">
      <c r="A35" s="833"/>
      <c r="B35" s="833"/>
      <c r="C35" s="833"/>
      <c r="D35" s="834"/>
      <c r="E35" s="834"/>
      <c r="F35" s="834"/>
      <c r="G35" s="834"/>
      <c r="H35" s="834"/>
      <c r="I35" s="834"/>
      <c r="J35" s="834"/>
      <c r="K35" s="834"/>
      <c r="L35" s="834"/>
      <c r="M35" s="834"/>
      <c r="N35" s="834"/>
      <c r="O35" s="834"/>
      <c r="P35" s="834"/>
      <c r="Q35" s="834"/>
      <c r="R35" s="834"/>
      <c r="S35" s="834"/>
      <c r="T35" s="834"/>
      <c r="U35" s="834"/>
      <c r="V35" s="834"/>
      <c r="W35" s="834"/>
      <c r="X35" s="834"/>
      <c r="Y35" s="834"/>
      <c r="Z35" s="834"/>
      <c r="AA35" s="834"/>
    </row>
    <row r="36">
      <c r="A36" s="833"/>
      <c r="B36" s="833"/>
      <c r="C36" s="833"/>
      <c r="D36" s="834"/>
      <c r="E36" s="834"/>
      <c r="F36" s="834"/>
      <c r="G36" s="834"/>
      <c r="H36" s="834"/>
      <c r="I36" s="834"/>
      <c r="J36" s="834"/>
      <c r="K36" s="834"/>
      <c r="L36" s="834"/>
      <c r="M36" s="834"/>
      <c r="N36" s="834"/>
      <c r="O36" s="834"/>
      <c r="P36" s="834"/>
      <c r="Q36" s="834"/>
      <c r="R36" s="834"/>
      <c r="S36" s="834"/>
      <c r="T36" s="834"/>
      <c r="U36" s="834"/>
      <c r="V36" s="834"/>
      <c r="W36" s="834"/>
      <c r="X36" s="834"/>
      <c r="Y36" s="834"/>
      <c r="Z36" s="834"/>
      <c r="AA36" s="834"/>
    </row>
    <row r="37">
      <c r="A37" s="833"/>
      <c r="B37" s="833"/>
      <c r="C37" s="833"/>
      <c r="D37" s="834"/>
      <c r="E37" s="834"/>
      <c r="F37" s="834"/>
      <c r="G37" s="834"/>
      <c r="H37" s="834"/>
      <c r="I37" s="834"/>
      <c r="J37" s="834"/>
      <c r="K37" s="834"/>
      <c r="L37" s="834"/>
      <c r="M37" s="834"/>
      <c r="N37" s="834"/>
      <c r="O37" s="834"/>
      <c r="P37" s="834"/>
      <c r="Q37" s="834"/>
      <c r="R37" s="834"/>
      <c r="S37" s="834"/>
      <c r="T37" s="834"/>
      <c r="U37" s="834"/>
      <c r="V37" s="834"/>
      <c r="W37" s="834"/>
      <c r="X37" s="834"/>
      <c r="Y37" s="834"/>
      <c r="Z37" s="834"/>
      <c r="AA37" s="834"/>
    </row>
    <row r="38">
      <c r="A38" s="833"/>
      <c r="B38" s="833"/>
      <c r="C38" s="833"/>
      <c r="D38" s="834"/>
      <c r="E38" s="834"/>
      <c r="F38" s="834"/>
      <c r="G38" s="834"/>
      <c r="H38" s="834"/>
      <c r="I38" s="834"/>
      <c r="J38" s="834"/>
      <c r="K38" s="834"/>
      <c r="L38" s="834"/>
      <c r="M38" s="834"/>
      <c r="N38" s="834"/>
      <c r="O38" s="834"/>
      <c r="P38" s="834"/>
      <c r="Q38" s="834"/>
      <c r="R38" s="834"/>
      <c r="S38" s="834"/>
      <c r="T38" s="834"/>
      <c r="U38" s="834"/>
      <c r="V38" s="834"/>
      <c r="W38" s="834"/>
      <c r="X38" s="834"/>
      <c r="Y38" s="834"/>
      <c r="Z38" s="834"/>
      <c r="AA38" s="834"/>
    </row>
    <row r="39">
      <c r="A39" s="833"/>
      <c r="B39" s="833"/>
      <c r="C39" s="833"/>
      <c r="D39" s="834"/>
      <c r="E39" s="834"/>
      <c r="F39" s="834"/>
      <c r="G39" s="834"/>
      <c r="H39" s="834"/>
      <c r="I39" s="834"/>
      <c r="J39" s="834"/>
      <c r="K39" s="834"/>
      <c r="L39" s="834"/>
      <c r="M39" s="834"/>
      <c r="N39" s="834"/>
      <c r="O39" s="834"/>
      <c r="P39" s="834"/>
      <c r="Q39" s="834"/>
      <c r="R39" s="834"/>
      <c r="S39" s="834"/>
      <c r="T39" s="834"/>
      <c r="U39" s="834"/>
      <c r="V39" s="834"/>
      <c r="W39" s="834"/>
      <c r="X39" s="834"/>
      <c r="Y39" s="834"/>
      <c r="Z39" s="834"/>
      <c r="AA39" s="834"/>
    </row>
    <row r="40">
      <c r="A40" s="833"/>
      <c r="B40" s="833"/>
      <c r="C40" s="833"/>
      <c r="D40" s="834"/>
      <c r="E40" s="834"/>
      <c r="F40" s="834"/>
      <c r="G40" s="834"/>
      <c r="H40" s="834"/>
      <c r="I40" s="834"/>
      <c r="J40" s="834"/>
      <c r="K40" s="834"/>
      <c r="L40" s="834"/>
      <c r="M40" s="834"/>
      <c r="N40" s="834"/>
      <c r="O40" s="834"/>
      <c r="P40" s="834"/>
      <c r="Q40" s="834"/>
      <c r="R40" s="834"/>
      <c r="S40" s="834"/>
      <c r="T40" s="834"/>
      <c r="U40" s="834"/>
      <c r="V40" s="834"/>
      <c r="W40" s="834"/>
      <c r="X40" s="834"/>
      <c r="Y40" s="834"/>
      <c r="Z40" s="834"/>
      <c r="AA40" s="834"/>
    </row>
    <row r="41">
      <c r="A41" s="833"/>
      <c r="B41" s="833"/>
      <c r="C41" s="833"/>
      <c r="D41" s="834"/>
      <c r="E41" s="834"/>
      <c r="F41" s="834"/>
      <c r="G41" s="834"/>
      <c r="H41" s="834"/>
      <c r="I41" s="834"/>
      <c r="J41" s="834"/>
      <c r="K41" s="834"/>
      <c r="L41" s="834"/>
      <c r="M41" s="834"/>
      <c r="N41" s="834"/>
      <c r="O41" s="834"/>
      <c r="P41" s="834"/>
      <c r="Q41" s="834"/>
      <c r="R41" s="834"/>
      <c r="S41" s="834"/>
      <c r="T41" s="834"/>
      <c r="U41" s="834"/>
      <c r="V41" s="834"/>
      <c r="W41" s="834"/>
      <c r="X41" s="834"/>
      <c r="Y41" s="834"/>
      <c r="Z41" s="834"/>
      <c r="AA41" s="834"/>
    </row>
    <row r="42">
      <c r="A42" s="833"/>
      <c r="B42" s="833"/>
      <c r="C42" s="833"/>
      <c r="D42" s="834"/>
      <c r="E42" s="834"/>
      <c r="F42" s="834"/>
      <c r="G42" s="834"/>
      <c r="H42" s="834"/>
      <c r="I42" s="834"/>
      <c r="J42" s="834"/>
      <c r="K42" s="834"/>
      <c r="L42" s="834"/>
      <c r="M42" s="834"/>
      <c r="N42" s="834"/>
      <c r="O42" s="834"/>
      <c r="P42" s="834"/>
      <c r="Q42" s="834"/>
      <c r="R42" s="834"/>
      <c r="S42" s="834"/>
      <c r="T42" s="834"/>
      <c r="U42" s="834"/>
      <c r="V42" s="834"/>
      <c r="W42" s="834"/>
      <c r="X42" s="834"/>
      <c r="Y42" s="834"/>
      <c r="Z42" s="834"/>
      <c r="AA42" s="834"/>
    </row>
    <row r="43">
      <c r="A43" s="833"/>
      <c r="B43" s="833"/>
      <c r="C43" s="833"/>
      <c r="D43" s="834"/>
      <c r="E43" s="834"/>
      <c r="F43" s="834"/>
      <c r="G43" s="834"/>
      <c r="H43" s="834"/>
      <c r="I43" s="834"/>
      <c r="J43" s="834"/>
      <c r="K43" s="834"/>
      <c r="L43" s="834"/>
      <c r="M43" s="834"/>
      <c r="N43" s="834"/>
      <c r="O43" s="834"/>
      <c r="P43" s="834"/>
      <c r="Q43" s="834"/>
      <c r="R43" s="834"/>
      <c r="S43" s="834"/>
      <c r="T43" s="834"/>
      <c r="U43" s="834"/>
      <c r="V43" s="834"/>
      <c r="W43" s="834"/>
      <c r="X43" s="834"/>
      <c r="Y43" s="834"/>
      <c r="Z43" s="834"/>
      <c r="AA43" s="834"/>
    </row>
    <row r="44">
      <c r="A44" s="833"/>
      <c r="B44" s="833"/>
      <c r="C44" s="833"/>
      <c r="D44" s="834"/>
      <c r="E44" s="834"/>
      <c r="F44" s="834"/>
      <c r="G44" s="834"/>
      <c r="H44" s="834"/>
      <c r="I44" s="834"/>
      <c r="J44" s="834"/>
      <c r="K44" s="834"/>
      <c r="L44" s="834"/>
      <c r="M44" s="834"/>
      <c r="N44" s="834"/>
      <c r="O44" s="834"/>
      <c r="P44" s="834"/>
      <c r="Q44" s="834"/>
      <c r="R44" s="834"/>
      <c r="S44" s="834"/>
      <c r="T44" s="834"/>
      <c r="U44" s="834"/>
      <c r="V44" s="834"/>
      <c r="W44" s="834"/>
      <c r="X44" s="834"/>
      <c r="Y44" s="834"/>
      <c r="Z44" s="834"/>
      <c r="AA44" s="834"/>
    </row>
    <row r="45">
      <c r="A45" s="833"/>
      <c r="B45" s="833"/>
      <c r="C45" s="833"/>
      <c r="D45" s="834"/>
      <c r="E45" s="834"/>
      <c r="F45" s="834"/>
      <c r="G45" s="834"/>
      <c r="H45" s="834"/>
      <c r="I45" s="834"/>
      <c r="J45" s="834"/>
      <c r="K45" s="834"/>
      <c r="L45" s="834"/>
      <c r="M45" s="834"/>
      <c r="N45" s="834"/>
      <c r="O45" s="834"/>
      <c r="P45" s="834"/>
      <c r="Q45" s="834"/>
      <c r="R45" s="834"/>
      <c r="S45" s="834"/>
      <c r="T45" s="834"/>
      <c r="U45" s="834"/>
      <c r="V45" s="834"/>
      <c r="W45" s="834"/>
      <c r="X45" s="834"/>
      <c r="Y45" s="834"/>
      <c r="Z45" s="834"/>
      <c r="AA45" s="834"/>
    </row>
    <row r="46">
      <c r="A46" s="833"/>
      <c r="B46" s="833"/>
      <c r="C46" s="833"/>
      <c r="D46" s="834"/>
      <c r="E46" s="834"/>
      <c r="F46" s="834"/>
      <c r="G46" s="834"/>
      <c r="H46" s="834"/>
      <c r="I46" s="834"/>
      <c r="J46" s="834"/>
      <c r="K46" s="834"/>
      <c r="L46" s="834"/>
      <c r="M46" s="834"/>
      <c r="N46" s="834"/>
      <c r="O46" s="834"/>
      <c r="P46" s="834"/>
      <c r="Q46" s="834"/>
      <c r="R46" s="834"/>
      <c r="S46" s="834"/>
      <c r="T46" s="834"/>
      <c r="U46" s="834"/>
      <c r="V46" s="834"/>
      <c r="W46" s="834"/>
      <c r="X46" s="834"/>
      <c r="Y46" s="834"/>
      <c r="Z46" s="834"/>
      <c r="AA46" s="834"/>
    </row>
    <row r="47">
      <c r="A47" s="833"/>
      <c r="B47" s="833"/>
      <c r="C47" s="833"/>
      <c r="D47" s="834"/>
      <c r="E47" s="834"/>
      <c r="F47" s="834"/>
      <c r="G47" s="834"/>
      <c r="H47" s="834"/>
      <c r="I47" s="834"/>
      <c r="J47" s="834"/>
      <c r="K47" s="834"/>
      <c r="L47" s="834"/>
      <c r="M47" s="834"/>
      <c r="N47" s="834"/>
      <c r="O47" s="834"/>
      <c r="P47" s="834"/>
      <c r="Q47" s="834"/>
      <c r="R47" s="834"/>
      <c r="S47" s="834"/>
      <c r="T47" s="834"/>
      <c r="U47" s="834"/>
      <c r="V47" s="834"/>
      <c r="W47" s="834"/>
      <c r="X47" s="834"/>
      <c r="Y47" s="834"/>
      <c r="Z47" s="834"/>
      <c r="AA47" s="834"/>
    </row>
    <row r="48">
      <c r="A48" s="833"/>
      <c r="B48" s="833"/>
      <c r="C48" s="833"/>
      <c r="D48" s="834"/>
      <c r="E48" s="834"/>
      <c r="F48" s="834"/>
      <c r="G48" s="834"/>
      <c r="H48" s="834"/>
      <c r="I48" s="834"/>
      <c r="J48" s="834"/>
      <c r="K48" s="834"/>
      <c r="L48" s="834"/>
      <c r="M48" s="834"/>
      <c r="N48" s="834"/>
      <c r="O48" s="834"/>
      <c r="P48" s="834"/>
      <c r="Q48" s="834"/>
      <c r="R48" s="834"/>
      <c r="S48" s="834"/>
      <c r="T48" s="834"/>
      <c r="U48" s="834"/>
      <c r="V48" s="834"/>
      <c r="W48" s="834"/>
      <c r="X48" s="834"/>
      <c r="Y48" s="834"/>
      <c r="Z48" s="834"/>
      <c r="AA48" s="834"/>
    </row>
    <row r="49">
      <c r="A49" s="833"/>
      <c r="B49" s="833"/>
      <c r="C49" s="833"/>
      <c r="D49" s="834"/>
      <c r="E49" s="834"/>
      <c r="F49" s="834"/>
      <c r="G49" s="834"/>
      <c r="H49" s="834"/>
      <c r="I49" s="834"/>
      <c r="J49" s="834"/>
      <c r="K49" s="834"/>
      <c r="L49" s="834"/>
      <c r="M49" s="834"/>
      <c r="N49" s="834"/>
      <c r="O49" s="834"/>
      <c r="P49" s="834"/>
      <c r="Q49" s="834"/>
      <c r="R49" s="834"/>
      <c r="S49" s="834"/>
      <c r="T49" s="834"/>
      <c r="U49" s="834"/>
      <c r="V49" s="834"/>
      <c r="W49" s="834"/>
      <c r="X49" s="834"/>
      <c r="Y49" s="834"/>
      <c r="Z49" s="834"/>
      <c r="AA49" s="834"/>
    </row>
    <row r="50">
      <c r="A50" s="833"/>
      <c r="B50" s="833"/>
      <c r="C50" s="833"/>
      <c r="D50" s="834"/>
      <c r="E50" s="834"/>
      <c r="F50" s="834"/>
      <c r="G50" s="834"/>
      <c r="H50" s="834"/>
      <c r="I50" s="834"/>
      <c r="J50" s="834"/>
      <c r="K50" s="834"/>
      <c r="L50" s="834"/>
      <c r="M50" s="834"/>
      <c r="N50" s="834"/>
      <c r="O50" s="834"/>
      <c r="P50" s="834"/>
      <c r="Q50" s="834"/>
      <c r="R50" s="834"/>
      <c r="S50" s="834"/>
      <c r="T50" s="834"/>
      <c r="U50" s="834"/>
      <c r="V50" s="834"/>
      <c r="W50" s="834"/>
      <c r="X50" s="834"/>
      <c r="Y50" s="834"/>
      <c r="Z50" s="834"/>
      <c r="AA50" s="834"/>
    </row>
    <row r="51">
      <c r="A51" s="833"/>
      <c r="B51" s="833"/>
      <c r="C51" s="833"/>
      <c r="D51" s="834"/>
      <c r="E51" s="834"/>
      <c r="F51" s="834"/>
      <c r="G51" s="834"/>
      <c r="H51" s="834"/>
      <c r="I51" s="834"/>
      <c r="J51" s="834"/>
      <c r="K51" s="834"/>
      <c r="L51" s="834"/>
      <c r="M51" s="834"/>
      <c r="N51" s="834"/>
      <c r="O51" s="834"/>
      <c r="P51" s="834"/>
      <c r="Q51" s="834"/>
      <c r="R51" s="834"/>
      <c r="S51" s="834"/>
      <c r="T51" s="834"/>
      <c r="U51" s="834"/>
      <c r="V51" s="834"/>
      <c r="W51" s="834"/>
      <c r="X51" s="834"/>
      <c r="Y51" s="834"/>
      <c r="Z51" s="834"/>
      <c r="AA51" s="834"/>
    </row>
    <row r="52">
      <c r="A52" s="833"/>
      <c r="B52" s="833"/>
      <c r="C52" s="833"/>
      <c r="D52" s="834"/>
      <c r="E52" s="834"/>
      <c r="F52" s="834"/>
      <c r="G52" s="834"/>
      <c r="H52" s="834"/>
      <c r="I52" s="834"/>
      <c r="J52" s="834"/>
      <c r="K52" s="834"/>
      <c r="L52" s="834"/>
      <c r="M52" s="834"/>
      <c r="N52" s="834"/>
      <c r="O52" s="834"/>
      <c r="P52" s="834"/>
      <c r="Q52" s="834"/>
      <c r="R52" s="834"/>
      <c r="S52" s="834"/>
      <c r="T52" s="834"/>
      <c r="U52" s="834"/>
      <c r="V52" s="834"/>
      <c r="W52" s="834"/>
      <c r="X52" s="834"/>
      <c r="Y52" s="834"/>
      <c r="Z52" s="834"/>
      <c r="AA52" s="834"/>
    </row>
    <row r="53">
      <c r="A53" s="833"/>
      <c r="B53" s="833"/>
      <c r="C53" s="833"/>
      <c r="D53" s="834"/>
      <c r="E53" s="834"/>
      <c r="F53" s="834"/>
      <c r="G53" s="834"/>
      <c r="H53" s="834"/>
      <c r="I53" s="834"/>
      <c r="J53" s="834"/>
      <c r="K53" s="834"/>
      <c r="L53" s="834"/>
      <c r="M53" s="834"/>
      <c r="N53" s="834"/>
      <c r="O53" s="834"/>
      <c r="P53" s="834"/>
      <c r="Q53" s="834"/>
      <c r="R53" s="834"/>
      <c r="S53" s="834"/>
      <c r="T53" s="834"/>
      <c r="U53" s="834"/>
      <c r="V53" s="834"/>
      <c r="W53" s="834"/>
      <c r="X53" s="834"/>
      <c r="Y53" s="834"/>
      <c r="Z53" s="834"/>
      <c r="AA53" s="834"/>
    </row>
    <row r="54">
      <c r="A54" s="833"/>
      <c r="B54" s="833"/>
      <c r="C54" s="833"/>
      <c r="D54" s="834"/>
      <c r="E54" s="834"/>
      <c r="F54" s="834"/>
      <c r="G54" s="834"/>
      <c r="H54" s="834"/>
      <c r="I54" s="834"/>
      <c r="J54" s="834"/>
      <c r="K54" s="834"/>
      <c r="L54" s="834"/>
      <c r="M54" s="834"/>
      <c r="N54" s="834"/>
      <c r="O54" s="834"/>
      <c r="P54" s="834"/>
      <c r="Q54" s="834"/>
      <c r="R54" s="834"/>
      <c r="S54" s="834"/>
      <c r="T54" s="834"/>
      <c r="U54" s="834"/>
      <c r="V54" s="834"/>
      <c r="W54" s="834"/>
      <c r="X54" s="834"/>
      <c r="Y54" s="834"/>
      <c r="Z54" s="834"/>
      <c r="AA54" s="834"/>
    </row>
    <row r="55">
      <c r="A55" s="833"/>
      <c r="B55" s="833"/>
      <c r="C55" s="833"/>
      <c r="D55" s="834"/>
      <c r="E55" s="834"/>
      <c r="F55" s="834"/>
      <c r="G55" s="834"/>
      <c r="H55" s="834"/>
      <c r="I55" s="834"/>
      <c r="J55" s="834"/>
      <c r="K55" s="834"/>
      <c r="L55" s="834"/>
      <c r="M55" s="834"/>
      <c r="N55" s="834"/>
      <c r="O55" s="834"/>
      <c r="P55" s="834"/>
      <c r="Q55" s="834"/>
      <c r="R55" s="834"/>
      <c r="S55" s="834"/>
      <c r="T55" s="834"/>
      <c r="U55" s="834"/>
      <c r="V55" s="834"/>
      <c r="W55" s="834"/>
      <c r="X55" s="834"/>
      <c r="Y55" s="834"/>
      <c r="Z55" s="834"/>
      <c r="AA55" s="834"/>
    </row>
    <row r="56">
      <c r="A56" s="833"/>
      <c r="B56" s="833"/>
      <c r="C56" s="833"/>
      <c r="D56" s="834"/>
      <c r="E56" s="834"/>
      <c r="F56" s="834"/>
      <c r="G56" s="834"/>
      <c r="H56" s="834"/>
      <c r="I56" s="834"/>
      <c r="J56" s="834"/>
      <c r="K56" s="834"/>
      <c r="L56" s="834"/>
      <c r="M56" s="834"/>
      <c r="N56" s="834"/>
      <c r="O56" s="834"/>
      <c r="P56" s="834"/>
      <c r="Q56" s="834"/>
      <c r="R56" s="834"/>
      <c r="S56" s="834"/>
      <c r="T56" s="834"/>
      <c r="U56" s="834"/>
      <c r="V56" s="834"/>
      <c r="W56" s="834"/>
      <c r="X56" s="834"/>
      <c r="Y56" s="834"/>
      <c r="Z56" s="834"/>
      <c r="AA56" s="834"/>
    </row>
    <row r="57">
      <c r="A57" s="833"/>
      <c r="B57" s="833"/>
      <c r="C57" s="833"/>
      <c r="D57" s="834"/>
      <c r="E57" s="834"/>
      <c r="F57" s="834"/>
      <c r="G57" s="834"/>
      <c r="H57" s="834"/>
      <c r="I57" s="834"/>
      <c r="J57" s="834"/>
      <c r="K57" s="834"/>
      <c r="L57" s="834"/>
      <c r="M57" s="834"/>
      <c r="N57" s="834"/>
      <c r="O57" s="834"/>
      <c r="P57" s="834"/>
      <c r="Q57" s="834"/>
      <c r="R57" s="834"/>
      <c r="S57" s="834"/>
      <c r="T57" s="834"/>
      <c r="U57" s="834"/>
      <c r="V57" s="834"/>
      <c r="W57" s="834"/>
      <c r="X57" s="834"/>
      <c r="Y57" s="834"/>
      <c r="Z57" s="834"/>
      <c r="AA57" s="834"/>
    </row>
    <row r="58">
      <c r="A58" s="833"/>
      <c r="B58" s="833"/>
      <c r="C58" s="833"/>
      <c r="D58" s="834"/>
      <c r="E58" s="834"/>
      <c r="F58" s="834"/>
      <c r="G58" s="834"/>
      <c r="H58" s="834"/>
      <c r="I58" s="834"/>
      <c r="J58" s="834"/>
      <c r="K58" s="834"/>
      <c r="L58" s="834"/>
      <c r="M58" s="834"/>
      <c r="N58" s="834"/>
      <c r="O58" s="834"/>
      <c r="P58" s="834"/>
      <c r="Q58" s="834"/>
      <c r="R58" s="834"/>
      <c r="S58" s="834"/>
      <c r="T58" s="834"/>
      <c r="U58" s="834"/>
      <c r="V58" s="834"/>
      <c r="W58" s="834"/>
      <c r="X58" s="834"/>
      <c r="Y58" s="834"/>
      <c r="Z58" s="834"/>
      <c r="AA58" s="834"/>
    </row>
    <row r="59">
      <c r="A59" s="833"/>
      <c r="B59" s="833"/>
      <c r="C59" s="833"/>
      <c r="D59" s="834"/>
      <c r="E59" s="834"/>
      <c r="F59" s="834"/>
      <c r="G59" s="834"/>
      <c r="H59" s="834"/>
      <c r="I59" s="834"/>
      <c r="J59" s="834"/>
      <c r="K59" s="834"/>
      <c r="L59" s="834"/>
      <c r="M59" s="834"/>
      <c r="N59" s="834"/>
      <c r="O59" s="834"/>
      <c r="P59" s="834"/>
      <c r="Q59" s="834"/>
      <c r="R59" s="834"/>
      <c r="S59" s="834"/>
      <c r="T59" s="834"/>
      <c r="U59" s="834"/>
      <c r="V59" s="834"/>
      <c r="W59" s="834"/>
      <c r="X59" s="834"/>
      <c r="Y59" s="834"/>
      <c r="Z59" s="834"/>
      <c r="AA59" s="834"/>
    </row>
    <row r="60">
      <c r="A60" s="833"/>
      <c r="B60" s="833"/>
      <c r="C60" s="833"/>
      <c r="D60" s="834"/>
      <c r="E60" s="834"/>
      <c r="F60" s="834"/>
      <c r="G60" s="834"/>
      <c r="H60" s="834"/>
      <c r="I60" s="834"/>
      <c r="J60" s="834"/>
      <c r="K60" s="834"/>
      <c r="L60" s="834"/>
      <c r="M60" s="834"/>
      <c r="N60" s="834"/>
      <c r="O60" s="834"/>
      <c r="P60" s="834"/>
      <c r="Q60" s="834"/>
      <c r="R60" s="834"/>
      <c r="S60" s="834"/>
      <c r="T60" s="834"/>
      <c r="U60" s="834"/>
      <c r="V60" s="834"/>
      <c r="W60" s="834"/>
      <c r="X60" s="834"/>
      <c r="Y60" s="834"/>
      <c r="Z60" s="834"/>
      <c r="AA60" s="834"/>
    </row>
    <row r="61">
      <c r="A61" s="833"/>
      <c r="B61" s="833"/>
      <c r="C61" s="833"/>
      <c r="D61" s="834"/>
      <c r="E61" s="834"/>
      <c r="F61" s="834"/>
      <c r="G61" s="834"/>
      <c r="H61" s="834"/>
      <c r="I61" s="834"/>
      <c r="J61" s="834"/>
      <c r="K61" s="834"/>
      <c r="L61" s="834"/>
      <c r="M61" s="834"/>
      <c r="N61" s="834"/>
      <c r="O61" s="834"/>
      <c r="P61" s="834"/>
      <c r="Q61" s="834"/>
      <c r="R61" s="834"/>
      <c r="S61" s="834"/>
      <c r="T61" s="834"/>
      <c r="U61" s="834"/>
      <c r="V61" s="834"/>
      <c r="W61" s="834"/>
      <c r="X61" s="834"/>
      <c r="Y61" s="834"/>
      <c r="Z61" s="834"/>
      <c r="AA61" s="834"/>
    </row>
    <row r="62">
      <c r="A62" s="833"/>
      <c r="B62" s="833"/>
      <c r="C62" s="833"/>
      <c r="D62" s="834"/>
      <c r="E62" s="834"/>
      <c r="F62" s="834"/>
      <c r="G62" s="834"/>
      <c r="H62" s="834"/>
      <c r="I62" s="834"/>
      <c r="J62" s="834"/>
      <c r="K62" s="834"/>
      <c r="L62" s="834"/>
      <c r="M62" s="834"/>
      <c r="N62" s="834"/>
      <c r="O62" s="834"/>
      <c r="P62" s="834"/>
      <c r="Q62" s="834"/>
      <c r="R62" s="834"/>
      <c r="S62" s="834"/>
      <c r="T62" s="834"/>
      <c r="U62" s="834"/>
      <c r="V62" s="834"/>
      <c r="W62" s="834"/>
      <c r="X62" s="834"/>
      <c r="Y62" s="834"/>
      <c r="Z62" s="834"/>
      <c r="AA62" s="834"/>
    </row>
    <row r="63">
      <c r="A63" s="833"/>
      <c r="B63" s="833"/>
      <c r="C63" s="833"/>
      <c r="D63" s="834"/>
      <c r="E63" s="834"/>
      <c r="F63" s="834"/>
      <c r="G63" s="834"/>
      <c r="H63" s="834"/>
      <c r="I63" s="834"/>
      <c r="J63" s="834"/>
      <c r="K63" s="834"/>
      <c r="L63" s="834"/>
      <c r="M63" s="834"/>
      <c r="N63" s="834"/>
      <c r="O63" s="834"/>
      <c r="P63" s="834"/>
      <c r="Q63" s="834"/>
      <c r="R63" s="834"/>
      <c r="S63" s="834"/>
      <c r="T63" s="834"/>
      <c r="U63" s="834"/>
      <c r="V63" s="834"/>
      <c r="W63" s="834"/>
      <c r="X63" s="834"/>
      <c r="Y63" s="834"/>
      <c r="Z63" s="834"/>
      <c r="AA63" s="834"/>
    </row>
    <row r="64">
      <c r="A64" s="833"/>
      <c r="B64" s="833"/>
      <c r="C64" s="833"/>
      <c r="D64" s="834"/>
      <c r="E64" s="834"/>
      <c r="F64" s="834"/>
      <c r="G64" s="834"/>
      <c r="H64" s="834"/>
      <c r="I64" s="834"/>
      <c r="J64" s="834"/>
      <c r="K64" s="834"/>
      <c r="L64" s="834"/>
      <c r="M64" s="834"/>
      <c r="N64" s="834"/>
      <c r="O64" s="834"/>
      <c r="P64" s="834"/>
      <c r="Q64" s="834"/>
      <c r="R64" s="834"/>
      <c r="S64" s="834"/>
      <c r="T64" s="834"/>
      <c r="U64" s="834"/>
      <c r="V64" s="834"/>
      <c r="W64" s="834"/>
      <c r="X64" s="834"/>
      <c r="Y64" s="834"/>
      <c r="Z64" s="834"/>
      <c r="AA64" s="834"/>
    </row>
    <row r="65">
      <c r="A65" s="833"/>
      <c r="B65" s="833"/>
      <c r="C65" s="833"/>
      <c r="D65" s="834"/>
      <c r="E65" s="834"/>
      <c r="F65" s="834"/>
      <c r="G65" s="834"/>
      <c r="H65" s="834"/>
      <c r="I65" s="834"/>
      <c r="J65" s="834"/>
      <c r="K65" s="834"/>
      <c r="L65" s="834"/>
      <c r="M65" s="834"/>
      <c r="N65" s="834"/>
      <c r="O65" s="834"/>
      <c r="P65" s="834"/>
      <c r="Q65" s="834"/>
      <c r="R65" s="834"/>
      <c r="S65" s="834"/>
      <c r="T65" s="834"/>
      <c r="U65" s="834"/>
      <c r="V65" s="834"/>
      <c r="W65" s="834"/>
      <c r="X65" s="834"/>
      <c r="Y65" s="834"/>
      <c r="Z65" s="834"/>
      <c r="AA65" s="834"/>
    </row>
    <row r="66">
      <c r="A66" s="833"/>
      <c r="B66" s="833"/>
      <c r="C66" s="833"/>
      <c r="D66" s="834"/>
      <c r="E66" s="834"/>
      <c r="F66" s="834"/>
      <c r="G66" s="834"/>
      <c r="H66" s="834"/>
      <c r="I66" s="834"/>
      <c r="J66" s="834"/>
      <c r="K66" s="834"/>
      <c r="L66" s="834"/>
      <c r="M66" s="834"/>
      <c r="N66" s="834"/>
      <c r="O66" s="834"/>
      <c r="P66" s="834"/>
      <c r="Q66" s="834"/>
      <c r="R66" s="834"/>
      <c r="S66" s="834"/>
      <c r="T66" s="834"/>
      <c r="U66" s="834"/>
      <c r="V66" s="834"/>
      <c r="W66" s="834"/>
      <c r="X66" s="834"/>
      <c r="Y66" s="834"/>
      <c r="Z66" s="834"/>
      <c r="AA66" s="834"/>
    </row>
    <row r="67">
      <c r="A67" s="833"/>
      <c r="B67" s="833"/>
      <c r="C67" s="833"/>
      <c r="D67" s="834"/>
      <c r="E67" s="834"/>
      <c r="F67" s="834"/>
      <c r="G67" s="834"/>
      <c r="H67" s="834"/>
      <c r="I67" s="834"/>
      <c r="J67" s="834"/>
      <c r="K67" s="834"/>
      <c r="L67" s="834"/>
      <c r="M67" s="834"/>
      <c r="N67" s="834"/>
      <c r="O67" s="834"/>
      <c r="P67" s="834"/>
      <c r="Q67" s="834"/>
      <c r="R67" s="834"/>
      <c r="S67" s="834"/>
      <c r="T67" s="834"/>
      <c r="U67" s="834"/>
      <c r="V67" s="834"/>
      <c r="W67" s="834"/>
      <c r="X67" s="834"/>
      <c r="Y67" s="834"/>
      <c r="Z67" s="834"/>
      <c r="AA67" s="834"/>
    </row>
    <row r="68">
      <c r="A68" s="833"/>
      <c r="B68" s="833"/>
      <c r="C68" s="833"/>
      <c r="D68" s="834"/>
      <c r="E68" s="834"/>
      <c r="F68" s="834"/>
      <c r="G68" s="834"/>
      <c r="H68" s="834"/>
      <c r="I68" s="834"/>
      <c r="J68" s="834"/>
      <c r="K68" s="834"/>
      <c r="L68" s="834"/>
      <c r="M68" s="834"/>
      <c r="N68" s="834"/>
      <c r="O68" s="834"/>
      <c r="P68" s="834"/>
      <c r="Q68" s="834"/>
      <c r="R68" s="834"/>
      <c r="S68" s="834"/>
      <c r="T68" s="834"/>
      <c r="U68" s="834"/>
      <c r="V68" s="834"/>
      <c r="W68" s="834"/>
      <c r="X68" s="834"/>
      <c r="Y68" s="834"/>
      <c r="Z68" s="834"/>
      <c r="AA68" s="834"/>
    </row>
    <row r="69">
      <c r="A69" s="833"/>
      <c r="B69" s="833"/>
      <c r="C69" s="833"/>
      <c r="D69" s="834"/>
      <c r="E69" s="834"/>
      <c r="F69" s="834"/>
      <c r="G69" s="834"/>
      <c r="H69" s="834"/>
      <c r="I69" s="834"/>
      <c r="J69" s="834"/>
      <c r="K69" s="834"/>
      <c r="L69" s="834"/>
      <c r="M69" s="834"/>
      <c r="N69" s="834"/>
      <c r="O69" s="834"/>
      <c r="P69" s="834"/>
      <c r="Q69" s="834"/>
      <c r="R69" s="834"/>
      <c r="S69" s="834"/>
      <c r="T69" s="834"/>
      <c r="U69" s="834"/>
      <c r="V69" s="834"/>
      <c r="W69" s="834"/>
      <c r="X69" s="834"/>
      <c r="Y69" s="834"/>
      <c r="Z69" s="834"/>
      <c r="AA69" s="834"/>
    </row>
    <row r="70">
      <c r="A70" s="833"/>
      <c r="B70" s="833"/>
      <c r="C70" s="833"/>
      <c r="D70" s="834"/>
      <c r="E70" s="834"/>
      <c r="F70" s="834"/>
      <c r="G70" s="834"/>
      <c r="H70" s="834"/>
      <c r="I70" s="834"/>
      <c r="J70" s="834"/>
      <c r="K70" s="834"/>
      <c r="L70" s="834"/>
      <c r="M70" s="834"/>
      <c r="N70" s="834"/>
      <c r="O70" s="834"/>
      <c r="P70" s="834"/>
      <c r="Q70" s="834"/>
      <c r="R70" s="834"/>
      <c r="S70" s="834"/>
      <c r="T70" s="834"/>
      <c r="U70" s="834"/>
      <c r="V70" s="834"/>
      <c r="W70" s="834"/>
      <c r="X70" s="834"/>
      <c r="Y70" s="834"/>
      <c r="Z70" s="834"/>
      <c r="AA70" s="834"/>
    </row>
    <row r="71">
      <c r="A71" s="833"/>
      <c r="B71" s="833"/>
      <c r="C71" s="833"/>
      <c r="D71" s="834"/>
      <c r="E71" s="834"/>
      <c r="F71" s="834"/>
      <c r="G71" s="834"/>
      <c r="H71" s="834"/>
      <c r="I71" s="834"/>
      <c r="J71" s="834"/>
      <c r="K71" s="834"/>
      <c r="L71" s="834"/>
      <c r="M71" s="834"/>
      <c r="N71" s="834"/>
      <c r="O71" s="834"/>
      <c r="P71" s="834"/>
      <c r="Q71" s="834"/>
      <c r="R71" s="834"/>
      <c r="S71" s="834"/>
      <c r="T71" s="834"/>
      <c r="U71" s="834"/>
      <c r="V71" s="834"/>
      <c r="W71" s="834"/>
      <c r="X71" s="834"/>
      <c r="Y71" s="834"/>
      <c r="Z71" s="834"/>
      <c r="AA71" s="834"/>
    </row>
    <row r="72">
      <c r="A72" s="833"/>
      <c r="B72" s="833"/>
      <c r="C72" s="833"/>
      <c r="D72" s="834"/>
      <c r="E72" s="834"/>
      <c r="F72" s="834"/>
      <c r="G72" s="834"/>
      <c r="H72" s="834"/>
      <c r="I72" s="834"/>
      <c r="J72" s="834"/>
      <c r="K72" s="834"/>
      <c r="L72" s="834"/>
      <c r="M72" s="834"/>
      <c r="N72" s="834"/>
      <c r="O72" s="834"/>
      <c r="P72" s="834"/>
      <c r="Q72" s="834"/>
      <c r="R72" s="834"/>
      <c r="S72" s="834"/>
      <c r="T72" s="834"/>
      <c r="U72" s="834"/>
      <c r="V72" s="834"/>
      <c r="W72" s="834"/>
      <c r="X72" s="834"/>
      <c r="Y72" s="834"/>
      <c r="Z72" s="834"/>
      <c r="AA72" s="834"/>
    </row>
    <row r="73">
      <c r="A73" s="833"/>
      <c r="B73" s="833"/>
      <c r="C73" s="833"/>
      <c r="D73" s="834"/>
      <c r="E73" s="834"/>
      <c r="F73" s="834"/>
      <c r="G73" s="834"/>
      <c r="H73" s="834"/>
      <c r="I73" s="834"/>
      <c r="J73" s="834"/>
      <c r="K73" s="834"/>
      <c r="L73" s="834"/>
      <c r="M73" s="834"/>
      <c r="N73" s="834"/>
      <c r="O73" s="834"/>
      <c r="P73" s="834"/>
      <c r="Q73" s="834"/>
      <c r="R73" s="834"/>
      <c r="S73" s="834"/>
      <c r="T73" s="834"/>
      <c r="U73" s="834"/>
      <c r="V73" s="834"/>
      <c r="W73" s="834"/>
      <c r="X73" s="834"/>
      <c r="Y73" s="834"/>
      <c r="Z73" s="834"/>
      <c r="AA73" s="834"/>
    </row>
    <row r="74">
      <c r="A74" s="833"/>
      <c r="B74" s="833"/>
      <c r="C74" s="833"/>
      <c r="D74" s="834"/>
      <c r="E74" s="834"/>
      <c r="F74" s="834"/>
      <c r="G74" s="834"/>
      <c r="H74" s="834"/>
      <c r="I74" s="834"/>
      <c r="J74" s="834"/>
      <c r="K74" s="834"/>
      <c r="L74" s="834"/>
      <c r="M74" s="834"/>
      <c r="N74" s="834"/>
      <c r="O74" s="834"/>
      <c r="P74" s="834"/>
      <c r="Q74" s="834"/>
      <c r="R74" s="834"/>
      <c r="S74" s="834"/>
      <c r="T74" s="834"/>
      <c r="U74" s="834"/>
      <c r="V74" s="834"/>
      <c r="W74" s="834"/>
      <c r="X74" s="834"/>
      <c r="Y74" s="834"/>
      <c r="Z74" s="834"/>
      <c r="AA74" s="834"/>
    </row>
    <row r="75">
      <c r="A75" s="833"/>
      <c r="B75" s="833"/>
      <c r="C75" s="833"/>
      <c r="D75" s="834"/>
      <c r="E75" s="834"/>
      <c r="F75" s="834"/>
      <c r="G75" s="834"/>
      <c r="H75" s="834"/>
      <c r="I75" s="834"/>
      <c r="J75" s="834"/>
      <c r="K75" s="834"/>
      <c r="L75" s="834"/>
      <c r="M75" s="834"/>
      <c r="N75" s="834"/>
      <c r="O75" s="834"/>
      <c r="P75" s="834"/>
      <c r="Q75" s="834"/>
      <c r="R75" s="834"/>
      <c r="S75" s="834"/>
      <c r="T75" s="834"/>
      <c r="U75" s="834"/>
      <c r="V75" s="834"/>
      <c r="W75" s="834"/>
      <c r="X75" s="834"/>
      <c r="Y75" s="834"/>
      <c r="Z75" s="834"/>
      <c r="AA75" s="834"/>
    </row>
    <row r="76">
      <c r="A76" s="833"/>
      <c r="B76" s="833"/>
      <c r="C76" s="833"/>
      <c r="D76" s="834"/>
      <c r="E76" s="834"/>
      <c r="F76" s="834"/>
      <c r="G76" s="834"/>
      <c r="H76" s="834"/>
      <c r="I76" s="834"/>
      <c r="J76" s="834"/>
      <c r="K76" s="834"/>
      <c r="L76" s="834"/>
      <c r="M76" s="834"/>
      <c r="N76" s="834"/>
      <c r="O76" s="834"/>
      <c r="P76" s="834"/>
      <c r="Q76" s="834"/>
      <c r="R76" s="834"/>
      <c r="S76" s="834"/>
      <c r="T76" s="834"/>
      <c r="U76" s="834"/>
      <c r="V76" s="834"/>
      <c r="W76" s="834"/>
      <c r="X76" s="834"/>
      <c r="Y76" s="834"/>
      <c r="Z76" s="834"/>
      <c r="AA76" s="834"/>
    </row>
    <row r="77">
      <c r="A77" s="833"/>
      <c r="B77" s="833"/>
      <c r="C77" s="833"/>
      <c r="D77" s="834"/>
      <c r="E77" s="834"/>
      <c r="F77" s="834"/>
      <c r="G77" s="834"/>
      <c r="H77" s="834"/>
      <c r="I77" s="834"/>
      <c r="J77" s="834"/>
      <c r="K77" s="834"/>
      <c r="L77" s="834"/>
      <c r="M77" s="834"/>
      <c r="N77" s="834"/>
      <c r="O77" s="834"/>
      <c r="P77" s="834"/>
      <c r="Q77" s="834"/>
      <c r="R77" s="834"/>
      <c r="S77" s="834"/>
      <c r="T77" s="834"/>
      <c r="U77" s="834"/>
      <c r="V77" s="834"/>
      <c r="W77" s="834"/>
      <c r="X77" s="834"/>
      <c r="Y77" s="834"/>
      <c r="Z77" s="834"/>
      <c r="AA77" s="834"/>
    </row>
    <row r="78">
      <c r="A78" s="833"/>
      <c r="B78" s="833"/>
      <c r="C78" s="833"/>
      <c r="D78" s="834"/>
      <c r="E78" s="834"/>
      <c r="F78" s="834"/>
      <c r="G78" s="834"/>
      <c r="H78" s="834"/>
      <c r="I78" s="834"/>
      <c r="J78" s="834"/>
      <c r="K78" s="834"/>
      <c r="L78" s="834"/>
      <c r="M78" s="834"/>
      <c r="N78" s="834"/>
      <c r="O78" s="834"/>
      <c r="P78" s="834"/>
      <c r="Q78" s="834"/>
      <c r="R78" s="834"/>
      <c r="S78" s="834"/>
      <c r="T78" s="834"/>
      <c r="U78" s="834"/>
      <c r="V78" s="834"/>
      <c r="W78" s="834"/>
      <c r="X78" s="834"/>
      <c r="Y78" s="834"/>
      <c r="Z78" s="834"/>
      <c r="AA78" s="834"/>
    </row>
    <row r="79">
      <c r="A79" s="833"/>
      <c r="B79" s="833"/>
      <c r="C79" s="833"/>
      <c r="D79" s="834"/>
      <c r="E79" s="834"/>
      <c r="F79" s="834"/>
      <c r="G79" s="834"/>
      <c r="H79" s="834"/>
      <c r="I79" s="834"/>
      <c r="J79" s="834"/>
      <c r="K79" s="834"/>
      <c r="L79" s="834"/>
      <c r="M79" s="834"/>
      <c r="N79" s="834"/>
      <c r="O79" s="834"/>
      <c r="P79" s="834"/>
      <c r="Q79" s="834"/>
      <c r="R79" s="834"/>
      <c r="S79" s="834"/>
      <c r="T79" s="834"/>
      <c r="U79" s="834"/>
      <c r="V79" s="834"/>
      <c r="W79" s="834"/>
      <c r="X79" s="834"/>
      <c r="Y79" s="834"/>
      <c r="Z79" s="834"/>
      <c r="AA79" s="834"/>
    </row>
    <row r="80">
      <c r="A80" s="833"/>
      <c r="B80" s="833"/>
      <c r="C80" s="833"/>
      <c r="D80" s="834"/>
      <c r="E80" s="834"/>
      <c r="F80" s="834"/>
      <c r="G80" s="834"/>
      <c r="H80" s="834"/>
      <c r="I80" s="834"/>
      <c r="J80" s="834"/>
      <c r="K80" s="834"/>
      <c r="L80" s="834"/>
      <c r="M80" s="834"/>
      <c r="N80" s="834"/>
      <c r="O80" s="834"/>
      <c r="P80" s="834"/>
      <c r="Q80" s="834"/>
      <c r="R80" s="834"/>
      <c r="S80" s="834"/>
      <c r="T80" s="834"/>
      <c r="U80" s="834"/>
      <c r="V80" s="834"/>
      <c r="W80" s="834"/>
      <c r="X80" s="834"/>
      <c r="Y80" s="834"/>
      <c r="Z80" s="834"/>
      <c r="AA80" s="834"/>
    </row>
    <row r="81">
      <c r="A81" s="833"/>
      <c r="B81" s="833"/>
      <c r="C81" s="833"/>
      <c r="D81" s="834"/>
      <c r="E81" s="834"/>
      <c r="F81" s="834"/>
      <c r="G81" s="834"/>
      <c r="H81" s="834"/>
      <c r="I81" s="834"/>
      <c r="J81" s="834"/>
      <c r="K81" s="834"/>
      <c r="L81" s="834"/>
      <c r="M81" s="834"/>
      <c r="N81" s="834"/>
      <c r="O81" s="834"/>
      <c r="P81" s="834"/>
      <c r="Q81" s="834"/>
      <c r="R81" s="834"/>
      <c r="S81" s="834"/>
      <c r="T81" s="834"/>
      <c r="U81" s="834"/>
      <c r="V81" s="834"/>
      <c r="W81" s="834"/>
      <c r="X81" s="834"/>
      <c r="Y81" s="834"/>
      <c r="Z81" s="834"/>
      <c r="AA81" s="834"/>
    </row>
    <row r="82">
      <c r="A82" s="833"/>
      <c r="B82" s="833"/>
      <c r="C82" s="833"/>
      <c r="D82" s="834"/>
      <c r="E82" s="834"/>
      <c r="F82" s="834"/>
      <c r="G82" s="834"/>
      <c r="H82" s="834"/>
      <c r="I82" s="834"/>
      <c r="J82" s="834"/>
      <c r="K82" s="834"/>
      <c r="L82" s="834"/>
      <c r="M82" s="834"/>
      <c r="N82" s="834"/>
      <c r="O82" s="834"/>
      <c r="P82" s="834"/>
      <c r="Q82" s="834"/>
      <c r="R82" s="834"/>
      <c r="S82" s="834"/>
      <c r="T82" s="834"/>
      <c r="U82" s="834"/>
      <c r="V82" s="834"/>
      <c r="W82" s="834"/>
      <c r="X82" s="834"/>
      <c r="Y82" s="834"/>
      <c r="Z82" s="834"/>
      <c r="AA82" s="834"/>
    </row>
    <row r="83">
      <c r="A83" s="833"/>
      <c r="B83" s="833"/>
      <c r="C83" s="833"/>
      <c r="D83" s="834"/>
      <c r="E83" s="834"/>
      <c r="F83" s="834"/>
      <c r="G83" s="834"/>
      <c r="H83" s="834"/>
      <c r="I83" s="834"/>
      <c r="J83" s="834"/>
      <c r="K83" s="834"/>
      <c r="L83" s="834"/>
      <c r="M83" s="834"/>
      <c r="N83" s="834"/>
      <c r="O83" s="834"/>
      <c r="P83" s="834"/>
      <c r="Q83" s="834"/>
      <c r="R83" s="834"/>
      <c r="S83" s="834"/>
      <c r="T83" s="834"/>
      <c r="U83" s="834"/>
      <c r="V83" s="834"/>
      <c r="W83" s="834"/>
      <c r="X83" s="834"/>
      <c r="Y83" s="834"/>
      <c r="Z83" s="834"/>
      <c r="AA83" s="834"/>
    </row>
    <row r="84">
      <c r="A84" s="833"/>
      <c r="B84" s="833"/>
      <c r="C84" s="833"/>
      <c r="D84" s="834"/>
      <c r="E84" s="834"/>
      <c r="F84" s="834"/>
      <c r="G84" s="834"/>
      <c r="H84" s="834"/>
      <c r="I84" s="834"/>
      <c r="J84" s="834"/>
      <c r="K84" s="834"/>
      <c r="L84" s="834"/>
      <c r="M84" s="834"/>
      <c r="N84" s="834"/>
      <c r="O84" s="834"/>
      <c r="P84" s="834"/>
      <c r="Q84" s="834"/>
      <c r="R84" s="834"/>
      <c r="S84" s="834"/>
      <c r="T84" s="834"/>
      <c r="U84" s="834"/>
      <c r="V84" s="834"/>
      <c r="W84" s="834"/>
      <c r="X84" s="834"/>
      <c r="Y84" s="834"/>
      <c r="Z84" s="834"/>
      <c r="AA84" s="834"/>
    </row>
    <row r="85">
      <c r="A85" s="833"/>
      <c r="B85" s="833"/>
      <c r="C85" s="833"/>
      <c r="D85" s="834"/>
      <c r="E85" s="834"/>
      <c r="F85" s="834"/>
      <c r="G85" s="834"/>
      <c r="H85" s="834"/>
      <c r="I85" s="834"/>
      <c r="J85" s="834"/>
      <c r="K85" s="834"/>
      <c r="L85" s="834"/>
      <c r="M85" s="834"/>
      <c r="N85" s="834"/>
      <c r="O85" s="834"/>
      <c r="P85" s="834"/>
      <c r="Q85" s="834"/>
      <c r="R85" s="834"/>
      <c r="S85" s="834"/>
      <c r="T85" s="834"/>
      <c r="U85" s="834"/>
      <c r="V85" s="834"/>
      <c r="W85" s="834"/>
      <c r="X85" s="834"/>
      <c r="Y85" s="834"/>
      <c r="Z85" s="834"/>
      <c r="AA85" s="834"/>
    </row>
    <row r="86">
      <c r="A86" s="833"/>
      <c r="B86" s="833"/>
      <c r="C86" s="833"/>
      <c r="D86" s="834"/>
      <c r="E86" s="834"/>
      <c r="F86" s="834"/>
      <c r="G86" s="834"/>
      <c r="H86" s="834"/>
      <c r="I86" s="834"/>
      <c r="J86" s="834"/>
      <c r="K86" s="834"/>
      <c r="L86" s="834"/>
      <c r="M86" s="834"/>
      <c r="N86" s="834"/>
      <c r="O86" s="834"/>
      <c r="P86" s="834"/>
      <c r="Q86" s="834"/>
      <c r="R86" s="834"/>
      <c r="S86" s="834"/>
      <c r="T86" s="834"/>
      <c r="U86" s="834"/>
      <c r="V86" s="834"/>
      <c r="W86" s="834"/>
      <c r="X86" s="834"/>
      <c r="Y86" s="834"/>
      <c r="Z86" s="834"/>
      <c r="AA86" s="834"/>
    </row>
    <row r="87">
      <c r="A87" s="833"/>
      <c r="B87" s="833"/>
      <c r="C87" s="833"/>
      <c r="D87" s="834"/>
      <c r="E87" s="834"/>
      <c r="F87" s="834"/>
      <c r="G87" s="834"/>
      <c r="H87" s="834"/>
      <c r="I87" s="834"/>
      <c r="J87" s="834"/>
      <c r="K87" s="834"/>
      <c r="L87" s="834"/>
      <c r="M87" s="834"/>
      <c r="N87" s="834"/>
      <c r="O87" s="834"/>
      <c r="P87" s="834"/>
      <c r="Q87" s="834"/>
      <c r="R87" s="834"/>
      <c r="S87" s="834"/>
      <c r="T87" s="834"/>
      <c r="U87" s="834"/>
      <c r="V87" s="834"/>
      <c r="W87" s="834"/>
      <c r="X87" s="834"/>
      <c r="Y87" s="834"/>
      <c r="Z87" s="834"/>
      <c r="AA87" s="834"/>
    </row>
    <row r="88">
      <c r="A88" s="833"/>
      <c r="B88" s="833"/>
      <c r="C88" s="833"/>
      <c r="D88" s="834"/>
      <c r="E88" s="834"/>
      <c r="F88" s="834"/>
      <c r="G88" s="834"/>
      <c r="H88" s="834"/>
      <c r="I88" s="834"/>
      <c r="J88" s="834"/>
      <c r="K88" s="834"/>
      <c r="L88" s="834"/>
      <c r="M88" s="834"/>
      <c r="N88" s="834"/>
      <c r="O88" s="834"/>
      <c r="P88" s="834"/>
      <c r="Q88" s="834"/>
      <c r="R88" s="834"/>
      <c r="S88" s="834"/>
      <c r="T88" s="834"/>
      <c r="U88" s="834"/>
      <c r="V88" s="834"/>
      <c r="W88" s="834"/>
      <c r="X88" s="834"/>
      <c r="Y88" s="834"/>
      <c r="Z88" s="834"/>
      <c r="AA88" s="834"/>
    </row>
    <row r="89">
      <c r="A89" s="833"/>
      <c r="B89" s="833"/>
      <c r="C89" s="833"/>
      <c r="D89" s="834"/>
      <c r="E89" s="834"/>
      <c r="F89" s="834"/>
      <c r="G89" s="834"/>
      <c r="H89" s="834"/>
      <c r="I89" s="834"/>
      <c r="J89" s="834"/>
      <c r="K89" s="834"/>
      <c r="L89" s="834"/>
      <c r="M89" s="834"/>
      <c r="N89" s="834"/>
      <c r="O89" s="834"/>
      <c r="P89" s="834"/>
      <c r="Q89" s="834"/>
      <c r="R89" s="834"/>
      <c r="S89" s="834"/>
      <c r="T89" s="834"/>
      <c r="U89" s="834"/>
      <c r="V89" s="834"/>
      <c r="W89" s="834"/>
      <c r="X89" s="834"/>
      <c r="Y89" s="834"/>
      <c r="Z89" s="834"/>
      <c r="AA89" s="834"/>
    </row>
    <row r="90">
      <c r="A90" s="833"/>
      <c r="B90" s="833"/>
      <c r="C90" s="833"/>
      <c r="D90" s="834"/>
      <c r="E90" s="834"/>
      <c r="F90" s="834"/>
      <c r="G90" s="834"/>
      <c r="H90" s="834"/>
      <c r="I90" s="834"/>
      <c r="J90" s="834"/>
      <c r="K90" s="834"/>
      <c r="L90" s="834"/>
      <c r="M90" s="834"/>
      <c r="N90" s="834"/>
      <c r="O90" s="834"/>
      <c r="P90" s="834"/>
      <c r="Q90" s="834"/>
      <c r="R90" s="834"/>
      <c r="S90" s="834"/>
      <c r="T90" s="834"/>
      <c r="U90" s="834"/>
      <c r="V90" s="834"/>
      <c r="W90" s="834"/>
      <c r="X90" s="834"/>
      <c r="Y90" s="834"/>
      <c r="Z90" s="834"/>
      <c r="AA90" s="834"/>
    </row>
    <row r="91">
      <c r="A91" s="833"/>
      <c r="B91" s="833"/>
      <c r="C91" s="833"/>
      <c r="D91" s="834"/>
      <c r="E91" s="834"/>
      <c r="F91" s="834"/>
      <c r="G91" s="834"/>
      <c r="H91" s="834"/>
      <c r="I91" s="834"/>
      <c r="J91" s="834"/>
      <c r="K91" s="834"/>
      <c r="L91" s="834"/>
      <c r="M91" s="834"/>
      <c r="N91" s="834"/>
      <c r="O91" s="834"/>
      <c r="P91" s="834"/>
      <c r="Q91" s="834"/>
      <c r="R91" s="834"/>
      <c r="S91" s="834"/>
      <c r="T91" s="834"/>
      <c r="U91" s="834"/>
      <c r="V91" s="834"/>
      <c r="W91" s="834"/>
      <c r="X91" s="834"/>
      <c r="Y91" s="834"/>
      <c r="Z91" s="834"/>
      <c r="AA91" s="834"/>
    </row>
    <row r="92">
      <c r="A92" s="833"/>
      <c r="B92" s="833"/>
      <c r="C92" s="833"/>
      <c r="D92" s="834"/>
      <c r="E92" s="834"/>
      <c r="F92" s="834"/>
      <c r="G92" s="834"/>
      <c r="H92" s="834"/>
      <c r="I92" s="834"/>
      <c r="J92" s="834"/>
      <c r="K92" s="834"/>
      <c r="L92" s="834"/>
      <c r="M92" s="834"/>
      <c r="N92" s="834"/>
      <c r="O92" s="834"/>
      <c r="P92" s="834"/>
      <c r="Q92" s="834"/>
      <c r="R92" s="834"/>
      <c r="S92" s="834"/>
      <c r="T92" s="834"/>
      <c r="U92" s="834"/>
      <c r="V92" s="834"/>
      <c r="W92" s="834"/>
      <c r="X92" s="834"/>
      <c r="Y92" s="834"/>
      <c r="Z92" s="834"/>
      <c r="AA92" s="834"/>
    </row>
    <row r="93">
      <c r="A93" s="833"/>
      <c r="B93" s="833"/>
      <c r="C93" s="833"/>
      <c r="D93" s="834"/>
      <c r="E93" s="834"/>
      <c r="F93" s="834"/>
      <c r="G93" s="834"/>
      <c r="H93" s="834"/>
      <c r="I93" s="834"/>
      <c r="J93" s="834"/>
      <c r="K93" s="834"/>
      <c r="L93" s="834"/>
      <c r="M93" s="834"/>
      <c r="N93" s="834"/>
      <c r="O93" s="834"/>
      <c r="P93" s="834"/>
      <c r="Q93" s="834"/>
      <c r="R93" s="834"/>
      <c r="S93" s="834"/>
      <c r="T93" s="834"/>
      <c r="U93" s="834"/>
      <c r="V93" s="834"/>
      <c r="W93" s="834"/>
      <c r="X93" s="834"/>
      <c r="Y93" s="834"/>
      <c r="Z93" s="834"/>
      <c r="AA93" s="834"/>
    </row>
    <row r="94">
      <c r="A94" s="833"/>
      <c r="B94" s="833"/>
      <c r="C94" s="833"/>
      <c r="D94" s="834"/>
      <c r="E94" s="834"/>
      <c r="F94" s="834"/>
      <c r="G94" s="834"/>
      <c r="H94" s="834"/>
      <c r="I94" s="834"/>
      <c r="J94" s="834"/>
      <c r="K94" s="834"/>
      <c r="L94" s="834"/>
      <c r="M94" s="834"/>
      <c r="N94" s="834"/>
      <c r="O94" s="834"/>
      <c r="P94" s="834"/>
      <c r="Q94" s="834"/>
      <c r="R94" s="834"/>
      <c r="S94" s="834"/>
      <c r="T94" s="834"/>
      <c r="U94" s="834"/>
      <c r="V94" s="834"/>
      <c r="W94" s="834"/>
      <c r="X94" s="834"/>
      <c r="Y94" s="834"/>
      <c r="Z94" s="834"/>
      <c r="AA94" s="834"/>
    </row>
    <row r="95">
      <c r="A95" s="833"/>
      <c r="B95" s="833"/>
      <c r="C95" s="833"/>
      <c r="D95" s="834"/>
      <c r="E95" s="834"/>
      <c r="F95" s="834"/>
      <c r="G95" s="834"/>
      <c r="H95" s="834"/>
      <c r="I95" s="834"/>
      <c r="J95" s="834"/>
      <c r="K95" s="834"/>
      <c r="L95" s="834"/>
      <c r="M95" s="834"/>
      <c r="N95" s="834"/>
      <c r="O95" s="834"/>
      <c r="P95" s="834"/>
      <c r="Q95" s="834"/>
      <c r="R95" s="834"/>
      <c r="S95" s="834"/>
      <c r="T95" s="834"/>
      <c r="U95" s="834"/>
      <c r="V95" s="834"/>
      <c r="W95" s="834"/>
      <c r="X95" s="834"/>
      <c r="Y95" s="834"/>
      <c r="Z95" s="834"/>
      <c r="AA95" s="834"/>
    </row>
    <row r="96">
      <c r="A96" s="833"/>
      <c r="B96" s="833"/>
      <c r="C96" s="833"/>
      <c r="D96" s="834"/>
      <c r="E96" s="834"/>
      <c r="F96" s="834"/>
      <c r="G96" s="834"/>
      <c r="H96" s="834"/>
      <c r="I96" s="834"/>
      <c r="J96" s="834"/>
      <c r="K96" s="834"/>
      <c r="L96" s="834"/>
      <c r="M96" s="834"/>
      <c r="N96" s="834"/>
      <c r="O96" s="834"/>
      <c r="P96" s="834"/>
      <c r="Q96" s="834"/>
      <c r="R96" s="834"/>
      <c r="S96" s="834"/>
      <c r="T96" s="834"/>
      <c r="U96" s="834"/>
      <c r="V96" s="834"/>
      <c r="W96" s="834"/>
      <c r="X96" s="834"/>
      <c r="Y96" s="834"/>
      <c r="Z96" s="834"/>
      <c r="AA96" s="834"/>
    </row>
    <row r="97">
      <c r="A97" s="835"/>
      <c r="B97" s="835" t="s">
        <v>3287</v>
      </c>
      <c r="C97" s="833" t="s">
        <v>3288</v>
      </c>
      <c r="D97" s="834"/>
      <c r="E97" s="834"/>
      <c r="F97" s="834"/>
      <c r="G97" s="834"/>
      <c r="H97" s="834"/>
      <c r="I97" s="834"/>
      <c r="J97" s="834"/>
      <c r="K97" s="834"/>
      <c r="L97" s="834"/>
      <c r="M97" s="834"/>
      <c r="N97" s="834"/>
      <c r="O97" s="834"/>
      <c r="P97" s="834"/>
      <c r="Q97" s="834"/>
      <c r="R97" s="834"/>
      <c r="S97" s="834"/>
      <c r="T97" s="834"/>
      <c r="U97" s="834"/>
      <c r="V97" s="834"/>
      <c r="W97" s="834"/>
      <c r="X97" s="834"/>
      <c r="Y97" s="834"/>
      <c r="Z97" s="834"/>
      <c r="AA97" s="834"/>
    </row>
    <row r="98">
      <c r="A98" s="833"/>
      <c r="B98" s="833" t="s">
        <v>3289</v>
      </c>
      <c r="C98" s="833" t="s">
        <v>3290</v>
      </c>
      <c r="D98" s="834"/>
      <c r="E98" s="834"/>
      <c r="F98" s="834"/>
      <c r="G98" s="834"/>
      <c r="H98" s="834"/>
      <c r="I98" s="834"/>
      <c r="J98" s="834"/>
      <c r="K98" s="834"/>
      <c r="L98" s="834"/>
      <c r="M98" s="834"/>
      <c r="N98" s="834"/>
      <c r="O98" s="834"/>
      <c r="P98" s="834"/>
      <c r="Q98" s="834"/>
      <c r="R98" s="834"/>
      <c r="S98" s="834"/>
      <c r="T98" s="834"/>
      <c r="U98" s="834"/>
      <c r="V98" s="834"/>
      <c r="W98" s="834"/>
      <c r="X98" s="834"/>
      <c r="Y98" s="834"/>
      <c r="Z98" s="834"/>
      <c r="AA98" s="834"/>
    </row>
    <row r="99">
      <c r="A99" s="833"/>
      <c r="B99" s="833" t="s">
        <v>3291</v>
      </c>
      <c r="C99" s="833" t="s">
        <v>3292</v>
      </c>
      <c r="D99" s="834"/>
      <c r="E99" s="834"/>
      <c r="F99" s="834"/>
      <c r="G99" s="834"/>
      <c r="H99" s="834"/>
      <c r="I99" s="834"/>
      <c r="J99" s="834"/>
      <c r="K99" s="834"/>
      <c r="L99" s="834"/>
      <c r="M99" s="834"/>
      <c r="N99" s="834"/>
      <c r="O99" s="834"/>
      <c r="P99" s="834"/>
      <c r="Q99" s="834"/>
      <c r="R99" s="834"/>
      <c r="S99" s="834"/>
      <c r="T99" s="834"/>
      <c r="U99" s="834"/>
      <c r="V99" s="834"/>
      <c r="W99" s="834"/>
      <c r="X99" s="834"/>
      <c r="Y99" s="834"/>
      <c r="Z99" s="834"/>
      <c r="AA99" s="834"/>
    </row>
    <row r="100">
      <c r="A100" s="833"/>
      <c r="B100" s="833" t="s">
        <v>3293</v>
      </c>
      <c r="C100" s="833" t="s">
        <v>3294</v>
      </c>
      <c r="D100" s="834"/>
      <c r="E100" s="834"/>
      <c r="F100" s="834"/>
      <c r="G100" s="834"/>
      <c r="H100" s="834"/>
      <c r="I100" s="834"/>
      <c r="J100" s="834"/>
      <c r="K100" s="834"/>
      <c r="L100" s="834"/>
      <c r="M100" s="834"/>
      <c r="N100" s="834"/>
      <c r="O100" s="834"/>
      <c r="P100" s="834"/>
      <c r="Q100" s="834"/>
      <c r="R100" s="834"/>
      <c r="S100" s="834"/>
      <c r="T100" s="834"/>
      <c r="U100" s="834"/>
      <c r="V100" s="834"/>
      <c r="W100" s="834"/>
      <c r="X100" s="834"/>
      <c r="Y100" s="834"/>
      <c r="Z100" s="834"/>
      <c r="AA100" s="834"/>
    </row>
    <row r="101">
      <c r="A101" s="833"/>
      <c r="B101" s="833" t="s">
        <v>3295</v>
      </c>
      <c r="C101" s="833" t="s">
        <v>3296</v>
      </c>
      <c r="D101" s="834"/>
      <c r="E101" s="834"/>
      <c r="F101" s="834"/>
      <c r="G101" s="834"/>
      <c r="H101" s="834"/>
      <c r="I101" s="834"/>
      <c r="J101" s="834"/>
      <c r="K101" s="834"/>
      <c r="L101" s="834"/>
      <c r="M101" s="834"/>
      <c r="N101" s="834"/>
      <c r="O101" s="834"/>
      <c r="P101" s="834"/>
      <c r="Q101" s="834"/>
      <c r="R101" s="834"/>
      <c r="S101" s="834"/>
      <c r="T101" s="834"/>
      <c r="U101" s="834"/>
      <c r="V101" s="834"/>
      <c r="W101" s="834"/>
      <c r="X101" s="834"/>
      <c r="Y101" s="834"/>
      <c r="Z101" s="834"/>
      <c r="AA101" s="834"/>
    </row>
    <row r="102">
      <c r="A102" s="833"/>
      <c r="B102" s="833" t="s">
        <v>3297</v>
      </c>
      <c r="C102" s="833" t="s">
        <v>3298</v>
      </c>
      <c r="D102" s="834"/>
      <c r="E102" s="834"/>
      <c r="F102" s="834"/>
      <c r="G102" s="834"/>
      <c r="H102" s="834"/>
      <c r="I102" s="834"/>
      <c r="J102" s="834"/>
      <c r="K102" s="834"/>
      <c r="L102" s="834"/>
      <c r="M102" s="834"/>
      <c r="N102" s="834"/>
      <c r="O102" s="834"/>
      <c r="P102" s="834"/>
      <c r="Q102" s="834"/>
      <c r="R102" s="834"/>
      <c r="S102" s="834"/>
      <c r="T102" s="834"/>
      <c r="U102" s="834"/>
      <c r="V102" s="834"/>
      <c r="W102" s="834"/>
      <c r="X102" s="834"/>
      <c r="Y102" s="834"/>
      <c r="Z102" s="834"/>
      <c r="AA102" s="834"/>
    </row>
    <row r="103">
      <c r="A103" s="833"/>
      <c r="B103" s="833" t="s">
        <v>3299</v>
      </c>
      <c r="C103" s="833" t="s">
        <v>3300</v>
      </c>
      <c r="D103" s="834"/>
      <c r="E103" s="834"/>
      <c r="F103" s="834"/>
      <c r="G103" s="834"/>
      <c r="H103" s="834"/>
      <c r="I103" s="834"/>
      <c r="J103" s="834"/>
      <c r="K103" s="834"/>
      <c r="L103" s="834"/>
      <c r="M103" s="834"/>
      <c r="N103" s="834"/>
      <c r="O103" s="834"/>
      <c r="P103" s="834"/>
      <c r="Q103" s="834"/>
      <c r="R103" s="834"/>
      <c r="S103" s="834"/>
      <c r="T103" s="834"/>
      <c r="U103" s="834"/>
      <c r="V103" s="834"/>
      <c r="W103" s="834"/>
      <c r="X103" s="834"/>
      <c r="Y103" s="834"/>
      <c r="Z103" s="834"/>
      <c r="AA103" s="834"/>
    </row>
    <row r="104">
      <c r="A104" s="833"/>
      <c r="B104" s="833" t="s">
        <v>3301</v>
      </c>
      <c r="C104" s="833" t="s">
        <v>3302</v>
      </c>
      <c r="D104" s="834"/>
      <c r="E104" s="834"/>
      <c r="F104" s="834"/>
      <c r="G104" s="834"/>
      <c r="H104" s="834"/>
      <c r="I104" s="834"/>
      <c r="J104" s="834"/>
      <c r="K104" s="834"/>
      <c r="L104" s="834"/>
      <c r="M104" s="834"/>
      <c r="N104" s="834"/>
      <c r="O104" s="834"/>
      <c r="P104" s="834"/>
      <c r="Q104" s="834"/>
      <c r="R104" s="834"/>
      <c r="S104" s="834"/>
      <c r="T104" s="834"/>
      <c r="U104" s="834"/>
      <c r="V104" s="834"/>
      <c r="W104" s="834"/>
      <c r="X104" s="834"/>
      <c r="Y104" s="834"/>
      <c r="Z104" s="834"/>
      <c r="AA104" s="834"/>
    </row>
    <row r="105">
      <c r="A105" s="833"/>
      <c r="B105" s="833" t="s">
        <v>3303</v>
      </c>
      <c r="C105" s="833" t="s">
        <v>3304</v>
      </c>
      <c r="D105" s="834"/>
      <c r="E105" s="834"/>
      <c r="F105" s="834"/>
      <c r="G105" s="834"/>
      <c r="H105" s="834"/>
      <c r="I105" s="834"/>
      <c r="J105" s="834"/>
      <c r="K105" s="834"/>
      <c r="L105" s="834"/>
      <c r="M105" s="834"/>
      <c r="N105" s="834"/>
      <c r="O105" s="834"/>
      <c r="P105" s="834"/>
      <c r="Q105" s="834"/>
      <c r="R105" s="834"/>
      <c r="S105" s="834"/>
      <c r="T105" s="834"/>
      <c r="U105" s="834"/>
      <c r="V105" s="834"/>
      <c r="W105" s="834"/>
      <c r="X105" s="834"/>
      <c r="Y105" s="834"/>
      <c r="Z105" s="834"/>
      <c r="AA105" s="834"/>
    </row>
    <row r="106">
      <c r="A106" s="833"/>
      <c r="B106" s="833" t="s">
        <v>3305</v>
      </c>
      <c r="C106" s="833" t="s">
        <v>3306</v>
      </c>
      <c r="D106" s="834"/>
      <c r="E106" s="834"/>
      <c r="F106" s="834"/>
      <c r="G106" s="834"/>
      <c r="H106" s="834"/>
      <c r="I106" s="834"/>
      <c r="J106" s="834"/>
      <c r="K106" s="834"/>
      <c r="L106" s="834"/>
      <c r="M106" s="834"/>
      <c r="N106" s="834"/>
      <c r="O106" s="834"/>
      <c r="P106" s="834"/>
      <c r="Q106" s="834"/>
      <c r="R106" s="834"/>
      <c r="S106" s="834"/>
      <c r="T106" s="834"/>
      <c r="U106" s="834"/>
      <c r="V106" s="834"/>
      <c r="W106" s="834"/>
      <c r="X106" s="834"/>
      <c r="Y106" s="834"/>
      <c r="Z106" s="834"/>
      <c r="AA106" s="834"/>
    </row>
    <row r="107">
      <c r="A107" s="833"/>
      <c r="B107" s="833" t="s">
        <v>3307</v>
      </c>
      <c r="C107" s="833" t="s">
        <v>3308</v>
      </c>
      <c r="D107" s="834"/>
      <c r="E107" s="834"/>
      <c r="F107" s="834"/>
      <c r="G107" s="834"/>
      <c r="H107" s="834"/>
      <c r="I107" s="834"/>
      <c r="J107" s="834"/>
      <c r="K107" s="834"/>
      <c r="L107" s="834"/>
      <c r="M107" s="834"/>
      <c r="N107" s="834"/>
      <c r="O107" s="834"/>
      <c r="P107" s="834"/>
      <c r="Q107" s="834"/>
      <c r="R107" s="834"/>
      <c r="S107" s="834"/>
      <c r="T107" s="834"/>
      <c r="U107" s="834"/>
      <c r="V107" s="834"/>
      <c r="W107" s="834"/>
      <c r="X107" s="834"/>
      <c r="Y107" s="834"/>
      <c r="Z107" s="834"/>
      <c r="AA107" s="834"/>
    </row>
    <row r="108">
      <c r="A108" s="833"/>
      <c r="B108" s="833" t="s">
        <v>3309</v>
      </c>
      <c r="C108" s="833" t="s">
        <v>3310</v>
      </c>
      <c r="D108" s="834"/>
      <c r="E108" s="834"/>
      <c r="F108" s="834"/>
      <c r="G108" s="834"/>
      <c r="H108" s="834"/>
      <c r="I108" s="834"/>
      <c r="J108" s="834"/>
      <c r="K108" s="834"/>
      <c r="L108" s="834"/>
      <c r="M108" s="834"/>
      <c r="N108" s="834"/>
      <c r="O108" s="834"/>
      <c r="P108" s="834"/>
      <c r="Q108" s="834"/>
      <c r="R108" s="834"/>
      <c r="S108" s="834"/>
      <c r="T108" s="834"/>
      <c r="U108" s="834"/>
      <c r="V108" s="834"/>
      <c r="W108" s="834"/>
      <c r="X108" s="834"/>
      <c r="Y108" s="834"/>
      <c r="Z108" s="834"/>
      <c r="AA108" s="834"/>
    </row>
    <row r="109">
      <c r="A109" s="833"/>
      <c r="B109" s="833" t="s">
        <v>3311</v>
      </c>
      <c r="C109" s="833" t="s">
        <v>3312</v>
      </c>
      <c r="D109" s="834"/>
      <c r="E109" s="834"/>
      <c r="F109" s="834"/>
      <c r="G109" s="834"/>
      <c r="H109" s="834"/>
      <c r="I109" s="834"/>
      <c r="J109" s="834"/>
      <c r="K109" s="834"/>
      <c r="L109" s="834"/>
      <c r="M109" s="834"/>
      <c r="N109" s="834"/>
      <c r="O109" s="834"/>
      <c r="P109" s="834"/>
      <c r="Q109" s="834"/>
      <c r="R109" s="834"/>
      <c r="S109" s="834"/>
      <c r="T109" s="834"/>
      <c r="U109" s="834"/>
      <c r="V109" s="834"/>
      <c r="W109" s="834"/>
      <c r="X109" s="834"/>
      <c r="Y109" s="834"/>
      <c r="Z109" s="834"/>
      <c r="AA109" s="834"/>
    </row>
    <row r="110">
      <c r="A110" s="833"/>
      <c r="B110" s="833" t="s">
        <v>3313</v>
      </c>
      <c r="C110" s="833" t="s">
        <v>3314</v>
      </c>
      <c r="D110" s="834"/>
      <c r="E110" s="834"/>
      <c r="F110" s="834"/>
      <c r="G110" s="834"/>
      <c r="H110" s="834"/>
      <c r="I110" s="834"/>
      <c r="J110" s="834"/>
      <c r="K110" s="834"/>
      <c r="L110" s="834"/>
      <c r="M110" s="834"/>
      <c r="N110" s="834"/>
      <c r="O110" s="834"/>
      <c r="P110" s="834"/>
      <c r="Q110" s="834"/>
      <c r="R110" s="834"/>
      <c r="S110" s="834"/>
      <c r="T110" s="834"/>
      <c r="U110" s="834"/>
      <c r="V110" s="834"/>
      <c r="W110" s="834"/>
      <c r="X110" s="834"/>
      <c r="Y110" s="834"/>
      <c r="Z110" s="834"/>
      <c r="AA110" s="834"/>
    </row>
    <row r="111">
      <c r="A111" s="833"/>
      <c r="B111" s="833" t="s">
        <v>3315</v>
      </c>
      <c r="C111" s="833" t="s">
        <v>3316</v>
      </c>
      <c r="D111" s="834"/>
      <c r="E111" s="834"/>
      <c r="F111" s="834"/>
      <c r="G111" s="834"/>
      <c r="H111" s="834"/>
      <c r="I111" s="834"/>
      <c r="J111" s="834"/>
      <c r="K111" s="834"/>
      <c r="L111" s="834"/>
      <c r="M111" s="834"/>
      <c r="N111" s="834"/>
      <c r="O111" s="834"/>
      <c r="P111" s="834"/>
      <c r="Q111" s="834"/>
      <c r="R111" s="834"/>
      <c r="S111" s="834"/>
      <c r="T111" s="834"/>
      <c r="U111" s="834"/>
      <c r="V111" s="834"/>
      <c r="W111" s="834"/>
      <c r="X111" s="834"/>
      <c r="Y111" s="834"/>
      <c r="Z111" s="834"/>
      <c r="AA111" s="834"/>
    </row>
    <row r="112">
      <c r="A112" s="833"/>
      <c r="B112" s="833" t="s">
        <v>3317</v>
      </c>
      <c r="C112" s="833" t="s">
        <v>3318</v>
      </c>
      <c r="D112" s="834"/>
      <c r="E112" s="834"/>
      <c r="F112" s="834"/>
      <c r="G112" s="834"/>
      <c r="H112" s="834"/>
      <c r="I112" s="834"/>
      <c r="J112" s="834"/>
      <c r="K112" s="834"/>
      <c r="L112" s="834"/>
      <c r="M112" s="834"/>
      <c r="N112" s="834"/>
      <c r="O112" s="834"/>
      <c r="P112" s="834"/>
      <c r="Q112" s="834"/>
      <c r="R112" s="834"/>
      <c r="S112" s="834"/>
      <c r="T112" s="834"/>
      <c r="U112" s="834"/>
      <c r="V112" s="834"/>
      <c r="W112" s="834"/>
      <c r="X112" s="834"/>
      <c r="Y112" s="834"/>
      <c r="Z112" s="834"/>
      <c r="AA112" s="834"/>
    </row>
    <row r="113">
      <c r="A113" s="833"/>
      <c r="B113" s="833" t="s">
        <v>3319</v>
      </c>
      <c r="C113" s="833" t="s">
        <v>3320</v>
      </c>
      <c r="D113" s="834"/>
      <c r="E113" s="834"/>
      <c r="F113" s="834"/>
      <c r="G113" s="834"/>
      <c r="H113" s="834"/>
      <c r="I113" s="834"/>
      <c r="J113" s="834"/>
      <c r="K113" s="834"/>
      <c r="L113" s="834"/>
      <c r="M113" s="834"/>
      <c r="N113" s="834"/>
      <c r="O113" s="834"/>
      <c r="P113" s="834"/>
      <c r="Q113" s="834"/>
      <c r="R113" s="834"/>
      <c r="S113" s="834"/>
      <c r="T113" s="834"/>
      <c r="U113" s="834"/>
      <c r="V113" s="834"/>
      <c r="W113" s="834"/>
      <c r="X113" s="834"/>
      <c r="Y113" s="834"/>
      <c r="Z113" s="834"/>
      <c r="AA113" s="834"/>
    </row>
    <row r="114">
      <c r="A114" s="833"/>
      <c r="B114" s="833" t="s">
        <v>3319</v>
      </c>
      <c r="C114" s="833" t="s">
        <v>3321</v>
      </c>
      <c r="D114" s="834"/>
      <c r="E114" s="834"/>
      <c r="F114" s="834"/>
      <c r="G114" s="834"/>
      <c r="H114" s="834"/>
      <c r="I114" s="834"/>
      <c r="J114" s="834"/>
      <c r="K114" s="834"/>
      <c r="L114" s="834"/>
      <c r="M114" s="834"/>
      <c r="N114" s="834"/>
      <c r="O114" s="834"/>
      <c r="P114" s="834"/>
      <c r="Q114" s="834"/>
      <c r="R114" s="834"/>
      <c r="S114" s="834"/>
      <c r="T114" s="834"/>
      <c r="U114" s="834"/>
      <c r="V114" s="834"/>
      <c r="W114" s="834"/>
      <c r="X114" s="834"/>
      <c r="Y114" s="834"/>
      <c r="Z114" s="834"/>
      <c r="AA114" s="834"/>
    </row>
    <row r="115">
      <c r="A115" s="833"/>
      <c r="B115" s="833" t="s">
        <v>3322</v>
      </c>
      <c r="C115" s="833" t="s">
        <v>3323</v>
      </c>
      <c r="D115" s="834"/>
      <c r="E115" s="834"/>
      <c r="F115" s="834"/>
      <c r="G115" s="834"/>
      <c r="H115" s="834"/>
      <c r="I115" s="834"/>
      <c r="J115" s="834"/>
      <c r="K115" s="834"/>
      <c r="L115" s="834"/>
      <c r="M115" s="834"/>
      <c r="N115" s="834"/>
      <c r="O115" s="834"/>
      <c r="P115" s="834"/>
      <c r="Q115" s="834"/>
      <c r="R115" s="834"/>
      <c r="S115" s="834"/>
      <c r="T115" s="834"/>
      <c r="U115" s="834"/>
      <c r="V115" s="834"/>
      <c r="W115" s="834"/>
      <c r="X115" s="834"/>
      <c r="Y115" s="834"/>
      <c r="Z115" s="834"/>
      <c r="AA115" s="834"/>
    </row>
    <row r="116">
      <c r="A116" s="833"/>
      <c r="B116" s="833" t="s">
        <v>3324</v>
      </c>
      <c r="C116" s="833" t="s">
        <v>3325</v>
      </c>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c r="AA116" s="834"/>
    </row>
    <row r="117">
      <c r="A117" s="833"/>
      <c r="B117" s="833" t="s">
        <v>3326</v>
      </c>
      <c r="C117" s="833" t="s">
        <v>3327</v>
      </c>
      <c r="D117" s="834"/>
      <c r="E117" s="834"/>
      <c r="F117" s="834"/>
      <c r="G117" s="834"/>
      <c r="H117" s="834"/>
      <c r="I117" s="834"/>
      <c r="J117" s="834"/>
      <c r="K117" s="834"/>
      <c r="L117" s="834"/>
      <c r="M117" s="834"/>
      <c r="N117" s="834"/>
      <c r="O117" s="834"/>
      <c r="P117" s="834"/>
      <c r="Q117" s="834"/>
      <c r="R117" s="834"/>
      <c r="S117" s="834"/>
      <c r="T117" s="834"/>
      <c r="U117" s="834"/>
      <c r="V117" s="834"/>
      <c r="W117" s="834"/>
      <c r="X117" s="834"/>
      <c r="Y117" s="834"/>
      <c r="Z117" s="834"/>
      <c r="AA117" s="834"/>
    </row>
    <row r="118">
      <c r="A118" s="833"/>
      <c r="B118" s="833" t="s">
        <v>3328</v>
      </c>
      <c r="C118" s="833" t="s">
        <v>3329</v>
      </c>
      <c r="D118" s="834"/>
      <c r="E118" s="834"/>
      <c r="F118" s="834"/>
      <c r="G118" s="834"/>
      <c r="H118" s="834"/>
      <c r="I118" s="834"/>
      <c r="J118" s="834"/>
      <c r="K118" s="834"/>
      <c r="L118" s="834"/>
      <c r="M118" s="834"/>
      <c r="N118" s="834"/>
      <c r="O118" s="834"/>
      <c r="P118" s="834"/>
      <c r="Q118" s="834"/>
      <c r="R118" s="834"/>
      <c r="S118" s="834"/>
      <c r="T118" s="834"/>
      <c r="U118" s="834"/>
      <c r="V118" s="834"/>
      <c r="W118" s="834"/>
      <c r="X118" s="834"/>
      <c r="Y118" s="834"/>
      <c r="Z118" s="834"/>
      <c r="AA118" s="834"/>
    </row>
    <row r="119">
      <c r="A119" s="833"/>
      <c r="B119" s="833" t="s">
        <v>3330</v>
      </c>
      <c r="C119" s="833" t="s">
        <v>3331</v>
      </c>
      <c r="D119" s="834"/>
      <c r="E119" s="834"/>
      <c r="F119" s="834"/>
      <c r="G119" s="834"/>
      <c r="H119" s="834"/>
      <c r="I119" s="834"/>
      <c r="J119" s="834"/>
      <c r="K119" s="834"/>
      <c r="L119" s="834"/>
      <c r="M119" s="834"/>
      <c r="N119" s="834"/>
      <c r="O119" s="834"/>
      <c r="P119" s="834"/>
      <c r="Q119" s="834"/>
      <c r="R119" s="834"/>
      <c r="S119" s="834"/>
      <c r="T119" s="834"/>
      <c r="U119" s="834"/>
      <c r="V119" s="834"/>
      <c r="W119" s="834"/>
      <c r="X119" s="834"/>
      <c r="Y119" s="834"/>
      <c r="Z119" s="834"/>
      <c r="AA119" s="834"/>
    </row>
    <row r="120">
      <c r="A120" s="833"/>
      <c r="B120" s="833" t="s">
        <v>3332</v>
      </c>
      <c r="C120" s="833" t="s">
        <v>3333</v>
      </c>
      <c r="D120" s="834"/>
      <c r="E120" s="834"/>
      <c r="F120" s="834"/>
      <c r="G120" s="834"/>
      <c r="H120" s="834"/>
      <c r="I120" s="834"/>
      <c r="J120" s="834"/>
      <c r="K120" s="834"/>
      <c r="L120" s="834"/>
      <c r="M120" s="834"/>
      <c r="N120" s="834"/>
      <c r="O120" s="834"/>
      <c r="P120" s="834"/>
      <c r="Q120" s="834"/>
      <c r="R120" s="834"/>
      <c r="S120" s="834"/>
      <c r="T120" s="834"/>
      <c r="U120" s="834"/>
      <c r="V120" s="834"/>
      <c r="W120" s="834"/>
      <c r="X120" s="834"/>
      <c r="Y120" s="834"/>
      <c r="Z120" s="834"/>
      <c r="AA120" s="834"/>
    </row>
    <row r="121">
      <c r="A121" s="833"/>
      <c r="B121" s="833" t="s">
        <v>3334</v>
      </c>
      <c r="C121" s="833" t="s">
        <v>3335</v>
      </c>
      <c r="D121" s="834"/>
      <c r="E121" s="834"/>
      <c r="F121" s="834"/>
      <c r="G121" s="834"/>
      <c r="H121" s="834"/>
      <c r="I121" s="834"/>
      <c r="J121" s="834"/>
      <c r="K121" s="834"/>
      <c r="L121" s="834"/>
      <c r="M121" s="834"/>
      <c r="N121" s="834"/>
      <c r="O121" s="834"/>
      <c r="P121" s="834"/>
      <c r="Q121" s="834"/>
      <c r="R121" s="834"/>
      <c r="S121" s="834"/>
      <c r="T121" s="834"/>
      <c r="U121" s="834"/>
      <c r="V121" s="834"/>
      <c r="W121" s="834"/>
      <c r="X121" s="834"/>
      <c r="Y121" s="834"/>
      <c r="Z121" s="834"/>
      <c r="AA121" s="834"/>
    </row>
    <row r="122">
      <c r="A122" s="833"/>
      <c r="B122" s="833" t="s">
        <v>3336</v>
      </c>
      <c r="C122" s="833" t="s">
        <v>3337</v>
      </c>
      <c r="D122" s="834"/>
      <c r="E122" s="834"/>
      <c r="F122" s="834"/>
      <c r="G122" s="834"/>
      <c r="H122" s="834"/>
      <c r="I122" s="834"/>
      <c r="J122" s="834"/>
      <c r="K122" s="834"/>
      <c r="L122" s="834"/>
      <c r="M122" s="834"/>
      <c r="N122" s="834"/>
      <c r="O122" s="834"/>
      <c r="P122" s="834"/>
      <c r="Q122" s="834"/>
      <c r="R122" s="834"/>
      <c r="S122" s="834"/>
      <c r="T122" s="834"/>
      <c r="U122" s="834"/>
      <c r="V122" s="834"/>
      <c r="W122" s="834"/>
      <c r="X122" s="834"/>
      <c r="Y122" s="834"/>
      <c r="Z122" s="834"/>
      <c r="AA122" s="834"/>
    </row>
    <row r="123">
      <c r="A123" s="833"/>
      <c r="B123" s="833" t="s">
        <v>3338</v>
      </c>
      <c r="C123" s="833" t="s">
        <v>3339</v>
      </c>
      <c r="D123" s="834"/>
      <c r="E123" s="834"/>
      <c r="F123" s="834"/>
      <c r="G123" s="834"/>
      <c r="H123" s="834"/>
      <c r="I123" s="834"/>
      <c r="J123" s="834"/>
      <c r="K123" s="834"/>
      <c r="L123" s="834"/>
      <c r="M123" s="834"/>
      <c r="N123" s="834"/>
      <c r="O123" s="834"/>
      <c r="P123" s="834"/>
      <c r="Q123" s="834"/>
      <c r="R123" s="834"/>
      <c r="S123" s="834"/>
      <c r="T123" s="834"/>
      <c r="U123" s="834"/>
      <c r="V123" s="834"/>
      <c r="W123" s="834"/>
      <c r="X123" s="834"/>
      <c r="Y123" s="834"/>
      <c r="Z123" s="834"/>
      <c r="AA123" s="834"/>
    </row>
    <row r="124">
      <c r="A124" s="833"/>
      <c r="B124" s="833" t="s">
        <v>3340</v>
      </c>
      <c r="C124" s="833" t="s">
        <v>3341</v>
      </c>
      <c r="D124" s="834"/>
      <c r="E124" s="834"/>
      <c r="F124" s="834"/>
      <c r="G124" s="834"/>
      <c r="H124" s="834"/>
      <c r="I124" s="834"/>
      <c r="J124" s="834"/>
      <c r="K124" s="834"/>
      <c r="L124" s="834"/>
      <c r="M124" s="834"/>
      <c r="N124" s="834"/>
      <c r="O124" s="834"/>
      <c r="P124" s="834"/>
      <c r="Q124" s="834"/>
      <c r="R124" s="834"/>
      <c r="S124" s="834"/>
      <c r="T124" s="834"/>
      <c r="U124" s="834"/>
      <c r="V124" s="834"/>
      <c r="W124" s="834"/>
      <c r="X124" s="834"/>
      <c r="Y124" s="834"/>
      <c r="Z124" s="834"/>
      <c r="AA124" s="834"/>
    </row>
    <row r="125">
      <c r="A125" s="833"/>
      <c r="B125" s="833" t="s">
        <v>3342</v>
      </c>
      <c r="C125" s="833" t="s">
        <v>3343</v>
      </c>
      <c r="D125" s="834"/>
      <c r="E125" s="834"/>
      <c r="F125" s="834"/>
      <c r="G125" s="834"/>
      <c r="H125" s="834"/>
      <c r="I125" s="834"/>
      <c r="J125" s="834"/>
      <c r="K125" s="834"/>
      <c r="L125" s="834"/>
      <c r="M125" s="834"/>
      <c r="N125" s="834"/>
      <c r="O125" s="834"/>
      <c r="P125" s="834"/>
      <c r="Q125" s="834"/>
      <c r="R125" s="834"/>
      <c r="S125" s="834"/>
      <c r="T125" s="834"/>
      <c r="U125" s="834"/>
      <c r="V125" s="834"/>
      <c r="W125" s="834"/>
      <c r="X125" s="834"/>
      <c r="Y125" s="834"/>
      <c r="Z125" s="834"/>
      <c r="AA125" s="834"/>
    </row>
    <row r="126">
      <c r="A126" s="833"/>
      <c r="B126" s="833" t="s">
        <v>3344</v>
      </c>
      <c r="C126" s="833" t="s">
        <v>3345</v>
      </c>
      <c r="D126" s="834"/>
      <c r="E126" s="834"/>
      <c r="F126" s="834"/>
      <c r="G126" s="834"/>
      <c r="H126" s="834"/>
      <c r="I126" s="834"/>
      <c r="J126" s="834"/>
      <c r="K126" s="834"/>
      <c r="L126" s="834"/>
      <c r="M126" s="834"/>
      <c r="N126" s="834"/>
      <c r="O126" s="834"/>
      <c r="P126" s="834"/>
      <c r="Q126" s="834"/>
      <c r="R126" s="834"/>
      <c r="S126" s="834"/>
      <c r="T126" s="834"/>
      <c r="U126" s="834"/>
      <c r="V126" s="834"/>
      <c r="W126" s="834"/>
      <c r="X126" s="834"/>
      <c r="Y126" s="834"/>
      <c r="Z126" s="834"/>
      <c r="AA126" s="834"/>
    </row>
    <row r="127">
      <c r="A127" s="833"/>
      <c r="B127" s="833" t="s">
        <v>3346</v>
      </c>
      <c r="C127" s="833" t="s">
        <v>3347</v>
      </c>
      <c r="D127" s="834"/>
      <c r="E127" s="834"/>
      <c r="F127" s="834"/>
      <c r="G127" s="834"/>
      <c r="H127" s="834"/>
      <c r="I127" s="834"/>
      <c r="J127" s="834"/>
      <c r="K127" s="834"/>
      <c r="L127" s="834"/>
      <c r="M127" s="834"/>
      <c r="N127" s="834"/>
      <c r="O127" s="834"/>
      <c r="P127" s="834"/>
      <c r="Q127" s="834"/>
      <c r="R127" s="834"/>
      <c r="S127" s="834"/>
      <c r="T127" s="834"/>
      <c r="U127" s="834"/>
      <c r="V127" s="834"/>
      <c r="W127" s="834"/>
      <c r="X127" s="834"/>
      <c r="Y127" s="834"/>
      <c r="Z127" s="834"/>
      <c r="AA127" s="834"/>
    </row>
    <row r="128">
      <c r="A128" s="833"/>
      <c r="B128" s="833" t="s">
        <v>3348</v>
      </c>
      <c r="C128" s="833" t="s">
        <v>3349</v>
      </c>
      <c r="D128" s="834"/>
      <c r="E128" s="834"/>
      <c r="F128" s="834"/>
      <c r="G128" s="834"/>
      <c r="H128" s="834"/>
      <c r="I128" s="834"/>
      <c r="J128" s="834"/>
      <c r="K128" s="834"/>
      <c r="L128" s="834"/>
      <c r="M128" s="834"/>
      <c r="N128" s="834"/>
      <c r="O128" s="834"/>
      <c r="P128" s="834"/>
      <c r="Q128" s="834"/>
      <c r="R128" s="834"/>
      <c r="S128" s="834"/>
      <c r="T128" s="834"/>
      <c r="U128" s="834"/>
      <c r="V128" s="834"/>
      <c r="W128" s="834"/>
      <c r="X128" s="834"/>
      <c r="Y128" s="834"/>
      <c r="Z128" s="834"/>
      <c r="AA128" s="834"/>
    </row>
    <row r="129">
      <c r="A129" s="833"/>
      <c r="B129" s="833" t="s">
        <v>3350</v>
      </c>
      <c r="C129" s="833" t="s">
        <v>3351</v>
      </c>
      <c r="D129" s="834"/>
      <c r="E129" s="834"/>
      <c r="F129" s="834"/>
      <c r="G129" s="834"/>
      <c r="H129" s="834"/>
      <c r="I129" s="834"/>
      <c r="J129" s="834"/>
      <c r="K129" s="834"/>
      <c r="L129" s="834"/>
      <c r="M129" s="834"/>
      <c r="N129" s="834"/>
      <c r="O129" s="834"/>
      <c r="P129" s="834"/>
      <c r="Q129" s="834"/>
      <c r="R129" s="834"/>
      <c r="S129" s="834"/>
      <c r="T129" s="834"/>
      <c r="U129" s="834"/>
      <c r="V129" s="834"/>
      <c r="W129" s="834"/>
      <c r="X129" s="834"/>
      <c r="Y129" s="834"/>
      <c r="Z129" s="834"/>
      <c r="AA129" s="834"/>
    </row>
    <row r="130">
      <c r="A130" s="833"/>
      <c r="B130" s="833" t="s">
        <v>3352</v>
      </c>
      <c r="C130" s="833" t="s">
        <v>3353</v>
      </c>
      <c r="D130" s="834"/>
      <c r="E130" s="834"/>
      <c r="F130" s="834"/>
      <c r="G130" s="834"/>
      <c r="H130" s="834"/>
      <c r="I130" s="834"/>
      <c r="J130" s="834"/>
      <c r="K130" s="834"/>
      <c r="L130" s="834"/>
      <c r="M130" s="834"/>
      <c r="N130" s="834"/>
      <c r="O130" s="834"/>
      <c r="P130" s="834"/>
      <c r="Q130" s="834"/>
      <c r="R130" s="834"/>
      <c r="S130" s="834"/>
      <c r="T130" s="834"/>
      <c r="U130" s="834"/>
      <c r="V130" s="834"/>
      <c r="W130" s="834"/>
      <c r="X130" s="834"/>
      <c r="Y130" s="834"/>
      <c r="Z130" s="834"/>
      <c r="AA130" s="834"/>
    </row>
    <row r="131">
      <c r="A131" s="833"/>
      <c r="B131" s="833" t="s">
        <v>3354</v>
      </c>
      <c r="C131" s="833" t="s">
        <v>3355</v>
      </c>
      <c r="D131" s="834"/>
      <c r="E131" s="834"/>
      <c r="F131" s="834"/>
      <c r="G131" s="834"/>
      <c r="H131" s="834"/>
      <c r="I131" s="834"/>
      <c r="J131" s="834"/>
      <c r="K131" s="834"/>
      <c r="L131" s="834"/>
      <c r="M131" s="834"/>
      <c r="N131" s="834"/>
      <c r="O131" s="834"/>
      <c r="P131" s="834"/>
      <c r="Q131" s="834"/>
      <c r="R131" s="834"/>
      <c r="S131" s="834"/>
      <c r="T131" s="834"/>
      <c r="U131" s="834"/>
      <c r="V131" s="834"/>
      <c r="W131" s="834"/>
      <c r="X131" s="834"/>
      <c r="Y131" s="834"/>
      <c r="Z131" s="834"/>
      <c r="AA131" s="834"/>
    </row>
    <row r="132">
      <c r="A132" s="833"/>
      <c r="B132" s="833" t="s">
        <v>3356</v>
      </c>
      <c r="C132" s="833" t="s">
        <v>3357</v>
      </c>
      <c r="D132" s="834"/>
      <c r="E132" s="834"/>
      <c r="F132" s="834"/>
      <c r="G132" s="834"/>
      <c r="H132" s="834"/>
      <c r="I132" s="834"/>
      <c r="J132" s="834"/>
      <c r="K132" s="834"/>
      <c r="L132" s="834"/>
      <c r="M132" s="834"/>
      <c r="N132" s="834"/>
      <c r="O132" s="834"/>
      <c r="P132" s="834"/>
      <c r="Q132" s="834"/>
      <c r="R132" s="834"/>
      <c r="S132" s="834"/>
      <c r="T132" s="834"/>
      <c r="U132" s="834"/>
      <c r="V132" s="834"/>
      <c r="W132" s="834"/>
      <c r="X132" s="834"/>
      <c r="Y132" s="834"/>
      <c r="Z132" s="834"/>
      <c r="AA132" s="834"/>
    </row>
    <row r="133">
      <c r="A133" s="833"/>
      <c r="B133" s="833" t="s">
        <v>3358</v>
      </c>
      <c r="C133" s="833" t="s">
        <v>3359</v>
      </c>
      <c r="D133" s="834"/>
      <c r="E133" s="834"/>
      <c r="F133" s="834"/>
      <c r="G133" s="834"/>
      <c r="H133" s="834"/>
      <c r="I133" s="834"/>
      <c r="J133" s="834"/>
      <c r="K133" s="834"/>
      <c r="L133" s="834"/>
      <c r="M133" s="834"/>
      <c r="N133" s="834"/>
      <c r="O133" s="834"/>
      <c r="P133" s="834"/>
      <c r="Q133" s="834"/>
      <c r="R133" s="834"/>
      <c r="S133" s="834"/>
      <c r="T133" s="834"/>
      <c r="U133" s="834"/>
      <c r="V133" s="834"/>
      <c r="W133" s="834"/>
      <c r="X133" s="834"/>
      <c r="Y133" s="834"/>
      <c r="Z133" s="834"/>
      <c r="AA133" s="834"/>
    </row>
    <row r="134">
      <c r="A134" s="833"/>
      <c r="B134" s="833" t="s">
        <v>3360</v>
      </c>
      <c r="C134" s="833" t="s">
        <v>3361</v>
      </c>
      <c r="D134" s="834"/>
      <c r="E134" s="834"/>
      <c r="F134" s="834"/>
      <c r="G134" s="834"/>
      <c r="H134" s="834"/>
      <c r="I134" s="834"/>
      <c r="J134" s="834"/>
      <c r="K134" s="834"/>
      <c r="L134" s="834"/>
      <c r="M134" s="834"/>
      <c r="N134" s="834"/>
      <c r="O134" s="834"/>
      <c r="P134" s="834"/>
      <c r="Q134" s="834"/>
      <c r="R134" s="834"/>
      <c r="S134" s="834"/>
      <c r="T134" s="834"/>
      <c r="U134" s="834"/>
      <c r="V134" s="834"/>
      <c r="W134" s="834"/>
      <c r="X134" s="834"/>
      <c r="Y134" s="834"/>
      <c r="Z134" s="834"/>
      <c r="AA134" s="834"/>
    </row>
    <row r="135">
      <c r="A135" s="833"/>
      <c r="B135" s="833" t="s">
        <v>3362</v>
      </c>
      <c r="C135" s="833" t="s">
        <v>3363</v>
      </c>
      <c r="D135" s="834"/>
      <c r="E135" s="834"/>
      <c r="F135" s="834"/>
      <c r="G135" s="834"/>
      <c r="H135" s="834"/>
      <c r="I135" s="834"/>
      <c r="J135" s="834"/>
      <c r="K135" s="834"/>
      <c r="L135" s="834"/>
      <c r="M135" s="834"/>
      <c r="N135" s="834"/>
      <c r="O135" s="834"/>
      <c r="P135" s="834"/>
      <c r="Q135" s="834"/>
      <c r="R135" s="834"/>
      <c r="S135" s="834"/>
      <c r="T135" s="834"/>
      <c r="U135" s="834"/>
      <c r="V135" s="834"/>
      <c r="W135" s="834"/>
      <c r="X135" s="834"/>
      <c r="Y135" s="834"/>
      <c r="Z135" s="834"/>
      <c r="AA135" s="834"/>
    </row>
    <row r="136">
      <c r="A136" s="833"/>
      <c r="B136" s="833" t="s">
        <v>3364</v>
      </c>
      <c r="C136" s="833" t="s">
        <v>3365</v>
      </c>
      <c r="D136" s="834"/>
      <c r="E136" s="834"/>
      <c r="F136" s="834"/>
      <c r="G136" s="834"/>
      <c r="H136" s="834"/>
      <c r="I136" s="834"/>
      <c r="J136" s="834"/>
      <c r="K136" s="834"/>
      <c r="L136" s="834"/>
      <c r="M136" s="834"/>
      <c r="N136" s="834"/>
      <c r="O136" s="834"/>
      <c r="P136" s="834"/>
      <c r="Q136" s="834"/>
      <c r="R136" s="834"/>
      <c r="S136" s="834"/>
      <c r="T136" s="834"/>
      <c r="U136" s="834"/>
      <c r="V136" s="834"/>
      <c r="W136" s="834"/>
      <c r="X136" s="834"/>
      <c r="Y136" s="834"/>
      <c r="Z136" s="834"/>
      <c r="AA136" s="834"/>
    </row>
    <row r="137">
      <c r="A137" s="833"/>
      <c r="B137" s="833" t="s">
        <v>3366</v>
      </c>
      <c r="C137" s="833" t="s">
        <v>3367</v>
      </c>
      <c r="D137" s="834"/>
      <c r="E137" s="834"/>
      <c r="F137" s="834"/>
      <c r="G137" s="834"/>
      <c r="H137" s="834"/>
      <c r="I137" s="834"/>
      <c r="J137" s="834"/>
      <c r="K137" s="834"/>
      <c r="L137" s="834"/>
      <c r="M137" s="834"/>
      <c r="N137" s="834"/>
      <c r="O137" s="834"/>
      <c r="P137" s="834"/>
      <c r="Q137" s="834"/>
      <c r="R137" s="834"/>
      <c r="S137" s="834"/>
      <c r="T137" s="834"/>
      <c r="U137" s="834"/>
      <c r="V137" s="834"/>
      <c r="W137" s="834"/>
      <c r="X137" s="834"/>
      <c r="Y137" s="834"/>
      <c r="Z137" s="834"/>
      <c r="AA137" s="834"/>
    </row>
    <row r="138">
      <c r="A138" s="833"/>
      <c r="B138" s="833" t="s">
        <v>3368</v>
      </c>
      <c r="C138" s="833" t="s">
        <v>3369</v>
      </c>
      <c r="D138" s="834"/>
      <c r="E138" s="834"/>
      <c r="F138" s="834"/>
      <c r="G138" s="834"/>
      <c r="H138" s="834"/>
      <c r="I138" s="834"/>
      <c r="J138" s="834"/>
      <c r="K138" s="834"/>
      <c r="L138" s="834"/>
      <c r="M138" s="834"/>
      <c r="N138" s="834"/>
      <c r="O138" s="834"/>
      <c r="P138" s="834"/>
      <c r="Q138" s="834"/>
      <c r="R138" s="834"/>
      <c r="S138" s="834"/>
      <c r="T138" s="834"/>
      <c r="U138" s="834"/>
      <c r="V138" s="834"/>
      <c r="W138" s="834"/>
      <c r="X138" s="834"/>
      <c r="Y138" s="834"/>
      <c r="Z138" s="834"/>
      <c r="AA138" s="834"/>
    </row>
    <row r="139">
      <c r="A139" s="833"/>
      <c r="B139" s="833" t="s">
        <v>3370</v>
      </c>
      <c r="C139" s="833" t="s">
        <v>3371</v>
      </c>
      <c r="D139" s="834"/>
      <c r="E139" s="834"/>
      <c r="F139" s="834"/>
      <c r="G139" s="834"/>
      <c r="H139" s="834"/>
      <c r="I139" s="834"/>
      <c r="J139" s="834"/>
      <c r="K139" s="834"/>
      <c r="L139" s="834"/>
      <c r="M139" s="834"/>
      <c r="N139" s="834"/>
      <c r="O139" s="834"/>
      <c r="P139" s="834"/>
      <c r="Q139" s="834"/>
      <c r="R139" s="834"/>
      <c r="S139" s="834"/>
      <c r="T139" s="834"/>
      <c r="U139" s="834"/>
      <c r="V139" s="834"/>
      <c r="W139" s="834"/>
      <c r="X139" s="834"/>
      <c r="Y139" s="834"/>
      <c r="Z139" s="834"/>
      <c r="AA139" s="834"/>
    </row>
    <row r="140">
      <c r="A140" s="833"/>
      <c r="B140" s="833" t="s">
        <v>3372</v>
      </c>
      <c r="C140" s="833" t="s">
        <v>3373</v>
      </c>
      <c r="D140" s="834"/>
      <c r="E140" s="834"/>
      <c r="F140" s="834"/>
      <c r="G140" s="834"/>
      <c r="H140" s="834"/>
      <c r="I140" s="834"/>
      <c r="J140" s="834"/>
      <c r="K140" s="834"/>
      <c r="L140" s="834"/>
      <c r="M140" s="834"/>
      <c r="N140" s="834"/>
      <c r="O140" s="834"/>
      <c r="P140" s="834"/>
      <c r="Q140" s="834"/>
      <c r="R140" s="834"/>
      <c r="S140" s="834"/>
      <c r="T140" s="834"/>
      <c r="U140" s="834"/>
      <c r="V140" s="834"/>
      <c r="W140" s="834"/>
      <c r="X140" s="834"/>
      <c r="Y140" s="834"/>
      <c r="Z140" s="834"/>
      <c r="AA140" s="834"/>
    </row>
    <row r="141">
      <c r="A141" s="833"/>
      <c r="B141" s="833" t="s">
        <v>3374</v>
      </c>
      <c r="C141" s="833" t="s">
        <v>3375</v>
      </c>
      <c r="D141" s="834"/>
      <c r="E141" s="834"/>
      <c r="F141" s="834"/>
      <c r="G141" s="834"/>
      <c r="H141" s="834"/>
      <c r="I141" s="834"/>
      <c r="J141" s="834"/>
      <c r="K141" s="834"/>
      <c r="L141" s="834"/>
      <c r="M141" s="834"/>
      <c r="N141" s="834"/>
      <c r="O141" s="834"/>
      <c r="P141" s="834"/>
      <c r="Q141" s="834"/>
      <c r="R141" s="834"/>
      <c r="S141" s="834"/>
      <c r="T141" s="834"/>
      <c r="U141" s="834"/>
      <c r="V141" s="834"/>
      <c r="W141" s="834"/>
      <c r="X141" s="834"/>
      <c r="Y141" s="834"/>
      <c r="Z141" s="834"/>
      <c r="AA141" s="834"/>
    </row>
    <row r="142">
      <c r="A142" s="833"/>
      <c r="B142" s="833" t="s">
        <v>3376</v>
      </c>
      <c r="C142" s="833" t="s">
        <v>3377</v>
      </c>
      <c r="D142" s="834"/>
      <c r="E142" s="834"/>
      <c r="F142" s="834"/>
      <c r="G142" s="834"/>
      <c r="H142" s="834"/>
      <c r="I142" s="834"/>
      <c r="J142" s="834"/>
      <c r="K142" s="834"/>
      <c r="L142" s="834"/>
      <c r="M142" s="834"/>
      <c r="N142" s="834"/>
      <c r="O142" s="834"/>
      <c r="P142" s="834"/>
      <c r="Q142" s="834"/>
      <c r="R142" s="834"/>
      <c r="S142" s="834"/>
      <c r="T142" s="834"/>
      <c r="U142" s="834"/>
      <c r="V142" s="834"/>
      <c r="W142" s="834"/>
      <c r="X142" s="834"/>
      <c r="Y142" s="834"/>
      <c r="Z142" s="834"/>
      <c r="AA142" s="834"/>
    </row>
    <row r="143">
      <c r="A143" s="833"/>
      <c r="B143" s="833" t="s">
        <v>3378</v>
      </c>
      <c r="C143" s="833" t="s">
        <v>3379</v>
      </c>
      <c r="D143" s="834"/>
      <c r="E143" s="834"/>
      <c r="F143" s="834"/>
      <c r="G143" s="834"/>
      <c r="H143" s="834"/>
      <c r="I143" s="834"/>
      <c r="J143" s="834"/>
      <c r="K143" s="834"/>
      <c r="L143" s="834"/>
      <c r="M143" s="834"/>
      <c r="N143" s="834"/>
      <c r="O143" s="834"/>
      <c r="P143" s="834"/>
      <c r="Q143" s="834"/>
      <c r="R143" s="834"/>
      <c r="S143" s="834"/>
      <c r="T143" s="834"/>
      <c r="U143" s="834"/>
      <c r="V143" s="834"/>
      <c r="W143" s="834"/>
      <c r="X143" s="834"/>
      <c r="Y143" s="834"/>
      <c r="Z143" s="834"/>
      <c r="AA143" s="834"/>
    </row>
    <row r="144">
      <c r="A144" s="833"/>
      <c r="B144" s="833" t="s">
        <v>3380</v>
      </c>
      <c r="C144" s="833" t="s">
        <v>3381</v>
      </c>
      <c r="D144" s="834"/>
      <c r="E144" s="834"/>
      <c r="F144" s="834"/>
      <c r="G144" s="834"/>
      <c r="H144" s="834"/>
      <c r="I144" s="834"/>
      <c r="J144" s="834"/>
      <c r="K144" s="834"/>
      <c r="L144" s="834"/>
      <c r="M144" s="834"/>
      <c r="N144" s="834"/>
      <c r="O144" s="834"/>
      <c r="P144" s="834"/>
      <c r="Q144" s="834"/>
      <c r="R144" s="834"/>
      <c r="S144" s="834"/>
      <c r="T144" s="834"/>
      <c r="U144" s="834"/>
      <c r="V144" s="834"/>
      <c r="W144" s="834"/>
      <c r="X144" s="834"/>
      <c r="Y144" s="834"/>
      <c r="Z144" s="834"/>
      <c r="AA144" s="834"/>
    </row>
    <row r="145">
      <c r="A145" s="833"/>
      <c r="B145" s="833" t="s">
        <v>3382</v>
      </c>
      <c r="C145" s="833" t="s">
        <v>3383</v>
      </c>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c r="AA145" s="834"/>
    </row>
    <row r="146">
      <c r="A146" s="833"/>
      <c r="B146" s="833" t="s">
        <v>3384</v>
      </c>
      <c r="C146" s="833" t="s">
        <v>3385</v>
      </c>
      <c r="D146" s="834"/>
      <c r="E146" s="834"/>
      <c r="F146" s="834"/>
      <c r="G146" s="834"/>
      <c r="H146" s="834"/>
      <c r="I146" s="834"/>
      <c r="J146" s="834"/>
      <c r="K146" s="834"/>
      <c r="L146" s="834"/>
      <c r="M146" s="834"/>
      <c r="N146" s="834"/>
      <c r="O146" s="834"/>
      <c r="P146" s="834"/>
      <c r="Q146" s="834"/>
      <c r="R146" s="834"/>
      <c r="S146" s="834"/>
      <c r="T146" s="834"/>
      <c r="U146" s="834"/>
      <c r="V146" s="834"/>
      <c r="W146" s="834"/>
      <c r="X146" s="834"/>
      <c r="Y146" s="834"/>
      <c r="Z146" s="834"/>
      <c r="AA146" s="834"/>
    </row>
    <row r="147">
      <c r="A147" s="833"/>
      <c r="B147" s="833" t="s">
        <v>3386</v>
      </c>
      <c r="C147" s="833" t="s">
        <v>3387</v>
      </c>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c r="AA147" s="834"/>
    </row>
    <row r="148">
      <c r="A148" s="833"/>
      <c r="B148" s="833" t="s">
        <v>3388</v>
      </c>
      <c r="C148" s="833" t="s">
        <v>3389</v>
      </c>
      <c r="D148" s="834"/>
      <c r="E148" s="834"/>
      <c r="F148" s="834"/>
      <c r="G148" s="834"/>
      <c r="H148" s="834"/>
      <c r="I148" s="834"/>
      <c r="J148" s="834"/>
      <c r="K148" s="834"/>
      <c r="L148" s="834"/>
      <c r="M148" s="834"/>
      <c r="N148" s="834"/>
      <c r="O148" s="834"/>
      <c r="P148" s="834"/>
      <c r="Q148" s="834"/>
      <c r="R148" s="834"/>
      <c r="S148" s="834"/>
      <c r="T148" s="834"/>
      <c r="U148" s="834"/>
      <c r="V148" s="834"/>
      <c r="W148" s="834"/>
      <c r="X148" s="834"/>
      <c r="Y148" s="834"/>
      <c r="Z148" s="834"/>
      <c r="AA148" s="834"/>
    </row>
    <row r="149">
      <c r="A149" s="833"/>
      <c r="B149" s="833" t="s">
        <v>3390</v>
      </c>
      <c r="C149" s="833" t="s">
        <v>3391</v>
      </c>
      <c r="D149" s="834"/>
      <c r="E149" s="834"/>
      <c r="F149" s="834"/>
      <c r="G149" s="834"/>
      <c r="H149" s="834"/>
      <c r="I149" s="834"/>
      <c r="J149" s="834"/>
      <c r="K149" s="834"/>
      <c r="L149" s="834"/>
      <c r="M149" s="834"/>
      <c r="N149" s="834"/>
      <c r="O149" s="834"/>
      <c r="P149" s="834"/>
      <c r="Q149" s="834"/>
      <c r="R149" s="834"/>
      <c r="S149" s="834"/>
      <c r="T149" s="834"/>
      <c r="U149" s="834"/>
      <c r="V149" s="834"/>
      <c r="W149" s="834"/>
      <c r="X149" s="834"/>
      <c r="Y149" s="834"/>
      <c r="Z149" s="834"/>
      <c r="AA149" s="834"/>
    </row>
    <row r="150">
      <c r="A150" s="833"/>
      <c r="B150" s="833" t="s">
        <v>3392</v>
      </c>
      <c r="C150" s="833" t="s">
        <v>3393</v>
      </c>
      <c r="D150" s="834"/>
      <c r="E150" s="834"/>
      <c r="F150" s="834"/>
      <c r="G150" s="834"/>
      <c r="H150" s="834"/>
      <c r="I150" s="834"/>
      <c r="J150" s="834"/>
      <c r="K150" s="834"/>
      <c r="L150" s="834"/>
      <c r="M150" s="834"/>
      <c r="N150" s="834"/>
      <c r="O150" s="834"/>
      <c r="P150" s="834"/>
      <c r="Q150" s="834"/>
      <c r="R150" s="834"/>
      <c r="S150" s="834"/>
      <c r="T150" s="834"/>
      <c r="U150" s="834"/>
      <c r="V150" s="834"/>
      <c r="W150" s="834"/>
      <c r="X150" s="834"/>
      <c r="Y150" s="834"/>
      <c r="Z150" s="834"/>
      <c r="AA150" s="834"/>
    </row>
    <row r="151">
      <c r="A151" s="833"/>
      <c r="B151" s="833" t="s">
        <v>3394</v>
      </c>
      <c r="C151" s="833" t="s">
        <v>3395</v>
      </c>
      <c r="D151" s="834"/>
      <c r="E151" s="834"/>
      <c r="F151" s="834"/>
      <c r="G151" s="834"/>
      <c r="H151" s="834"/>
      <c r="I151" s="834"/>
      <c r="J151" s="834"/>
      <c r="K151" s="834"/>
      <c r="L151" s="834"/>
      <c r="M151" s="834"/>
      <c r="N151" s="834"/>
      <c r="O151" s="834"/>
      <c r="P151" s="834"/>
      <c r="Q151" s="834"/>
      <c r="R151" s="834"/>
      <c r="S151" s="834"/>
      <c r="T151" s="834"/>
      <c r="U151" s="834"/>
      <c r="V151" s="834"/>
      <c r="W151" s="834"/>
      <c r="X151" s="834"/>
      <c r="Y151" s="834"/>
      <c r="Z151" s="834"/>
      <c r="AA151" s="834"/>
    </row>
    <row r="152">
      <c r="A152" s="833"/>
      <c r="B152" s="833" t="s">
        <v>3396</v>
      </c>
      <c r="C152" s="833" t="s">
        <v>3397</v>
      </c>
      <c r="D152" s="834"/>
      <c r="E152" s="834"/>
      <c r="F152" s="834"/>
      <c r="G152" s="834"/>
      <c r="H152" s="834"/>
      <c r="I152" s="834"/>
      <c r="J152" s="834"/>
      <c r="K152" s="834"/>
      <c r="L152" s="834"/>
      <c r="M152" s="834"/>
      <c r="N152" s="834"/>
      <c r="O152" s="834"/>
      <c r="P152" s="834"/>
      <c r="Q152" s="834"/>
      <c r="R152" s="834"/>
      <c r="S152" s="834"/>
      <c r="T152" s="834"/>
      <c r="U152" s="834"/>
      <c r="V152" s="834"/>
      <c r="W152" s="834"/>
      <c r="X152" s="834"/>
      <c r="Y152" s="834"/>
      <c r="Z152" s="834"/>
      <c r="AA152" s="834"/>
    </row>
    <row r="153">
      <c r="A153" s="833"/>
      <c r="B153" s="833" t="s">
        <v>3398</v>
      </c>
      <c r="C153" s="833" t="s">
        <v>3399</v>
      </c>
      <c r="D153" s="834"/>
      <c r="E153" s="834"/>
      <c r="F153" s="834"/>
      <c r="G153" s="834"/>
      <c r="H153" s="834"/>
      <c r="I153" s="834"/>
      <c r="J153" s="834"/>
      <c r="K153" s="834"/>
      <c r="L153" s="834"/>
      <c r="M153" s="834"/>
      <c r="N153" s="834"/>
      <c r="O153" s="834"/>
      <c r="P153" s="834"/>
      <c r="Q153" s="834"/>
      <c r="R153" s="834"/>
      <c r="S153" s="834"/>
      <c r="T153" s="834"/>
      <c r="U153" s="834"/>
      <c r="V153" s="834"/>
      <c r="W153" s="834"/>
      <c r="X153" s="834"/>
      <c r="Y153" s="834"/>
      <c r="Z153" s="834"/>
      <c r="AA153" s="834"/>
    </row>
    <row r="154">
      <c r="A154" s="833"/>
      <c r="B154" s="833" t="s">
        <v>3400</v>
      </c>
      <c r="C154" s="833" t="s">
        <v>3401</v>
      </c>
      <c r="D154" s="834"/>
      <c r="E154" s="834"/>
      <c r="F154" s="834"/>
      <c r="G154" s="834"/>
      <c r="H154" s="834"/>
      <c r="I154" s="834"/>
      <c r="J154" s="834"/>
      <c r="K154" s="834"/>
      <c r="L154" s="834"/>
      <c r="M154" s="834"/>
      <c r="N154" s="834"/>
      <c r="O154" s="834"/>
      <c r="P154" s="834"/>
      <c r="Q154" s="834"/>
      <c r="R154" s="834"/>
      <c r="S154" s="834"/>
      <c r="T154" s="834"/>
      <c r="U154" s="834"/>
      <c r="V154" s="834"/>
      <c r="W154" s="834"/>
      <c r="X154" s="834"/>
      <c r="Y154" s="834"/>
      <c r="Z154" s="834"/>
      <c r="AA154" s="834"/>
    </row>
    <row r="155">
      <c r="A155" s="833"/>
      <c r="B155" s="833" t="s">
        <v>3402</v>
      </c>
      <c r="C155" s="833" t="s">
        <v>3403</v>
      </c>
      <c r="D155" s="834"/>
      <c r="E155" s="834"/>
      <c r="F155" s="834"/>
      <c r="G155" s="834"/>
      <c r="H155" s="834"/>
      <c r="I155" s="834"/>
      <c r="J155" s="834"/>
      <c r="K155" s="834"/>
      <c r="L155" s="834"/>
      <c r="M155" s="834"/>
      <c r="N155" s="834"/>
      <c r="O155" s="834"/>
      <c r="P155" s="834"/>
      <c r="Q155" s="834"/>
      <c r="R155" s="834"/>
      <c r="S155" s="834"/>
      <c r="T155" s="834"/>
      <c r="U155" s="834"/>
      <c r="V155" s="834"/>
      <c r="W155" s="834"/>
      <c r="X155" s="834"/>
      <c r="Y155" s="834"/>
      <c r="Z155" s="834"/>
      <c r="AA155" s="834"/>
    </row>
    <row r="156">
      <c r="A156" s="833"/>
      <c r="B156" s="833" t="s">
        <v>3404</v>
      </c>
      <c r="C156" s="833" t="s">
        <v>3405</v>
      </c>
      <c r="D156" s="834"/>
      <c r="E156" s="834"/>
      <c r="F156" s="834"/>
      <c r="G156" s="834"/>
      <c r="H156" s="834"/>
      <c r="I156" s="834"/>
      <c r="J156" s="834"/>
      <c r="K156" s="834"/>
      <c r="L156" s="834"/>
      <c r="M156" s="834"/>
      <c r="N156" s="834"/>
      <c r="O156" s="834"/>
      <c r="P156" s="834"/>
      <c r="Q156" s="834"/>
      <c r="R156" s="834"/>
      <c r="S156" s="834"/>
      <c r="T156" s="834"/>
      <c r="U156" s="834"/>
      <c r="V156" s="834"/>
      <c r="W156" s="834"/>
      <c r="X156" s="834"/>
      <c r="Y156" s="834"/>
      <c r="Z156" s="834"/>
      <c r="AA156" s="834"/>
    </row>
    <row r="157">
      <c r="A157" s="833"/>
      <c r="B157" s="833" t="s">
        <v>3406</v>
      </c>
      <c r="C157" s="833" t="s">
        <v>3407</v>
      </c>
      <c r="D157" s="834"/>
      <c r="E157" s="834"/>
      <c r="F157" s="834"/>
      <c r="G157" s="834"/>
      <c r="H157" s="834"/>
      <c r="I157" s="834"/>
      <c r="J157" s="834"/>
      <c r="K157" s="834"/>
      <c r="L157" s="834"/>
      <c r="M157" s="834"/>
      <c r="N157" s="834"/>
      <c r="O157" s="834"/>
      <c r="P157" s="834"/>
      <c r="Q157" s="834"/>
      <c r="R157" s="834"/>
      <c r="S157" s="834"/>
      <c r="T157" s="834"/>
      <c r="U157" s="834"/>
      <c r="V157" s="834"/>
      <c r="W157" s="834"/>
      <c r="X157" s="834"/>
      <c r="Y157" s="834"/>
      <c r="Z157" s="834"/>
      <c r="AA157" s="834"/>
    </row>
    <row r="158">
      <c r="A158" s="833"/>
      <c r="B158" s="833" t="s">
        <v>3408</v>
      </c>
      <c r="C158" s="833" t="s">
        <v>3409</v>
      </c>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c r="AA158" s="834"/>
    </row>
    <row r="159">
      <c r="A159" s="833"/>
      <c r="B159" s="833" t="s">
        <v>3410</v>
      </c>
      <c r="C159" s="833" t="s">
        <v>3411</v>
      </c>
      <c r="D159" s="834"/>
      <c r="E159" s="834"/>
      <c r="F159" s="834"/>
      <c r="G159" s="834"/>
      <c r="H159" s="834"/>
      <c r="I159" s="834"/>
      <c r="J159" s="834"/>
      <c r="K159" s="834"/>
      <c r="L159" s="834"/>
      <c r="M159" s="834"/>
      <c r="N159" s="834"/>
      <c r="O159" s="834"/>
      <c r="P159" s="834"/>
      <c r="Q159" s="834"/>
      <c r="R159" s="834"/>
      <c r="S159" s="834"/>
      <c r="T159" s="834"/>
      <c r="U159" s="834"/>
      <c r="V159" s="834"/>
      <c r="W159" s="834"/>
      <c r="X159" s="834"/>
      <c r="Y159" s="834"/>
      <c r="Z159" s="834"/>
      <c r="AA159" s="834"/>
    </row>
    <row r="160">
      <c r="A160" s="833"/>
      <c r="B160" s="833" t="s">
        <v>3412</v>
      </c>
      <c r="C160" s="833" t="s">
        <v>3413</v>
      </c>
      <c r="D160" s="834"/>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c r="AA160" s="834"/>
    </row>
    <row r="161">
      <c r="A161" s="833"/>
      <c r="B161" s="833" t="s">
        <v>3414</v>
      </c>
      <c r="C161" s="833" t="s">
        <v>3415</v>
      </c>
      <c r="D161" s="834"/>
      <c r="E161" s="834"/>
      <c r="F161" s="834"/>
      <c r="G161" s="834"/>
      <c r="H161" s="834"/>
      <c r="I161" s="834"/>
      <c r="J161" s="834"/>
      <c r="K161" s="834"/>
      <c r="L161" s="834"/>
      <c r="M161" s="834"/>
      <c r="N161" s="834"/>
      <c r="O161" s="834"/>
      <c r="P161" s="834"/>
      <c r="Q161" s="834"/>
      <c r="R161" s="834"/>
      <c r="S161" s="834"/>
      <c r="T161" s="834"/>
      <c r="U161" s="834"/>
      <c r="V161" s="834"/>
      <c r="W161" s="834"/>
      <c r="X161" s="834"/>
      <c r="Y161" s="834"/>
      <c r="Z161" s="834"/>
      <c r="AA161" s="834"/>
    </row>
    <row r="162">
      <c r="A162" s="833"/>
      <c r="B162" s="833" t="s">
        <v>3416</v>
      </c>
      <c r="C162" s="833" t="s">
        <v>3417</v>
      </c>
      <c r="D162" s="834"/>
      <c r="E162" s="834"/>
      <c r="F162" s="834"/>
      <c r="G162" s="834"/>
      <c r="H162" s="834"/>
      <c r="I162" s="834"/>
      <c r="J162" s="834"/>
      <c r="K162" s="834"/>
      <c r="L162" s="834"/>
      <c r="M162" s="834"/>
      <c r="N162" s="834"/>
      <c r="O162" s="834"/>
      <c r="P162" s="834"/>
      <c r="Q162" s="834"/>
      <c r="R162" s="834"/>
      <c r="S162" s="834"/>
      <c r="T162" s="834"/>
      <c r="U162" s="834"/>
      <c r="V162" s="834"/>
      <c r="W162" s="834"/>
      <c r="X162" s="834"/>
      <c r="Y162" s="834"/>
      <c r="Z162" s="834"/>
      <c r="AA162" s="834"/>
    </row>
    <row r="163">
      <c r="A163" s="833"/>
      <c r="B163" s="833" t="s">
        <v>3418</v>
      </c>
      <c r="C163" s="833" t="s">
        <v>3419</v>
      </c>
      <c r="D163" s="834"/>
      <c r="E163" s="834"/>
      <c r="F163" s="834"/>
      <c r="G163" s="834"/>
      <c r="H163" s="834"/>
      <c r="I163" s="834"/>
      <c r="J163" s="834"/>
      <c r="K163" s="834"/>
      <c r="L163" s="834"/>
      <c r="M163" s="834"/>
      <c r="N163" s="834"/>
      <c r="O163" s="834"/>
      <c r="P163" s="834"/>
      <c r="Q163" s="834"/>
      <c r="R163" s="834"/>
      <c r="S163" s="834"/>
      <c r="T163" s="834"/>
      <c r="U163" s="834"/>
      <c r="V163" s="834"/>
      <c r="W163" s="834"/>
      <c r="X163" s="834"/>
      <c r="Y163" s="834"/>
      <c r="Z163" s="834"/>
      <c r="AA163" s="834"/>
    </row>
    <row r="164">
      <c r="A164" s="833"/>
      <c r="B164" s="833" t="s">
        <v>3420</v>
      </c>
      <c r="C164" s="833" t="s">
        <v>3421</v>
      </c>
      <c r="D164" s="834"/>
      <c r="E164" s="834"/>
      <c r="F164" s="834"/>
      <c r="G164" s="834"/>
      <c r="H164" s="834"/>
      <c r="I164" s="834"/>
      <c r="J164" s="834"/>
      <c r="K164" s="834"/>
      <c r="L164" s="834"/>
      <c r="M164" s="834"/>
      <c r="N164" s="834"/>
      <c r="O164" s="834"/>
      <c r="P164" s="834"/>
      <c r="Q164" s="834"/>
      <c r="R164" s="834"/>
      <c r="S164" s="834"/>
      <c r="T164" s="834"/>
      <c r="U164" s="834"/>
      <c r="V164" s="834"/>
      <c r="W164" s="834"/>
      <c r="X164" s="834"/>
      <c r="Y164" s="834"/>
      <c r="Z164" s="834"/>
      <c r="AA164" s="834"/>
    </row>
    <row r="165">
      <c r="A165" s="833"/>
      <c r="B165" s="833" t="s">
        <v>3422</v>
      </c>
      <c r="C165" s="833" t="s">
        <v>3423</v>
      </c>
      <c r="D165" s="834"/>
      <c r="E165" s="834"/>
      <c r="F165" s="834"/>
      <c r="G165" s="834"/>
      <c r="H165" s="834"/>
      <c r="I165" s="834"/>
      <c r="J165" s="834"/>
      <c r="K165" s="834"/>
      <c r="L165" s="834"/>
      <c r="M165" s="834"/>
      <c r="N165" s="834"/>
      <c r="O165" s="834"/>
      <c r="P165" s="834"/>
      <c r="Q165" s="834"/>
      <c r="R165" s="834"/>
      <c r="S165" s="834"/>
      <c r="T165" s="834"/>
      <c r="U165" s="834"/>
      <c r="V165" s="834"/>
      <c r="W165" s="834"/>
      <c r="X165" s="834"/>
      <c r="Y165" s="834"/>
      <c r="Z165" s="834"/>
      <c r="AA165" s="834"/>
    </row>
    <row r="166">
      <c r="A166" s="833"/>
      <c r="B166" s="833" t="s">
        <v>3424</v>
      </c>
      <c r="C166" s="833" t="s">
        <v>3425</v>
      </c>
      <c r="D166" s="834"/>
      <c r="E166" s="834"/>
      <c r="F166" s="834"/>
      <c r="G166" s="834"/>
      <c r="H166" s="834"/>
      <c r="I166" s="834"/>
      <c r="J166" s="834"/>
      <c r="K166" s="834"/>
      <c r="L166" s="834"/>
      <c r="M166" s="834"/>
      <c r="N166" s="834"/>
      <c r="O166" s="834"/>
      <c r="P166" s="834"/>
      <c r="Q166" s="834"/>
      <c r="R166" s="834"/>
      <c r="S166" s="834"/>
      <c r="T166" s="834"/>
      <c r="U166" s="834"/>
      <c r="V166" s="834"/>
      <c r="W166" s="834"/>
      <c r="X166" s="834"/>
      <c r="Y166" s="834"/>
      <c r="Z166" s="834"/>
      <c r="AA166" s="834"/>
    </row>
    <row r="167">
      <c r="A167" s="833"/>
      <c r="B167" s="833" t="s">
        <v>3426</v>
      </c>
      <c r="C167" s="833" t="s">
        <v>3427</v>
      </c>
      <c r="D167" s="834"/>
      <c r="E167" s="834"/>
      <c r="F167" s="834"/>
      <c r="G167" s="834"/>
      <c r="H167" s="834"/>
      <c r="I167" s="834"/>
      <c r="J167" s="834"/>
      <c r="K167" s="834"/>
      <c r="L167" s="834"/>
      <c r="M167" s="834"/>
      <c r="N167" s="834"/>
      <c r="O167" s="834"/>
      <c r="P167" s="834"/>
      <c r="Q167" s="834"/>
      <c r="R167" s="834"/>
      <c r="S167" s="834"/>
      <c r="T167" s="834"/>
      <c r="U167" s="834"/>
      <c r="V167" s="834"/>
      <c r="W167" s="834"/>
      <c r="X167" s="834"/>
      <c r="Y167" s="834"/>
      <c r="Z167" s="834"/>
      <c r="AA167" s="834"/>
    </row>
    <row r="168">
      <c r="A168" s="833"/>
      <c r="B168" s="833" t="s">
        <v>3428</v>
      </c>
      <c r="C168" s="833" t="s">
        <v>3429</v>
      </c>
      <c r="D168" s="834"/>
      <c r="E168" s="834"/>
      <c r="F168" s="834"/>
      <c r="G168" s="834"/>
      <c r="H168" s="834"/>
      <c r="I168" s="834"/>
      <c r="J168" s="834"/>
      <c r="K168" s="834"/>
      <c r="L168" s="834"/>
      <c r="M168" s="834"/>
      <c r="N168" s="834"/>
      <c r="O168" s="834"/>
      <c r="P168" s="834"/>
      <c r="Q168" s="834"/>
      <c r="R168" s="834"/>
      <c r="S168" s="834"/>
      <c r="T168" s="834"/>
      <c r="U168" s="834"/>
      <c r="V168" s="834"/>
      <c r="W168" s="834"/>
      <c r="X168" s="834"/>
      <c r="Y168" s="834"/>
      <c r="Z168" s="834"/>
      <c r="AA168" s="834"/>
    </row>
    <row r="169">
      <c r="A169" s="833"/>
      <c r="B169" s="833" t="s">
        <v>3430</v>
      </c>
      <c r="C169" s="833" t="s">
        <v>3431</v>
      </c>
      <c r="D169" s="834"/>
      <c r="E169" s="834"/>
      <c r="F169" s="834"/>
      <c r="G169" s="834"/>
      <c r="H169" s="834"/>
      <c r="I169" s="834"/>
      <c r="J169" s="834"/>
      <c r="K169" s="834"/>
      <c r="L169" s="834"/>
      <c r="M169" s="834"/>
      <c r="N169" s="834"/>
      <c r="O169" s="834"/>
      <c r="P169" s="834"/>
      <c r="Q169" s="834"/>
      <c r="R169" s="834"/>
      <c r="S169" s="834"/>
      <c r="T169" s="834"/>
      <c r="U169" s="834"/>
      <c r="V169" s="834"/>
      <c r="W169" s="834"/>
      <c r="X169" s="834"/>
      <c r="Y169" s="834"/>
      <c r="Z169" s="834"/>
      <c r="AA169" s="834"/>
    </row>
    <row r="170">
      <c r="A170" s="833"/>
      <c r="B170" s="833" t="s">
        <v>3432</v>
      </c>
      <c r="C170" s="833" t="s">
        <v>3433</v>
      </c>
      <c r="D170" s="834"/>
      <c r="E170" s="834"/>
      <c r="F170" s="834"/>
      <c r="G170" s="834"/>
      <c r="H170" s="834"/>
      <c r="I170" s="834"/>
      <c r="J170" s="834"/>
      <c r="K170" s="834"/>
      <c r="L170" s="834"/>
      <c r="M170" s="834"/>
      <c r="N170" s="834"/>
      <c r="O170" s="834"/>
      <c r="P170" s="834"/>
      <c r="Q170" s="834"/>
      <c r="R170" s="834"/>
      <c r="S170" s="834"/>
      <c r="T170" s="834"/>
      <c r="U170" s="834"/>
      <c r="V170" s="834"/>
      <c r="W170" s="834"/>
      <c r="X170" s="834"/>
      <c r="Y170" s="834"/>
      <c r="Z170" s="834"/>
      <c r="AA170" s="834"/>
    </row>
    <row r="171">
      <c r="A171" s="833"/>
      <c r="B171" s="833" t="s">
        <v>3434</v>
      </c>
      <c r="C171" s="833" t="s">
        <v>3435</v>
      </c>
      <c r="D171" s="834"/>
      <c r="E171" s="834"/>
      <c r="F171" s="834"/>
      <c r="G171" s="834"/>
      <c r="H171" s="834"/>
      <c r="I171" s="834"/>
      <c r="J171" s="834"/>
      <c r="K171" s="834"/>
      <c r="L171" s="834"/>
      <c r="M171" s="834"/>
      <c r="N171" s="834"/>
      <c r="O171" s="834"/>
      <c r="P171" s="834"/>
      <c r="Q171" s="834"/>
      <c r="R171" s="834"/>
      <c r="S171" s="834"/>
      <c r="T171" s="834"/>
      <c r="U171" s="834"/>
      <c r="V171" s="834"/>
      <c r="W171" s="834"/>
      <c r="X171" s="834"/>
      <c r="Y171" s="834"/>
      <c r="Z171" s="834"/>
      <c r="AA171" s="834"/>
    </row>
    <row r="172">
      <c r="A172" s="833"/>
      <c r="B172" s="833" t="s">
        <v>3436</v>
      </c>
      <c r="C172" s="833" t="s">
        <v>3437</v>
      </c>
      <c r="D172" s="834"/>
      <c r="E172" s="834"/>
      <c r="F172" s="834"/>
      <c r="G172" s="834"/>
      <c r="H172" s="834"/>
      <c r="I172" s="834"/>
      <c r="J172" s="834"/>
      <c r="K172" s="834"/>
      <c r="L172" s="834"/>
      <c r="M172" s="834"/>
      <c r="N172" s="834"/>
      <c r="O172" s="834"/>
      <c r="P172" s="834"/>
      <c r="Q172" s="834"/>
      <c r="R172" s="834"/>
      <c r="S172" s="834"/>
      <c r="T172" s="834"/>
      <c r="U172" s="834"/>
      <c r="V172" s="834"/>
      <c r="W172" s="834"/>
      <c r="X172" s="834"/>
      <c r="Y172" s="834"/>
      <c r="Z172" s="834"/>
      <c r="AA172" s="834"/>
    </row>
    <row r="173">
      <c r="A173" s="833"/>
      <c r="B173" s="833" t="s">
        <v>3438</v>
      </c>
      <c r="C173" s="833" t="s">
        <v>3439</v>
      </c>
      <c r="D173" s="834"/>
      <c r="E173" s="834"/>
      <c r="F173" s="834"/>
      <c r="G173" s="834"/>
      <c r="H173" s="834"/>
      <c r="I173" s="834"/>
      <c r="J173" s="834"/>
      <c r="K173" s="834"/>
      <c r="L173" s="834"/>
      <c r="M173" s="834"/>
      <c r="N173" s="834"/>
      <c r="O173" s="834"/>
      <c r="P173" s="834"/>
      <c r="Q173" s="834"/>
      <c r="R173" s="834"/>
      <c r="S173" s="834"/>
      <c r="T173" s="834"/>
      <c r="U173" s="834"/>
      <c r="V173" s="834"/>
      <c r="W173" s="834"/>
      <c r="X173" s="834"/>
      <c r="Y173" s="834"/>
      <c r="Z173" s="834"/>
      <c r="AA173" s="834"/>
    </row>
    <row r="174">
      <c r="A174" s="833"/>
      <c r="B174" s="833" t="s">
        <v>3440</v>
      </c>
      <c r="C174" s="833" t="s">
        <v>3441</v>
      </c>
      <c r="D174" s="834"/>
      <c r="E174" s="834"/>
      <c r="F174" s="834"/>
      <c r="G174" s="834"/>
      <c r="H174" s="834"/>
      <c r="I174" s="834"/>
      <c r="J174" s="834"/>
      <c r="K174" s="834"/>
      <c r="L174" s="834"/>
      <c r="M174" s="834"/>
      <c r="N174" s="834"/>
      <c r="O174" s="834"/>
      <c r="P174" s="834"/>
      <c r="Q174" s="834"/>
      <c r="R174" s="834"/>
      <c r="S174" s="834"/>
      <c r="T174" s="834"/>
      <c r="U174" s="834"/>
      <c r="V174" s="834"/>
      <c r="W174" s="834"/>
      <c r="X174" s="834"/>
      <c r="Y174" s="834"/>
      <c r="Z174" s="834"/>
      <c r="AA174" s="834"/>
    </row>
    <row r="175">
      <c r="A175" s="833"/>
      <c r="B175" s="833" t="s">
        <v>3442</v>
      </c>
      <c r="C175" s="833" t="s">
        <v>3443</v>
      </c>
      <c r="D175" s="834"/>
      <c r="E175" s="834"/>
      <c r="F175" s="834"/>
      <c r="G175" s="834"/>
      <c r="H175" s="834"/>
      <c r="I175" s="834"/>
      <c r="J175" s="834"/>
      <c r="K175" s="834"/>
      <c r="L175" s="834"/>
      <c r="M175" s="834"/>
      <c r="N175" s="834"/>
      <c r="O175" s="834"/>
      <c r="P175" s="834"/>
      <c r="Q175" s="834"/>
      <c r="R175" s="834"/>
      <c r="S175" s="834"/>
      <c r="T175" s="834"/>
      <c r="U175" s="834"/>
      <c r="V175" s="834"/>
      <c r="W175" s="834"/>
      <c r="X175" s="834"/>
      <c r="Y175" s="834"/>
      <c r="Z175" s="834"/>
      <c r="AA175" s="834"/>
    </row>
    <row r="176">
      <c r="A176" s="833"/>
      <c r="B176" s="833" t="s">
        <v>3444</v>
      </c>
      <c r="C176" s="833" t="s">
        <v>3445</v>
      </c>
      <c r="D176" s="834"/>
      <c r="E176" s="834"/>
      <c r="F176" s="834"/>
      <c r="G176" s="834"/>
      <c r="H176" s="834"/>
      <c r="I176" s="834"/>
      <c r="J176" s="834"/>
      <c r="K176" s="834"/>
      <c r="L176" s="834"/>
      <c r="M176" s="834"/>
      <c r="N176" s="834"/>
      <c r="O176" s="834"/>
      <c r="P176" s="834"/>
      <c r="Q176" s="834"/>
      <c r="R176" s="834"/>
      <c r="S176" s="834"/>
      <c r="T176" s="834"/>
      <c r="U176" s="834"/>
      <c r="V176" s="834"/>
      <c r="W176" s="834"/>
      <c r="X176" s="834"/>
      <c r="Y176" s="834"/>
      <c r="Z176" s="834"/>
      <c r="AA176" s="834"/>
    </row>
    <row r="177">
      <c r="A177" s="833"/>
      <c r="B177" s="833" t="s">
        <v>3446</v>
      </c>
      <c r="C177" s="833" t="s">
        <v>3447</v>
      </c>
      <c r="D177" s="834"/>
      <c r="E177" s="834"/>
      <c r="F177" s="834"/>
      <c r="G177" s="834"/>
      <c r="H177" s="834"/>
      <c r="I177" s="834"/>
      <c r="J177" s="834"/>
      <c r="K177" s="834"/>
      <c r="L177" s="834"/>
      <c r="M177" s="834"/>
      <c r="N177" s="834"/>
      <c r="O177" s="834"/>
      <c r="P177" s="834"/>
      <c r="Q177" s="834"/>
      <c r="R177" s="834"/>
      <c r="S177" s="834"/>
      <c r="T177" s="834"/>
      <c r="U177" s="834"/>
      <c r="V177" s="834"/>
      <c r="W177" s="834"/>
      <c r="X177" s="834"/>
      <c r="Y177" s="834"/>
      <c r="Z177" s="834"/>
      <c r="AA177" s="834"/>
    </row>
    <row r="178">
      <c r="A178" s="833"/>
      <c r="B178" s="833" t="s">
        <v>3448</v>
      </c>
      <c r="C178" s="833" t="s">
        <v>3449</v>
      </c>
      <c r="D178" s="834"/>
      <c r="E178" s="834"/>
      <c r="F178" s="834"/>
      <c r="G178" s="834"/>
      <c r="H178" s="834"/>
      <c r="I178" s="834"/>
      <c r="J178" s="834"/>
      <c r="K178" s="834"/>
      <c r="L178" s="834"/>
      <c r="M178" s="834"/>
      <c r="N178" s="834"/>
      <c r="O178" s="834"/>
      <c r="P178" s="834"/>
      <c r="Q178" s="834"/>
      <c r="R178" s="834"/>
      <c r="S178" s="834"/>
      <c r="T178" s="834"/>
      <c r="U178" s="834"/>
      <c r="V178" s="834"/>
      <c r="W178" s="834"/>
      <c r="X178" s="834"/>
      <c r="Y178" s="834"/>
      <c r="Z178" s="834"/>
      <c r="AA178" s="834"/>
    </row>
    <row r="179">
      <c r="A179" s="833"/>
      <c r="B179" s="833" t="s">
        <v>3450</v>
      </c>
      <c r="C179" s="833" t="s">
        <v>3451</v>
      </c>
      <c r="D179" s="834"/>
      <c r="E179" s="834"/>
      <c r="F179" s="834"/>
      <c r="G179" s="834"/>
      <c r="H179" s="834"/>
      <c r="I179" s="834"/>
      <c r="J179" s="834"/>
      <c r="K179" s="834"/>
      <c r="L179" s="834"/>
      <c r="M179" s="834"/>
      <c r="N179" s="834"/>
      <c r="O179" s="834"/>
      <c r="P179" s="834"/>
      <c r="Q179" s="834"/>
      <c r="R179" s="834"/>
      <c r="S179" s="834"/>
      <c r="T179" s="834"/>
      <c r="U179" s="834"/>
      <c r="V179" s="834"/>
      <c r="W179" s="834"/>
      <c r="X179" s="834"/>
      <c r="Y179" s="834"/>
      <c r="Z179" s="834"/>
      <c r="AA179" s="834"/>
    </row>
    <row r="180">
      <c r="A180" s="833"/>
      <c r="B180" s="833" t="s">
        <v>3452</v>
      </c>
      <c r="C180" s="833" t="s">
        <v>3453</v>
      </c>
      <c r="D180" s="834"/>
      <c r="E180" s="834"/>
      <c r="F180" s="834"/>
      <c r="G180" s="834"/>
      <c r="H180" s="834"/>
      <c r="I180" s="834"/>
      <c r="J180" s="834"/>
      <c r="K180" s="834"/>
      <c r="L180" s="834"/>
      <c r="M180" s="834"/>
      <c r="N180" s="834"/>
      <c r="O180" s="834"/>
      <c r="P180" s="834"/>
      <c r="Q180" s="834"/>
      <c r="R180" s="834"/>
      <c r="S180" s="834"/>
      <c r="T180" s="834"/>
      <c r="U180" s="834"/>
      <c r="V180" s="834"/>
      <c r="W180" s="834"/>
      <c r="X180" s="834"/>
      <c r="Y180" s="834"/>
      <c r="Z180" s="834"/>
      <c r="AA180" s="834"/>
    </row>
    <row r="181">
      <c r="A181" s="833"/>
      <c r="B181" s="833" t="s">
        <v>3454</v>
      </c>
      <c r="C181" s="833" t="s">
        <v>3455</v>
      </c>
      <c r="D181" s="834"/>
      <c r="E181" s="834"/>
      <c r="F181" s="834"/>
      <c r="G181" s="834"/>
      <c r="H181" s="834"/>
      <c r="I181" s="834"/>
      <c r="J181" s="834"/>
      <c r="K181" s="834"/>
      <c r="L181" s="834"/>
      <c r="M181" s="834"/>
      <c r="N181" s="834"/>
      <c r="O181" s="834"/>
      <c r="P181" s="834"/>
      <c r="Q181" s="834"/>
      <c r="R181" s="834"/>
      <c r="S181" s="834"/>
      <c r="T181" s="834"/>
      <c r="U181" s="834"/>
      <c r="V181" s="834"/>
      <c r="W181" s="834"/>
      <c r="X181" s="834"/>
      <c r="Y181" s="834"/>
      <c r="Z181" s="834"/>
      <c r="AA181" s="834"/>
    </row>
    <row r="182">
      <c r="A182" s="833"/>
      <c r="B182" s="833" t="s">
        <v>3456</v>
      </c>
      <c r="C182" s="833" t="s">
        <v>3457</v>
      </c>
      <c r="D182" s="834"/>
      <c r="E182" s="834"/>
      <c r="F182" s="834"/>
      <c r="G182" s="834"/>
      <c r="H182" s="834"/>
      <c r="I182" s="834"/>
      <c r="J182" s="834"/>
      <c r="K182" s="834"/>
      <c r="L182" s="834"/>
      <c r="M182" s="834"/>
      <c r="N182" s="834"/>
      <c r="O182" s="834"/>
      <c r="P182" s="834"/>
      <c r="Q182" s="834"/>
      <c r="R182" s="834"/>
      <c r="S182" s="834"/>
      <c r="T182" s="834"/>
      <c r="U182" s="834"/>
      <c r="V182" s="834"/>
      <c r="W182" s="834"/>
      <c r="X182" s="834"/>
      <c r="Y182" s="834"/>
      <c r="Z182" s="834"/>
      <c r="AA182" s="834"/>
    </row>
    <row r="183">
      <c r="A183" s="833"/>
      <c r="B183" s="833" t="s">
        <v>3458</v>
      </c>
      <c r="C183" s="833" t="s">
        <v>3459</v>
      </c>
      <c r="D183" s="834"/>
      <c r="E183" s="834"/>
      <c r="F183" s="834"/>
      <c r="G183" s="834"/>
      <c r="H183" s="834"/>
      <c r="I183" s="834"/>
      <c r="J183" s="834"/>
      <c r="K183" s="834"/>
      <c r="L183" s="834"/>
      <c r="M183" s="834"/>
      <c r="N183" s="834"/>
      <c r="O183" s="834"/>
      <c r="P183" s="834"/>
      <c r="Q183" s="834"/>
      <c r="R183" s="834"/>
      <c r="S183" s="834"/>
      <c r="T183" s="834"/>
      <c r="U183" s="834"/>
      <c r="V183" s="834"/>
      <c r="W183" s="834"/>
      <c r="X183" s="834"/>
      <c r="Y183" s="834"/>
      <c r="Z183" s="834"/>
      <c r="AA183" s="834"/>
    </row>
    <row r="184">
      <c r="A184" s="833"/>
      <c r="B184" s="833" t="s">
        <v>3460</v>
      </c>
      <c r="C184" s="833" t="s">
        <v>3461</v>
      </c>
      <c r="D184" s="834"/>
      <c r="E184" s="834"/>
      <c r="F184" s="834"/>
      <c r="G184" s="834"/>
      <c r="H184" s="834"/>
      <c r="I184" s="834"/>
      <c r="J184" s="834"/>
      <c r="K184" s="834"/>
      <c r="L184" s="834"/>
      <c r="M184" s="834"/>
      <c r="N184" s="834"/>
      <c r="O184" s="834"/>
      <c r="P184" s="834"/>
      <c r="Q184" s="834"/>
      <c r="R184" s="834"/>
      <c r="S184" s="834"/>
      <c r="T184" s="834"/>
      <c r="U184" s="834"/>
      <c r="V184" s="834"/>
      <c r="W184" s="834"/>
      <c r="X184" s="834"/>
      <c r="Y184" s="834"/>
      <c r="Z184" s="834"/>
      <c r="AA184" s="834"/>
    </row>
    <row r="185">
      <c r="A185" s="833"/>
      <c r="B185" s="833" t="s">
        <v>3462</v>
      </c>
      <c r="C185" s="833" t="s">
        <v>3463</v>
      </c>
      <c r="D185" s="834"/>
      <c r="E185" s="834"/>
      <c r="F185" s="834"/>
      <c r="G185" s="834"/>
      <c r="H185" s="834"/>
      <c r="I185" s="834"/>
      <c r="J185" s="834"/>
      <c r="K185" s="834"/>
      <c r="L185" s="834"/>
      <c r="M185" s="834"/>
      <c r="N185" s="834"/>
      <c r="O185" s="834"/>
      <c r="P185" s="834"/>
      <c r="Q185" s="834"/>
      <c r="R185" s="834"/>
      <c r="S185" s="834"/>
      <c r="T185" s="834"/>
      <c r="U185" s="834"/>
      <c r="V185" s="834"/>
      <c r="W185" s="834"/>
      <c r="X185" s="834"/>
      <c r="Y185" s="834"/>
      <c r="Z185" s="834"/>
      <c r="AA185" s="834"/>
    </row>
    <row r="186">
      <c r="A186" s="833"/>
      <c r="B186" s="833" t="s">
        <v>3464</v>
      </c>
      <c r="C186" s="833" t="s">
        <v>3465</v>
      </c>
      <c r="D186" s="834"/>
      <c r="E186" s="834"/>
      <c r="F186" s="834"/>
      <c r="G186" s="834"/>
      <c r="H186" s="834"/>
      <c r="I186" s="834"/>
      <c r="J186" s="834"/>
      <c r="K186" s="834"/>
      <c r="L186" s="834"/>
      <c r="M186" s="834"/>
      <c r="N186" s="834"/>
      <c r="O186" s="834"/>
      <c r="P186" s="834"/>
      <c r="Q186" s="834"/>
      <c r="R186" s="834"/>
      <c r="S186" s="834"/>
      <c r="T186" s="834"/>
      <c r="U186" s="834"/>
      <c r="V186" s="834"/>
      <c r="W186" s="834"/>
      <c r="X186" s="834"/>
      <c r="Y186" s="834"/>
      <c r="Z186" s="834"/>
      <c r="AA186" s="834"/>
    </row>
    <row r="187">
      <c r="A187" s="833"/>
      <c r="B187" s="833" t="s">
        <v>3466</v>
      </c>
      <c r="C187" s="833" t="s">
        <v>3467</v>
      </c>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row>
    <row r="188">
      <c r="A188" s="833"/>
      <c r="B188" s="833" t="s">
        <v>3468</v>
      </c>
      <c r="C188" s="833" t="s">
        <v>3469</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row>
    <row r="189">
      <c r="A189" s="833"/>
      <c r="B189" s="833" t="s">
        <v>3470</v>
      </c>
      <c r="C189" s="833" t="s">
        <v>3471</v>
      </c>
      <c r="D189" s="834"/>
      <c r="E189" s="834"/>
      <c r="F189" s="834"/>
      <c r="G189" s="834"/>
      <c r="H189" s="834"/>
      <c r="I189" s="834"/>
      <c r="J189" s="834"/>
      <c r="K189" s="834"/>
      <c r="L189" s="834"/>
      <c r="M189" s="834"/>
      <c r="N189" s="834"/>
      <c r="O189" s="834"/>
      <c r="P189" s="834"/>
      <c r="Q189" s="834"/>
      <c r="R189" s="834"/>
      <c r="S189" s="834"/>
      <c r="T189" s="834"/>
      <c r="U189" s="834"/>
      <c r="V189" s="834"/>
      <c r="W189" s="834"/>
      <c r="X189" s="834"/>
      <c r="Y189" s="834"/>
      <c r="Z189" s="834"/>
      <c r="AA189" s="834"/>
    </row>
    <row r="190">
      <c r="A190" s="833"/>
      <c r="B190" s="833" t="s">
        <v>3472</v>
      </c>
      <c r="C190" s="833" t="s">
        <v>3473</v>
      </c>
      <c r="D190" s="834"/>
      <c r="E190" s="834"/>
      <c r="F190" s="834"/>
      <c r="G190" s="834"/>
      <c r="H190" s="834"/>
      <c r="I190" s="834"/>
      <c r="J190" s="834"/>
      <c r="K190" s="834"/>
      <c r="L190" s="834"/>
      <c r="M190" s="834"/>
      <c r="N190" s="834"/>
      <c r="O190" s="834"/>
      <c r="P190" s="834"/>
      <c r="Q190" s="834"/>
      <c r="R190" s="834"/>
      <c r="S190" s="834"/>
      <c r="T190" s="834"/>
      <c r="U190" s="834"/>
      <c r="V190" s="834"/>
      <c r="W190" s="834"/>
      <c r="X190" s="834"/>
      <c r="Y190" s="834"/>
      <c r="Z190" s="834"/>
      <c r="AA190" s="834"/>
    </row>
    <row r="191">
      <c r="A191" s="833"/>
      <c r="B191" s="833" t="s">
        <v>3474</v>
      </c>
      <c r="C191" s="833" t="s">
        <v>3475</v>
      </c>
      <c r="D191" s="834"/>
      <c r="E191" s="834"/>
      <c r="F191" s="834"/>
      <c r="G191" s="834"/>
      <c r="H191" s="834"/>
      <c r="I191" s="834"/>
      <c r="J191" s="834"/>
      <c r="K191" s="834"/>
      <c r="L191" s="834"/>
      <c r="M191" s="834"/>
      <c r="N191" s="834"/>
      <c r="O191" s="834"/>
      <c r="P191" s="834"/>
      <c r="Q191" s="834"/>
      <c r="R191" s="834"/>
      <c r="S191" s="834"/>
      <c r="T191" s="834"/>
      <c r="U191" s="834"/>
      <c r="V191" s="834"/>
      <c r="W191" s="834"/>
      <c r="X191" s="834"/>
      <c r="Y191" s="834"/>
      <c r="Z191" s="834"/>
      <c r="AA191" s="834"/>
    </row>
    <row r="192">
      <c r="A192" s="833"/>
      <c r="B192" s="833" t="s">
        <v>3476</v>
      </c>
      <c r="C192" s="833" t="s">
        <v>3477</v>
      </c>
      <c r="D192" s="834"/>
      <c r="E192" s="834"/>
      <c r="F192" s="834"/>
      <c r="G192" s="834"/>
      <c r="H192" s="834"/>
      <c r="I192" s="834"/>
      <c r="J192" s="834"/>
      <c r="K192" s="834"/>
      <c r="L192" s="834"/>
      <c r="M192" s="834"/>
      <c r="N192" s="834"/>
      <c r="O192" s="834"/>
      <c r="P192" s="834"/>
      <c r="Q192" s="834"/>
      <c r="R192" s="834"/>
      <c r="S192" s="834"/>
      <c r="T192" s="834"/>
      <c r="U192" s="834"/>
      <c r="V192" s="834"/>
      <c r="W192" s="834"/>
      <c r="X192" s="834"/>
      <c r="Y192" s="834"/>
      <c r="Z192" s="834"/>
      <c r="AA192" s="834"/>
    </row>
    <row r="193">
      <c r="A193" s="833"/>
      <c r="B193" s="833" t="s">
        <v>3478</v>
      </c>
      <c r="C193" s="833" t="s">
        <v>3479</v>
      </c>
      <c r="D193" s="834"/>
      <c r="E193" s="834"/>
      <c r="F193" s="834"/>
      <c r="G193" s="834"/>
      <c r="H193" s="834"/>
      <c r="I193" s="834"/>
      <c r="J193" s="834"/>
      <c r="K193" s="834"/>
      <c r="L193" s="834"/>
      <c r="M193" s="834"/>
      <c r="N193" s="834"/>
      <c r="O193" s="834"/>
      <c r="P193" s="834"/>
      <c r="Q193" s="834"/>
      <c r="R193" s="834"/>
      <c r="S193" s="834"/>
      <c r="T193" s="834"/>
      <c r="U193" s="834"/>
      <c r="V193" s="834"/>
      <c r="W193" s="834"/>
      <c r="X193" s="834"/>
      <c r="Y193" s="834"/>
      <c r="Z193" s="834"/>
      <c r="AA193" s="834"/>
    </row>
    <row r="194">
      <c r="A194" s="833"/>
      <c r="B194" s="833" t="s">
        <v>3480</v>
      </c>
      <c r="C194" s="833" t="s">
        <v>3481</v>
      </c>
      <c r="D194" s="834"/>
      <c r="E194" s="834"/>
      <c r="F194" s="834"/>
      <c r="G194" s="834"/>
      <c r="H194" s="834"/>
      <c r="I194" s="834"/>
      <c r="J194" s="834"/>
      <c r="K194" s="834"/>
      <c r="L194" s="834"/>
      <c r="M194" s="834"/>
      <c r="N194" s="834"/>
      <c r="O194" s="834"/>
      <c r="P194" s="834"/>
      <c r="Q194" s="834"/>
      <c r="R194" s="834"/>
      <c r="S194" s="834"/>
      <c r="T194" s="834"/>
      <c r="U194" s="834"/>
      <c r="V194" s="834"/>
      <c r="W194" s="834"/>
      <c r="X194" s="834"/>
      <c r="Y194" s="834"/>
      <c r="Z194" s="834"/>
      <c r="AA194" s="834"/>
    </row>
    <row r="195">
      <c r="A195" s="833"/>
      <c r="B195" s="833" t="s">
        <v>3482</v>
      </c>
      <c r="C195" s="833" t="s">
        <v>3483</v>
      </c>
      <c r="D195" s="834"/>
      <c r="E195" s="834"/>
      <c r="F195" s="834"/>
      <c r="G195" s="834"/>
      <c r="H195" s="834"/>
      <c r="I195" s="834"/>
      <c r="J195" s="834"/>
      <c r="K195" s="834"/>
      <c r="L195" s="834"/>
      <c r="M195" s="834"/>
      <c r="N195" s="834"/>
      <c r="O195" s="834"/>
      <c r="P195" s="834"/>
      <c r="Q195" s="834"/>
      <c r="R195" s="834"/>
      <c r="S195" s="834"/>
      <c r="T195" s="834"/>
      <c r="U195" s="834"/>
      <c r="V195" s="834"/>
      <c r="W195" s="834"/>
      <c r="X195" s="834"/>
      <c r="Y195" s="834"/>
      <c r="Z195" s="834"/>
      <c r="AA195" s="834"/>
    </row>
    <row r="196">
      <c r="A196" s="833"/>
      <c r="B196" s="833" t="s">
        <v>3484</v>
      </c>
      <c r="C196" s="833" t="s">
        <v>3485</v>
      </c>
      <c r="D196" s="834"/>
      <c r="E196" s="834"/>
      <c r="F196" s="834"/>
      <c r="G196" s="834"/>
      <c r="H196" s="834"/>
      <c r="I196" s="834"/>
      <c r="J196" s="834"/>
      <c r="K196" s="834"/>
      <c r="L196" s="834"/>
      <c r="M196" s="834"/>
      <c r="N196" s="834"/>
      <c r="O196" s="834"/>
      <c r="P196" s="834"/>
      <c r="Q196" s="834"/>
      <c r="R196" s="834"/>
      <c r="S196" s="834"/>
      <c r="T196" s="834"/>
      <c r="U196" s="834"/>
      <c r="V196" s="834"/>
      <c r="W196" s="834"/>
      <c r="X196" s="834"/>
      <c r="Y196" s="834"/>
      <c r="Z196" s="834"/>
      <c r="AA196" s="834"/>
    </row>
    <row r="197">
      <c r="A197" s="833"/>
      <c r="B197" s="833" t="s">
        <v>3486</v>
      </c>
      <c r="C197" s="833" t="s">
        <v>3487</v>
      </c>
      <c r="D197" s="834"/>
      <c r="E197" s="834"/>
      <c r="F197" s="834"/>
      <c r="G197" s="834"/>
      <c r="H197" s="834"/>
      <c r="I197" s="834"/>
      <c r="J197" s="834"/>
      <c r="K197" s="834"/>
      <c r="L197" s="834"/>
      <c r="M197" s="834"/>
      <c r="N197" s="834"/>
      <c r="O197" s="834"/>
      <c r="P197" s="834"/>
      <c r="Q197" s="834"/>
      <c r="R197" s="834"/>
      <c r="S197" s="834"/>
      <c r="T197" s="834"/>
      <c r="U197" s="834"/>
      <c r="V197" s="834"/>
      <c r="W197" s="834"/>
      <c r="X197" s="834"/>
      <c r="Y197" s="834"/>
      <c r="Z197" s="834"/>
      <c r="AA197" s="834"/>
    </row>
    <row r="198">
      <c r="A198" s="833"/>
      <c r="B198" s="833" t="s">
        <v>3488</v>
      </c>
      <c r="C198" s="833" t="s">
        <v>3489</v>
      </c>
      <c r="D198" s="834"/>
      <c r="E198" s="834"/>
      <c r="F198" s="834"/>
      <c r="G198" s="834"/>
      <c r="H198" s="834"/>
      <c r="I198" s="834"/>
      <c r="J198" s="834"/>
      <c r="K198" s="834"/>
      <c r="L198" s="834"/>
      <c r="M198" s="834"/>
      <c r="N198" s="834"/>
      <c r="O198" s="834"/>
      <c r="P198" s="834"/>
      <c r="Q198" s="834"/>
      <c r="R198" s="834"/>
      <c r="S198" s="834"/>
      <c r="T198" s="834"/>
      <c r="U198" s="834"/>
      <c r="V198" s="834"/>
      <c r="W198" s="834"/>
      <c r="X198" s="834"/>
      <c r="Y198" s="834"/>
      <c r="Z198" s="834"/>
      <c r="AA198" s="834"/>
    </row>
    <row r="199">
      <c r="A199" s="833"/>
      <c r="B199" s="833" t="s">
        <v>3490</v>
      </c>
      <c r="C199" s="833" t="s">
        <v>3491</v>
      </c>
      <c r="D199" s="834"/>
      <c r="E199" s="834"/>
      <c r="F199" s="834"/>
      <c r="G199" s="834"/>
      <c r="H199" s="834"/>
      <c r="I199" s="834"/>
      <c r="J199" s="834"/>
      <c r="K199" s="834"/>
      <c r="L199" s="834"/>
      <c r="M199" s="834"/>
      <c r="N199" s="834"/>
      <c r="O199" s="834"/>
      <c r="P199" s="834"/>
      <c r="Q199" s="834"/>
      <c r="R199" s="834"/>
      <c r="S199" s="834"/>
      <c r="T199" s="834"/>
      <c r="U199" s="834"/>
      <c r="V199" s="834"/>
      <c r="W199" s="834"/>
      <c r="X199" s="834"/>
      <c r="Y199" s="834"/>
      <c r="Z199" s="834"/>
      <c r="AA199" s="834"/>
    </row>
    <row r="200">
      <c r="A200" s="833"/>
      <c r="B200" s="833" t="s">
        <v>3492</v>
      </c>
      <c r="C200" s="833" t="s">
        <v>3493</v>
      </c>
      <c r="D200" s="834"/>
      <c r="E200" s="834"/>
      <c r="F200" s="834"/>
      <c r="G200" s="834"/>
      <c r="H200" s="834"/>
      <c r="I200" s="834"/>
      <c r="J200" s="834"/>
      <c r="K200" s="834"/>
      <c r="L200" s="834"/>
      <c r="M200" s="834"/>
      <c r="N200" s="834"/>
      <c r="O200" s="834"/>
      <c r="P200" s="834"/>
      <c r="Q200" s="834"/>
      <c r="R200" s="834"/>
      <c r="S200" s="834"/>
      <c r="T200" s="834"/>
      <c r="U200" s="834"/>
      <c r="V200" s="834"/>
      <c r="W200" s="834"/>
      <c r="X200" s="834"/>
      <c r="Y200" s="834"/>
      <c r="Z200" s="834"/>
      <c r="AA200" s="834"/>
    </row>
    <row r="201">
      <c r="A201" s="833"/>
      <c r="B201" s="833" t="s">
        <v>3494</v>
      </c>
      <c r="C201" s="833" t="s">
        <v>3495</v>
      </c>
      <c r="D201" s="834"/>
      <c r="E201" s="834"/>
      <c r="F201" s="834"/>
      <c r="G201" s="834"/>
      <c r="H201" s="834"/>
      <c r="I201" s="834"/>
      <c r="J201" s="834"/>
      <c r="K201" s="834"/>
      <c r="L201" s="834"/>
      <c r="M201" s="834"/>
      <c r="N201" s="834"/>
      <c r="O201" s="834"/>
      <c r="P201" s="834"/>
      <c r="Q201" s="834"/>
      <c r="R201" s="834"/>
      <c r="S201" s="834"/>
      <c r="T201" s="834"/>
      <c r="U201" s="834"/>
      <c r="V201" s="834"/>
      <c r="W201" s="834"/>
      <c r="X201" s="834"/>
      <c r="Y201" s="834"/>
      <c r="Z201" s="834"/>
      <c r="AA201" s="834"/>
    </row>
    <row r="202">
      <c r="A202" s="833"/>
      <c r="B202" s="833" t="s">
        <v>3496</v>
      </c>
      <c r="C202" s="833" t="s">
        <v>3497</v>
      </c>
      <c r="D202" s="834"/>
      <c r="E202" s="834"/>
      <c r="F202" s="834"/>
      <c r="G202" s="834"/>
      <c r="H202" s="834"/>
      <c r="I202" s="834"/>
      <c r="J202" s="834"/>
      <c r="K202" s="834"/>
      <c r="L202" s="834"/>
      <c r="M202" s="834"/>
      <c r="N202" s="834"/>
      <c r="O202" s="834"/>
      <c r="P202" s="834"/>
      <c r="Q202" s="834"/>
      <c r="R202" s="834"/>
      <c r="S202" s="834"/>
      <c r="T202" s="834"/>
      <c r="U202" s="834"/>
      <c r="V202" s="834"/>
      <c r="W202" s="834"/>
      <c r="X202" s="834"/>
      <c r="Y202" s="834"/>
      <c r="Z202" s="834"/>
      <c r="AA202" s="834"/>
    </row>
    <row r="203">
      <c r="A203" s="833"/>
      <c r="B203" s="833" t="s">
        <v>3498</v>
      </c>
      <c r="C203" s="833" t="s">
        <v>3499</v>
      </c>
      <c r="D203" s="834"/>
      <c r="E203" s="834"/>
      <c r="F203" s="834"/>
      <c r="G203" s="834"/>
      <c r="H203" s="834"/>
      <c r="I203" s="834"/>
      <c r="J203" s="834"/>
      <c r="K203" s="834"/>
      <c r="L203" s="834"/>
      <c r="M203" s="834"/>
      <c r="N203" s="834"/>
      <c r="O203" s="834"/>
      <c r="P203" s="834"/>
      <c r="Q203" s="834"/>
      <c r="R203" s="834"/>
      <c r="S203" s="834"/>
      <c r="T203" s="834"/>
      <c r="U203" s="834"/>
      <c r="V203" s="834"/>
      <c r="W203" s="834"/>
      <c r="X203" s="834"/>
      <c r="Y203" s="834"/>
      <c r="Z203" s="834"/>
      <c r="AA203" s="834"/>
    </row>
    <row r="204">
      <c r="A204" s="833"/>
      <c r="B204" s="833" t="s">
        <v>3500</v>
      </c>
      <c r="C204" s="833" t="s">
        <v>3501</v>
      </c>
      <c r="D204" s="834"/>
      <c r="E204" s="834"/>
      <c r="F204" s="834"/>
      <c r="G204" s="834"/>
      <c r="H204" s="834"/>
      <c r="I204" s="834"/>
      <c r="J204" s="834"/>
      <c r="K204" s="834"/>
      <c r="L204" s="834"/>
      <c r="M204" s="834"/>
      <c r="N204" s="834"/>
      <c r="O204" s="834"/>
      <c r="P204" s="834"/>
      <c r="Q204" s="834"/>
      <c r="R204" s="834"/>
      <c r="S204" s="834"/>
      <c r="T204" s="834"/>
      <c r="U204" s="834"/>
      <c r="V204" s="834"/>
      <c r="W204" s="834"/>
      <c r="X204" s="834"/>
      <c r="Y204" s="834"/>
      <c r="Z204" s="834"/>
      <c r="AA204" s="834"/>
    </row>
    <row r="205">
      <c r="A205" s="833"/>
      <c r="B205" s="833" t="s">
        <v>3502</v>
      </c>
      <c r="C205" s="833" t="s">
        <v>3503</v>
      </c>
      <c r="D205" s="834"/>
      <c r="E205" s="834"/>
      <c r="F205" s="834"/>
      <c r="G205" s="834"/>
      <c r="H205" s="834"/>
      <c r="I205" s="834"/>
      <c r="J205" s="834"/>
      <c r="K205" s="834"/>
      <c r="L205" s="834"/>
      <c r="M205" s="834"/>
      <c r="N205" s="834"/>
      <c r="O205" s="834"/>
      <c r="P205" s="834"/>
      <c r="Q205" s="834"/>
      <c r="R205" s="834"/>
      <c r="S205" s="834"/>
      <c r="T205" s="834"/>
      <c r="U205" s="834"/>
      <c r="V205" s="834"/>
      <c r="W205" s="834"/>
      <c r="X205" s="834"/>
      <c r="Y205" s="834"/>
      <c r="Z205" s="834"/>
      <c r="AA205" s="834"/>
    </row>
    <row r="206">
      <c r="A206" s="833"/>
      <c r="B206" s="833" t="s">
        <v>3504</v>
      </c>
      <c r="C206" s="833" t="s">
        <v>3505</v>
      </c>
      <c r="D206" s="834"/>
      <c r="E206" s="834"/>
      <c r="F206" s="834"/>
      <c r="G206" s="834"/>
      <c r="H206" s="834"/>
      <c r="I206" s="834"/>
      <c r="J206" s="834"/>
      <c r="K206" s="834"/>
      <c r="L206" s="834"/>
      <c r="M206" s="834"/>
      <c r="N206" s="834"/>
      <c r="O206" s="834"/>
      <c r="P206" s="834"/>
      <c r="Q206" s="834"/>
      <c r="R206" s="834"/>
      <c r="S206" s="834"/>
      <c r="T206" s="834"/>
      <c r="U206" s="834"/>
      <c r="V206" s="834"/>
      <c r="W206" s="834"/>
      <c r="X206" s="834"/>
      <c r="Y206" s="834"/>
      <c r="Z206" s="834"/>
      <c r="AA206" s="834"/>
    </row>
    <row r="207">
      <c r="A207" s="833"/>
      <c r="B207" s="833" t="s">
        <v>3506</v>
      </c>
      <c r="C207" s="833" t="s">
        <v>3507</v>
      </c>
      <c r="D207" s="834"/>
      <c r="E207" s="834"/>
      <c r="F207" s="834"/>
      <c r="G207" s="834"/>
      <c r="H207" s="834"/>
      <c r="I207" s="834"/>
      <c r="J207" s="834"/>
      <c r="K207" s="834"/>
      <c r="L207" s="834"/>
      <c r="M207" s="834"/>
      <c r="N207" s="834"/>
      <c r="O207" s="834"/>
      <c r="P207" s="834"/>
      <c r="Q207" s="834"/>
      <c r="R207" s="834"/>
      <c r="S207" s="834"/>
      <c r="T207" s="834"/>
      <c r="U207" s="834"/>
      <c r="V207" s="834"/>
      <c r="W207" s="834"/>
      <c r="X207" s="834"/>
      <c r="Y207" s="834"/>
      <c r="Z207" s="834"/>
      <c r="AA207" s="834"/>
    </row>
    <row r="208">
      <c r="A208" s="833"/>
      <c r="B208" s="833" t="s">
        <v>3508</v>
      </c>
      <c r="C208" s="833" t="s">
        <v>3509</v>
      </c>
      <c r="D208" s="834"/>
      <c r="E208" s="834"/>
      <c r="F208" s="834"/>
      <c r="G208" s="834"/>
      <c r="H208" s="834"/>
      <c r="I208" s="834"/>
      <c r="J208" s="834"/>
      <c r="K208" s="834"/>
      <c r="L208" s="834"/>
      <c r="M208" s="834"/>
      <c r="N208" s="834"/>
      <c r="O208" s="834"/>
      <c r="P208" s="834"/>
      <c r="Q208" s="834"/>
      <c r="R208" s="834"/>
      <c r="S208" s="834"/>
      <c r="T208" s="834"/>
      <c r="U208" s="834"/>
      <c r="V208" s="834"/>
      <c r="W208" s="834"/>
      <c r="X208" s="834"/>
      <c r="Y208" s="834"/>
      <c r="Z208" s="834"/>
      <c r="AA208" s="834"/>
    </row>
    <row r="209">
      <c r="A209" s="833"/>
      <c r="B209" s="833" t="s">
        <v>3510</v>
      </c>
      <c r="C209" s="833" t="s">
        <v>3511</v>
      </c>
      <c r="D209" s="834"/>
      <c r="E209" s="834"/>
      <c r="F209" s="834"/>
      <c r="G209" s="834"/>
      <c r="H209" s="834"/>
      <c r="I209" s="834"/>
      <c r="J209" s="834"/>
      <c r="K209" s="834"/>
      <c r="L209" s="834"/>
      <c r="M209" s="834"/>
      <c r="N209" s="834"/>
      <c r="O209" s="834"/>
      <c r="P209" s="834"/>
      <c r="Q209" s="834"/>
      <c r="R209" s="834"/>
      <c r="S209" s="834"/>
      <c r="T209" s="834"/>
      <c r="U209" s="834"/>
      <c r="V209" s="834"/>
      <c r="W209" s="834"/>
      <c r="X209" s="834"/>
      <c r="Y209" s="834"/>
      <c r="Z209" s="834"/>
      <c r="AA209" s="834"/>
    </row>
    <row r="210">
      <c r="A210" s="833"/>
      <c r="B210" s="833" t="s">
        <v>3512</v>
      </c>
      <c r="C210" s="833" t="s">
        <v>3513</v>
      </c>
      <c r="D210" s="834"/>
      <c r="E210" s="834"/>
      <c r="F210" s="834"/>
      <c r="G210" s="834"/>
      <c r="H210" s="834"/>
      <c r="I210" s="834"/>
      <c r="J210" s="834"/>
      <c r="K210" s="834"/>
      <c r="L210" s="834"/>
      <c r="M210" s="834"/>
      <c r="N210" s="834"/>
      <c r="O210" s="834"/>
      <c r="P210" s="834"/>
      <c r="Q210" s="834"/>
      <c r="R210" s="834"/>
      <c r="S210" s="834"/>
      <c r="T210" s="834"/>
      <c r="U210" s="834"/>
      <c r="V210" s="834"/>
      <c r="W210" s="834"/>
      <c r="X210" s="834"/>
      <c r="Y210" s="834"/>
      <c r="Z210" s="834"/>
      <c r="AA210" s="834"/>
    </row>
    <row r="211">
      <c r="A211" s="833"/>
      <c r="B211" s="833" t="s">
        <v>3514</v>
      </c>
      <c r="C211" s="833" t="s">
        <v>3515</v>
      </c>
      <c r="D211" s="834"/>
      <c r="E211" s="834"/>
      <c r="F211" s="834"/>
      <c r="G211" s="834"/>
      <c r="H211" s="834"/>
      <c r="I211" s="834"/>
      <c r="J211" s="834"/>
      <c r="K211" s="834"/>
      <c r="L211" s="834"/>
      <c r="M211" s="834"/>
      <c r="N211" s="834"/>
      <c r="O211" s="834"/>
      <c r="P211" s="834"/>
      <c r="Q211" s="834"/>
      <c r="R211" s="834"/>
      <c r="S211" s="834"/>
      <c r="T211" s="834"/>
      <c r="U211" s="834"/>
      <c r="V211" s="834"/>
      <c r="W211" s="834"/>
      <c r="X211" s="834"/>
      <c r="Y211" s="834"/>
      <c r="Z211" s="834"/>
      <c r="AA211" s="834"/>
    </row>
    <row r="212">
      <c r="A212" s="833"/>
      <c r="B212" s="833" t="s">
        <v>3516</v>
      </c>
      <c r="C212" s="833" t="s">
        <v>3517</v>
      </c>
      <c r="D212" s="834"/>
      <c r="E212" s="834"/>
      <c r="F212" s="834"/>
      <c r="G212" s="834"/>
      <c r="H212" s="834"/>
      <c r="I212" s="834"/>
      <c r="J212" s="834"/>
      <c r="K212" s="834"/>
      <c r="L212" s="834"/>
      <c r="M212" s="834"/>
      <c r="N212" s="834"/>
      <c r="O212" s="834"/>
      <c r="P212" s="834"/>
      <c r="Q212" s="834"/>
      <c r="R212" s="834"/>
      <c r="S212" s="834"/>
      <c r="T212" s="834"/>
      <c r="U212" s="834"/>
      <c r="V212" s="834"/>
      <c r="W212" s="834"/>
      <c r="X212" s="834"/>
      <c r="Y212" s="834"/>
      <c r="Z212" s="834"/>
      <c r="AA212" s="834"/>
    </row>
    <row r="213">
      <c r="A213" s="833"/>
      <c r="B213" s="833" t="s">
        <v>3518</v>
      </c>
      <c r="C213" s="833" t="s">
        <v>3519</v>
      </c>
      <c r="D213" s="834"/>
      <c r="E213" s="834"/>
      <c r="F213" s="834"/>
      <c r="G213" s="834"/>
      <c r="H213" s="834"/>
      <c r="I213" s="834"/>
      <c r="J213" s="834"/>
      <c r="K213" s="834"/>
      <c r="L213" s="834"/>
      <c r="M213" s="834"/>
      <c r="N213" s="834"/>
      <c r="O213" s="834"/>
      <c r="P213" s="834"/>
      <c r="Q213" s="834"/>
      <c r="R213" s="834"/>
      <c r="S213" s="834"/>
      <c r="T213" s="834"/>
      <c r="U213" s="834"/>
      <c r="V213" s="834"/>
      <c r="W213" s="834"/>
      <c r="X213" s="834"/>
      <c r="Y213" s="834"/>
      <c r="Z213" s="834"/>
      <c r="AA213" s="834"/>
    </row>
    <row r="214">
      <c r="A214" s="833"/>
      <c r="B214" s="833" t="s">
        <v>3520</v>
      </c>
      <c r="C214" s="833" t="s">
        <v>3521</v>
      </c>
      <c r="D214" s="834"/>
      <c r="E214" s="834"/>
      <c r="F214" s="834"/>
      <c r="G214" s="834"/>
      <c r="H214" s="834"/>
      <c r="I214" s="834"/>
      <c r="J214" s="834"/>
      <c r="K214" s="834"/>
      <c r="L214" s="834"/>
      <c r="M214" s="834"/>
      <c r="N214" s="834"/>
      <c r="O214" s="834"/>
      <c r="P214" s="834"/>
      <c r="Q214" s="834"/>
      <c r="R214" s="834"/>
      <c r="S214" s="834"/>
      <c r="T214" s="834"/>
      <c r="U214" s="834"/>
      <c r="V214" s="834"/>
      <c r="W214" s="834"/>
      <c r="X214" s="834"/>
      <c r="Y214" s="834"/>
      <c r="Z214" s="834"/>
      <c r="AA214" s="834"/>
    </row>
    <row r="215">
      <c r="A215" s="833"/>
      <c r="B215" s="833" t="s">
        <v>3522</v>
      </c>
      <c r="C215" s="833" t="s">
        <v>3523</v>
      </c>
      <c r="D215" s="834"/>
      <c r="E215" s="834"/>
      <c r="F215" s="834"/>
      <c r="G215" s="834"/>
      <c r="H215" s="834"/>
      <c r="I215" s="834"/>
      <c r="J215" s="834"/>
      <c r="K215" s="834"/>
      <c r="L215" s="834"/>
      <c r="M215" s="834"/>
      <c r="N215" s="834"/>
      <c r="O215" s="834"/>
      <c r="P215" s="834"/>
      <c r="Q215" s="834"/>
      <c r="R215" s="834"/>
      <c r="S215" s="834"/>
      <c r="T215" s="834"/>
      <c r="U215" s="834"/>
      <c r="V215" s="834"/>
      <c r="W215" s="834"/>
      <c r="X215" s="834"/>
      <c r="Y215" s="834"/>
      <c r="Z215" s="834"/>
      <c r="AA215" s="834"/>
    </row>
    <row r="216">
      <c r="A216" s="833"/>
      <c r="B216" s="833" t="s">
        <v>3524</v>
      </c>
      <c r="C216" s="833" t="s">
        <v>3525</v>
      </c>
      <c r="D216" s="834"/>
      <c r="E216" s="834"/>
      <c r="F216" s="834"/>
      <c r="G216" s="834"/>
      <c r="H216" s="834"/>
      <c r="I216" s="834"/>
      <c r="J216" s="834"/>
      <c r="K216" s="834"/>
      <c r="L216" s="834"/>
      <c r="M216" s="834"/>
      <c r="N216" s="834"/>
      <c r="O216" s="834"/>
      <c r="P216" s="834"/>
      <c r="Q216" s="834"/>
      <c r="R216" s="834"/>
      <c r="S216" s="834"/>
      <c r="T216" s="834"/>
      <c r="U216" s="834"/>
      <c r="V216" s="834"/>
      <c r="W216" s="834"/>
      <c r="X216" s="834"/>
      <c r="Y216" s="834"/>
      <c r="Z216" s="834"/>
      <c r="AA216" s="834"/>
    </row>
    <row r="217">
      <c r="A217" s="833"/>
      <c r="B217" s="833" t="s">
        <v>3526</v>
      </c>
      <c r="C217" s="833" t="s">
        <v>3527</v>
      </c>
      <c r="D217" s="834"/>
      <c r="E217" s="834"/>
      <c r="F217" s="834"/>
      <c r="G217" s="834"/>
      <c r="H217" s="834"/>
      <c r="I217" s="834"/>
      <c r="J217" s="834"/>
      <c r="K217" s="834"/>
      <c r="L217" s="834"/>
      <c r="M217" s="834"/>
      <c r="N217" s="834"/>
      <c r="O217" s="834"/>
      <c r="P217" s="834"/>
      <c r="Q217" s="834"/>
      <c r="R217" s="834"/>
      <c r="S217" s="834"/>
      <c r="T217" s="834"/>
      <c r="U217" s="834"/>
      <c r="V217" s="834"/>
      <c r="W217" s="834"/>
      <c r="X217" s="834"/>
      <c r="Y217" s="834"/>
      <c r="Z217" s="834"/>
      <c r="AA217" s="834"/>
    </row>
    <row r="218">
      <c r="A218" s="833"/>
      <c r="B218" s="833" t="s">
        <v>3528</v>
      </c>
      <c r="C218" s="833" t="s">
        <v>3529</v>
      </c>
      <c r="D218" s="834"/>
      <c r="E218" s="834"/>
      <c r="F218" s="834"/>
      <c r="G218" s="834"/>
      <c r="H218" s="834"/>
      <c r="I218" s="834"/>
      <c r="J218" s="834"/>
      <c r="K218" s="834"/>
      <c r="L218" s="834"/>
      <c r="M218" s="834"/>
      <c r="N218" s="834"/>
      <c r="O218" s="834"/>
      <c r="P218" s="834"/>
      <c r="Q218" s="834"/>
      <c r="R218" s="834"/>
      <c r="S218" s="834"/>
      <c r="T218" s="834"/>
      <c r="U218" s="834"/>
      <c r="V218" s="834"/>
      <c r="W218" s="834"/>
      <c r="X218" s="834"/>
      <c r="Y218" s="834"/>
      <c r="Z218" s="834"/>
      <c r="AA218" s="834"/>
    </row>
    <row r="219">
      <c r="A219" s="833"/>
      <c r="B219" s="833" t="s">
        <v>3530</v>
      </c>
      <c r="C219" s="833" t="s">
        <v>3531</v>
      </c>
      <c r="D219" s="834"/>
      <c r="E219" s="834"/>
      <c r="F219" s="834"/>
      <c r="G219" s="834"/>
      <c r="H219" s="834"/>
      <c r="I219" s="834"/>
      <c r="J219" s="834"/>
      <c r="K219" s="834"/>
      <c r="L219" s="834"/>
      <c r="M219" s="834"/>
      <c r="N219" s="834"/>
      <c r="O219" s="834"/>
      <c r="P219" s="834"/>
      <c r="Q219" s="834"/>
      <c r="R219" s="834"/>
      <c r="S219" s="834"/>
      <c r="T219" s="834"/>
      <c r="U219" s="834"/>
      <c r="V219" s="834"/>
      <c r="W219" s="834"/>
      <c r="X219" s="834"/>
      <c r="Y219" s="834"/>
      <c r="Z219" s="834"/>
      <c r="AA219" s="834"/>
    </row>
    <row r="220">
      <c r="A220" s="833"/>
      <c r="B220" s="833" t="s">
        <v>3532</v>
      </c>
      <c r="C220" s="833" t="s">
        <v>3533</v>
      </c>
      <c r="D220" s="834"/>
      <c r="E220" s="834"/>
      <c r="F220" s="834"/>
      <c r="G220" s="834"/>
      <c r="H220" s="834"/>
      <c r="I220" s="834"/>
      <c r="J220" s="834"/>
      <c r="K220" s="834"/>
      <c r="L220" s="834"/>
      <c r="M220" s="834"/>
      <c r="N220" s="834"/>
      <c r="O220" s="834"/>
      <c r="P220" s="834"/>
      <c r="Q220" s="834"/>
      <c r="R220" s="834"/>
      <c r="S220" s="834"/>
      <c r="T220" s="834"/>
      <c r="U220" s="834"/>
      <c r="V220" s="834"/>
      <c r="W220" s="834"/>
      <c r="X220" s="834"/>
      <c r="Y220" s="834"/>
      <c r="Z220" s="834"/>
      <c r="AA220" s="834"/>
    </row>
    <row r="221">
      <c r="A221" s="833"/>
      <c r="B221" s="833" t="s">
        <v>3534</v>
      </c>
      <c r="C221" s="833" t="s">
        <v>3535</v>
      </c>
      <c r="D221" s="834"/>
      <c r="E221" s="834"/>
      <c r="F221" s="834"/>
      <c r="G221" s="834"/>
      <c r="H221" s="834"/>
      <c r="I221" s="834"/>
      <c r="J221" s="834"/>
      <c r="K221" s="834"/>
      <c r="L221" s="834"/>
      <c r="M221" s="834"/>
      <c r="N221" s="834"/>
      <c r="O221" s="834"/>
      <c r="P221" s="834"/>
      <c r="Q221" s="834"/>
      <c r="R221" s="834"/>
      <c r="S221" s="834"/>
      <c r="T221" s="834"/>
      <c r="U221" s="834"/>
      <c r="V221" s="834"/>
      <c r="W221" s="834"/>
      <c r="X221" s="834"/>
      <c r="Y221" s="834"/>
      <c r="Z221" s="834"/>
      <c r="AA221" s="834"/>
    </row>
    <row r="222">
      <c r="A222" s="833"/>
      <c r="B222" s="833" t="s">
        <v>3536</v>
      </c>
      <c r="C222" s="833" t="s">
        <v>3537</v>
      </c>
      <c r="D222" s="834"/>
      <c r="E222" s="834"/>
      <c r="F222" s="834"/>
      <c r="G222" s="834"/>
      <c r="H222" s="834"/>
      <c r="I222" s="834"/>
      <c r="J222" s="834"/>
      <c r="K222" s="834"/>
      <c r="L222" s="834"/>
      <c r="M222" s="834"/>
      <c r="N222" s="834"/>
      <c r="O222" s="834"/>
      <c r="P222" s="834"/>
      <c r="Q222" s="834"/>
      <c r="R222" s="834"/>
      <c r="S222" s="834"/>
      <c r="T222" s="834"/>
      <c r="U222" s="834"/>
      <c r="V222" s="834"/>
      <c r="W222" s="834"/>
      <c r="X222" s="834"/>
      <c r="Y222" s="834"/>
      <c r="Z222" s="834"/>
      <c r="AA222" s="834"/>
    </row>
    <row r="223">
      <c r="A223" s="833"/>
      <c r="B223" s="833" t="s">
        <v>3538</v>
      </c>
      <c r="C223" s="833" t="s">
        <v>3539</v>
      </c>
      <c r="D223" s="834"/>
      <c r="E223" s="834"/>
      <c r="F223" s="834"/>
      <c r="G223" s="834"/>
      <c r="H223" s="834"/>
      <c r="I223" s="834"/>
      <c r="J223" s="834"/>
      <c r="K223" s="834"/>
      <c r="L223" s="834"/>
      <c r="M223" s="834"/>
      <c r="N223" s="834"/>
      <c r="O223" s="834"/>
      <c r="P223" s="834"/>
      <c r="Q223" s="834"/>
      <c r="R223" s="834"/>
      <c r="S223" s="834"/>
      <c r="T223" s="834"/>
      <c r="U223" s="834"/>
      <c r="V223" s="834"/>
      <c r="W223" s="834"/>
      <c r="X223" s="834"/>
      <c r="Y223" s="834"/>
      <c r="Z223" s="834"/>
      <c r="AA223" s="834"/>
    </row>
    <row r="224">
      <c r="A224" s="833"/>
      <c r="B224" s="833" t="s">
        <v>3540</v>
      </c>
      <c r="C224" s="833" t="s">
        <v>3541</v>
      </c>
      <c r="D224" s="834"/>
      <c r="E224" s="834"/>
      <c r="F224" s="834"/>
      <c r="G224" s="834"/>
      <c r="H224" s="834"/>
      <c r="I224" s="834"/>
      <c r="J224" s="834"/>
      <c r="K224" s="834"/>
      <c r="L224" s="834"/>
      <c r="M224" s="834"/>
      <c r="N224" s="834"/>
      <c r="O224" s="834"/>
      <c r="P224" s="834"/>
      <c r="Q224" s="834"/>
      <c r="R224" s="834"/>
      <c r="S224" s="834"/>
      <c r="T224" s="834"/>
      <c r="U224" s="834"/>
      <c r="V224" s="834"/>
      <c r="W224" s="834"/>
      <c r="X224" s="834"/>
      <c r="Y224" s="834"/>
      <c r="Z224" s="834"/>
      <c r="AA224" s="834"/>
    </row>
    <row r="225">
      <c r="A225" s="833"/>
      <c r="B225" s="833" t="s">
        <v>3542</v>
      </c>
      <c r="C225" s="833" t="s">
        <v>3543</v>
      </c>
      <c r="D225" s="834"/>
      <c r="E225" s="834"/>
      <c r="F225" s="834"/>
      <c r="G225" s="834"/>
      <c r="H225" s="834"/>
      <c r="I225" s="834"/>
      <c r="J225" s="834"/>
      <c r="K225" s="834"/>
      <c r="L225" s="834"/>
      <c r="M225" s="834"/>
      <c r="N225" s="834"/>
      <c r="O225" s="834"/>
      <c r="P225" s="834"/>
      <c r="Q225" s="834"/>
      <c r="R225" s="834"/>
      <c r="S225" s="834"/>
      <c r="T225" s="834"/>
      <c r="U225" s="834"/>
      <c r="V225" s="834"/>
      <c r="W225" s="834"/>
      <c r="X225" s="834"/>
      <c r="Y225" s="834"/>
      <c r="Z225" s="834"/>
      <c r="AA225" s="834"/>
    </row>
    <row r="226">
      <c r="A226" s="833"/>
      <c r="B226" s="833" t="s">
        <v>3544</v>
      </c>
      <c r="C226" s="833" t="s">
        <v>3545</v>
      </c>
      <c r="D226" s="834"/>
      <c r="E226" s="834"/>
      <c r="F226" s="834"/>
      <c r="G226" s="834"/>
      <c r="H226" s="834"/>
      <c r="I226" s="834"/>
      <c r="J226" s="834"/>
      <c r="K226" s="834"/>
      <c r="L226" s="834"/>
      <c r="M226" s="834"/>
      <c r="N226" s="834"/>
      <c r="O226" s="834"/>
      <c r="P226" s="834"/>
      <c r="Q226" s="834"/>
      <c r="R226" s="834"/>
      <c r="S226" s="834"/>
      <c r="T226" s="834"/>
      <c r="U226" s="834"/>
      <c r="V226" s="834"/>
      <c r="W226" s="834"/>
      <c r="X226" s="834"/>
      <c r="Y226" s="834"/>
      <c r="Z226" s="834"/>
      <c r="AA226" s="834"/>
    </row>
    <row r="227">
      <c r="A227" s="833"/>
      <c r="B227" s="833" t="s">
        <v>3546</v>
      </c>
      <c r="C227" s="833" t="s">
        <v>3547</v>
      </c>
      <c r="D227" s="834"/>
      <c r="E227" s="834"/>
      <c r="F227" s="834"/>
      <c r="G227" s="834"/>
      <c r="H227" s="834"/>
      <c r="I227" s="834"/>
      <c r="J227" s="834"/>
      <c r="K227" s="834"/>
      <c r="L227" s="834"/>
      <c r="M227" s="834"/>
      <c r="N227" s="834"/>
      <c r="O227" s="834"/>
      <c r="P227" s="834"/>
      <c r="Q227" s="834"/>
      <c r="R227" s="834"/>
      <c r="S227" s="834"/>
      <c r="T227" s="834"/>
      <c r="U227" s="834"/>
      <c r="V227" s="834"/>
      <c r="W227" s="834"/>
      <c r="X227" s="834"/>
      <c r="Y227" s="834"/>
      <c r="Z227" s="834"/>
      <c r="AA227" s="834"/>
    </row>
    <row r="228">
      <c r="A228" s="833"/>
      <c r="B228" s="833" t="s">
        <v>3548</v>
      </c>
      <c r="C228" s="833" t="s">
        <v>3549</v>
      </c>
      <c r="D228" s="834"/>
      <c r="E228" s="834"/>
      <c r="F228" s="834"/>
      <c r="G228" s="834"/>
      <c r="H228" s="834"/>
      <c r="I228" s="834"/>
      <c r="J228" s="834"/>
      <c r="K228" s="834"/>
      <c r="L228" s="834"/>
      <c r="M228" s="834"/>
      <c r="N228" s="834"/>
      <c r="O228" s="834"/>
      <c r="P228" s="834"/>
      <c r="Q228" s="834"/>
      <c r="R228" s="834"/>
      <c r="S228" s="834"/>
      <c r="T228" s="834"/>
      <c r="U228" s="834"/>
      <c r="V228" s="834"/>
      <c r="W228" s="834"/>
      <c r="X228" s="834"/>
      <c r="Y228" s="834"/>
      <c r="Z228" s="834"/>
      <c r="AA228" s="834"/>
    </row>
    <row r="229">
      <c r="A229" s="833"/>
      <c r="B229" s="833" t="s">
        <v>3550</v>
      </c>
      <c r="C229" s="833" t="s">
        <v>3551</v>
      </c>
      <c r="D229" s="834"/>
      <c r="E229" s="834"/>
      <c r="F229" s="834"/>
      <c r="G229" s="834"/>
      <c r="H229" s="834"/>
      <c r="I229" s="834"/>
      <c r="J229" s="834"/>
      <c r="K229" s="834"/>
      <c r="L229" s="834"/>
      <c r="M229" s="834"/>
      <c r="N229" s="834"/>
      <c r="O229" s="834"/>
      <c r="P229" s="834"/>
      <c r="Q229" s="834"/>
      <c r="R229" s="834"/>
      <c r="S229" s="834"/>
      <c r="T229" s="834"/>
      <c r="U229" s="834"/>
      <c r="V229" s="834"/>
      <c r="W229" s="834"/>
      <c r="X229" s="834"/>
      <c r="Y229" s="834"/>
      <c r="Z229" s="834"/>
      <c r="AA229" s="834"/>
    </row>
    <row r="230">
      <c r="A230" s="833"/>
      <c r="B230" s="833" t="s">
        <v>3552</v>
      </c>
      <c r="C230" s="833" t="s">
        <v>3553</v>
      </c>
      <c r="D230" s="834"/>
      <c r="E230" s="834"/>
      <c r="F230" s="834"/>
      <c r="G230" s="834"/>
      <c r="H230" s="834"/>
      <c r="I230" s="834"/>
      <c r="J230" s="834"/>
      <c r="K230" s="834"/>
      <c r="L230" s="834"/>
      <c r="M230" s="834"/>
      <c r="N230" s="834"/>
      <c r="O230" s="834"/>
      <c r="P230" s="834"/>
      <c r="Q230" s="834"/>
      <c r="R230" s="834"/>
      <c r="S230" s="834"/>
      <c r="T230" s="834"/>
      <c r="U230" s="834"/>
      <c r="V230" s="834"/>
      <c r="W230" s="834"/>
      <c r="X230" s="834"/>
      <c r="Y230" s="834"/>
      <c r="Z230" s="834"/>
      <c r="AA230" s="834"/>
    </row>
    <row r="231">
      <c r="A231" s="833"/>
      <c r="B231" s="833" t="s">
        <v>3554</v>
      </c>
      <c r="C231" s="833" t="s">
        <v>3555</v>
      </c>
      <c r="D231" s="834"/>
      <c r="E231" s="834"/>
      <c r="F231" s="834"/>
      <c r="G231" s="834"/>
      <c r="H231" s="834"/>
      <c r="I231" s="834"/>
      <c r="J231" s="834"/>
      <c r="K231" s="834"/>
      <c r="L231" s="834"/>
      <c r="M231" s="834"/>
      <c r="N231" s="834"/>
      <c r="O231" s="834"/>
      <c r="P231" s="834"/>
      <c r="Q231" s="834"/>
      <c r="R231" s="834"/>
      <c r="S231" s="834"/>
      <c r="T231" s="834"/>
      <c r="U231" s="834"/>
      <c r="V231" s="834"/>
      <c r="W231" s="834"/>
      <c r="X231" s="834"/>
      <c r="Y231" s="834"/>
      <c r="Z231" s="834"/>
      <c r="AA231" s="834"/>
    </row>
    <row r="232">
      <c r="A232" s="833"/>
      <c r="B232" s="833" t="s">
        <v>3556</v>
      </c>
      <c r="C232" s="833" t="s">
        <v>3557</v>
      </c>
      <c r="D232" s="834"/>
      <c r="E232" s="834"/>
      <c r="F232" s="834"/>
      <c r="G232" s="834"/>
      <c r="H232" s="834"/>
      <c r="I232" s="834"/>
      <c r="J232" s="834"/>
      <c r="K232" s="834"/>
      <c r="L232" s="834"/>
      <c r="M232" s="834"/>
      <c r="N232" s="834"/>
      <c r="O232" s="834"/>
      <c r="P232" s="834"/>
      <c r="Q232" s="834"/>
      <c r="R232" s="834"/>
      <c r="S232" s="834"/>
      <c r="T232" s="834"/>
      <c r="U232" s="834"/>
      <c r="V232" s="834"/>
      <c r="W232" s="834"/>
      <c r="X232" s="834"/>
      <c r="Y232" s="834"/>
      <c r="Z232" s="834"/>
      <c r="AA232" s="834"/>
    </row>
    <row r="233">
      <c r="A233" s="833"/>
      <c r="B233" s="833" t="s">
        <v>3558</v>
      </c>
      <c r="C233" s="833" t="s">
        <v>3559</v>
      </c>
      <c r="D233" s="834"/>
      <c r="E233" s="834"/>
      <c r="F233" s="834"/>
      <c r="G233" s="834"/>
      <c r="H233" s="834"/>
      <c r="I233" s="834"/>
      <c r="J233" s="834"/>
      <c r="K233" s="834"/>
      <c r="L233" s="834"/>
      <c r="M233" s="834"/>
      <c r="N233" s="834"/>
      <c r="O233" s="834"/>
      <c r="P233" s="834"/>
      <c r="Q233" s="834"/>
      <c r="R233" s="834"/>
      <c r="S233" s="834"/>
      <c r="T233" s="834"/>
      <c r="U233" s="834"/>
      <c r="V233" s="834"/>
      <c r="W233" s="834"/>
      <c r="X233" s="834"/>
      <c r="Y233" s="834"/>
      <c r="Z233" s="834"/>
      <c r="AA233" s="834"/>
    </row>
    <row r="234">
      <c r="A234" s="833"/>
      <c r="B234" s="833" t="s">
        <v>3560</v>
      </c>
      <c r="C234" s="833" t="s">
        <v>3561</v>
      </c>
      <c r="D234" s="834"/>
      <c r="E234" s="834"/>
      <c r="F234" s="834"/>
      <c r="G234" s="834"/>
      <c r="H234" s="834"/>
      <c r="I234" s="834"/>
      <c r="J234" s="834"/>
      <c r="K234" s="834"/>
      <c r="L234" s="834"/>
      <c r="M234" s="834"/>
      <c r="N234" s="834"/>
      <c r="O234" s="834"/>
      <c r="P234" s="834"/>
      <c r="Q234" s="834"/>
      <c r="R234" s="834"/>
      <c r="S234" s="834"/>
      <c r="T234" s="834"/>
      <c r="U234" s="834"/>
      <c r="V234" s="834"/>
      <c r="W234" s="834"/>
      <c r="X234" s="834"/>
      <c r="Y234" s="834"/>
      <c r="Z234" s="834"/>
      <c r="AA234" s="834"/>
    </row>
    <row r="235">
      <c r="A235" s="833"/>
      <c r="B235" s="833" t="s">
        <v>3562</v>
      </c>
      <c r="C235" s="833" t="s">
        <v>3563</v>
      </c>
      <c r="D235" s="834"/>
      <c r="E235" s="834"/>
      <c r="F235" s="834"/>
      <c r="G235" s="834"/>
      <c r="H235" s="834"/>
      <c r="I235" s="834"/>
      <c r="J235" s="834"/>
      <c r="K235" s="834"/>
      <c r="L235" s="834"/>
      <c r="M235" s="834"/>
      <c r="N235" s="834"/>
      <c r="O235" s="834"/>
      <c r="P235" s="834"/>
      <c r="Q235" s="834"/>
      <c r="R235" s="834"/>
      <c r="S235" s="834"/>
      <c r="T235" s="834"/>
      <c r="U235" s="834"/>
      <c r="V235" s="834"/>
      <c r="W235" s="834"/>
      <c r="X235" s="834"/>
      <c r="Y235" s="834"/>
      <c r="Z235" s="834"/>
      <c r="AA235" s="834"/>
    </row>
    <row r="236">
      <c r="A236" s="833"/>
      <c r="B236" s="833" t="s">
        <v>3564</v>
      </c>
      <c r="C236" s="833" t="s">
        <v>3565</v>
      </c>
      <c r="D236" s="834"/>
      <c r="E236" s="834"/>
      <c r="F236" s="834"/>
      <c r="G236" s="834"/>
      <c r="H236" s="834"/>
      <c r="I236" s="834"/>
      <c r="J236" s="834"/>
      <c r="K236" s="834"/>
      <c r="L236" s="834"/>
      <c r="M236" s="834"/>
      <c r="N236" s="834"/>
      <c r="O236" s="834"/>
      <c r="P236" s="834"/>
      <c r="Q236" s="834"/>
      <c r="R236" s="834"/>
      <c r="S236" s="834"/>
      <c r="T236" s="834"/>
      <c r="U236" s="834"/>
      <c r="V236" s="834"/>
      <c r="W236" s="834"/>
      <c r="X236" s="834"/>
      <c r="Y236" s="834"/>
      <c r="Z236" s="834"/>
      <c r="AA236" s="834"/>
    </row>
    <row r="237">
      <c r="A237" s="833"/>
      <c r="B237" s="833" t="s">
        <v>3566</v>
      </c>
      <c r="C237" s="833" t="s">
        <v>3567</v>
      </c>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row>
    <row r="238">
      <c r="A238" s="833"/>
      <c r="B238" s="833" t="s">
        <v>3568</v>
      </c>
      <c r="C238" s="833" t="s">
        <v>3569</v>
      </c>
      <c r="D238" s="834"/>
      <c r="E238" s="834"/>
      <c r="F238" s="834"/>
      <c r="G238" s="834"/>
      <c r="H238" s="834"/>
      <c r="I238" s="834"/>
      <c r="J238" s="834"/>
      <c r="K238" s="834"/>
      <c r="L238" s="834"/>
      <c r="M238" s="834"/>
      <c r="N238" s="834"/>
      <c r="O238" s="834"/>
      <c r="P238" s="834"/>
      <c r="Q238" s="834"/>
      <c r="R238" s="834"/>
      <c r="S238" s="834"/>
      <c r="T238" s="834"/>
      <c r="U238" s="834"/>
      <c r="V238" s="834"/>
      <c r="W238" s="834"/>
      <c r="X238" s="834"/>
      <c r="Y238" s="834"/>
      <c r="Z238" s="834"/>
      <c r="AA238" s="834"/>
    </row>
    <row r="239">
      <c r="A239" s="833"/>
      <c r="B239" s="833" t="s">
        <v>3570</v>
      </c>
      <c r="C239" s="833" t="s">
        <v>3571</v>
      </c>
      <c r="D239" s="834"/>
      <c r="E239" s="834"/>
      <c r="F239" s="834"/>
      <c r="G239" s="834"/>
      <c r="H239" s="834"/>
      <c r="I239" s="834"/>
      <c r="J239" s="834"/>
      <c r="K239" s="834"/>
      <c r="L239" s="834"/>
      <c r="M239" s="834"/>
      <c r="N239" s="834"/>
      <c r="O239" s="834"/>
      <c r="P239" s="834"/>
      <c r="Q239" s="834"/>
      <c r="R239" s="834"/>
      <c r="S239" s="834"/>
      <c r="T239" s="834"/>
      <c r="U239" s="834"/>
      <c r="V239" s="834"/>
      <c r="W239" s="834"/>
      <c r="X239" s="834"/>
      <c r="Y239" s="834"/>
      <c r="Z239" s="834"/>
      <c r="AA239" s="834"/>
    </row>
    <row r="240">
      <c r="A240" s="833"/>
      <c r="B240" s="833" t="s">
        <v>3572</v>
      </c>
      <c r="C240" s="833" t="s">
        <v>3573</v>
      </c>
      <c r="D240" s="834"/>
      <c r="E240" s="834"/>
      <c r="F240" s="834"/>
      <c r="G240" s="834"/>
      <c r="H240" s="834"/>
      <c r="I240" s="834"/>
      <c r="J240" s="834"/>
      <c r="K240" s="834"/>
      <c r="L240" s="834"/>
      <c r="M240" s="834"/>
      <c r="N240" s="834"/>
      <c r="O240" s="834"/>
      <c r="P240" s="834"/>
      <c r="Q240" s="834"/>
      <c r="R240" s="834"/>
      <c r="S240" s="834"/>
      <c r="T240" s="834"/>
      <c r="U240" s="834"/>
      <c r="V240" s="834"/>
      <c r="W240" s="834"/>
      <c r="X240" s="834"/>
      <c r="Y240" s="834"/>
      <c r="Z240" s="834"/>
      <c r="AA240" s="834"/>
    </row>
    <row r="241">
      <c r="A241" s="833"/>
      <c r="B241" s="833" t="s">
        <v>3574</v>
      </c>
      <c r="C241" s="833" t="s">
        <v>3575</v>
      </c>
      <c r="D241" s="834"/>
      <c r="E241" s="834"/>
      <c r="F241" s="834"/>
      <c r="G241" s="834"/>
      <c r="H241" s="834"/>
      <c r="I241" s="834"/>
      <c r="J241" s="834"/>
      <c r="K241" s="834"/>
      <c r="L241" s="834"/>
      <c r="M241" s="834"/>
      <c r="N241" s="834"/>
      <c r="O241" s="834"/>
      <c r="P241" s="834"/>
      <c r="Q241" s="834"/>
      <c r="R241" s="834"/>
      <c r="S241" s="834"/>
      <c r="T241" s="834"/>
      <c r="U241" s="834"/>
      <c r="V241" s="834"/>
      <c r="W241" s="834"/>
      <c r="X241" s="834"/>
      <c r="Y241" s="834"/>
      <c r="Z241" s="834"/>
      <c r="AA241" s="834"/>
    </row>
    <row r="242">
      <c r="A242" s="833"/>
      <c r="B242" s="833" t="s">
        <v>3576</v>
      </c>
      <c r="C242" s="833" t="s">
        <v>3577</v>
      </c>
      <c r="D242" s="834"/>
      <c r="E242" s="834"/>
      <c r="F242" s="834"/>
      <c r="G242" s="834"/>
      <c r="H242" s="834"/>
      <c r="I242" s="834"/>
      <c r="J242" s="834"/>
      <c r="K242" s="834"/>
      <c r="L242" s="834"/>
      <c r="M242" s="834"/>
      <c r="N242" s="834"/>
      <c r="O242" s="834"/>
      <c r="P242" s="834"/>
      <c r="Q242" s="834"/>
      <c r="R242" s="834"/>
      <c r="S242" s="834"/>
      <c r="T242" s="834"/>
      <c r="U242" s="834"/>
      <c r="V242" s="834"/>
      <c r="W242" s="834"/>
      <c r="X242" s="834"/>
      <c r="Y242" s="834"/>
      <c r="Z242" s="834"/>
      <c r="AA242" s="834"/>
    </row>
    <row r="243">
      <c r="A243" s="833"/>
      <c r="B243" s="833" t="s">
        <v>3578</v>
      </c>
      <c r="C243" s="833" t="s">
        <v>3579</v>
      </c>
      <c r="D243" s="834"/>
      <c r="E243" s="834"/>
      <c r="F243" s="834"/>
      <c r="G243" s="834"/>
      <c r="H243" s="834"/>
      <c r="I243" s="834"/>
      <c r="J243" s="834"/>
      <c r="K243" s="834"/>
      <c r="L243" s="834"/>
      <c r="M243" s="834"/>
      <c r="N243" s="834"/>
      <c r="O243" s="834"/>
      <c r="P243" s="834"/>
      <c r="Q243" s="834"/>
      <c r="R243" s="834"/>
      <c r="S243" s="834"/>
      <c r="T243" s="834"/>
      <c r="U243" s="834"/>
      <c r="V243" s="834"/>
      <c r="W243" s="834"/>
      <c r="X243" s="834"/>
      <c r="Y243" s="834"/>
      <c r="Z243" s="834"/>
      <c r="AA243" s="834"/>
    </row>
    <row r="244">
      <c r="A244" s="833"/>
      <c r="B244" s="833" t="s">
        <v>3580</v>
      </c>
      <c r="C244" s="833" t="s">
        <v>3581</v>
      </c>
      <c r="D244" s="834"/>
      <c r="E244" s="834"/>
      <c r="F244" s="834"/>
      <c r="G244" s="834"/>
      <c r="H244" s="834"/>
      <c r="I244" s="834"/>
      <c r="J244" s="834"/>
      <c r="K244" s="834"/>
      <c r="L244" s="834"/>
      <c r="M244" s="834"/>
      <c r="N244" s="834"/>
      <c r="O244" s="834"/>
      <c r="P244" s="834"/>
      <c r="Q244" s="834"/>
      <c r="R244" s="834"/>
      <c r="S244" s="834"/>
      <c r="T244" s="834"/>
      <c r="U244" s="834"/>
      <c r="V244" s="834"/>
      <c r="W244" s="834"/>
      <c r="X244" s="834"/>
      <c r="Y244" s="834"/>
      <c r="Z244" s="834"/>
      <c r="AA244" s="834"/>
    </row>
    <row r="245">
      <c r="A245" s="833"/>
      <c r="B245" s="833" t="s">
        <v>3582</v>
      </c>
      <c r="C245" s="833" t="s">
        <v>3583</v>
      </c>
      <c r="D245" s="834"/>
      <c r="E245" s="834"/>
      <c r="F245" s="834"/>
      <c r="G245" s="834"/>
      <c r="H245" s="834"/>
      <c r="I245" s="834"/>
      <c r="J245" s="834"/>
      <c r="K245" s="834"/>
      <c r="L245" s="834"/>
      <c r="M245" s="834"/>
      <c r="N245" s="834"/>
      <c r="O245" s="834"/>
      <c r="P245" s="834"/>
      <c r="Q245" s="834"/>
      <c r="R245" s="834"/>
      <c r="S245" s="834"/>
      <c r="T245" s="834"/>
      <c r="U245" s="834"/>
      <c r="V245" s="834"/>
      <c r="W245" s="834"/>
      <c r="X245" s="834"/>
      <c r="Y245" s="834"/>
      <c r="Z245" s="834"/>
      <c r="AA245" s="834"/>
    </row>
    <row r="246">
      <c r="A246" s="833"/>
      <c r="B246" s="833" t="s">
        <v>3584</v>
      </c>
      <c r="C246" s="833" t="s">
        <v>3585</v>
      </c>
      <c r="D246" s="834"/>
      <c r="E246" s="834"/>
      <c r="F246" s="834"/>
      <c r="G246" s="834"/>
      <c r="H246" s="834"/>
      <c r="I246" s="834"/>
      <c r="J246" s="834"/>
      <c r="K246" s="834"/>
      <c r="L246" s="834"/>
      <c r="M246" s="834"/>
      <c r="N246" s="834"/>
      <c r="O246" s="834"/>
      <c r="P246" s="834"/>
      <c r="Q246" s="834"/>
      <c r="R246" s="834"/>
      <c r="S246" s="834"/>
      <c r="T246" s="834"/>
      <c r="U246" s="834"/>
      <c r="V246" s="834"/>
      <c r="W246" s="834"/>
      <c r="X246" s="834"/>
      <c r="Y246" s="834"/>
      <c r="Z246" s="834"/>
      <c r="AA246" s="834"/>
    </row>
    <row r="247">
      <c r="A247" s="833"/>
      <c r="B247" s="833" t="s">
        <v>3586</v>
      </c>
      <c r="C247" s="833" t="s">
        <v>3587</v>
      </c>
      <c r="D247" s="834"/>
      <c r="E247" s="834"/>
      <c r="F247" s="834"/>
      <c r="G247" s="834"/>
      <c r="H247" s="834"/>
      <c r="I247" s="834"/>
      <c r="J247" s="834"/>
      <c r="K247" s="834"/>
      <c r="L247" s="834"/>
      <c r="M247" s="834"/>
      <c r="N247" s="834"/>
      <c r="O247" s="834"/>
      <c r="P247" s="834"/>
      <c r="Q247" s="834"/>
      <c r="R247" s="834"/>
      <c r="S247" s="834"/>
      <c r="T247" s="834"/>
      <c r="U247" s="834"/>
      <c r="V247" s="834"/>
      <c r="W247" s="834"/>
      <c r="X247" s="834"/>
      <c r="Y247" s="834"/>
      <c r="Z247" s="834"/>
      <c r="AA247" s="834"/>
    </row>
    <row r="248">
      <c r="A248" s="833"/>
      <c r="B248" s="833" t="s">
        <v>3588</v>
      </c>
      <c r="C248" s="833" t="s">
        <v>3589</v>
      </c>
      <c r="D248" s="834"/>
      <c r="E248" s="834"/>
      <c r="F248" s="834"/>
      <c r="G248" s="834"/>
      <c r="H248" s="834"/>
      <c r="I248" s="834"/>
      <c r="J248" s="834"/>
      <c r="K248" s="834"/>
      <c r="L248" s="834"/>
      <c r="M248" s="834"/>
      <c r="N248" s="834"/>
      <c r="O248" s="834"/>
      <c r="P248" s="834"/>
      <c r="Q248" s="834"/>
      <c r="R248" s="834"/>
      <c r="S248" s="834"/>
      <c r="T248" s="834"/>
      <c r="U248" s="834"/>
      <c r="V248" s="834"/>
      <c r="W248" s="834"/>
      <c r="X248" s="834"/>
      <c r="Y248" s="834"/>
      <c r="Z248" s="834"/>
      <c r="AA248" s="834"/>
    </row>
    <row r="249">
      <c r="A249" s="833"/>
      <c r="B249" s="833" t="s">
        <v>3590</v>
      </c>
      <c r="C249" s="833" t="s">
        <v>3591</v>
      </c>
      <c r="D249" s="834"/>
      <c r="E249" s="834"/>
      <c r="F249" s="834"/>
      <c r="G249" s="834"/>
      <c r="H249" s="834"/>
      <c r="I249" s="834"/>
      <c r="J249" s="834"/>
      <c r="K249" s="834"/>
      <c r="L249" s="834"/>
      <c r="M249" s="834"/>
      <c r="N249" s="834"/>
      <c r="O249" s="834"/>
      <c r="P249" s="834"/>
      <c r="Q249" s="834"/>
      <c r="R249" s="834"/>
      <c r="S249" s="834"/>
      <c r="T249" s="834"/>
      <c r="U249" s="834"/>
      <c r="V249" s="834"/>
      <c r="W249" s="834"/>
      <c r="X249" s="834"/>
      <c r="Y249" s="834"/>
      <c r="Z249" s="834"/>
      <c r="AA249" s="834"/>
    </row>
    <row r="250">
      <c r="A250" s="833"/>
      <c r="B250" s="833" t="s">
        <v>3592</v>
      </c>
      <c r="C250" s="833" t="s">
        <v>3593</v>
      </c>
      <c r="D250" s="834"/>
      <c r="E250" s="834"/>
      <c r="F250" s="834"/>
      <c r="G250" s="834"/>
      <c r="H250" s="834"/>
      <c r="I250" s="834"/>
      <c r="J250" s="834"/>
      <c r="K250" s="834"/>
      <c r="L250" s="834"/>
      <c r="M250" s="834"/>
      <c r="N250" s="834"/>
      <c r="O250" s="834"/>
      <c r="P250" s="834"/>
      <c r="Q250" s="834"/>
      <c r="R250" s="834"/>
      <c r="S250" s="834"/>
      <c r="T250" s="834"/>
      <c r="U250" s="834"/>
      <c r="V250" s="834"/>
      <c r="W250" s="834"/>
      <c r="X250" s="834"/>
      <c r="Y250" s="834"/>
      <c r="Z250" s="834"/>
      <c r="AA250" s="834"/>
    </row>
    <row r="251">
      <c r="A251" s="833"/>
      <c r="B251" s="833" t="s">
        <v>3594</v>
      </c>
      <c r="C251" s="833" t="s">
        <v>3595</v>
      </c>
      <c r="D251" s="834"/>
      <c r="E251" s="834"/>
      <c r="F251" s="834"/>
      <c r="G251" s="834"/>
      <c r="H251" s="834"/>
      <c r="I251" s="834"/>
      <c r="J251" s="834"/>
      <c r="K251" s="834"/>
      <c r="L251" s="834"/>
      <c r="M251" s="834"/>
      <c r="N251" s="834"/>
      <c r="O251" s="834"/>
      <c r="P251" s="834"/>
      <c r="Q251" s="834"/>
      <c r="R251" s="834"/>
      <c r="S251" s="834"/>
      <c r="T251" s="834"/>
      <c r="U251" s="834"/>
      <c r="V251" s="834"/>
      <c r="W251" s="834"/>
      <c r="X251" s="834"/>
      <c r="Y251" s="834"/>
      <c r="Z251" s="834"/>
      <c r="AA251" s="834"/>
    </row>
    <row r="252">
      <c r="A252" s="833"/>
      <c r="B252" s="833" t="s">
        <v>3596</v>
      </c>
      <c r="C252" s="833" t="s">
        <v>3597</v>
      </c>
      <c r="D252" s="834"/>
      <c r="E252" s="834"/>
      <c r="F252" s="834"/>
      <c r="G252" s="834"/>
      <c r="H252" s="834"/>
      <c r="I252" s="834"/>
      <c r="J252" s="834"/>
      <c r="K252" s="834"/>
      <c r="L252" s="834"/>
      <c r="M252" s="834"/>
      <c r="N252" s="834"/>
      <c r="O252" s="834"/>
      <c r="P252" s="834"/>
      <c r="Q252" s="834"/>
      <c r="R252" s="834"/>
      <c r="S252" s="834"/>
      <c r="T252" s="834"/>
      <c r="U252" s="834"/>
      <c r="V252" s="834"/>
      <c r="W252" s="834"/>
      <c r="X252" s="834"/>
      <c r="Y252" s="834"/>
      <c r="Z252" s="834"/>
      <c r="AA252" s="834"/>
    </row>
    <row r="253">
      <c r="A253" s="833"/>
      <c r="B253" s="833" t="s">
        <v>3598</v>
      </c>
      <c r="C253" s="833" t="s">
        <v>3599</v>
      </c>
      <c r="D253" s="834"/>
      <c r="E253" s="834"/>
      <c r="F253" s="834"/>
      <c r="G253" s="834"/>
      <c r="H253" s="834"/>
      <c r="I253" s="834"/>
      <c r="J253" s="834"/>
      <c r="K253" s="834"/>
      <c r="L253" s="834"/>
      <c r="M253" s="834"/>
      <c r="N253" s="834"/>
      <c r="O253" s="834"/>
      <c r="P253" s="834"/>
      <c r="Q253" s="834"/>
      <c r="R253" s="834"/>
      <c r="S253" s="834"/>
      <c r="T253" s="834"/>
      <c r="U253" s="834"/>
      <c r="V253" s="834"/>
      <c r="W253" s="834"/>
      <c r="X253" s="834"/>
      <c r="Y253" s="834"/>
      <c r="Z253" s="834"/>
      <c r="AA253" s="834"/>
    </row>
    <row r="254">
      <c r="A254" s="833"/>
      <c r="B254" s="833" t="s">
        <v>3600</v>
      </c>
      <c r="C254" s="833" t="s">
        <v>3601</v>
      </c>
      <c r="D254" s="834"/>
      <c r="E254" s="834"/>
      <c r="F254" s="834"/>
      <c r="G254" s="834"/>
      <c r="H254" s="834"/>
      <c r="I254" s="834"/>
      <c r="J254" s="834"/>
      <c r="K254" s="834"/>
      <c r="L254" s="834"/>
      <c r="M254" s="834"/>
      <c r="N254" s="834"/>
      <c r="O254" s="834"/>
      <c r="P254" s="834"/>
      <c r="Q254" s="834"/>
      <c r="R254" s="834"/>
      <c r="S254" s="834"/>
      <c r="T254" s="834"/>
      <c r="U254" s="834"/>
      <c r="V254" s="834"/>
      <c r="W254" s="834"/>
      <c r="X254" s="834"/>
      <c r="Y254" s="834"/>
      <c r="Z254" s="834"/>
      <c r="AA254" s="834"/>
    </row>
    <row r="255">
      <c r="A255" s="833"/>
      <c r="B255" s="833" t="s">
        <v>3602</v>
      </c>
      <c r="C255" s="833" t="s">
        <v>3603</v>
      </c>
      <c r="D255" s="834"/>
      <c r="E255" s="834"/>
      <c r="F255" s="834"/>
      <c r="G255" s="834"/>
      <c r="H255" s="834"/>
      <c r="I255" s="834"/>
      <c r="J255" s="834"/>
      <c r="K255" s="834"/>
      <c r="L255" s="834"/>
      <c r="M255" s="834"/>
      <c r="N255" s="834"/>
      <c r="O255" s="834"/>
      <c r="P255" s="834"/>
      <c r="Q255" s="834"/>
      <c r="R255" s="834"/>
      <c r="S255" s="834"/>
      <c r="T255" s="834"/>
      <c r="U255" s="834"/>
      <c r="V255" s="834"/>
      <c r="W255" s="834"/>
      <c r="X255" s="834"/>
      <c r="Y255" s="834"/>
      <c r="Z255" s="834"/>
      <c r="AA255" s="834"/>
    </row>
    <row r="256">
      <c r="A256" s="833"/>
      <c r="B256" s="833" t="s">
        <v>3604</v>
      </c>
      <c r="C256" s="833" t="s">
        <v>3605</v>
      </c>
      <c r="D256" s="834"/>
      <c r="E256" s="834"/>
      <c r="F256" s="834"/>
      <c r="G256" s="834"/>
      <c r="H256" s="834"/>
      <c r="I256" s="834"/>
      <c r="J256" s="834"/>
      <c r="K256" s="834"/>
      <c r="L256" s="834"/>
      <c r="M256" s="834"/>
      <c r="N256" s="834"/>
      <c r="O256" s="834"/>
      <c r="P256" s="834"/>
      <c r="Q256" s="834"/>
      <c r="R256" s="834"/>
      <c r="S256" s="834"/>
      <c r="T256" s="834"/>
      <c r="U256" s="834"/>
      <c r="V256" s="834"/>
      <c r="W256" s="834"/>
      <c r="X256" s="834"/>
      <c r="Y256" s="834"/>
      <c r="Z256" s="834"/>
      <c r="AA256" s="834"/>
    </row>
    <row r="257">
      <c r="A257" s="833"/>
      <c r="B257" s="833" t="s">
        <v>3606</v>
      </c>
      <c r="C257" s="833" t="s">
        <v>3607</v>
      </c>
      <c r="D257" s="834"/>
      <c r="E257" s="834"/>
      <c r="F257" s="834"/>
      <c r="G257" s="834"/>
      <c r="H257" s="834"/>
      <c r="I257" s="834"/>
      <c r="J257" s="834"/>
      <c r="K257" s="834"/>
      <c r="L257" s="834"/>
      <c r="M257" s="834"/>
      <c r="N257" s="834"/>
      <c r="O257" s="834"/>
      <c r="P257" s="834"/>
      <c r="Q257" s="834"/>
      <c r="R257" s="834"/>
      <c r="S257" s="834"/>
      <c r="T257" s="834"/>
      <c r="U257" s="834"/>
      <c r="V257" s="834"/>
      <c r="W257" s="834"/>
      <c r="X257" s="834"/>
      <c r="Y257" s="834"/>
      <c r="Z257" s="834"/>
      <c r="AA257" s="834"/>
    </row>
    <row r="258">
      <c r="A258" s="833"/>
      <c r="B258" s="833" t="s">
        <v>3608</v>
      </c>
      <c r="C258" s="833" t="s">
        <v>3609</v>
      </c>
      <c r="D258" s="834"/>
      <c r="E258" s="834"/>
      <c r="F258" s="834"/>
      <c r="G258" s="834"/>
      <c r="H258" s="834"/>
      <c r="I258" s="834"/>
      <c r="J258" s="834"/>
      <c r="K258" s="834"/>
      <c r="L258" s="834"/>
      <c r="M258" s="834"/>
      <c r="N258" s="834"/>
      <c r="O258" s="834"/>
      <c r="P258" s="834"/>
      <c r="Q258" s="834"/>
      <c r="R258" s="834"/>
      <c r="S258" s="834"/>
      <c r="T258" s="834"/>
      <c r="U258" s="834"/>
      <c r="V258" s="834"/>
      <c r="W258" s="834"/>
      <c r="X258" s="834"/>
      <c r="Y258" s="834"/>
      <c r="Z258" s="834"/>
      <c r="AA258" s="834"/>
    </row>
    <row r="259">
      <c r="A259" s="833"/>
      <c r="B259" s="833" t="s">
        <v>3610</v>
      </c>
      <c r="C259" s="833" t="s">
        <v>3611</v>
      </c>
      <c r="D259" s="834"/>
      <c r="E259" s="834"/>
      <c r="F259" s="834"/>
      <c r="G259" s="834"/>
      <c r="H259" s="834"/>
      <c r="I259" s="834"/>
      <c r="J259" s="834"/>
      <c r="K259" s="834"/>
      <c r="L259" s="834"/>
      <c r="M259" s="834"/>
      <c r="N259" s="834"/>
      <c r="O259" s="834"/>
      <c r="P259" s="834"/>
      <c r="Q259" s="834"/>
      <c r="R259" s="834"/>
      <c r="S259" s="834"/>
      <c r="T259" s="834"/>
      <c r="U259" s="834"/>
      <c r="V259" s="834"/>
      <c r="W259" s="834"/>
      <c r="X259" s="834"/>
      <c r="Y259" s="834"/>
      <c r="Z259" s="834"/>
      <c r="AA259" s="834"/>
    </row>
    <row r="260">
      <c r="A260" s="833"/>
      <c r="B260" s="833" t="s">
        <v>3612</v>
      </c>
      <c r="C260" s="833" t="s">
        <v>3613</v>
      </c>
      <c r="D260" s="834"/>
      <c r="E260" s="834"/>
      <c r="F260" s="834"/>
      <c r="G260" s="834"/>
      <c r="H260" s="834"/>
      <c r="I260" s="834"/>
      <c r="J260" s="834"/>
      <c r="K260" s="834"/>
      <c r="L260" s="834"/>
      <c r="M260" s="834"/>
      <c r="N260" s="834"/>
      <c r="O260" s="834"/>
      <c r="P260" s="834"/>
      <c r="Q260" s="834"/>
      <c r="R260" s="834"/>
      <c r="S260" s="834"/>
      <c r="T260" s="834"/>
      <c r="U260" s="834"/>
      <c r="V260" s="834"/>
      <c r="W260" s="834"/>
      <c r="X260" s="834"/>
      <c r="Y260" s="834"/>
      <c r="Z260" s="834"/>
      <c r="AA260" s="834"/>
    </row>
    <row r="261">
      <c r="A261" s="833"/>
      <c r="B261" s="833" t="s">
        <v>3614</v>
      </c>
      <c r="C261" s="833" t="s">
        <v>3615</v>
      </c>
      <c r="D261" s="834"/>
      <c r="E261" s="834"/>
      <c r="F261" s="834"/>
      <c r="G261" s="834"/>
      <c r="H261" s="834"/>
      <c r="I261" s="834"/>
      <c r="J261" s="834"/>
      <c r="K261" s="834"/>
      <c r="L261" s="834"/>
      <c r="M261" s="834"/>
      <c r="N261" s="834"/>
      <c r="O261" s="834"/>
      <c r="P261" s="834"/>
      <c r="Q261" s="834"/>
      <c r="R261" s="834"/>
      <c r="S261" s="834"/>
      <c r="T261" s="834"/>
      <c r="U261" s="834"/>
      <c r="V261" s="834"/>
      <c r="W261" s="834"/>
      <c r="X261" s="834"/>
      <c r="Y261" s="834"/>
      <c r="Z261" s="834"/>
      <c r="AA261" s="834"/>
    </row>
    <row r="262">
      <c r="A262" s="833"/>
      <c r="B262" s="833" t="s">
        <v>3616</v>
      </c>
      <c r="C262" s="833" t="s">
        <v>3617</v>
      </c>
      <c r="D262" s="834"/>
      <c r="E262" s="834"/>
      <c r="F262" s="834"/>
      <c r="G262" s="834"/>
      <c r="H262" s="834"/>
      <c r="I262" s="834"/>
      <c r="J262" s="834"/>
      <c r="K262" s="834"/>
      <c r="L262" s="834"/>
      <c r="M262" s="834"/>
      <c r="N262" s="834"/>
      <c r="O262" s="834"/>
      <c r="P262" s="834"/>
      <c r="Q262" s="834"/>
      <c r="R262" s="834"/>
      <c r="S262" s="834"/>
      <c r="T262" s="834"/>
      <c r="U262" s="834"/>
      <c r="V262" s="834"/>
      <c r="W262" s="834"/>
      <c r="X262" s="834"/>
      <c r="Y262" s="834"/>
      <c r="Z262" s="834"/>
      <c r="AA262" s="834"/>
    </row>
    <row r="263">
      <c r="A263" s="833"/>
      <c r="B263" s="833" t="s">
        <v>3618</v>
      </c>
      <c r="C263" s="833" t="s">
        <v>3619</v>
      </c>
      <c r="D263" s="834"/>
      <c r="E263" s="834"/>
      <c r="F263" s="834"/>
      <c r="G263" s="834"/>
      <c r="H263" s="834"/>
      <c r="I263" s="834"/>
      <c r="J263" s="834"/>
      <c r="K263" s="834"/>
      <c r="L263" s="834"/>
      <c r="M263" s="834"/>
      <c r="N263" s="834"/>
      <c r="O263" s="834"/>
      <c r="P263" s="834"/>
      <c r="Q263" s="834"/>
      <c r="R263" s="834"/>
      <c r="S263" s="834"/>
      <c r="T263" s="834"/>
      <c r="U263" s="834"/>
      <c r="V263" s="834"/>
      <c r="W263" s="834"/>
      <c r="X263" s="834"/>
      <c r="Y263" s="834"/>
      <c r="Z263" s="834"/>
      <c r="AA263" s="834"/>
    </row>
    <row r="264">
      <c r="A264" s="833"/>
      <c r="B264" s="833" t="s">
        <v>3620</v>
      </c>
      <c r="C264" s="833" t="s">
        <v>3621</v>
      </c>
      <c r="D264" s="834"/>
      <c r="E264" s="834"/>
      <c r="F264" s="834"/>
      <c r="G264" s="834"/>
      <c r="H264" s="834"/>
      <c r="I264" s="834"/>
      <c r="J264" s="834"/>
      <c r="K264" s="834"/>
      <c r="L264" s="834"/>
      <c r="M264" s="834"/>
      <c r="N264" s="834"/>
      <c r="O264" s="834"/>
      <c r="P264" s="834"/>
      <c r="Q264" s="834"/>
      <c r="R264" s="834"/>
      <c r="S264" s="834"/>
      <c r="T264" s="834"/>
      <c r="U264" s="834"/>
      <c r="V264" s="834"/>
      <c r="W264" s="834"/>
      <c r="X264" s="834"/>
      <c r="Y264" s="834"/>
      <c r="Z264" s="834"/>
      <c r="AA264" s="834"/>
    </row>
    <row r="265">
      <c r="A265" s="833"/>
      <c r="B265" s="833" t="s">
        <v>3622</v>
      </c>
      <c r="C265" s="833" t="s">
        <v>3623</v>
      </c>
      <c r="D265" s="834"/>
      <c r="E265" s="834"/>
      <c r="F265" s="834"/>
      <c r="G265" s="834"/>
      <c r="H265" s="834"/>
      <c r="I265" s="834"/>
      <c r="J265" s="834"/>
      <c r="K265" s="834"/>
      <c r="L265" s="834"/>
      <c r="M265" s="834"/>
      <c r="N265" s="834"/>
      <c r="O265" s="834"/>
      <c r="P265" s="834"/>
      <c r="Q265" s="834"/>
      <c r="R265" s="834"/>
      <c r="S265" s="834"/>
      <c r="T265" s="834"/>
      <c r="U265" s="834"/>
      <c r="V265" s="834"/>
      <c r="W265" s="834"/>
      <c r="X265" s="834"/>
      <c r="Y265" s="834"/>
      <c r="Z265" s="834"/>
      <c r="AA265" s="834"/>
    </row>
    <row r="266">
      <c r="A266" s="833"/>
      <c r="B266" s="833" t="s">
        <v>3624</v>
      </c>
      <c r="C266" s="833" t="s">
        <v>3625</v>
      </c>
      <c r="D266" s="834"/>
      <c r="E266" s="834"/>
      <c r="F266" s="834"/>
      <c r="G266" s="834"/>
      <c r="H266" s="834"/>
      <c r="I266" s="834"/>
      <c r="J266" s="834"/>
      <c r="K266" s="834"/>
      <c r="L266" s="834"/>
      <c r="M266" s="834"/>
      <c r="N266" s="834"/>
      <c r="O266" s="834"/>
      <c r="P266" s="834"/>
      <c r="Q266" s="834"/>
      <c r="R266" s="834"/>
      <c r="S266" s="834"/>
      <c r="T266" s="834"/>
      <c r="U266" s="834"/>
      <c r="V266" s="834"/>
      <c r="W266" s="834"/>
      <c r="X266" s="834"/>
      <c r="Y266" s="834"/>
      <c r="Z266" s="834"/>
      <c r="AA266" s="834"/>
    </row>
    <row r="267">
      <c r="A267" s="833"/>
      <c r="B267" s="833" t="s">
        <v>3626</v>
      </c>
      <c r="C267" s="833" t="s">
        <v>3627</v>
      </c>
      <c r="D267" s="834"/>
      <c r="E267" s="834"/>
      <c r="F267" s="834"/>
      <c r="G267" s="834"/>
      <c r="H267" s="834"/>
      <c r="I267" s="834"/>
      <c r="J267" s="834"/>
      <c r="K267" s="834"/>
      <c r="L267" s="834"/>
      <c r="M267" s="834"/>
      <c r="N267" s="834"/>
      <c r="O267" s="834"/>
      <c r="P267" s="834"/>
      <c r="Q267" s="834"/>
      <c r="R267" s="834"/>
      <c r="S267" s="834"/>
      <c r="T267" s="834"/>
      <c r="U267" s="834"/>
      <c r="V267" s="834"/>
      <c r="W267" s="834"/>
      <c r="X267" s="834"/>
      <c r="Y267" s="834"/>
      <c r="Z267" s="834"/>
      <c r="AA267" s="834"/>
    </row>
    <row r="268">
      <c r="A268" s="833"/>
      <c r="B268" s="833" t="s">
        <v>3628</v>
      </c>
      <c r="C268" s="833" t="s">
        <v>3629</v>
      </c>
      <c r="D268" s="834"/>
      <c r="E268" s="834"/>
      <c r="F268" s="834"/>
      <c r="G268" s="834"/>
      <c r="H268" s="834"/>
      <c r="I268" s="834"/>
      <c r="J268" s="834"/>
      <c r="K268" s="834"/>
      <c r="L268" s="834"/>
      <c r="M268" s="834"/>
      <c r="N268" s="834"/>
      <c r="O268" s="834"/>
      <c r="P268" s="834"/>
      <c r="Q268" s="834"/>
      <c r="R268" s="834"/>
      <c r="S268" s="834"/>
      <c r="T268" s="834"/>
      <c r="U268" s="834"/>
      <c r="V268" s="834"/>
      <c r="W268" s="834"/>
      <c r="X268" s="834"/>
      <c r="Y268" s="834"/>
      <c r="Z268" s="834"/>
      <c r="AA268" s="834"/>
    </row>
    <row r="269">
      <c r="A269" s="833"/>
      <c r="B269" s="833" t="s">
        <v>3630</v>
      </c>
      <c r="C269" s="833" t="s">
        <v>3631</v>
      </c>
      <c r="D269" s="834"/>
      <c r="E269" s="834"/>
      <c r="F269" s="834"/>
      <c r="G269" s="834"/>
      <c r="H269" s="834"/>
      <c r="I269" s="834"/>
      <c r="J269" s="834"/>
      <c r="K269" s="834"/>
      <c r="L269" s="834"/>
      <c r="M269" s="834"/>
      <c r="N269" s="834"/>
      <c r="O269" s="834"/>
      <c r="P269" s="834"/>
      <c r="Q269" s="834"/>
      <c r="R269" s="834"/>
      <c r="S269" s="834"/>
      <c r="T269" s="834"/>
      <c r="U269" s="834"/>
      <c r="V269" s="834"/>
      <c r="W269" s="834"/>
      <c r="X269" s="834"/>
      <c r="Y269" s="834"/>
      <c r="Z269" s="834"/>
      <c r="AA269" s="834"/>
    </row>
    <row r="270">
      <c r="A270" s="833"/>
      <c r="B270" s="833" t="s">
        <v>3632</v>
      </c>
      <c r="C270" s="833" t="s">
        <v>3633</v>
      </c>
      <c r="D270" s="834"/>
      <c r="E270" s="834"/>
      <c r="F270" s="834"/>
      <c r="G270" s="834"/>
      <c r="H270" s="834"/>
      <c r="I270" s="834"/>
      <c r="J270" s="834"/>
      <c r="K270" s="834"/>
      <c r="L270" s="834"/>
      <c r="M270" s="834"/>
      <c r="N270" s="834"/>
      <c r="O270" s="834"/>
      <c r="P270" s="834"/>
      <c r="Q270" s="834"/>
      <c r="R270" s="834"/>
      <c r="S270" s="834"/>
      <c r="T270" s="834"/>
      <c r="U270" s="834"/>
      <c r="V270" s="834"/>
      <c r="W270" s="834"/>
      <c r="X270" s="834"/>
      <c r="Y270" s="834"/>
      <c r="Z270" s="834"/>
      <c r="AA270" s="834"/>
    </row>
    <row r="271">
      <c r="A271" s="833"/>
      <c r="B271" s="833" t="s">
        <v>3634</v>
      </c>
      <c r="C271" s="833" t="s">
        <v>3635</v>
      </c>
      <c r="D271" s="834"/>
      <c r="E271" s="834"/>
      <c r="F271" s="834"/>
      <c r="G271" s="834"/>
      <c r="H271" s="834"/>
      <c r="I271" s="834"/>
      <c r="J271" s="834"/>
      <c r="K271" s="834"/>
      <c r="L271" s="834"/>
      <c r="M271" s="834"/>
      <c r="N271" s="834"/>
      <c r="O271" s="834"/>
      <c r="P271" s="834"/>
      <c r="Q271" s="834"/>
      <c r="R271" s="834"/>
      <c r="S271" s="834"/>
      <c r="T271" s="834"/>
      <c r="U271" s="834"/>
      <c r="V271" s="834"/>
      <c r="W271" s="834"/>
      <c r="X271" s="834"/>
      <c r="Y271" s="834"/>
      <c r="Z271" s="834"/>
      <c r="AA271" s="834"/>
    </row>
    <row r="272">
      <c r="A272" s="833"/>
      <c r="B272" s="833" t="s">
        <v>3636</v>
      </c>
      <c r="C272" s="833" t="s">
        <v>3637</v>
      </c>
      <c r="D272" s="834"/>
      <c r="E272" s="834"/>
      <c r="F272" s="834"/>
      <c r="G272" s="834"/>
      <c r="H272" s="834"/>
      <c r="I272" s="834"/>
      <c r="J272" s="834"/>
      <c r="K272" s="834"/>
      <c r="L272" s="834"/>
      <c r="M272" s="834"/>
      <c r="N272" s="834"/>
      <c r="O272" s="834"/>
      <c r="P272" s="834"/>
      <c r="Q272" s="834"/>
      <c r="R272" s="834"/>
      <c r="S272" s="834"/>
      <c r="T272" s="834"/>
      <c r="U272" s="834"/>
      <c r="V272" s="834"/>
      <c r="W272" s="834"/>
      <c r="X272" s="834"/>
      <c r="Y272" s="834"/>
      <c r="Z272" s="834"/>
      <c r="AA272" s="834"/>
    </row>
    <row r="273">
      <c r="A273" s="834"/>
      <c r="B273" s="834" t="s">
        <v>3638</v>
      </c>
      <c r="C273" s="833" t="s">
        <v>3639</v>
      </c>
      <c r="D273" s="834"/>
      <c r="E273" s="834"/>
      <c r="F273" s="834"/>
      <c r="G273" s="834"/>
      <c r="H273" s="834"/>
      <c r="I273" s="834"/>
      <c r="J273" s="834"/>
      <c r="K273" s="834"/>
      <c r="L273" s="834"/>
      <c r="M273" s="834"/>
      <c r="N273" s="834"/>
      <c r="O273" s="834"/>
      <c r="P273" s="834"/>
      <c r="Q273" s="834"/>
      <c r="R273" s="834"/>
      <c r="S273" s="834"/>
      <c r="T273" s="834"/>
      <c r="U273" s="834"/>
      <c r="V273" s="834"/>
      <c r="W273" s="834"/>
      <c r="X273" s="834"/>
      <c r="Y273" s="834"/>
      <c r="Z273" s="834"/>
      <c r="AA273" s="834"/>
    </row>
    <row r="274">
      <c r="A274" s="834"/>
      <c r="B274" s="834"/>
      <c r="C274" s="834"/>
      <c r="D274" s="834"/>
      <c r="E274" s="834"/>
      <c r="F274" s="834"/>
      <c r="G274" s="834"/>
      <c r="H274" s="834"/>
      <c r="I274" s="834"/>
      <c r="J274" s="834"/>
      <c r="K274" s="834"/>
      <c r="L274" s="834"/>
      <c r="M274" s="834"/>
      <c r="N274" s="834"/>
      <c r="O274" s="834"/>
      <c r="P274" s="834"/>
      <c r="Q274" s="834"/>
      <c r="R274" s="834"/>
      <c r="S274" s="834"/>
      <c r="T274" s="834"/>
      <c r="U274" s="834"/>
      <c r="V274" s="834"/>
      <c r="W274" s="834"/>
      <c r="X274" s="834"/>
      <c r="Y274" s="834"/>
      <c r="Z274" s="834"/>
      <c r="AA274" s="834"/>
    </row>
    <row r="275">
      <c r="A275" s="834"/>
      <c r="B275" s="834"/>
      <c r="C275" s="834"/>
      <c r="D275" s="834"/>
      <c r="E275" s="834"/>
      <c r="F275" s="834"/>
      <c r="G275" s="834"/>
      <c r="H275" s="834"/>
      <c r="I275" s="834"/>
      <c r="J275" s="834"/>
      <c r="K275" s="834"/>
      <c r="L275" s="834"/>
      <c r="M275" s="834"/>
      <c r="N275" s="834"/>
      <c r="O275" s="834"/>
      <c r="P275" s="834"/>
      <c r="Q275" s="834"/>
      <c r="R275" s="834"/>
      <c r="S275" s="834"/>
      <c r="T275" s="834"/>
      <c r="U275" s="834"/>
      <c r="V275" s="834"/>
      <c r="W275" s="834"/>
      <c r="X275" s="834"/>
      <c r="Y275" s="834"/>
      <c r="Z275" s="834"/>
      <c r="AA275" s="834"/>
    </row>
    <row r="276">
      <c r="A276" s="834"/>
      <c r="B276" s="834"/>
      <c r="C276" s="834"/>
      <c r="D276" s="834"/>
      <c r="E276" s="834"/>
      <c r="F276" s="834"/>
      <c r="G276" s="834"/>
      <c r="H276" s="834"/>
      <c r="I276" s="834"/>
      <c r="J276" s="834"/>
      <c r="K276" s="834"/>
      <c r="L276" s="834"/>
      <c r="M276" s="834"/>
      <c r="N276" s="834"/>
      <c r="O276" s="834"/>
      <c r="P276" s="834"/>
      <c r="Q276" s="834"/>
      <c r="R276" s="834"/>
      <c r="S276" s="834"/>
      <c r="T276" s="834"/>
      <c r="U276" s="834"/>
      <c r="V276" s="834"/>
      <c r="W276" s="834"/>
      <c r="X276" s="834"/>
      <c r="Y276" s="834"/>
      <c r="Z276" s="834"/>
      <c r="AA276" s="834"/>
    </row>
    <row r="277">
      <c r="A277" s="834"/>
      <c r="B277" s="834"/>
      <c r="C277" s="834"/>
      <c r="D277" s="834"/>
      <c r="E277" s="834"/>
      <c r="F277" s="834"/>
      <c r="G277" s="834"/>
      <c r="H277" s="834"/>
      <c r="I277" s="834"/>
      <c r="J277" s="834"/>
      <c r="K277" s="834"/>
      <c r="L277" s="834"/>
      <c r="M277" s="834"/>
      <c r="N277" s="834"/>
      <c r="O277" s="834"/>
      <c r="P277" s="834"/>
      <c r="Q277" s="834"/>
      <c r="R277" s="834"/>
      <c r="S277" s="834"/>
      <c r="T277" s="834"/>
      <c r="U277" s="834"/>
      <c r="V277" s="834"/>
      <c r="W277" s="834"/>
      <c r="X277" s="834"/>
      <c r="Y277" s="834"/>
      <c r="Z277" s="834"/>
      <c r="AA277" s="834"/>
    </row>
    <row r="278">
      <c r="A278" s="834"/>
      <c r="B278" s="834"/>
      <c r="C278" s="834"/>
      <c r="D278" s="834"/>
      <c r="E278" s="834"/>
      <c r="F278" s="834"/>
      <c r="G278" s="834"/>
      <c r="H278" s="834"/>
      <c r="I278" s="834"/>
      <c r="J278" s="834"/>
      <c r="K278" s="834"/>
      <c r="L278" s="834"/>
      <c r="M278" s="834"/>
      <c r="N278" s="834"/>
      <c r="O278" s="834"/>
      <c r="P278" s="834"/>
      <c r="Q278" s="834"/>
      <c r="R278" s="834"/>
      <c r="S278" s="834"/>
      <c r="T278" s="834"/>
      <c r="U278" s="834"/>
      <c r="V278" s="834"/>
      <c r="W278" s="834"/>
      <c r="X278" s="834"/>
      <c r="Y278" s="834"/>
      <c r="Z278" s="834"/>
      <c r="AA278" s="834"/>
    </row>
    <row r="279">
      <c r="A279" s="834"/>
      <c r="B279" s="834"/>
      <c r="C279" s="834"/>
      <c r="D279" s="834"/>
      <c r="E279" s="834"/>
      <c r="F279" s="834"/>
      <c r="G279" s="834"/>
      <c r="H279" s="834"/>
      <c r="I279" s="834"/>
      <c r="J279" s="834"/>
      <c r="K279" s="834"/>
      <c r="L279" s="834"/>
      <c r="M279" s="834"/>
      <c r="N279" s="834"/>
      <c r="O279" s="834"/>
      <c r="P279" s="834"/>
      <c r="Q279" s="834"/>
      <c r="R279" s="834"/>
      <c r="S279" s="834"/>
      <c r="T279" s="834"/>
      <c r="U279" s="834"/>
      <c r="V279" s="834"/>
      <c r="W279" s="834"/>
      <c r="X279" s="834"/>
      <c r="Y279" s="834"/>
      <c r="Z279" s="834"/>
      <c r="AA279" s="834"/>
    </row>
    <row r="280">
      <c r="A280" s="834"/>
      <c r="B280" s="834"/>
      <c r="C280" s="834"/>
      <c r="D280" s="834"/>
      <c r="E280" s="834"/>
      <c r="F280" s="834"/>
      <c r="G280" s="834"/>
      <c r="H280" s="834"/>
      <c r="I280" s="834"/>
      <c r="J280" s="834"/>
      <c r="K280" s="834"/>
      <c r="L280" s="834"/>
      <c r="M280" s="834"/>
      <c r="N280" s="834"/>
      <c r="O280" s="834"/>
      <c r="P280" s="834"/>
      <c r="Q280" s="834"/>
      <c r="R280" s="834"/>
      <c r="S280" s="834"/>
      <c r="T280" s="834"/>
      <c r="U280" s="834"/>
      <c r="V280" s="834"/>
      <c r="W280" s="834"/>
      <c r="X280" s="834"/>
      <c r="Y280" s="834"/>
      <c r="Z280" s="834"/>
      <c r="AA280" s="834"/>
    </row>
    <row r="281">
      <c r="A281" s="834"/>
      <c r="B281" s="834"/>
      <c r="C281" s="834"/>
      <c r="D281" s="834"/>
      <c r="E281" s="834"/>
      <c r="F281" s="834"/>
      <c r="G281" s="834"/>
      <c r="H281" s="834"/>
      <c r="I281" s="834"/>
      <c r="J281" s="834"/>
      <c r="K281" s="834"/>
      <c r="L281" s="834"/>
      <c r="M281" s="834"/>
      <c r="N281" s="834"/>
      <c r="O281" s="834"/>
      <c r="P281" s="834"/>
      <c r="Q281" s="834"/>
      <c r="R281" s="834"/>
      <c r="S281" s="834"/>
      <c r="T281" s="834"/>
      <c r="U281" s="834"/>
      <c r="V281" s="834"/>
      <c r="W281" s="834"/>
      <c r="X281" s="834"/>
      <c r="Y281" s="834"/>
      <c r="Z281" s="834"/>
      <c r="AA281" s="834"/>
    </row>
    <row r="282">
      <c r="A282" s="834"/>
      <c r="B282" s="834"/>
      <c r="C282" s="834"/>
      <c r="D282" s="834"/>
      <c r="E282" s="834"/>
      <c r="F282" s="834"/>
      <c r="G282" s="834"/>
      <c r="H282" s="834"/>
      <c r="I282" s="834"/>
      <c r="J282" s="834"/>
      <c r="K282" s="834"/>
      <c r="L282" s="834"/>
      <c r="M282" s="834"/>
      <c r="N282" s="834"/>
      <c r="O282" s="834"/>
      <c r="P282" s="834"/>
      <c r="Q282" s="834"/>
      <c r="R282" s="834"/>
      <c r="S282" s="834"/>
      <c r="T282" s="834"/>
      <c r="U282" s="834"/>
      <c r="V282" s="834"/>
      <c r="W282" s="834"/>
      <c r="X282" s="834"/>
      <c r="Y282" s="834"/>
      <c r="Z282" s="834"/>
      <c r="AA282" s="834"/>
    </row>
    <row r="283">
      <c r="A283" s="834"/>
      <c r="B283" s="834"/>
      <c r="C283" s="834"/>
      <c r="D283" s="834"/>
      <c r="E283" s="834"/>
      <c r="F283" s="834"/>
      <c r="G283" s="834"/>
      <c r="H283" s="834"/>
      <c r="I283" s="834"/>
      <c r="J283" s="834"/>
      <c r="K283" s="834"/>
      <c r="L283" s="834"/>
      <c r="M283" s="834"/>
      <c r="N283" s="834"/>
      <c r="O283" s="834"/>
      <c r="P283" s="834"/>
      <c r="Q283" s="834"/>
      <c r="R283" s="834"/>
      <c r="S283" s="834"/>
      <c r="T283" s="834"/>
      <c r="U283" s="834"/>
      <c r="V283" s="834"/>
      <c r="W283" s="834"/>
      <c r="X283" s="834"/>
      <c r="Y283" s="834"/>
      <c r="Z283" s="834"/>
      <c r="AA283" s="834"/>
    </row>
    <row r="284">
      <c r="A284" s="834"/>
      <c r="B284" s="834"/>
      <c r="C284" s="834"/>
      <c r="D284" s="834"/>
      <c r="E284" s="834"/>
      <c r="F284" s="834"/>
      <c r="G284" s="834"/>
      <c r="H284" s="834"/>
      <c r="I284" s="834"/>
      <c r="J284" s="834"/>
      <c r="K284" s="834"/>
      <c r="L284" s="834"/>
      <c r="M284" s="834"/>
      <c r="N284" s="834"/>
      <c r="O284" s="834"/>
      <c r="P284" s="834"/>
      <c r="Q284" s="834"/>
      <c r="R284" s="834"/>
      <c r="S284" s="834"/>
      <c r="T284" s="834"/>
      <c r="U284" s="834"/>
      <c r="V284" s="834"/>
      <c r="W284" s="834"/>
      <c r="X284" s="834"/>
      <c r="Y284" s="834"/>
      <c r="Z284" s="834"/>
      <c r="AA284" s="834"/>
    </row>
    <row r="285">
      <c r="A285" s="834"/>
      <c r="B285" s="834"/>
      <c r="C285" s="834"/>
      <c r="D285" s="834"/>
      <c r="E285" s="834"/>
      <c r="F285" s="834"/>
      <c r="G285" s="834"/>
      <c r="H285" s="834"/>
      <c r="I285" s="834"/>
      <c r="J285" s="834"/>
      <c r="K285" s="834"/>
      <c r="L285" s="834"/>
      <c r="M285" s="834"/>
      <c r="N285" s="834"/>
      <c r="O285" s="834"/>
      <c r="P285" s="834"/>
      <c r="Q285" s="834"/>
      <c r="R285" s="834"/>
      <c r="S285" s="834"/>
      <c r="T285" s="834"/>
      <c r="U285" s="834"/>
      <c r="V285" s="834"/>
      <c r="W285" s="834"/>
      <c r="X285" s="834"/>
      <c r="Y285" s="834"/>
      <c r="Z285" s="834"/>
      <c r="AA285" s="834"/>
    </row>
    <row r="286">
      <c r="A286" s="834"/>
      <c r="B286" s="834"/>
      <c r="C286" s="834"/>
      <c r="D286" s="834"/>
      <c r="E286" s="834"/>
      <c r="F286" s="834"/>
      <c r="G286" s="834"/>
      <c r="H286" s="834"/>
      <c r="I286" s="834"/>
      <c r="J286" s="834"/>
      <c r="K286" s="834"/>
      <c r="L286" s="834"/>
      <c r="M286" s="834"/>
      <c r="N286" s="834"/>
      <c r="O286" s="834"/>
      <c r="P286" s="834"/>
      <c r="Q286" s="834"/>
      <c r="R286" s="834"/>
      <c r="S286" s="834"/>
      <c r="T286" s="834"/>
      <c r="U286" s="834"/>
      <c r="V286" s="834"/>
      <c r="W286" s="834"/>
      <c r="X286" s="834"/>
      <c r="Y286" s="834"/>
      <c r="Z286" s="834"/>
      <c r="AA286" s="834"/>
    </row>
    <row r="287">
      <c r="A287" s="834"/>
      <c r="B287" s="834"/>
      <c r="C287" s="834"/>
      <c r="D287" s="834"/>
      <c r="E287" s="834"/>
      <c r="F287" s="834"/>
      <c r="G287" s="834"/>
      <c r="H287" s="834"/>
      <c r="I287" s="834"/>
      <c r="J287" s="834"/>
      <c r="K287" s="834"/>
      <c r="L287" s="834"/>
      <c r="M287" s="834"/>
      <c r="N287" s="834"/>
      <c r="O287" s="834"/>
      <c r="P287" s="834"/>
      <c r="Q287" s="834"/>
      <c r="R287" s="834"/>
      <c r="S287" s="834"/>
      <c r="T287" s="834"/>
      <c r="U287" s="834"/>
      <c r="V287" s="834"/>
      <c r="W287" s="834"/>
      <c r="X287" s="834"/>
      <c r="Y287" s="834"/>
      <c r="Z287" s="834"/>
      <c r="AA287" s="834"/>
    </row>
    <row r="288">
      <c r="A288" s="834"/>
      <c r="B288" s="834"/>
      <c r="C288" s="834"/>
      <c r="D288" s="834"/>
      <c r="E288" s="834"/>
      <c r="F288" s="834"/>
      <c r="G288" s="834"/>
      <c r="H288" s="834"/>
      <c r="I288" s="834"/>
      <c r="J288" s="834"/>
      <c r="K288" s="834"/>
      <c r="L288" s="834"/>
      <c r="M288" s="834"/>
      <c r="N288" s="834"/>
      <c r="O288" s="834"/>
      <c r="P288" s="834"/>
      <c r="Q288" s="834"/>
      <c r="R288" s="834"/>
      <c r="S288" s="834"/>
      <c r="T288" s="834"/>
      <c r="U288" s="834"/>
      <c r="V288" s="834"/>
      <c r="W288" s="834"/>
      <c r="X288" s="834"/>
      <c r="Y288" s="834"/>
      <c r="Z288" s="834"/>
      <c r="AA288" s="834"/>
    </row>
    <row r="289">
      <c r="A289" s="834"/>
      <c r="B289" s="834"/>
      <c r="C289" s="834"/>
      <c r="D289" s="834"/>
      <c r="E289" s="834"/>
      <c r="F289" s="834"/>
      <c r="G289" s="834"/>
      <c r="H289" s="834"/>
      <c r="I289" s="834"/>
      <c r="J289" s="834"/>
      <c r="K289" s="834"/>
      <c r="L289" s="834"/>
      <c r="M289" s="834"/>
      <c r="N289" s="834"/>
      <c r="O289" s="834"/>
      <c r="P289" s="834"/>
      <c r="Q289" s="834"/>
      <c r="R289" s="834"/>
      <c r="S289" s="834"/>
      <c r="T289" s="834"/>
      <c r="U289" s="834"/>
      <c r="V289" s="834"/>
      <c r="W289" s="834"/>
      <c r="X289" s="834"/>
      <c r="Y289" s="834"/>
      <c r="Z289" s="834"/>
      <c r="AA289" s="834"/>
    </row>
    <row r="290">
      <c r="A290" s="834"/>
      <c r="B290" s="834"/>
      <c r="C290" s="834"/>
      <c r="D290" s="834"/>
      <c r="E290" s="834"/>
      <c r="F290" s="834"/>
      <c r="G290" s="834"/>
      <c r="H290" s="834"/>
      <c r="I290" s="834"/>
      <c r="J290" s="834"/>
      <c r="K290" s="834"/>
      <c r="L290" s="834"/>
      <c r="M290" s="834"/>
      <c r="N290" s="834"/>
      <c r="O290" s="834"/>
      <c r="P290" s="834"/>
      <c r="Q290" s="834"/>
      <c r="R290" s="834"/>
      <c r="S290" s="834"/>
      <c r="T290" s="834"/>
      <c r="U290" s="834"/>
      <c r="V290" s="834"/>
      <c r="W290" s="834"/>
      <c r="X290" s="834"/>
      <c r="Y290" s="834"/>
      <c r="Z290" s="834"/>
      <c r="AA290" s="834"/>
    </row>
    <row r="291">
      <c r="A291" s="834"/>
      <c r="B291" s="834"/>
      <c r="C291" s="834"/>
      <c r="D291" s="834"/>
      <c r="E291" s="834"/>
      <c r="F291" s="834"/>
      <c r="G291" s="834"/>
      <c r="H291" s="834"/>
      <c r="I291" s="834"/>
      <c r="J291" s="834"/>
      <c r="K291" s="834"/>
      <c r="L291" s="834"/>
      <c r="M291" s="834"/>
      <c r="N291" s="834"/>
      <c r="O291" s="834"/>
      <c r="P291" s="834"/>
      <c r="Q291" s="834"/>
      <c r="R291" s="834"/>
      <c r="S291" s="834"/>
      <c r="T291" s="834"/>
      <c r="U291" s="834"/>
      <c r="V291" s="834"/>
      <c r="W291" s="834"/>
      <c r="X291" s="834"/>
      <c r="Y291" s="834"/>
      <c r="Z291" s="834"/>
      <c r="AA291" s="834"/>
    </row>
    <row r="292">
      <c r="A292" s="834"/>
      <c r="B292" s="834"/>
      <c r="C292" s="834"/>
      <c r="D292" s="834"/>
      <c r="E292" s="834"/>
      <c r="F292" s="834"/>
      <c r="G292" s="834"/>
      <c r="H292" s="834"/>
      <c r="I292" s="834"/>
      <c r="J292" s="834"/>
      <c r="K292" s="834"/>
      <c r="L292" s="834"/>
      <c r="M292" s="834"/>
      <c r="N292" s="834"/>
      <c r="O292" s="834"/>
      <c r="P292" s="834"/>
      <c r="Q292" s="834"/>
      <c r="R292" s="834"/>
      <c r="S292" s="834"/>
      <c r="T292" s="834"/>
      <c r="U292" s="834"/>
      <c r="V292" s="834"/>
      <c r="W292" s="834"/>
      <c r="X292" s="834"/>
      <c r="Y292" s="834"/>
      <c r="Z292" s="834"/>
      <c r="AA292" s="834"/>
    </row>
    <row r="293">
      <c r="A293" s="834"/>
      <c r="B293" s="834"/>
      <c r="C293" s="834"/>
      <c r="D293" s="834"/>
      <c r="E293" s="834"/>
      <c r="F293" s="834"/>
      <c r="G293" s="834"/>
      <c r="H293" s="834"/>
      <c r="I293" s="834"/>
      <c r="J293" s="834"/>
      <c r="K293" s="834"/>
      <c r="L293" s="834"/>
      <c r="M293" s="834"/>
      <c r="N293" s="834"/>
      <c r="O293" s="834"/>
      <c r="P293" s="834"/>
      <c r="Q293" s="834"/>
      <c r="R293" s="834"/>
      <c r="S293" s="834"/>
      <c r="T293" s="834"/>
      <c r="U293" s="834"/>
      <c r="V293" s="834"/>
      <c r="W293" s="834"/>
      <c r="X293" s="834"/>
      <c r="Y293" s="834"/>
      <c r="Z293" s="834"/>
      <c r="AA293" s="834"/>
    </row>
    <row r="294">
      <c r="A294" s="834"/>
      <c r="B294" s="834"/>
      <c r="C294" s="834"/>
      <c r="D294" s="834"/>
      <c r="E294" s="834"/>
      <c r="F294" s="834"/>
      <c r="G294" s="834"/>
      <c r="H294" s="834"/>
      <c r="I294" s="834"/>
      <c r="J294" s="834"/>
      <c r="K294" s="834"/>
      <c r="L294" s="834"/>
      <c r="M294" s="834"/>
      <c r="N294" s="834"/>
      <c r="O294" s="834"/>
      <c r="P294" s="834"/>
      <c r="Q294" s="834"/>
      <c r="R294" s="834"/>
      <c r="S294" s="834"/>
      <c r="T294" s="834"/>
      <c r="U294" s="834"/>
      <c r="V294" s="834"/>
      <c r="W294" s="834"/>
      <c r="X294" s="834"/>
      <c r="Y294" s="834"/>
      <c r="Z294" s="834"/>
      <c r="AA294" s="834"/>
    </row>
    <row r="295">
      <c r="A295" s="834"/>
      <c r="B295" s="834"/>
      <c r="C295" s="834"/>
      <c r="D295" s="834"/>
      <c r="E295" s="834"/>
      <c r="F295" s="834"/>
      <c r="G295" s="834"/>
      <c r="H295" s="834"/>
      <c r="I295" s="834"/>
      <c r="J295" s="834"/>
      <c r="K295" s="834"/>
      <c r="L295" s="834"/>
      <c r="M295" s="834"/>
      <c r="N295" s="834"/>
      <c r="O295" s="834"/>
      <c r="P295" s="834"/>
      <c r="Q295" s="834"/>
      <c r="R295" s="834"/>
      <c r="S295" s="834"/>
      <c r="T295" s="834"/>
      <c r="U295" s="834"/>
      <c r="V295" s="834"/>
      <c r="W295" s="834"/>
      <c r="X295" s="834"/>
      <c r="Y295" s="834"/>
      <c r="Z295" s="834"/>
      <c r="AA295" s="834"/>
    </row>
    <row r="296">
      <c r="A296" s="834"/>
      <c r="B296" s="834"/>
      <c r="C296" s="834"/>
      <c r="D296" s="834"/>
      <c r="E296" s="834"/>
      <c r="F296" s="834"/>
      <c r="G296" s="834"/>
      <c r="H296" s="834"/>
      <c r="I296" s="834"/>
      <c r="J296" s="834"/>
      <c r="K296" s="834"/>
      <c r="L296" s="834"/>
      <c r="M296" s="834"/>
      <c r="N296" s="834"/>
      <c r="O296" s="834"/>
      <c r="P296" s="834"/>
      <c r="Q296" s="834"/>
      <c r="R296" s="834"/>
      <c r="S296" s="834"/>
      <c r="T296" s="834"/>
      <c r="U296" s="834"/>
      <c r="V296" s="834"/>
      <c r="W296" s="834"/>
      <c r="X296" s="834"/>
      <c r="Y296" s="834"/>
      <c r="Z296" s="834"/>
      <c r="AA296" s="834"/>
    </row>
    <row r="297">
      <c r="A297" s="834"/>
      <c r="B297" s="834"/>
      <c r="C297" s="834"/>
      <c r="D297" s="834"/>
      <c r="E297" s="834"/>
      <c r="F297" s="834"/>
      <c r="G297" s="834"/>
      <c r="H297" s="834"/>
      <c r="I297" s="834"/>
      <c r="J297" s="834"/>
      <c r="K297" s="834"/>
      <c r="L297" s="834"/>
      <c r="M297" s="834"/>
      <c r="N297" s="834"/>
      <c r="O297" s="834"/>
      <c r="P297" s="834"/>
      <c r="Q297" s="834"/>
      <c r="R297" s="834"/>
      <c r="S297" s="834"/>
      <c r="T297" s="834"/>
      <c r="U297" s="834"/>
      <c r="V297" s="834"/>
      <c r="W297" s="834"/>
      <c r="X297" s="834"/>
      <c r="Y297" s="834"/>
      <c r="Z297" s="834"/>
      <c r="AA297" s="834"/>
    </row>
    <row r="298">
      <c r="A298" s="834"/>
      <c r="B298" s="834"/>
      <c r="C298" s="834"/>
      <c r="D298" s="834"/>
      <c r="E298" s="834"/>
      <c r="F298" s="834"/>
      <c r="G298" s="834"/>
      <c r="H298" s="834"/>
      <c r="I298" s="834"/>
      <c r="J298" s="834"/>
      <c r="K298" s="834"/>
      <c r="L298" s="834"/>
      <c r="M298" s="834"/>
      <c r="N298" s="834"/>
      <c r="O298" s="834"/>
      <c r="P298" s="834"/>
      <c r="Q298" s="834"/>
      <c r="R298" s="834"/>
      <c r="S298" s="834"/>
      <c r="T298" s="834"/>
      <c r="U298" s="834"/>
      <c r="V298" s="834"/>
      <c r="W298" s="834"/>
      <c r="X298" s="834"/>
      <c r="Y298" s="834"/>
      <c r="Z298" s="834"/>
      <c r="AA298" s="834"/>
    </row>
    <row r="299">
      <c r="A299" s="834"/>
      <c r="B299" s="834"/>
      <c r="C299" s="834"/>
      <c r="D299" s="834"/>
      <c r="E299" s="834"/>
      <c r="F299" s="834"/>
      <c r="G299" s="834"/>
      <c r="H299" s="834"/>
      <c r="I299" s="834"/>
      <c r="J299" s="834"/>
      <c r="K299" s="834"/>
      <c r="L299" s="834"/>
      <c r="M299" s="834"/>
      <c r="N299" s="834"/>
      <c r="O299" s="834"/>
      <c r="P299" s="834"/>
      <c r="Q299" s="834"/>
      <c r="R299" s="834"/>
      <c r="S299" s="834"/>
      <c r="T299" s="834"/>
      <c r="U299" s="834"/>
      <c r="V299" s="834"/>
      <c r="W299" s="834"/>
      <c r="X299" s="834"/>
      <c r="Y299" s="834"/>
      <c r="Z299" s="834"/>
      <c r="AA299" s="834"/>
    </row>
    <row r="300">
      <c r="A300" s="834"/>
      <c r="B300" s="834"/>
      <c r="C300" s="834"/>
      <c r="D300" s="834"/>
      <c r="E300" s="834"/>
      <c r="F300" s="834"/>
      <c r="G300" s="834"/>
      <c r="H300" s="834"/>
      <c r="I300" s="834"/>
      <c r="J300" s="834"/>
      <c r="K300" s="834"/>
      <c r="L300" s="834"/>
      <c r="M300" s="834"/>
      <c r="N300" s="834"/>
      <c r="O300" s="834"/>
      <c r="P300" s="834"/>
      <c r="Q300" s="834"/>
      <c r="R300" s="834"/>
      <c r="S300" s="834"/>
      <c r="T300" s="834"/>
      <c r="U300" s="834"/>
      <c r="V300" s="834"/>
      <c r="W300" s="834"/>
      <c r="X300" s="834"/>
      <c r="Y300" s="834"/>
      <c r="Z300" s="834"/>
      <c r="AA300" s="834"/>
    </row>
    <row r="301">
      <c r="A301" s="834"/>
      <c r="B301" s="834"/>
      <c r="C301" s="834"/>
      <c r="D301" s="834"/>
      <c r="E301" s="834"/>
      <c r="F301" s="834"/>
      <c r="G301" s="834"/>
      <c r="H301" s="834"/>
      <c r="I301" s="834"/>
      <c r="J301" s="834"/>
      <c r="K301" s="834"/>
      <c r="L301" s="834"/>
      <c r="M301" s="834"/>
      <c r="N301" s="834"/>
      <c r="O301" s="834"/>
      <c r="P301" s="834"/>
      <c r="Q301" s="834"/>
      <c r="R301" s="834"/>
      <c r="S301" s="834"/>
      <c r="T301" s="834"/>
      <c r="U301" s="834"/>
      <c r="V301" s="834"/>
      <c r="W301" s="834"/>
      <c r="X301" s="834"/>
      <c r="Y301" s="834"/>
      <c r="Z301" s="834"/>
      <c r="AA301" s="834"/>
    </row>
    <row r="302">
      <c r="A302" s="834"/>
      <c r="B302" s="834"/>
      <c r="C302" s="834"/>
      <c r="D302" s="834"/>
      <c r="E302" s="834"/>
      <c r="F302" s="834"/>
      <c r="G302" s="834"/>
      <c r="H302" s="834"/>
      <c r="I302" s="834"/>
      <c r="J302" s="834"/>
      <c r="K302" s="834"/>
      <c r="L302" s="834"/>
      <c r="M302" s="834"/>
      <c r="N302" s="834"/>
      <c r="O302" s="834"/>
      <c r="P302" s="834"/>
      <c r="Q302" s="834"/>
      <c r="R302" s="834"/>
      <c r="S302" s="834"/>
      <c r="T302" s="834"/>
      <c r="U302" s="834"/>
      <c r="V302" s="834"/>
      <c r="W302" s="834"/>
      <c r="X302" s="834"/>
      <c r="Y302" s="834"/>
      <c r="Z302" s="834"/>
      <c r="AA302" s="834"/>
    </row>
    <row r="303">
      <c r="A303" s="834"/>
      <c r="B303" s="834"/>
      <c r="C303" s="834"/>
      <c r="D303" s="834"/>
      <c r="E303" s="834"/>
      <c r="F303" s="834"/>
      <c r="G303" s="834"/>
      <c r="H303" s="834"/>
      <c r="I303" s="834"/>
      <c r="J303" s="834"/>
      <c r="K303" s="834"/>
      <c r="L303" s="834"/>
      <c r="M303" s="834"/>
      <c r="N303" s="834"/>
      <c r="O303" s="834"/>
      <c r="P303" s="834"/>
      <c r="Q303" s="834"/>
      <c r="R303" s="834"/>
      <c r="S303" s="834"/>
      <c r="T303" s="834"/>
      <c r="U303" s="834"/>
      <c r="V303" s="834"/>
      <c r="W303" s="834"/>
      <c r="X303" s="834"/>
      <c r="Y303" s="834"/>
      <c r="Z303" s="834"/>
      <c r="AA303" s="834"/>
    </row>
    <row r="304">
      <c r="A304" s="834"/>
      <c r="B304" s="834"/>
      <c r="C304" s="834"/>
      <c r="D304" s="834"/>
      <c r="E304" s="834"/>
      <c r="F304" s="834"/>
      <c r="G304" s="834"/>
      <c r="H304" s="834"/>
      <c r="I304" s="834"/>
      <c r="J304" s="834"/>
      <c r="K304" s="834"/>
      <c r="L304" s="834"/>
      <c r="M304" s="834"/>
      <c r="N304" s="834"/>
      <c r="O304" s="834"/>
      <c r="P304" s="834"/>
      <c r="Q304" s="834"/>
      <c r="R304" s="834"/>
      <c r="S304" s="834"/>
      <c r="T304" s="834"/>
      <c r="U304" s="834"/>
      <c r="V304" s="834"/>
      <c r="W304" s="834"/>
      <c r="X304" s="834"/>
      <c r="Y304" s="834"/>
      <c r="Z304" s="834"/>
      <c r="AA304" s="834"/>
    </row>
    <row r="305">
      <c r="A305" s="834"/>
      <c r="B305" s="834"/>
      <c r="C305" s="834"/>
      <c r="D305" s="834"/>
      <c r="E305" s="834"/>
      <c r="F305" s="834"/>
      <c r="G305" s="834"/>
      <c r="H305" s="834"/>
      <c r="I305" s="834"/>
      <c r="J305" s="834"/>
      <c r="K305" s="834"/>
      <c r="L305" s="834"/>
      <c r="M305" s="834"/>
      <c r="N305" s="834"/>
      <c r="O305" s="834"/>
      <c r="P305" s="834"/>
      <c r="Q305" s="834"/>
      <c r="R305" s="834"/>
      <c r="S305" s="834"/>
      <c r="T305" s="834"/>
      <c r="U305" s="834"/>
      <c r="V305" s="834"/>
      <c r="W305" s="834"/>
      <c r="X305" s="834"/>
      <c r="Y305" s="834"/>
      <c r="Z305" s="834"/>
      <c r="AA305" s="834"/>
    </row>
    <row r="306">
      <c r="A306" s="834"/>
      <c r="B306" s="834"/>
      <c r="C306" s="834"/>
      <c r="D306" s="834"/>
      <c r="E306" s="834"/>
      <c r="F306" s="834"/>
      <c r="G306" s="834"/>
      <c r="H306" s="834"/>
      <c r="I306" s="834"/>
      <c r="J306" s="834"/>
      <c r="K306" s="834"/>
      <c r="L306" s="834"/>
      <c r="M306" s="834"/>
      <c r="N306" s="834"/>
      <c r="O306" s="834"/>
      <c r="P306" s="834"/>
      <c r="Q306" s="834"/>
      <c r="R306" s="834"/>
      <c r="S306" s="834"/>
      <c r="T306" s="834"/>
      <c r="U306" s="834"/>
      <c r="V306" s="834"/>
      <c r="W306" s="834"/>
      <c r="X306" s="834"/>
      <c r="Y306" s="834"/>
      <c r="Z306" s="834"/>
      <c r="AA306" s="834"/>
    </row>
    <row r="307">
      <c r="A307" s="834"/>
      <c r="B307" s="834"/>
      <c r="C307" s="834"/>
      <c r="D307" s="834"/>
      <c r="E307" s="834"/>
      <c r="F307" s="834"/>
      <c r="G307" s="834"/>
      <c r="H307" s="834"/>
      <c r="I307" s="834"/>
      <c r="J307" s="834"/>
      <c r="K307" s="834"/>
      <c r="L307" s="834"/>
      <c r="M307" s="834"/>
      <c r="N307" s="834"/>
      <c r="O307" s="834"/>
      <c r="P307" s="834"/>
      <c r="Q307" s="834"/>
      <c r="R307" s="834"/>
      <c r="S307" s="834"/>
      <c r="T307" s="834"/>
      <c r="U307" s="834"/>
      <c r="V307" s="834"/>
      <c r="W307" s="834"/>
      <c r="X307" s="834"/>
      <c r="Y307" s="834"/>
      <c r="Z307" s="834"/>
      <c r="AA307" s="834"/>
    </row>
    <row r="308">
      <c r="A308" s="834"/>
      <c r="B308" s="834"/>
      <c r="C308" s="834"/>
      <c r="D308" s="834"/>
      <c r="E308" s="834"/>
      <c r="F308" s="834"/>
      <c r="G308" s="834"/>
      <c r="H308" s="834"/>
      <c r="I308" s="834"/>
      <c r="J308" s="834"/>
      <c r="K308" s="834"/>
      <c r="L308" s="834"/>
      <c r="M308" s="834"/>
      <c r="N308" s="834"/>
      <c r="O308" s="834"/>
      <c r="P308" s="834"/>
      <c r="Q308" s="834"/>
      <c r="R308" s="834"/>
      <c r="S308" s="834"/>
      <c r="T308" s="834"/>
      <c r="U308" s="834"/>
      <c r="V308" s="834"/>
      <c r="W308" s="834"/>
      <c r="X308" s="834"/>
      <c r="Y308" s="834"/>
      <c r="Z308" s="834"/>
      <c r="AA308" s="834"/>
    </row>
    <row r="309">
      <c r="A309" s="834"/>
      <c r="B309" s="834"/>
      <c r="C309" s="834"/>
      <c r="D309" s="834"/>
      <c r="E309" s="834"/>
      <c r="F309" s="834"/>
      <c r="G309" s="834"/>
      <c r="H309" s="834"/>
      <c r="I309" s="834"/>
      <c r="J309" s="834"/>
      <c r="K309" s="834"/>
      <c r="L309" s="834"/>
      <c r="M309" s="834"/>
      <c r="N309" s="834"/>
      <c r="O309" s="834"/>
      <c r="P309" s="834"/>
      <c r="Q309" s="834"/>
      <c r="R309" s="834"/>
      <c r="S309" s="834"/>
      <c r="T309" s="834"/>
      <c r="U309" s="834"/>
      <c r="V309" s="834"/>
      <c r="W309" s="834"/>
      <c r="X309" s="834"/>
      <c r="Y309" s="834"/>
      <c r="Z309" s="834"/>
      <c r="AA309" s="834"/>
    </row>
    <row r="310">
      <c r="A310" s="834"/>
      <c r="B310" s="834"/>
      <c r="C310" s="834"/>
      <c r="D310" s="834"/>
      <c r="E310" s="834"/>
      <c r="F310" s="834"/>
      <c r="G310" s="834"/>
      <c r="H310" s="834"/>
      <c r="I310" s="834"/>
      <c r="J310" s="834"/>
      <c r="K310" s="834"/>
      <c r="L310" s="834"/>
      <c r="M310" s="834"/>
      <c r="N310" s="834"/>
      <c r="O310" s="834"/>
      <c r="P310" s="834"/>
      <c r="Q310" s="834"/>
      <c r="R310" s="834"/>
      <c r="S310" s="834"/>
      <c r="T310" s="834"/>
      <c r="U310" s="834"/>
      <c r="V310" s="834"/>
      <c r="W310" s="834"/>
      <c r="X310" s="834"/>
      <c r="Y310" s="834"/>
      <c r="Z310" s="834"/>
      <c r="AA310" s="834"/>
    </row>
    <row r="311">
      <c r="A311" s="834"/>
      <c r="B311" s="834"/>
      <c r="C311" s="834"/>
      <c r="D311" s="834"/>
      <c r="E311" s="834"/>
      <c r="F311" s="834"/>
      <c r="G311" s="834"/>
      <c r="H311" s="834"/>
      <c r="I311" s="834"/>
      <c r="J311" s="834"/>
      <c r="K311" s="834"/>
      <c r="L311" s="834"/>
      <c r="M311" s="834"/>
      <c r="N311" s="834"/>
      <c r="O311" s="834"/>
      <c r="P311" s="834"/>
      <c r="Q311" s="834"/>
      <c r="R311" s="834"/>
      <c r="S311" s="834"/>
      <c r="T311" s="834"/>
      <c r="U311" s="834"/>
      <c r="V311" s="834"/>
      <c r="W311" s="834"/>
      <c r="X311" s="834"/>
      <c r="Y311" s="834"/>
      <c r="Z311" s="834"/>
      <c r="AA311" s="834"/>
    </row>
    <row r="312">
      <c r="A312" s="834"/>
      <c r="B312" s="834"/>
      <c r="C312" s="834"/>
      <c r="D312" s="834"/>
      <c r="E312" s="834"/>
      <c r="F312" s="834"/>
      <c r="G312" s="834"/>
      <c r="H312" s="834"/>
      <c r="I312" s="834"/>
      <c r="J312" s="834"/>
      <c r="K312" s="834"/>
      <c r="L312" s="834"/>
      <c r="M312" s="834"/>
      <c r="N312" s="834"/>
      <c r="O312" s="834"/>
      <c r="P312" s="834"/>
      <c r="Q312" s="834"/>
      <c r="R312" s="834"/>
      <c r="S312" s="834"/>
      <c r="T312" s="834"/>
      <c r="U312" s="834"/>
      <c r="V312" s="834"/>
      <c r="W312" s="834"/>
      <c r="X312" s="834"/>
      <c r="Y312" s="834"/>
      <c r="Z312" s="834"/>
      <c r="AA312" s="834"/>
    </row>
    <row r="313">
      <c r="A313" s="834"/>
      <c r="B313" s="834"/>
      <c r="C313" s="834"/>
      <c r="D313" s="834"/>
      <c r="E313" s="834"/>
      <c r="F313" s="834"/>
      <c r="G313" s="834"/>
      <c r="H313" s="834"/>
      <c r="I313" s="834"/>
      <c r="J313" s="834"/>
      <c r="K313" s="834"/>
      <c r="L313" s="834"/>
      <c r="M313" s="834"/>
      <c r="N313" s="834"/>
      <c r="O313" s="834"/>
      <c r="P313" s="834"/>
      <c r="Q313" s="834"/>
      <c r="R313" s="834"/>
      <c r="S313" s="834"/>
      <c r="T313" s="834"/>
      <c r="U313" s="834"/>
      <c r="V313" s="834"/>
      <c r="W313" s="834"/>
      <c r="X313" s="834"/>
      <c r="Y313" s="834"/>
      <c r="Z313" s="834"/>
      <c r="AA313" s="834"/>
    </row>
    <row r="314">
      <c r="A314" s="834"/>
      <c r="B314" s="834"/>
      <c r="C314" s="834"/>
      <c r="D314" s="834"/>
      <c r="E314" s="834"/>
      <c r="F314" s="834"/>
      <c r="G314" s="834"/>
      <c r="H314" s="834"/>
      <c r="I314" s="834"/>
      <c r="J314" s="834"/>
      <c r="K314" s="834"/>
      <c r="L314" s="834"/>
      <c r="M314" s="834"/>
      <c r="N314" s="834"/>
      <c r="O314" s="834"/>
      <c r="P314" s="834"/>
      <c r="Q314" s="834"/>
      <c r="R314" s="834"/>
      <c r="S314" s="834"/>
      <c r="T314" s="834"/>
      <c r="U314" s="834"/>
      <c r="V314" s="834"/>
      <c r="W314" s="834"/>
      <c r="X314" s="834"/>
      <c r="Y314" s="834"/>
      <c r="Z314" s="834"/>
      <c r="AA314" s="834"/>
    </row>
    <row r="315">
      <c r="A315" s="834"/>
      <c r="B315" s="834"/>
      <c r="C315" s="834"/>
      <c r="D315" s="834"/>
      <c r="E315" s="834"/>
      <c r="F315" s="834"/>
      <c r="G315" s="834"/>
      <c r="H315" s="834"/>
      <c r="I315" s="834"/>
      <c r="J315" s="834"/>
      <c r="K315" s="834"/>
      <c r="L315" s="834"/>
      <c r="M315" s="834"/>
      <c r="N315" s="834"/>
      <c r="O315" s="834"/>
      <c r="P315" s="834"/>
      <c r="Q315" s="834"/>
      <c r="R315" s="834"/>
      <c r="S315" s="834"/>
      <c r="T315" s="834"/>
      <c r="U315" s="834"/>
      <c r="V315" s="834"/>
      <c r="W315" s="834"/>
      <c r="X315" s="834"/>
      <c r="Y315" s="834"/>
      <c r="Z315" s="834"/>
      <c r="AA315" s="834"/>
    </row>
    <row r="316">
      <c r="A316" s="834"/>
      <c r="B316" s="834"/>
      <c r="C316" s="834"/>
      <c r="D316" s="834"/>
      <c r="E316" s="834"/>
      <c r="F316" s="834"/>
      <c r="G316" s="834"/>
      <c r="H316" s="834"/>
      <c r="I316" s="834"/>
      <c r="J316" s="834"/>
      <c r="K316" s="834"/>
      <c r="L316" s="834"/>
      <c r="M316" s="834"/>
      <c r="N316" s="834"/>
      <c r="O316" s="834"/>
      <c r="P316" s="834"/>
      <c r="Q316" s="834"/>
      <c r="R316" s="834"/>
      <c r="S316" s="834"/>
      <c r="T316" s="834"/>
      <c r="U316" s="834"/>
      <c r="V316" s="834"/>
      <c r="W316" s="834"/>
      <c r="X316" s="834"/>
      <c r="Y316" s="834"/>
      <c r="Z316" s="834"/>
      <c r="AA316" s="834"/>
    </row>
    <row r="317">
      <c r="A317" s="834"/>
      <c r="B317" s="834"/>
      <c r="C317" s="834"/>
      <c r="D317" s="834"/>
      <c r="E317" s="834"/>
      <c r="F317" s="834"/>
      <c r="G317" s="834"/>
      <c r="H317" s="834"/>
      <c r="I317" s="834"/>
      <c r="J317" s="834"/>
      <c r="K317" s="834"/>
      <c r="L317" s="834"/>
      <c r="M317" s="834"/>
      <c r="N317" s="834"/>
      <c r="O317" s="834"/>
      <c r="P317" s="834"/>
      <c r="Q317" s="834"/>
      <c r="R317" s="834"/>
      <c r="S317" s="834"/>
      <c r="T317" s="834"/>
      <c r="U317" s="834"/>
      <c r="V317" s="834"/>
      <c r="W317" s="834"/>
      <c r="X317" s="834"/>
      <c r="Y317" s="834"/>
      <c r="Z317" s="834"/>
      <c r="AA317" s="834"/>
    </row>
    <row r="318">
      <c r="A318" s="834"/>
      <c r="B318" s="834"/>
      <c r="C318" s="834"/>
      <c r="D318" s="834"/>
      <c r="E318" s="834"/>
      <c r="F318" s="834"/>
      <c r="G318" s="834"/>
      <c r="H318" s="834"/>
      <c r="I318" s="834"/>
      <c r="J318" s="834"/>
      <c r="K318" s="834"/>
      <c r="L318" s="834"/>
      <c r="M318" s="834"/>
      <c r="N318" s="834"/>
      <c r="O318" s="834"/>
      <c r="P318" s="834"/>
      <c r="Q318" s="834"/>
      <c r="R318" s="834"/>
      <c r="S318" s="834"/>
      <c r="T318" s="834"/>
      <c r="U318" s="834"/>
      <c r="V318" s="834"/>
      <c r="W318" s="834"/>
      <c r="X318" s="834"/>
      <c r="Y318" s="834"/>
      <c r="Z318" s="834"/>
      <c r="AA318" s="834"/>
    </row>
    <row r="319">
      <c r="A319" s="834"/>
      <c r="B319" s="834"/>
      <c r="C319" s="834"/>
      <c r="D319" s="834"/>
      <c r="E319" s="834"/>
      <c r="F319" s="834"/>
      <c r="G319" s="834"/>
      <c r="H319" s="834"/>
      <c r="I319" s="834"/>
      <c r="J319" s="834"/>
      <c r="K319" s="834"/>
      <c r="L319" s="834"/>
      <c r="M319" s="834"/>
      <c r="N319" s="834"/>
      <c r="O319" s="834"/>
      <c r="P319" s="834"/>
      <c r="Q319" s="834"/>
      <c r="R319" s="834"/>
      <c r="S319" s="834"/>
      <c r="T319" s="834"/>
      <c r="U319" s="834"/>
      <c r="V319" s="834"/>
      <c r="W319" s="834"/>
      <c r="X319" s="834"/>
      <c r="Y319" s="834"/>
      <c r="Z319" s="834"/>
      <c r="AA319" s="834"/>
    </row>
    <row r="320">
      <c r="A320" s="834"/>
      <c r="B320" s="834"/>
      <c r="C320" s="834"/>
      <c r="D320" s="834"/>
      <c r="E320" s="834"/>
      <c r="F320" s="834"/>
      <c r="G320" s="834"/>
      <c r="H320" s="834"/>
      <c r="I320" s="834"/>
      <c r="J320" s="834"/>
      <c r="K320" s="834"/>
      <c r="L320" s="834"/>
      <c r="M320" s="834"/>
      <c r="N320" s="834"/>
      <c r="O320" s="834"/>
      <c r="P320" s="834"/>
      <c r="Q320" s="834"/>
      <c r="R320" s="834"/>
      <c r="S320" s="834"/>
      <c r="T320" s="834"/>
      <c r="U320" s="834"/>
      <c r="V320" s="834"/>
      <c r="W320" s="834"/>
      <c r="X320" s="834"/>
      <c r="Y320" s="834"/>
      <c r="Z320" s="834"/>
      <c r="AA320" s="834"/>
    </row>
    <row r="321">
      <c r="A321" s="834"/>
      <c r="B321" s="834"/>
      <c r="C321" s="834"/>
      <c r="D321" s="834"/>
      <c r="E321" s="834"/>
      <c r="F321" s="834"/>
      <c r="G321" s="834"/>
      <c r="H321" s="834"/>
      <c r="I321" s="834"/>
      <c r="J321" s="834"/>
      <c r="K321" s="834"/>
      <c r="L321" s="834"/>
      <c r="M321" s="834"/>
      <c r="N321" s="834"/>
      <c r="O321" s="834"/>
      <c r="P321" s="834"/>
      <c r="Q321" s="834"/>
      <c r="R321" s="834"/>
      <c r="S321" s="834"/>
      <c r="T321" s="834"/>
      <c r="U321" s="834"/>
      <c r="V321" s="834"/>
      <c r="W321" s="834"/>
      <c r="X321" s="834"/>
      <c r="Y321" s="834"/>
      <c r="Z321" s="834"/>
      <c r="AA321" s="834"/>
    </row>
    <row r="322">
      <c r="A322" s="834"/>
      <c r="B322" s="834"/>
      <c r="C322" s="834"/>
      <c r="D322" s="834"/>
      <c r="E322" s="834"/>
      <c r="F322" s="834"/>
      <c r="G322" s="834"/>
      <c r="H322" s="834"/>
      <c r="I322" s="834"/>
      <c r="J322" s="834"/>
      <c r="K322" s="834"/>
      <c r="L322" s="834"/>
      <c r="M322" s="834"/>
      <c r="N322" s="834"/>
      <c r="O322" s="834"/>
      <c r="P322" s="834"/>
      <c r="Q322" s="834"/>
      <c r="R322" s="834"/>
      <c r="S322" s="834"/>
      <c r="T322" s="834"/>
      <c r="U322" s="834"/>
      <c r="V322" s="834"/>
      <c r="W322" s="834"/>
      <c r="X322" s="834"/>
      <c r="Y322" s="834"/>
      <c r="Z322" s="834"/>
      <c r="AA322" s="834"/>
    </row>
    <row r="323">
      <c r="A323" s="834"/>
      <c r="B323" s="834"/>
      <c r="C323" s="834"/>
      <c r="D323" s="834"/>
      <c r="E323" s="834"/>
      <c r="F323" s="834"/>
      <c r="G323" s="834"/>
      <c r="H323" s="834"/>
      <c r="I323" s="834"/>
      <c r="J323" s="834"/>
      <c r="K323" s="834"/>
      <c r="L323" s="834"/>
      <c r="M323" s="834"/>
      <c r="N323" s="834"/>
      <c r="O323" s="834"/>
      <c r="P323" s="834"/>
      <c r="Q323" s="834"/>
      <c r="R323" s="834"/>
      <c r="S323" s="834"/>
      <c r="T323" s="834"/>
      <c r="U323" s="834"/>
      <c r="V323" s="834"/>
      <c r="W323" s="834"/>
      <c r="X323" s="834"/>
      <c r="Y323" s="834"/>
      <c r="Z323" s="834"/>
      <c r="AA323" s="834"/>
    </row>
    <row r="324">
      <c r="A324" s="834"/>
      <c r="B324" s="834"/>
      <c r="C324" s="834"/>
      <c r="D324" s="834"/>
      <c r="E324" s="834"/>
      <c r="F324" s="834"/>
      <c r="G324" s="834"/>
      <c r="H324" s="834"/>
      <c r="I324" s="834"/>
      <c r="J324" s="834"/>
      <c r="K324" s="834"/>
      <c r="L324" s="834"/>
      <c r="M324" s="834"/>
      <c r="N324" s="834"/>
      <c r="O324" s="834"/>
      <c r="P324" s="834"/>
      <c r="Q324" s="834"/>
      <c r="R324" s="834"/>
      <c r="S324" s="834"/>
      <c r="T324" s="834"/>
      <c r="U324" s="834"/>
      <c r="V324" s="834"/>
      <c r="W324" s="834"/>
      <c r="X324" s="834"/>
      <c r="Y324" s="834"/>
      <c r="Z324" s="834"/>
      <c r="AA324" s="834"/>
    </row>
    <row r="325">
      <c r="A325" s="834"/>
      <c r="B325" s="834"/>
      <c r="C325" s="834"/>
      <c r="D325" s="834"/>
      <c r="E325" s="834"/>
      <c r="F325" s="834"/>
      <c r="G325" s="834"/>
      <c r="H325" s="834"/>
      <c r="I325" s="834"/>
      <c r="J325" s="834"/>
      <c r="K325" s="834"/>
      <c r="L325" s="834"/>
      <c r="M325" s="834"/>
      <c r="N325" s="834"/>
      <c r="O325" s="834"/>
      <c r="P325" s="834"/>
      <c r="Q325" s="834"/>
      <c r="R325" s="834"/>
      <c r="S325" s="834"/>
      <c r="T325" s="834"/>
      <c r="U325" s="834"/>
      <c r="V325" s="834"/>
      <c r="W325" s="834"/>
      <c r="X325" s="834"/>
      <c r="Y325" s="834"/>
      <c r="Z325" s="834"/>
      <c r="AA325" s="834"/>
    </row>
    <row r="326">
      <c r="A326" s="834"/>
      <c r="B326" s="834"/>
      <c r="C326" s="834"/>
      <c r="D326" s="834"/>
      <c r="E326" s="834"/>
      <c r="F326" s="834"/>
      <c r="G326" s="834"/>
      <c r="H326" s="834"/>
      <c r="I326" s="834"/>
      <c r="J326" s="834"/>
      <c r="K326" s="834"/>
      <c r="L326" s="834"/>
      <c r="M326" s="834"/>
      <c r="N326" s="834"/>
      <c r="O326" s="834"/>
      <c r="P326" s="834"/>
      <c r="Q326" s="834"/>
      <c r="R326" s="834"/>
      <c r="S326" s="834"/>
      <c r="T326" s="834"/>
      <c r="U326" s="834"/>
      <c r="V326" s="834"/>
      <c r="W326" s="834"/>
      <c r="X326" s="834"/>
      <c r="Y326" s="834"/>
      <c r="Z326" s="834"/>
      <c r="AA326" s="834"/>
    </row>
    <row r="327">
      <c r="A327" s="834"/>
      <c r="B327" s="834"/>
      <c r="C327" s="834"/>
      <c r="D327" s="834"/>
      <c r="E327" s="834"/>
      <c r="F327" s="834"/>
      <c r="G327" s="834"/>
      <c r="H327" s="834"/>
      <c r="I327" s="834"/>
      <c r="J327" s="834"/>
      <c r="K327" s="834"/>
      <c r="L327" s="834"/>
      <c r="M327" s="834"/>
      <c r="N327" s="834"/>
      <c r="O327" s="834"/>
      <c r="P327" s="834"/>
      <c r="Q327" s="834"/>
      <c r="R327" s="834"/>
      <c r="S327" s="834"/>
      <c r="T327" s="834"/>
      <c r="U327" s="834"/>
      <c r="V327" s="834"/>
      <c r="W327" s="834"/>
      <c r="X327" s="834"/>
      <c r="Y327" s="834"/>
      <c r="Z327" s="834"/>
      <c r="AA327" s="834"/>
    </row>
    <row r="328">
      <c r="A328" s="834"/>
      <c r="B328" s="834"/>
      <c r="C328" s="834"/>
      <c r="D328" s="834"/>
      <c r="E328" s="834"/>
      <c r="F328" s="834"/>
      <c r="G328" s="834"/>
      <c r="H328" s="834"/>
      <c r="I328" s="834"/>
      <c r="J328" s="834"/>
      <c r="K328" s="834"/>
      <c r="L328" s="834"/>
      <c r="M328" s="834"/>
      <c r="N328" s="834"/>
      <c r="O328" s="834"/>
      <c r="P328" s="834"/>
      <c r="Q328" s="834"/>
      <c r="R328" s="834"/>
      <c r="S328" s="834"/>
      <c r="T328" s="834"/>
      <c r="U328" s="834"/>
      <c r="V328" s="834"/>
      <c r="W328" s="834"/>
      <c r="X328" s="834"/>
      <c r="Y328" s="834"/>
      <c r="Z328" s="834"/>
      <c r="AA328" s="834"/>
    </row>
    <row r="329">
      <c r="A329" s="834"/>
      <c r="B329" s="834"/>
      <c r="C329" s="834"/>
      <c r="D329" s="834"/>
      <c r="E329" s="834"/>
      <c r="F329" s="834"/>
      <c r="G329" s="834"/>
      <c r="H329" s="834"/>
      <c r="I329" s="834"/>
      <c r="J329" s="834"/>
      <c r="K329" s="834"/>
      <c r="L329" s="834"/>
      <c r="M329" s="834"/>
      <c r="N329" s="834"/>
      <c r="O329" s="834"/>
      <c r="P329" s="834"/>
      <c r="Q329" s="834"/>
      <c r="R329" s="834"/>
      <c r="S329" s="834"/>
      <c r="T329" s="834"/>
      <c r="U329" s="834"/>
      <c r="V329" s="834"/>
      <c r="W329" s="834"/>
      <c r="X329" s="834"/>
      <c r="Y329" s="834"/>
      <c r="Z329" s="834"/>
      <c r="AA329" s="834"/>
    </row>
    <row r="330">
      <c r="A330" s="834"/>
      <c r="B330" s="834"/>
      <c r="C330" s="834"/>
      <c r="D330" s="834"/>
      <c r="E330" s="834"/>
      <c r="F330" s="834"/>
      <c r="G330" s="834"/>
      <c r="H330" s="834"/>
      <c r="I330" s="834"/>
      <c r="J330" s="834"/>
      <c r="K330" s="834"/>
      <c r="L330" s="834"/>
      <c r="M330" s="834"/>
      <c r="N330" s="834"/>
      <c r="O330" s="834"/>
      <c r="P330" s="834"/>
      <c r="Q330" s="834"/>
      <c r="R330" s="834"/>
      <c r="S330" s="834"/>
      <c r="T330" s="834"/>
      <c r="U330" s="834"/>
      <c r="V330" s="834"/>
      <c r="W330" s="834"/>
      <c r="X330" s="834"/>
      <c r="Y330" s="834"/>
      <c r="Z330" s="834"/>
      <c r="AA330" s="834"/>
    </row>
    <row r="331">
      <c r="A331" s="834"/>
      <c r="B331" s="834"/>
      <c r="C331" s="834"/>
      <c r="D331" s="834"/>
      <c r="E331" s="834"/>
      <c r="F331" s="834"/>
      <c r="G331" s="834"/>
      <c r="H331" s="834"/>
      <c r="I331" s="834"/>
      <c r="J331" s="834"/>
      <c r="K331" s="834"/>
      <c r="L331" s="834"/>
      <c r="M331" s="834"/>
      <c r="N331" s="834"/>
      <c r="O331" s="834"/>
      <c r="P331" s="834"/>
      <c r="Q331" s="834"/>
      <c r="R331" s="834"/>
      <c r="S331" s="834"/>
      <c r="T331" s="834"/>
      <c r="U331" s="834"/>
      <c r="V331" s="834"/>
      <c r="W331" s="834"/>
      <c r="X331" s="834"/>
      <c r="Y331" s="834"/>
      <c r="Z331" s="834"/>
      <c r="AA331" s="834"/>
    </row>
    <row r="332">
      <c r="A332" s="834"/>
      <c r="B332" s="834"/>
      <c r="C332" s="834"/>
      <c r="D332" s="834"/>
      <c r="E332" s="834"/>
      <c r="F332" s="834"/>
      <c r="G332" s="834"/>
      <c r="H332" s="834"/>
      <c r="I332" s="834"/>
      <c r="J332" s="834"/>
      <c r="K332" s="834"/>
      <c r="L332" s="834"/>
      <c r="M332" s="834"/>
      <c r="N332" s="834"/>
      <c r="O332" s="834"/>
      <c r="P332" s="834"/>
      <c r="Q332" s="834"/>
      <c r="R332" s="834"/>
      <c r="S332" s="834"/>
      <c r="T332" s="834"/>
      <c r="U332" s="834"/>
      <c r="V332" s="834"/>
      <c r="W332" s="834"/>
      <c r="X332" s="834"/>
      <c r="Y332" s="834"/>
      <c r="Z332" s="834"/>
      <c r="AA332" s="834"/>
    </row>
    <row r="333">
      <c r="A333" s="834"/>
      <c r="B333" s="834"/>
      <c r="C333" s="834"/>
      <c r="D333" s="834"/>
      <c r="E333" s="834"/>
      <c r="F333" s="834"/>
      <c r="G333" s="834"/>
      <c r="H333" s="834"/>
      <c r="I333" s="834"/>
      <c r="J333" s="834"/>
      <c r="K333" s="834"/>
      <c r="L333" s="834"/>
      <c r="M333" s="834"/>
      <c r="N333" s="834"/>
      <c r="O333" s="834"/>
      <c r="P333" s="834"/>
      <c r="Q333" s="834"/>
      <c r="R333" s="834"/>
      <c r="S333" s="834"/>
      <c r="T333" s="834"/>
      <c r="U333" s="834"/>
      <c r="V333" s="834"/>
      <c r="W333" s="834"/>
      <c r="X333" s="834"/>
      <c r="Y333" s="834"/>
      <c r="Z333" s="834"/>
      <c r="AA333" s="834"/>
    </row>
    <row r="334">
      <c r="A334" s="834"/>
      <c r="B334" s="834"/>
      <c r="C334" s="834"/>
      <c r="D334" s="834"/>
      <c r="E334" s="834"/>
      <c r="F334" s="834"/>
      <c r="G334" s="834"/>
      <c r="H334" s="834"/>
      <c r="I334" s="834"/>
      <c r="J334" s="834"/>
      <c r="K334" s="834"/>
      <c r="L334" s="834"/>
      <c r="M334" s="834"/>
      <c r="N334" s="834"/>
      <c r="O334" s="834"/>
      <c r="P334" s="834"/>
      <c r="Q334" s="834"/>
      <c r="R334" s="834"/>
      <c r="S334" s="834"/>
      <c r="T334" s="834"/>
      <c r="U334" s="834"/>
      <c r="V334" s="834"/>
      <c r="W334" s="834"/>
      <c r="X334" s="834"/>
      <c r="Y334" s="834"/>
      <c r="Z334" s="834"/>
      <c r="AA334" s="834"/>
    </row>
    <row r="335">
      <c r="A335" s="834"/>
      <c r="B335" s="834"/>
      <c r="C335" s="834"/>
      <c r="D335" s="834"/>
      <c r="E335" s="834"/>
      <c r="F335" s="834"/>
      <c r="G335" s="834"/>
      <c r="H335" s="834"/>
      <c r="I335" s="834"/>
      <c r="J335" s="834"/>
      <c r="K335" s="834"/>
      <c r="L335" s="834"/>
      <c r="M335" s="834"/>
      <c r="N335" s="834"/>
      <c r="O335" s="834"/>
      <c r="P335" s="834"/>
      <c r="Q335" s="834"/>
      <c r="R335" s="834"/>
      <c r="S335" s="834"/>
      <c r="T335" s="834"/>
      <c r="U335" s="834"/>
      <c r="V335" s="834"/>
      <c r="W335" s="834"/>
      <c r="X335" s="834"/>
      <c r="Y335" s="834"/>
      <c r="Z335" s="834"/>
      <c r="AA335" s="834"/>
    </row>
    <row r="336">
      <c r="A336" s="834"/>
      <c r="B336" s="834"/>
      <c r="C336" s="834"/>
      <c r="D336" s="834"/>
      <c r="E336" s="834"/>
      <c r="F336" s="834"/>
      <c r="G336" s="834"/>
      <c r="H336" s="834"/>
      <c r="I336" s="834"/>
      <c r="J336" s="834"/>
      <c r="K336" s="834"/>
      <c r="L336" s="834"/>
      <c r="M336" s="834"/>
      <c r="N336" s="834"/>
      <c r="O336" s="834"/>
      <c r="P336" s="834"/>
      <c r="Q336" s="834"/>
      <c r="R336" s="834"/>
      <c r="S336" s="834"/>
      <c r="T336" s="834"/>
      <c r="U336" s="834"/>
      <c r="V336" s="834"/>
      <c r="W336" s="834"/>
      <c r="X336" s="834"/>
      <c r="Y336" s="834"/>
      <c r="Z336" s="834"/>
      <c r="AA336" s="834"/>
    </row>
    <row r="337">
      <c r="A337" s="834"/>
      <c r="B337" s="834"/>
      <c r="C337" s="834"/>
      <c r="D337" s="834"/>
      <c r="E337" s="834"/>
      <c r="F337" s="834"/>
      <c r="G337" s="834"/>
      <c r="H337" s="834"/>
      <c r="I337" s="834"/>
      <c r="J337" s="834"/>
      <c r="K337" s="834"/>
      <c r="L337" s="834"/>
      <c r="M337" s="834"/>
      <c r="N337" s="834"/>
      <c r="O337" s="834"/>
      <c r="P337" s="834"/>
      <c r="Q337" s="834"/>
      <c r="R337" s="834"/>
      <c r="S337" s="834"/>
      <c r="T337" s="834"/>
      <c r="U337" s="834"/>
      <c r="V337" s="834"/>
      <c r="W337" s="834"/>
      <c r="X337" s="834"/>
      <c r="Y337" s="834"/>
      <c r="Z337" s="834"/>
      <c r="AA337" s="834"/>
    </row>
    <row r="338">
      <c r="A338" s="834"/>
      <c r="B338" s="834"/>
      <c r="C338" s="834"/>
      <c r="D338" s="834"/>
      <c r="E338" s="834"/>
      <c r="F338" s="834"/>
      <c r="G338" s="834"/>
      <c r="H338" s="834"/>
      <c r="I338" s="834"/>
      <c r="J338" s="834"/>
      <c r="K338" s="834"/>
      <c r="L338" s="834"/>
      <c r="M338" s="834"/>
      <c r="N338" s="834"/>
      <c r="O338" s="834"/>
      <c r="P338" s="834"/>
      <c r="Q338" s="834"/>
      <c r="R338" s="834"/>
      <c r="S338" s="834"/>
      <c r="T338" s="834"/>
      <c r="U338" s="834"/>
      <c r="V338" s="834"/>
      <c r="W338" s="834"/>
      <c r="X338" s="834"/>
      <c r="Y338" s="834"/>
      <c r="Z338" s="834"/>
      <c r="AA338" s="834"/>
    </row>
    <row r="339">
      <c r="A339" s="834"/>
      <c r="B339" s="834"/>
      <c r="C339" s="834"/>
      <c r="D339" s="834"/>
      <c r="E339" s="834"/>
      <c r="F339" s="834"/>
      <c r="G339" s="834"/>
      <c r="H339" s="834"/>
      <c r="I339" s="834"/>
      <c r="J339" s="834"/>
      <c r="K339" s="834"/>
      <c r="L339" s="834"/>
      <c r="M339" s="834"/>
      <c r="N339" s="834"/>
      <c r="O339" s="834"/>
      <c r="P339" s="834"/>
      <c r="Q339" s="834"/>
      <c r="R339" s="834"/>
      <c r="S339" s="834"/>
      <c r="T339" s="834"/>
      <c r="U339" s="834"/>
      <c r="V339" s="834"/>
      <c r="W339" s="834"/>
      <c r="X339" s="834"/>
      <c r="Y339" s="834"/>
      <c r="Z339" s="834"/>
      <c r="AA339" s="834"/>
    </row>
    <row r="340">
      <c r="A340" s="834"/>
      <c r="B340" s="834"/>
      <c r="C340" s="834"/>
      <c r="D340" s="834"/>
      <c r="E340" s="834"/>
      <c r="F340" s="834"/>
      <c r="G340" s="834"/>
      <c r="H340" s="834"/>
      <c r="I340" s="834"/>
      <c r="J340" s="834"/>
      <c r="K340" s="834"/>
      <c r="L340" s="834"/>
      <c r="M340" s="834"/>
      <c r="N340" s="834"/>
      <c r="O340" s="834"/>
      <c r="P340" s="834"/>
      <c r="Q340" s="834"/>
      <c r="R340" s="834"/>
      <c r="S340" s="834"/>
      <c r="T340" s="834"/>
      <c r="U340" s="834"/>
      <c r="V340" s="834"/>
      <c r="W340" s="834"/>
      <c r="X340" s="834"/>
      <c r="Y340" s="834"/>
      <c r="Z340" s="834"/>
      <c r="AA340" s="834"/>
    </row>
    <row r="341">
      <c r="A341" s="834"/>
      <c r="B341" s="834"/>
      <c r="C341" s="834"/>
      <c r="D341" s="834"/>
      <c r="E341" s="834"/>
      <c r="F341" s="834"/>
      <c r="G341" s="834"/>
      <c r="H341" s="834"/>
      <c r="I341" s="834"/>
      <c r="J341" s="834"/>
      <c r="K341" s="834"/>
      <c r="L341" s="834"/>
      <c r="M341" s="834"/>
      <c r="N341" s="834"/>
      <c r="O341" s="834"/>
      <c r="P341" s="834"/>
      <c r="Q341" s="834"/>
      <c r="R341" s="834"/>
      <c r="S341" s="834"/>
      <c r="T341" s="834"/>
      <c r="U341" s="834"/>
      <c r="V341" s="834"/>
      <c r="W341" s="834"/>
      <c r="X341" s="834"/>
      <c r="Y341" s="834"/>
      <c r="Z341" s="834"/>
      <c r="AA341" s="834"/>
    </row>
    <row r="342">
      <c r="A342" s="834"/>
      <c r="B342" s="834"/>
      <c r="C342" s="834"/>
      <c r="D342" s="834"/>
      <c r="E342" s="834"/>
      <c r="F342" s="834"/>
      <c r="G342" s="834"/>
      <c r="H342" s="834"/>
      <c r="I342" s="834"/>
      <c r="J342" s="834"/>
      <c r="K342" s="834"/>
      <c r="L342" s="834"/>
      <c r="M342" s="834"/>
      <c r="N342" s="834"/>
      <c r="O342" s="834"/>
      <c r="P342" s="834"/>
      <c r="Q342" s="834"/>
      <c r="R342" s="834"/>
      <c r="S342" s="834"/>
      <c r="T342" s="834"/>
      <c r="U342" s="834"/>
      <c r="V342" s="834"/>
      <c r="W342" s="834"/>
      <c r="X342" s="834"/>
      <c r="Y342" s="834"/>
      <c r="Z342" s="834"/>
      <c r="AA342" s="834"/>
    </row>
    <row r="343">
      <c r="A343" s="834"/>
      <c r="B343" s="834"/>
      <c r="C343" s="834"/>
      <c r="D343" s="834"/>
      <c r="E343" s="834"/>
      <c r="F343" s="834"/>
      <c r="G343" s="834"/>
      <c r="H343" s="834"/>
      <c r="I343" s="834"/>
      <c r="J343" s="834"/>
      <c r="K343" s="834"/>
      <c r="L343" s="834"/>
      <c r="M343" s="834"/>
      <c r="N343" s="834"/>
      <c r="O343" s="834"/>
      <c r="P343" s="834"/>
      <c r="Q343" s="834"/>
      <c r="R343" s="834"/>
      <c r="S343" s="834"/>
      <c r="T343" s="834"/>
      <c r="U343" s="834"/>
      <c r="V343" s="834"/>
      <c r="W343" s="834"/>
      <c r="X343" s="834"/>
      <c r="Y343" s="834"/>
      <c r="Z343" s="834"/>
      <c r="AA343" s="834"/>
    </row>
    <row r="344">
      <c r="A344" s="834"/>
      <c r="B344" s="834"/>
      <c r="C344" s="834"/>
      <c r="D344" s="834"/>
      <c r="E344" s="834"/>
      <c r="F344" s="834"/>
      <c r="G344" s="834"/>
      <c r="H344" s="834"/>
      <c r="I344" s="834"/>
      <c r="J344" s="834"/>
      <c r="K344" s="834"/>
      <c r="L344" s="834"/>
      <c r="M344" s="834"/>
      <c r="N344" s="834"/>
      <c r="O344" s="834"/>
      <c r="P344" s="834"/>
      <c r="Q344" s="834"/>
      <c r="R344" s="834"/>
      <c r="S344" s="834"/>
      <c r="T344" s="834"/>
      <c r="U344" s="834"/>
      <c r="V344" s="834"/>
      <c r="W344" s="834"/>
      <c r="X344" s="834"/>
      <c r="Y344" s="834"/>
      <c r="Z344" s="834"/>
      <c r="AA344" s="834"/>
    </row>
    <row r="345">
      <c r="A345" s="834"/>
      <c r="B345" s="834"/>
      <c r="C345" s="834"/>
      <c r="D345" s="834"/>
      <c r="E345" s="834"/>
      <c r="F345" s="834"/>
      <c r="G345" s="834"/>
      <c r="H345" s="834"/>
      <c r="I345" s="834"/>
      <c r="J345" s="834"/>
      <c r="K345" s="834"/>
      <c r="L345" s="834"/>
      <c r="M345" s="834"/>
      <c r="N345" s="834"/>
      <c r="O345" s="834"/>
      <c r="P345" s="834"/>
      <c r="Q345" s="834"/>
      <c r="R345" s="834"/>
      <c r="S345" s="834"/>
      <c r="T345" s="834"/>
      <c r="U345" s="834"/>
      <c r="V345" s="834"/>
      <c r="W345" s="834"/>
      <c r="X345" s="834"/>
      <c r="Y345" s="834"/>
      <c r="Z345" s="834"/>
      <c r="AA345" s="834"/>
    </row>
    <row r="346">
      <c r="A346" s="834"/>
      <c r="B346" s="834"/>
      <c r="C346" s="834"/>
      <c r="D346" s="834"/>
      <c r="E346" s="834"/>
      <c r="F346" s="834"/>
      <c r="G346" s="834"/>
      <c r="H346" s="834"/>
      <c r="I346" s="834"/>
      <c r="J346" s="834"/>
      <c r="K346" s="834"/>
      <c r="L346" s="834"/>
      <c r="M346" s="834"/>
      <c r="N346" s="834"/>
      <c r="O346" s="834"/>
      <c r="P346" s="834"/>
      <c r="Q346" s="834"/>
      <c r="R346" s="834"/>
      <c r="S346" s="834"/>
      <c r="T346" s="834"/>
      <c r="U346" s="834"/>
      <c r="V346" s="834"/>
      <c r="W346" s="834"/>
      <c r="X346" s="834"/>
      <c r="Y346" s="834"/>
      <c r="Z346" s="834"/>
      <c r="AA346" s="834"/>
    </row>
    <row r="347">
      <c r="A347" s="834"/>
      <c r="B347" s="834"/>
      <c r="C347" s="834"/>
      <c r="D347" s="834"/>
      <c r="E347" s="834"/>
      <c r="F347" s="834"/>
      <c r="G347" s="834"/>
      <c r="H347" s="834"/>
      <c r="I347" s="834"/>
      <c r="J347" s="834"/>
      <c r="K347" s="834"/>
      <c r="L347" s="834"/>
      <c r="M347" s="834"/>
      <c r="N347" s="834"/>
      <c r="O347" s="834"/>
      <c r="P347" s="834"/>
      <c r="Q347" s="834"/>
      <c r="R347" s="834"/>
      <c r="S347" s="834"/>
      <c r="T347" s="834"/>
      <c r="U347" s="834"/>
      <c r="V347" s="834"/>
      <c r="W347" s="834"/>
      <c r="X347" s="834"/>
      <c r="Y347" s="834"/>
      <c r="Z347" s="834"/>
      <c r="AA347" s="834"/>
    </row>
    <row r="348">
      <c r="A348" s="834"/>
      <c r="B348" s="834"/>
      <c r="C348" s="834"/>
      <c r="D348" s="834"/>
      <c r="E348" s="834"/>
      <c r="F348" s="834"/>
      <c r="G348" s="834"/>
      <c r="H348" s="834"/>
      <c r="I348" s="834"/>
      <c r="J348" s="834"/>
      <c r="K348" s="834"/>
      <c r="L348" s="834"/>
      <c r="M348" s="834"/>
      <c r="N348" s="834"/>
      <c r="O348" s="834"/>
      <c r="P348" s="834"/>
      <c r="Q348" s="834"/>
      <c r="R348" s="834"/>
      <c r="S348" s="834"/>
      <c r="T348" s="834"/>
      <c r="U348" s="834"/>
      <c r="V348" s="834"/>
      <c r="W348" s="834"/>
      <c r="X348" s="834"/>
      <c r="Y348" s="834"/>
      <c r="Z348" s="834"/>
      <c r="AA348" s="834"/>
    </row>
    <row r="349">
      <c r="A349" s="834"/>
      <c r="B349" s="834"/>
      <c r="C349" s="834"/>
      <c r="D349" s="834"/>
      <c r="E349" s="834"/>
      <c r="F349" s="834"/>
      <c r="G349" s="834"/>
      <c r="H349" s="834"/>
      <c r="I349" s="834"/>
      <c r="J349" s="834"/>
      <c r="K349" s="834"/>
      <c r="L349" s="834"/>
      <c r="M349" s="834"/>
      <c r="N349" s="834"/>
      <c r="O349" s="834"/>
      <c r="P349" s="834"/>
      <c r="Q349" s="834"/>
      <c r="R349" s="834"/>
      <c r="S349" s="834"/>
      <c r="T349" s="834"/>
      <c r="U349" s="834"/>
      <c r="V349" s="834"/>
      <c r="W349" s="834"/>
      <c r="X349" s="834"/>
      <c r="Y349" s="834"/>
      <c r="Z349" s="834"/>
      <c r="AA349" s="834"/>
    </row>
    <row r="350">
      <c r="A350" s="834"/>
      <c r="B350" s="834"/>
      <c r="C350" s="834"/>
      <c r="D350" s="834"/>
      <c r="E350" s="834"/>
      <c r="F350" s="834"/>
      <c r="G350" s="834"/>
      <c r="H350" s="834"/>
      <c r="I350" s="834"/>
      <c r="J350" s="834"/>
      <c r="K350" s="834"/>
      <c r="L350" s="834"/>
      <c r="M350" s="834"/>
      <c r="N350" s="834"/>
      <c r="O350" s="834"/>
      <c r="P350" s="834"/>
      <c r="Q350" s="834"/>
      <c r="R350" s="834"/>
      <c r="S350" s="834"/>
      <c r="T350" s="834"/>
      <c r="U350" s="834"/>
      <c r="V350" s="834"/>
      <c r="W350" s="834"/>
      <c r="X350" s="834"/>
      <c r="Y350" s="834"/>
      <c r="Z350" s="834"/>
      <c r="AA350" s="834"/>
    </row>
    <row r="351">
      <c r="A351" s="834"/>
      <c r="B351" s="834"/>
      <c r="C351" s="834"/>
      <c r="D351" s="834"/>
      <c r="E351" s="834"/>
      <c r="F351" s="834"/>
      <c r="G351" s="834"/>
      <c r="H351" s="834"/>
      <c r="I351" s="834"/>
      <c r="J351" s="834"/>
      <c r="K351" s="834"/>
      <c r="L351" s="834"/>
      <c r="M351" s="834"/>
      <c r="N351" s="834"/>
      <c r="O351" s="834"/>
      <c r="P351" s="834"/>
      <c r="Q351" s="834"/>
      <c r="R351" s="834"/>
      <c r="S351" s="834"/>
      <c r="T351" s="834"/>
      <c r="U351" s="834"/>
      <c r="V351" s="834"/>
      <c r="W351" s="834"/>
      <c r="X351" s="834"/>
      <c r="Y351" s="834"/>
      <c r="Z351" s="834"/>
      <c r="AA351" s="834"/>
    </row>
    <row r="352">
      <c r="A352" s="834"/>
      <c r="B352" s="834"/>
      <c r="C352" s="834"/>
      <c r="D352" s="834"/>
      <c r="E352" s="834"/>
      <c r="F352" s="834"/>
      <c r="G352" s="834"/>
      <c r="H352" s="834"/>
      <c r="I352" s="834"/>
      <c r="J352" s="834"/>
      <c r="K352" s="834"/>
      <c r="L352" s="834"/>
      <c r="M352" s="834"/>
      <c r="N352" s="834"/>
      <c r="O352" s="834"/>
      <c r="P352" s="834"/>
      <c r="Q352" s="834"/>
      <c r="R352" s="834"/>
      <c r="S352" s="834"/>
      <c r="T352" s="834"/>
      <c r="U352" s="834"/>
      <c r="V352" s="834"/>
      <c r="W352" s="834"/>
      <c r="X352" s="834"/>
      <c r="Y352" s="834"/>
      <c r="Z352" s="834"/>
      <c r="AA352" s="834"/>
    </row>
    <row r="353">
      <c r="A353" s="834"/>
      <c r="B353" s="834"/>
      <c r="C353" s="834"/>
      <c r="D353" s="834"/>
      <c r="E353" s="834"/>
      <c r="F353" s="834"/>
      <c r="G353" s="834"/>
      <c r="H353" s="834"/>
      <c r="I353" s="834"/>
      <c r="J353" s="834"/>
      <c r="K353" s="834"/>
      <c r="L353" s="834"/>
      <c r="M353" s="834"/>
      <c r="N353" s="834"/>
      <c r="O353" s="834"/>
      <c r="P353" s="834"/>
      <c r="Q353" s="834"/>
      <c r="R353" s="834"/>
      <c r="S353" s="834"/>
      <c r="T353" s="834"/>
      <c r="U353" s="834"/>
      <c r="V353" s="834"/>
      <c r="W353" s="834"/>
      <c r="X353" s="834"/>
      <c r="Y353" s="834"/>
      <c r="Z353" s="834"/>
      <c r="AA353" s="834"/>
    </row>
    <row r="354">
      <c r="A354" s="834"/>
      <c r="B354" s="834"/>
      <c r="C354" s="834"/>
      <c r="D354" s="834"/>
      <c r="E354" s="834"/>
      <c r="F354" s="834"/>
      <c r="G354" s="834"/>
      <c r="H354" s="834"/>
      <c r="I354" s="834"/>
      <c r="J354" s="834"/>
      <c r="K354" s="834"/>
      <c r="L354" s="834"/>
      <c r="M354" s="834"/>
      <c r="N354" s="834"/>
      <c r="O354" s="834"/>
      <c r="P354" s="834"/>
      <c r="Q354" s="834"/>
      <c r="R354" s="834"/>
      <c r="S354" s="834"/>
      <c r="T354" s="834"/>
      <c r="U354" s="834"/>
      <c r="V354" s="834"/>
      <c r="W354" s="834"/>
      <c r="X354" s="834"/>
      <c r="Y354" s="834"/>
      <c r="Z354" s="834"/>
      <c r="AA354" s="834"/>
    </row>
    <row r="355">
      <c r="A355" s="834"/>
      <c r="B355" s="834"/>
      <c r="C355" s="834"/>
      <c r="D355" s="834"/>
      <c r="E355" s="834"/>
      <c r="F355" s="834"/>
      <c r="G355" s="834"/>
      <c r="H355" s="834"/>
      <c r="I355" s="834"/>
      <c r="J355" s="834"/>
      <c r="K355" s="834"/>
      <c r="L355" s="834"/>
      <c r="M355" s="834"/>
      <c r="N355" s="834"/>
      <c r="O355" s="834"/>
      <c r="P355" s="834"/>
      <c r="Q355" s="834"/>
      <c r="R355" s="834"/>
      <c r="S355" s="834"/>
      <c r="T355" s="834"/>
      <c r="U355" s="834"/>
      <c r="V355" s="834"/>
      <c r="W355" s="834"/>
      <c r="X355" s="834"/>
      <c r="Y355" s="834"/>
      <c r="Z355" s="834"/>
      <c r="AA355" s="834"/>
    </row>
    <row r="356">
      <c r="A356" s="834"/>
      <c r="B356" s="834"/>
      <c r="C356" s="834"/>
      <c r="D356" s="834"/>
      <c r="E356" s="834"/>
      <c r="F356" s="834"/>
      <c r="G356" s="834"/>
      <c r="H356" s="834"/>
      <c r="I356" s="834"/>
      <c r="J356" s="834"/>
      <c r="K356" s="834"/>
      <c r="L356" s="834"/>
      <c r="M356" s="834"/>
      <c r="N356" s="834"/>
      <c r="O356" s="834"/>
      <c r="P356" s="834"/>
      <c r="Q356" s="834"/>
      <c r="R356" s="834"/>
      <c r="S356" s="834"/>
      <c r="T356" s="834"/>
      <c r="U356" s="834"/>
      <c r="V356" s="834"/>
      <c r="W356" s="834"/>
      <c r="X356" s="834"/>
      <c r="Y356" s="834"/>
      <c r="Z356" s="834"/>
      <c r="AA356" s="834"/>
    </row>
    <row r="357">
      <c r="A357" s="834"/>
      <c r="B357" s="834"/>
      <c r="C357" s="834"/>
      <c r="D357" s="834"/>
      <c r="E357" s="834"/>
      <c r="F357" s="834"/>
      <c r="G357" s="834"/>
      <c r="H357" s="834"/>
      <c r="I357" s="834"/>
      <c r="J357" s="834"/>
      <c r="K357" s="834"/>
      <c r="L357" s="834"/>
      <c r="M357" s="834"/>
      <c r="N357" s="834"/>
      <c r="O357" s="834"/>
      <c r="P357" s="834"/>
      <c r="Q357" s="834"/>
      <c r="R357" s="834"/>
      <c r="S357" s="834"/>
      <c r="T357" s="834"/>
      <c r="U357" s="834"/>
      <c r="V357" s="834"/>
      <c r="W357" s="834"/>
      <c r="X357" s="834"/>
      <c r="Y357" s="834"/>
      <c r="Z357" s="834"/>
      <c r="AA357" s="834"/>
    </row>
    <row r="358">
      <c r="A358" s="834"/>
      <c r="B358" s="834"/>
      <c r="C358" s="834"/>
      <c r="D358" s="834"/>
      <c r="E358" s="834"/>
      <c r="F358" s="834"/>
      <c r="G358" s="834"/>
      <c r="H358" s="834"/>
      <c r="I358" s="834"/>
      <c r="J358" s="834"/>
      <c r="K358" s="834"/>
      <c r="L358" s="834"/>
      <c r="M358" s="834"/>
      <c r="N358" s="834"/>
      <c r="O358" s="834"/>
      <c r="P358" s="834"/>
      <c r="Q358" s="834"/>
      <c r="R358" s="834"/>
      <c r="S358" s="834"/>
      <c r="T358" s="834"/>
      <c r="U358" s="834"/>
      <c r="V358" s="834"/>
      <c r="W358" s="834"/>
      <c r="X358" s="834"/>
      <c r="Y358" s="834"/>
      <c r="Z358" s="834"/>
      <c r="AA358" s="834"/>
    </row>
    <row r="359">
      <c r="A359" s="834"/>
      <c r="B359" s="834"/>
      <c r="C359" s="834"/>
      <c r="D359" s="834"/>
      <c r="E359" s="834"/>
      <c r="F359" s="834"/>
      <c r="G359" s="834"/>
      <c r="H359" s="834"/>
      <c r="I359" s="834"/>
      <c r="J359" s="834"/>
      <c r="K359" s="834"/>
      <c r="L359" s="834"/>
      <c r="M359" s="834"/>
      <c r="N359" s="834"/>
      <c r="O359" s="834"/>
      <c r="P359" s="834"/>
      <c r="Q359" s="834"/>
      <c r="R359" s="834"/>
      <c r="S359" s="834"/>
      <c r="T359" s="834"/>
      <c r="U359" s="834"/>
      <c r="V359" s="834"/>
      <c r="W359" s="834"/>
      <c r="X359" s="834"/>
      <c r="Y359" s="834"/>
      <c r="Z359" s="834"/>
      <c r="AA359" s="834"/>
    </row>
    <row r="360">
      <c r="A360" s="834"/>
      <c r="B360" s="834"/>
      <c r="C360" s="834"/>
      <c r="D360" s="834"/>
      <c r="E360" s="834"/>
      <c r="F360" s="834"/>
      <c r="G360" s="834"/>
      <c r="H360" s="834"/>
      <c r="I360" s="834"/>
      <c r="J360" s="834"/>
      <c r="K360" s="834"/>
      <c r="L360" s="834"/>
      <c r="M360" s="834"/>
      <c r="N360" s="834"/>
      <c r="O360" s="834"/>
      <c r="P360" s="834"/>
      <c r="Q360" s="834"/>
      <c r="R360" s="834"/>
      <c r="S360" s="834"/>
      <c r="T360" s="834"/>
      <c r="U360" s="834"/>
      <c r="V360" s="834"/>
      <c r="W360" s="834"/>
      <c r="X360" s="834"/>
      <c r="Y360" s="834"/>
      <c r="Z360" s="834"/>
      <c r="AA360" s="834"/>
    </row>
    <row r="361">
      <c r="A361" s="834"/>
      <c r="B361" s="834"/>
      <c r="C361" s="834"/>
      <c r="D361" s="834"/>
      <c r="E361" s="834"/>
      <c r="F361" s="834"/>
      <c r="G361" s="834"/>
      <c r="H361" s="834"/>
      <c r="I361" s="834"/>
      <c r="J361" s="834"/>
      <c r="K361" s="834"/>
      <c r="L361" s="834"/>
      <c r="M361" s="834"/>
      <c r="N361" s="834"/>
      <c r="O361" s="834"/>
      <c r="P361" s="834"/>
      <c r="Q361" s="834"/>
      <c r="R361" s="834"/>
      <c r="S361" s="834"/>
      <c r="T361" s="834"/>
      <c r="U361" s="834"/>
      <c r="V361" s="834"/>
      <c r="W361" s="834"/>
      <c r="X361" s="834"/>
      <c r="Y361" s="834"/>
      <c r="Z361" s="834"/>
      <c r="AA361" s="834"/>
    </row>
    <row r="362">
      <c r="A362" s="834"/>
      <c r="B362" s="834"/>
      <c r="C362" s="834"/>
      <c r="D362" s="834"/>
      <c r="E362" s="834"/>
      <c r="F362" s="834"/>
      <c r="G362" s="834"/>
      <c r="H362" s="834"/>
      <c r="I362" s="834"/>
      <c r="J362" s="834"/>
      <c r="K362" s="834"/>
      <c r="L362" s="834"/>
      <c r="M362" s="834"/>
      <c r="N362" s="834"/>
      <c r="O362" s="834"/>
      <c r="P362" s="834"/>
      <c r="Q362" s="834"/>
      <c r="R362" s="834"/>
      <c r="S362" s="834"/>
      <c r="T362" s="834"/>
      <c r="U362" s="834"/>
      <c r="V362" s="834"/>
      <c r="W362" s="834"/>
      <c r="X362" s="834"/>
      <c r="Y362" s="834"/>
      <c r="Z362" s="834"/>
      <c r="AA362" s="834"/>
    </row>
    <row r="363">
      <c r="A363" s="834"/>
      <c r="B363" s="834"/>
      <c r="C363" s="834"/>
      <c r="D363" s="834"/>
      <c r="E363" s="834"/>
      <c r="F363" s="834"/>
      <c r="G363" s="834"/>
      <c r="H363" s="834"/>
      <c r="I363" s="834"/>
      <c r="J363" s="834"/>
      <c r="K363" s="834"/>
      <c r="L363" s="834"/>
      <c r="M363" s="834"/>
      <c r="N363" s="834"/>
      <c r="O363" s="834"/>
      <c r="P363" s="834"/>
      <c r="Q363" s="834"/>
      <c r="R363" s="834"/>
      <c r="S363" s="834"/>
      <c r="T363" s="834"/>
      <c r="U363" s="834"/>
      <c r="V363" s="834"/>
      <c r="W363" s="834"/>
      <c r="X363" s="834"/>
      <c r="Y363" s="834"/>
      <c r="Z363" s="834"/>
      <c r="AA363" s="834"/>
    </row>
    <row r="364">
      <c r="A364" s="834"/>
      <c r="B364" s="834"/>
      <c r="C364" s="834"/>
      <c r="D364" s="834"/>
      <c r="E364" s="834"/>
      <c r="F364" s="834"/>
      <c r="G364" s="834"/>
      <c r="H364" s="834"/>
      <c r="I364" s="834"/>
      <c r="J364" s="834"/>
      <c r="K364" s="834"/>
      <c r="L364" s="834"/>
      <c r="M364" s="834"/>
      <c r="N364" s="834"/>
      <c r="O364" s="834"/>
      <c r="P364" s="834"/>
      <c r="Q364" s="834"/>
      <c r="R364" s="834"/>
      <c r="S364" s="834"/>
      <c r="T364" s="834"/>
      <c r="U364" s="834"/>
      <c r="V364" s="834"/>
      <c r="W364" s="834"/>
      <c r="X364" s="834"/>
      <c r="Y364" s="834"/>
      <c r="Z364" s="834"/>
      <c r="AA364" s="834"/>
    </row>
    <row r="365">
      <c r="A365" s="834"/>
      <c r="B365" s="834"/>
      <c r="C365" s="834"/>
      <c r="D365" s="834"/>
      <c r="E365" s="834"/>
      <c r="F365" s="834"/>
      <c r="G365" s="834"/>
      <c r="H365" s="834"/>
      <c r="I365" s="834"/>
      <c r="J365" s="834"/>
      <c r="K365" s="834"/>
      <c r="L365" s="834"/>
      <c r="M365" s="834"/>
      <c r="N365" s="834"/>
      <c r="O365" s="834"/>
      <c r="P365" s="834"/>
      <c r="Q365" s="834"/>
      <c r="R365" s="834"/>
      <c r="S365" s="834"/>
      <c r="T365" s="834"/>
      <c r="U365" s="834"/>
      <c r="V365" s="834"/>
      <c r="W365" s="834"/>
      <c r="X365" s="834"/>
      <c r="Y365" s="834"/>
      <c r="Z365" s="834"/>
      <c r="AA365" s="834"/>
    </row>
    <row r="366">
      <c r="A366" s="834"/>
      <c r="B366" s="834"/>
      <c r="C366" s="834"/>
      <c r="D366" s="834"/>
      <c r="E366" s="834"/>
      <c r="F366" s="834"/>
      <c r="G366" s="834"/>
      <c r="H366" s="834"/>
      <c r="I366" s="834"/>
      <c r="J366" s="834"/>
      <c r="K366" s="834"/>
      <c r="L366" s="834"/>
      <c r="M366" s="834"/>
      <c r="N366" s="834"/>
      <c r="O366" s="834"/>
      <c r="P366" s="834"/>
      <c r="Q366" s="834"/>
      <c r="R366" s="834"/>
      <c r="S366" s="834"/>
      <c r="T366" s="834"/>
      <c r="U366" s="834"/>
      <c r="V366" s="834"/>
      <c r="W366" s="834"/>
      <c r="X366" s="834"/>
      <c r="Y366" s="834"/>
      <c r="Z366" s="834"/>
      <c r="AA366" s="834"/>
    </row>
    <row r="367">
      <c r="A367" s="834"/>
      <c r="B367" s="834"/>
      <c r="C367" s="834"/>
      <c r="D367" s="834"/>
      <c r="E367" s="834"/>
      <c r="F367" s="834"/>
      <c r="G367" s="834"/>
      <c r="H367" s="834"/>
      <c r="I367" s="834"/>
      <c r="J367" s="834"/>
      <c r="K367" s="834"/>
      <c r="L367" s="834"/>
      <c r="M367" s="834"/>
      <c r="N367" s="834"/>
      <c r="O367" s="834"/>
      <c r="P367" s="834"/>
      <c r="Q367" s="834"/>
      <c r="R367" s="834"/>
      <c r="S367" s="834"/>
      <c r="T367" s="834"/>
      <c r="U367" s="834"/>
      <c r="V367" s="834"/>
      <c r="W367" s="834"/>
      <c r="X367" s="834"/>
      <c r="Y367" s="834"/>
      <c r="Z367" s="834"/>
      <c r="AA367" s="834"/>
    </row>
    <row r="368">
      <c r="A368" s="834"/>
      <c r="B368" s="834"/>
      <c r="C368" s="834"/>
      <c r="D368" s="834"/>
      <c r="E368" s="834"/>
      <c r="F368" s="834"/>
      <c r="G368" s="834"/>
      <c r="H368" s="834"/>
      <c r="I368" s="834"/>
      <c r="J368" s="834"/>
      <c r="K368" s="834"/>
      <c r="L368" s="834"/>
      <c r="M368" s="834"/>
      <c r="N368" s="834"/>
      <c r="O368" s="834"/>
      <c r="P368" s="834"/>
      <c r="Q368" s="834"/>
      <c r="R368" s="834"/>
      <c r="S368" s="834"/>
      <c r="T368" s="834"/>
      <c r="U368" s="834"/>
      <c r="V368" s="834"/>
      <c r="W368" s="834"/>
      <c r="X368" s="834"/>
      <c r="Y368" s="834"/>
      <c r="Z368" s="834"/>
      <c r="AA368" s="834"/>
    </row>
    <row r="369">
      <c r="A369" s="834"/>
      <c r="B369" s="834"/>
      <c r="C369" s="834"/>
      <c r="D369" s="834"/>
      <c r="E369" s="834"/>
      <c r="F369" s="834"/>
      <c r="G369" s="834"/>
      <c r="H369" s="834"/>
      <c r="I369" s="834"/>
      <c r="J369" s="834"/>
      <c r="K369" s="834"/>
      <c r="L369" s="834"/>
      <c r="M369" s="834"/>
      <c r="N369" s="834"/>
      <c r="O369" s="834"/>
      <c r="P369" s="834"/>
      <c r="Q369" s="834"/>
      <c r="R369" s="834"/>
      <c r="S369" s="834"/>
      <c r="T369" s="834"/>
      <c r="U369" s="834"/>
      <c r="V369" s="834"/>
      <c r="W369" s="834"/>
      <c r="X369" s="834"/>
      <c r="Y369" s="834"/>
      <c r="Z369" s="834"/>
      <c r="AA369" s="834"/>
    </row>
    <row r="370">
      <c r="A370" s="834"/>
      <c r="B370" s="834"/>
      <c r="C370" s="834"/>
      <c r="D370" s="834"/>
      <c r="E370" s="834"/>
      <c r="F370" s="834"/>
      <c r="G370" s="834"/>
      <c r="H370" s="834"/>
      <c r="I370" s="834"/>
      <c r="J370" s="834"/>
      <c r="K370" s="834"/>
      <c r="L370" s="834"/>
      <c r="M370" s="834"/>
      <c r="N370" s="834"/>
      <c r="O370" s="834"/>
      <c r="P370" s="834"/>
      <c r="Q370" s="834"/>
      <c r="R370" s="834"/>
      <c r="S370" s="834"/>
      <c r="T370" s="834"/>
      <c r="U370" s="834"/>
      <c r="V370" s="834"/>
      <c r="W370" s="834"/>
      <c r="X370" s="834"/>
      <c r="Y370" s="834"/>
      <c r="Z370" s="834"/>
      <c r="AA370" s="834"/>
    </row>
    <row r="371">
      <c r="A371" s="834"/>
      <c r="B371" s="834"/>
      <c r="C371" s="834"/>
      <c r="D371" s="834"/>
      <c r="E371" s="834"/>
      <c r="F371" s="834"/>
      <c r="G371" s="834"/>
      <c r="H371" s="834"/>
      <c r="I371" s="834"/>
      <c r="J371" s="834"/>
      <c r="K371" s="834"/>
      <c r="L371" s="834"/>
      <c r="M371" s="834"/>
      <c r="N371" s="834"/>
      <c r="O371" s="834"/>
      <c r="P371" s="834"/>
      <c r="Q371" s="834"/>
      <c r="R371" s="834"/>
      <c r="S371" s="834"/>
      <c r="T371" s="834"/>
      <c r="U371" s="834"/>
      <c r="V371" s="834"/>
      <c r="W371" s="834"/>
      <c r="X371" s="834"/>
      <c r="Y371" s="834"/>
      <c r="Z371" s="834"/>
      <c r="AA371" s="834"/>
    </row>
    <row r="372">
      <c r="A372" s="834"/>
      <c r="B372" s="834"/>
      <c r="C372" s="834"/>
      <c r="D372" s="834"/>
      <c r="E372" s="834"/>
      <c r="F372" s="834"/>
      <c r="G372" s="834"/>
      <c r="H372" s="834"/>
      <c r="I372" s="834"/>
      <c r="J372" s="834"/>
      <c r="K372" s="834"/>
      <c r="L372" s="834"/>
      <c r="M372" s="834"/>
      <c r="N372" s="834"/>
      <c r="O372" s="834"/>
      <c r="P372" s="834"/>
      <c r="Q372" s="834"/>
      <c r="R372" s="834"/>
      <c r="S372" s="834"/>
      <c r="T372" s="834"/>
      <c r="U372" s="834"/>
      <c r="V372" s="834"/>
      <c r="W372" s="834"/>
      <c r="X372" s="834"/>
      <c r="Y372" s="834"/>
      <c r="Z372" s="834"/>
      <c r="AA372" s="834"/>
    </row>
    <row r="373">
      <c r="A373" s="834"/>
      <c r="B373" s="834"/>
      <c r="C373" s="834"/>
      <c r="D373" s="834"/>
      <c r="E373" s="834"/>
      <c r="F373" s="834"/>
      <c r="G373" s="834"/>
      <c r="H373" s="834"/>
      <c r="I373" s="834"/>
      <c r="J373" s="834"/>
      <c r="K373" s="834"/>
      <c r="L373" s="834"/>
      <c r="M373" s="834"/>
      <c r="N373" s="834"/>
      <c r="O373" s="834"/>
      <c r="P373" s="834"/>
      <c r="Q373" s="834"/>
      <c r="R373" s="834"/>
      <c r="S373" s="834"/>
      <c r="T373" s="834"/>
      <c r="U373" s="834"/>
      <c r="V373" s="834"/>
      <c r="W373" s="834"/>
      <c r="X373" s="834"/>
      <c r="Y373" s="834"/>
      <c r="Z373" s="834"/>
      <c r="AA373" s="834"/>
    </row>
    <row r="374">
      <c r="A374" s="834"/>
      <c r="B374" s="834"/>
      <c r="C374" s="834"/>
      <c r="D374" s="834"/>
      <c r="E374" s="834"/>
      <c r="F374" s="834"/>
      <c r="G374" s="834"/>
      <c r="H374" s="834"/>
      <c r="I374" s="834"/>
      <c r="J374" s="834"/>
      <c r="K374" s="834"/>
      <c r="L374" s="834"/>
      <c r="M374" s="834"/>
      <c r="N374" s="834"/>
      <c r="O374" s="834"/>
      <c r="P374" s="834"/>
      <c r="Q374" s="834"/>
      <c r="R374" s="834"/>
      <c r="S374" s="834"/>
      <c r="T374" s="834"/>
      <c r="U374" s="834"/>
      <c r="V374" s="834"/>
      <c r="W374" s="834"/>
      <c r="X374" s="834"/>
      <c r="Y374" s="834"/>
      <c r="Z374" s="834"/>
      <c r="AA374" s="834"/>
    </row>
    <row r="375">
      <c r="A375" s="834"/>
      <c r="B375" s="834"/>
      <c r="C375" s="834"/>
      <c r="D375" s="834"/>
      <c r="E375" s="834"/>
      <c r="F375" s="834"/>
      <c r="G375" s="834"/>
      <c r="H375" s="834"/>
      <c r="I375" s="834"/>
      <c r="J375" s="834"/>
      <c r="K375" s="834"/>
      <c r="L375" s="834"/>
      <c r="M375" s="834"/>
      <c r="N375" s="834"/>
      <c r="O375" s="834"/>
      <c r="P375" s="834"/>
      <c r="Q375" s="834"/>
      <c r="R375" s="834"/>
      <c r="S375" s="834"/>
      <c r="T375" s="834"/>
      <c r="U375" s="834"/>
      <c r="V375" s="834"/>
      <c r="W375" s="834"/>
      <c r="X375" s="834"/>
      <c r="Y375" s="834"/>
      <c r="Z375" s="834"/>
      <c r="AA375" s="834"/>
    </row>
    <row r="376">
      <c r="A376" s="834"/>
      <c r="B376" s="834"/>
      <c r="C376" s="834"/>
      <c r="D376" s="834"/>
      <c r="E376" s="834"/>
      <c r="F376" s="834"/>
      <c r="G376" s="834"/>
      <c r="H376" s="834"/>
      <c r="I376" s="834"/>
      <c r="J376" s="834"/>
      <c r="K376" s="834"/>
      <c r="L376" s="834"/>
      <c r="M376" s="834"/>
      <c r="N376" s="834"/>
      <c r="O376" s="834"/>
      <c r="P376" s="834"/>
      <c r="Q376" s="834"/>
      <c r="R376" s="834"/>
      <c r="S376" s="834"/>
      <c r="T376" s="834"/>
      <c r="U376" s="834"/>
      <c r="V376" s="834"/>
      <c r="W376" s="834"/>
      <c r="X376" s="834"/>
      <c r="Y376" s="834"/>
      <c r="Z376" s="834"/>
      <c r="AA376" s="834"/>
    </row>
    <row r="377">
      <c r="A377" s="834"/>
      <c r="B377" s="834"/>
      <c r="C377" s="834"/>
      <c r="D377" s="834"/>
      <c r="E377" s="834"/>
      <c r="F377" s="834"/>
      <c r="G377" s="834"/>
      <c r="H377" s="834"/>
      <c r="I377" s="834"/>
      <c r="J377" s="834"/>
      <c r="K377" s="834"/>
      <c r="L377" s="834"/>
      <c r="M377" s="834"/>
      <c r="N377" s="834"/>
      <c r="O377" s="834"/>
      <c r="P377" s="834"/>
      <c r="Q377" s="834"/>
      <c r="R377" s="834"/>
      <c r="S377" s="834"/>
      <c r="T377" s="834"/>
      <c r="U377" s="834"/>
      <c r="V377" s="834"/>
      <c r="W377" s="834"/>
      <c r="X377" s="834"/>
      <c r="Y377" s="834"/>
      <c r="Z377" s="834"/>
      <c r="AA377" s="834"/>
    </row>
    <row r="378">
      <c r="A378" s="834"/>
      <c r="B378" s="834"/>
      <c r="C378" s="834"/>
      <c r="D378" s="834"/>
      <c r="E378" s="834"/>
      <c r="F378" s="834"/>
      <c r="G378" s="834"/>
      <c r="H378" s="834"/>
      <c r="I378" s="834"/>
      <c r="J378" s="834"/>
      <c r="K378" s="834"/>
      <c r="L378" s="834"/>
      <c r="M378" s="834"/>
      <c r="N378" s="834"/>
      <c r="O378" s="834"/>
      <c r="P378" s="834"/>
      <c r="Q378" s="834"/>
      <c r="R378" s="834"/>
      <c r="S378" s="834"/>
      <c r="T378" s="834"/>
      <c r="U378" s="834"/>
      <c r="V378" s="834"/>
      <c r="W378" s="834"/>
      <c r="X378" s="834"/>
      <c r="Y378" s="834"/>
      <c r="Z378" s="834"/>
      <c r="AA378" s="834"/>
    </row>
    <row r="379">
      <c r="A379" s="834"/>
      <c r="B379" s="834"/>
      <c r="C379" s="834"/>
      <c r="D379" s="834"/>
      <c r="E379" s="834"/>
      <c r="F379" s="834"/>
      <c r="G379" s="834"/>
      <c r="H379" s="834"/>
      <c r="I379" s="834"/>
      <c r="J379" s="834"/>
      <c r="K379" s="834"/>
      <c r="L379" s="834"/>
      <c r="M379" s="834"/>
      <c r="N379" s="834"/>
      <c r="O379" s="834"/>
      <c r="P379" s="834"/>
      <c r="Q379" s="834"/>
      <c r="R379" s="834"/>
      <c r="S379" s="834"/>
      <c r="T379" s="834"/>
      <c r="U379" s="834"/>
      <c r="V379" s="834"/>
      <c r="W379" s="834"/>
      <c r="X379" s="834"/>
      <c r="Y379" s="834"/>
      <c r="Z379" s="834"/>
      <c r="AA379" s="834"/>
    </row>
    <row r="380">
      <c r="A380" s="834"/>
      <c r="B380" s="834"/>
      <c r="C380" s="834"/>
      <c r="D380" s="834"/>
      <c r="E380" s="834"/>
      <c r="F380" s="834"/>
      <c r="G380" s="834"/>
      <c r="H380" s="834"/>
      <c r="I380" s="834"/>
      <c r="J380" s="834"/>
      <c r="K380" s="834"/>
      <c r="L380" s="834"/>
      <c r="M380" s="834"/>
      <c r="N380" s="834"/>
      <c r="O380" s="834"/>
      <c r="P380" s="834"/>
      <c r="Q380" s="834"/>
      <c r="R380" s="834"/>
      <c r="S380" s="834"/>
      <c r="T380" s="834"/>
      <c r="U380" s="834"/>
      <c r="V380" s="834"/>
      <c r="W380" s="834"/>
      <c r="X380" s="834"/>
      <c r="Y380" s="834"/>
      <c r="Z380" s="834"/>
      <c r="AA380" s="834"/>
    </row>
    <row r="381">
      <c r="A381" s="834"/>
      <c r="B381" s="834"/>
      <c r="C381" s="834"/>
      <c r="D381" s="834"/>
      <c r="E381" s="834"/>
      <c r="F381" s="834"/>
      <c r="G381" s="834"/>
      <c r="H381" s="834"/>
      <c r="I381" s="834"/>
      <c r="J381" s="834"/>
      <c r="K381" s="834"/>
      <c r="L381" s="834"/>
      <c r="M381" s="834"/>
      <c r="N381" s="834"/>
      <c r="O381" s="834"/>
      <c r="P381" s="834"/>
      <c r="Q381" s="834"/>
      <c r="R381" s="834"/>
      <c r="S381" s="834"/>
      <c r="T381" s="834"/>
      <c r="U381" s="834"/>
      <c r="V381" s="834"/>
      <c r="W381" s="834"/>
      <c r="X381" s="834"/>
      <c r="Y381" s="834"/>
      <c r="Z381" s="834"/>
      <c r="AA381" s="834"/>
    </row>
    <row r="382">
      <c r="A382" s="834"/>
      <c r="B382" s="834"/>
      <c r="C382" s="834"/>
      <c r="D382" s="834"/>
      <c r="E382" s="834"/>
      <c r="F382" s="834"/>
      <c r="G382" s="834"/>
      <c r="H382" s="834"/>
      <c r="I382" s="834"/>
      <c r="J382" s="834"/>
      <c r="K382" s="834"/>
      <c r="L382" s="834"/>
      <c r="M382" s="834"/>
      <c r="N382" s="834"/>
      <c r="O382" s="834"/>
      <c r="P382" s="834"/>
      <c r="Q382" s="834"/>
      <c r="R382" s="834"/>
      <c r="S382" s="834"/>
      <c r="T382" s="834"/>
      <c r="U382" s="834"/>
      <c r="V382" s="834"/>
      <c r="W382" s="834"/>
      <c r="X382" s="834"/>
      <c r="Y382" s="834"/>
      <c r="Z382" s="834"/>
      <c r="AA382" s="834"/>
    </row>
    <row r="383">
      <c r="A383" s="834"/>
      <c r="B383" s="834"/>
      <c r="C383" s="834"/>
      <c r="D383" s="834"/>
      <c r="E383" s="834"/>
      <c r="F383" s="834"/>
      <c r="G383" s="834"/>
      <c r="H383" s="834"/>
      <c r="I383" s="834"/>
      <c r="J383" s="834"/>
      <c r="K383" s="834"/>
      <c r="L383" s="834"/>
      <c r="M383" s="834"/>
      <c r="N383" s="834"/>
      <c r="O383" s="834"/>
      <c r="P383" s="834"/>
      <c r="Q383" s="834"/>
      <c r="R383" s="834"/>
      <c r="S383" s="834"/>
      <c r="T383" s="834"/>
      <c r="U383" s="834"/>
      <c r="V383" s="834"/>
      <c r="W383" s="834"/>
      <c r="X383" s="834"/>
      <c r="Y383" s="834"/>
      <c r="Z383" s="834"/>
      <c r="AA383" s="834"/>
    </row>
    <row r="384">
      <c r="A384" s="834"/>
      <c r="B384" s="834"/>
      <c r="C384" s="834"/>
      <c r="D384" s="834"/>
      <c r="E384" s="834"/>
      <c r="F384" s="834"/>
      <c r="G384" s="834"/>
      <c r="H384" s="834"/>
      <c r="I384" s="834"/>
      <c r="J384" s="834"/>
      <c r="K384" s="834"/>
      <c r="L384" s="834"/>
      <c r="M384" s="834"/>
      <c r="N384" s="834"/>
      <c r="O384" s="834"/>
      <c r="P384" s="834"/>
      <c r="Q384" s="834"/>
      <c r="R384" s="834"/>
      <c r="S384" s="834"/>
      <c r="T384" s="834"/>
      <c r="U384" s="834"/>
      <c r="V384" s="834"/>
      <c r="W384" s="834"/>
      <c r="X384" s="834"/>
      <c r="Y384" s="834"/>
      <c r="Z384" s="834"/>
      <c r="AA384" s="834"/>
    </row>
    <row r="385">
      <c r="A385" s="834"/>
      <c r="B385" s="834"/>
      <c r="C385" s="834"/>
      <c r="D385" s="834"/>
      <c r="E385" s="834"/>
      <c r="F385" s="834"/>
      <c r="G385" s="834"/>
      <c r="H385" s="834"/>
      <c r="I385" s="834"/>
      <c r="J385" s="834"/>
      <c r="K385" s="834"/>
      <c r="L385" s="834"/>
      <c r="M385" s="834"/>
      <c r="N385" s="834"/>
      <c r="O385" s="834"/>
      <c r="P385" s="834"/>
      <c r="Q385" s="834"/>
      <c r="R385" s="834"/>
      <c r="S385" s="834"/>
      <c r="T385" s="834"/>
      <c r="U385" s="834"/>
      <c r="V385" s="834"/>
      <c r="W385" s="834"/>
      <c r="X385" s="834"/>
      <c r="Y385" s="834"/>
      <c r="Z385" s="834"/>
      <c r="AA385" s="834"/>
    </row>
    <row r="386">
      <c r="A386" s="834"/>
      <c r="B386" s="834"/>
      <c r="C386" s="834"/>
      <c r="D386" s="834"/>
      <c r="E386" s="834"/>
      <c r="F386" s="834"/>
      <c r="G386" s="834"/>
      <c r="H386" s="834"/>
      <c r="I386" s="834"/>
      <c r="J386" s="834"/>
      <c r="K386" s="834"/>
      <c r="L386" s="834"/>
      <c r="M386" s="834"/>
      <c r="N386" s="834"/>
      <c r="O386" s="834"/>
      <c r="P386" s="834"/>
      <c r="Q386" s="834"/>
      <c r="R386" s="834"/>
      <c r="S386" s="834"/>
      <c r="T386" s="834"/>
      <c r="U386" s="834"/>
      <c r="V386" s="834"/>
      <c r="W386" s="834"/>
      <c r="X386" s="834"/>
      <c r="Y386" s="834"/>
      <c r="Z386" s="834"/>
      <c r="AA386" s="834"/>
    </row>
    <row r="387">
      <c r="A387" s="834"/>
      <c r="B387" s="834"/>
      <c r="C387" s="834"/>
      <c r="D387" s="834"/>
      <c r="E387" s="834"/>
      <c r="F387" s="834"/>
      <c r="G387" s="834"/>
      <c r="H387" s="834"/>
      <c r="I387" s="834"/>
      <c r="J387" s="834"/>
      <c r="K387" s="834"/>
      <c r="L387" s="834"/>
      <c r="M387" s="834"/>
      <c r="N387" s="834"/>
      <c r="O387" s="834"/>
      <c r="P387" s="834"/>
      <c r="Q387" s="834"/>
      <c r="R387" s="834"/>
      <c r="S387" s="834"/>
      <c r="T387" s="834"/>
      <c r="U387" s="834"/>
      <c r="V387" s="834"/>
      <c r="W387" s="834"/>
      <c r="X387" s="834"/>
      <c r="Y387" s="834"/>
      <c r="Z387" s="834"/>
      <c r="AA387" s="834"/>
    </row>
    <row r="388">
      <c r="A388" s="834"/>
      <c r="B388" s="834"/>
      <c r="C388" s="834"/>
      <c r="D388" s="834"/>
      <c r="E388" s="834"/>
      <c r="F388" s="834"/>
      <c r="G388" s="834"/>
      <c r="H388" s="834"/>
      <c r="I388" s="834"/>
      <c r="J388" s="834"/>
      <c r="K388" s="834"/>
      <c r="L388" s="834"/>
      <c r="M388" s="834"/>
      <c r="N388" s="834"/>
      <c r="O388" s="834"/>
      <c r="P388" s="834"/>
      <c r="Q388" s="834"/>
      <c r="R388" s="834"/>
      <c r="S388" s="834"/>
      <c r="T388" s="834"/>
      <c r="U388" s="834"/>
      <c r="V388" s="834"/>
      <c r="W388" s="834"/>
      <c r="X388" s="834"/>
      <c r="Y388" s="834"/>
      <c r="Z388" s="834"/>
      <c r="AA388" s="834"/>
    </row>
    <row r="389">
      <c r="A389" s="834"/>
      <c r="B389" s="834"/>
      <c r="C389" s="834"/>
      <c r="D389" s="834"/>
      <c r="E389" s="834"/>
      <c r="F389" s="834"/>
      <c r="G389" s="834"/>
      <c r="H389" s="834"/>
      <c r="I389" s="834"/>
      <c r="J389" s="834"/>
      <c r="K389" s="834"/>
      <c r="L389" s="834"/>
      <c r="M389" s="834"/>
      <c r="N389" s="834"/>
      <c r="O389" s="834"/>
      <c r="P389" s="834"/>
      <c r="Q389" s="834"/>
      <c r="R389" s="834"/>
      <c r="S389" s="834"/>
      <c r="T389" s="834"/>
      <c r="U389" s="834"/>
      <c r="V389" s="834"/>
      <c r="W389" s="834"/>
      <c r="X389" s="834"/>
      <c r="Y389" s="834"/>
      <c r="Z389" s="834"/>
      <c r="AA389" s="834"/>
    </row>
    <row r="390">
      <c r="A390" s="834"/>
      <c r="B390" s="834"/>
      <c r="C390" s="834"/>
      <c r="D390" s="834"/>
      <c r="E390" s="834"/>
      <c r="F390" s="834"/>
      <c r="G390" s="834"/>
      <c r="H390" s="834"/>
      <c r="I390" s="834"/>
      <c r="J390" s="834"/>
      <c r="K390" s="834"/>
      <c r="L390" s="834"/>
      <c r="M390" s="834"/>
      <c r="N390" s="834"/>
      <c r="O390" s="834"/>
      <c r="P390" s="834"/>
      <c r="Q390" s="834"/>
      <c r="R390" s="834"/>
      <c r="S390" s="834"/>
      <c r="T390" s="834"/>
      <c r="U390" s="834"/>
      <c r="V390" s="834"/>
      <c r="W390" s="834"/>
      <c r="X390" s="834"/>
      <c r="Y390" s="834"/>
      <c r="Z390" s="834"/>
      <c r="AA390" s="834"/>
    </row>
    <row r="391">
      <c r="A391" s="834"/>
      <c r="B391" s="834"/>
      <c r="C391" s="834"/>
      <c r="D391" s="834"/>
      <c r="E391" s="834"/>
      <c r="F391" s="834"/>
      <c r="G391" s="834"/>
      <c r="H391" s="834"/>
      <c r="I391" s="834"/>
      <c r="J391" s="834"/>
      <c r="K391" s="834"/>
      <c r="L391" s="834"/>
      <c r="M391" s="834"/>
      <c r="N391" s="834"/>
      <c r="O391" s="834"/>
      <c r="P391" s="834"/>
      <c r="Q391" s="834"/>
      <c r="R391" s="834"/>
      <c r="S391" s="834"/>
      <c r="T391" s="834"/>
      <c r="U391" s="834"/>
      <c r="V391" s="834"/>
      <c r="W391" s="834"/>
      <c r="X391" s="834"/>
      <c r="Y391" s="834"/>
      <c r="Z391" s="834"/>
      <c r="AA391" s="834"/>
    </row>
    <row r="392">
      <c r="A392" s="834"/>
      <c r="B392" s="834"/>
      <c r="C392" s="834"/>
      <c r="D392" s="834"/>
      <c r="E392" s="834"/>
      <c r="F392" s="834"/>
      <c r="G392" s="834"/>
      <c r="H392" s="834"/>
      <c r="I392" s="834"/>
      <c r="J392" s="834"/>
      <c r="K392" s="834"/>
      <c r="L392" s="834"/>
      <c r="M392" s="834"/>
      <c r="N392" s="834"/>
      <c r="O392" s="834"/>
      <c r="P392" s="834"/>
      <c r="Q392" s="834"/>
      <c r="R392" s="834"/>
      <c r="S392" s="834"/>
      <c r="T392" s="834"/>
      <c r="U392" s="834"/>
      <c r="V392" s="834"/>
      <c r="W392" s="834"/>
      <c r="X392" s="834"/>
      <c r="Y392" s="834"/>
      <c r="Z392" s="834"/>
      <c r="AA392" s="834"/>
    </row>
    <row r="393">
      <c r="A393" s="834"/>
      <c r="B393" s="834"/>
      <c r="C393" s="834"/>
      <c r="D393" s="834"/>
      <c r="E393" s="834"/>
      <c r="F393" s="834"/>
      <c r="G393" s="834"/>
      <c r="H393" s="834"/>
      <c r="I393" s="834"/>
      <c r="J393" s="834"/>
      <c r="K393" s="834"/>
      <c r="L393" s="834"/>
      <c r="M393" s="834"/>
      <c r="N393" s="834"/>
      <c r="O393" s="834"/>
      <c r="P393" s="834"/>
      <c r="Q393" s="834"/>
      <c r="R393" s="834"/>
      <c r="S393" s="834"/>
      <c r="T393" s="834"/>
      <c r="U393" s="834"/>
      <c r="V393" s="834"/>
      <c r="W393" s="834"/>
      <c r="X393" s="834"/>
      <c r="Y393" s="834"/>
      <c r="Z393" s="834"/>
      <c r="AA393" s="834"/>
    </row>
    <row r="394">
      <c r="A394" s="834"/>
      <c r="B394" s="834"/>
      <c r="C394" s="834"/>
      <c r="D394" s="834"/>
      <c r="E394" s="834"/>
      <c r="F394" s="834"/>
      <c r="G394" s="834"/>
      <c r="H394" s="834"/>
      <c r="I394" s="834"/>
      <c r="J394" s="834"/>
      <c r="K394" s="834"/>
      <c r="L394" s="834"/>
      <c r="M394" s="834"/>
      <c r="N394" s="834"/>
      <c r="O394" s="834"/>
      <c r="P394" s="834"/>
      <c r="Q394" s="834"/>
      <c r="R394" s="834"/>
      <c r="S394" s="834"/>
      <c r="T394" s="834"/>
      <c r="U394" s="834"/>
      <c r="V394" s="834"/>
      <c r="W394" s="834"/>
      <c r="X394" s="834"/>
      <c r="Y394" s="834"/>
      <c r="Z394" s="834"/>
      <c r="AA394" s="834"/>
    </row>
    <row r="395">
      <c r="A395" s="834"/>
      <c r="B395" s="834"/>
      <c r="C395" s="834"/>
      <c r="D395" s="834"/>
      <c r="E395" s="834"/>
      <c r="F395" s="834"/>
      <c r="G395" s="834"/>
      <c r="H395" s="834"/>
      <c r="I395" s="834"/>
      <c r="J395" s="834"/>
      <c r="K395" s="834"/>
      <c r="L395" s="834"/>
      <c r="M395" s="834"/>
      <c r="N395" s="834"/>
      <c r="O395" s="834"/>
      <c r="P395" s="834"/>
      <c r="Q395" s="834"/>
      <c r="R395" s="834"/>
      <c r="S395" s="834"/>
      <c r="T395" s="834"/>
      <c r="U395" s="834"/>
      <c r="V395" s="834"/>
      <c r="W395" s="834"/>
      <c r="X395" s="834"/>
      <c r="Y395" s="834"/>
      <c r="Z395" s="834"/>
      <c r="AA395" s="834"/>
    </row>
    <row r="396">
      <c r="A396" s="834"/>
      <c r="B396" s="834"/>
      <c r="C396" s="834"/>
      <c r="D396" s="834"/>
      <c r="E396" s="834"/>
      <c r="F396" s="834"/>
      <c r="G396" s="834"/>
      <c r="H396" s="834"/>
      <c r="I396" s="834"/>
      <c r="J396" s="834"/>
      <c r="K396" s="834"/>
      <c r="L396" s="834"/>
      <c r="M396" s="834"/>
      <c r="N396" s="834"/>
      <c r="O396" s="834"/>
      <c r="P396" s="834"/>
      <c r="Q396" s="834"/>
      <c r="R396" s="834"/>
      <c r="S396" s="834"/>
      <c r="T396" s="834"/>
      <c r="U396" s="834"/>
      <c r="V396" s="834"/>
      <c r="W396" s="834"/>
      <c r="X396" s="834"/>
      <c r="Y396" s="834"/>
      <c r="Z396" s="834"/>
      <c r="AA396" s="834"/>
    </row>
    <row r="397">
      <c r="A397" s="834"/>
      <c r="B397" s="834"/>
      <c r="C397" s="834"/>
      <c r="D397" s="834"/>
      <c r="E397" s="834"/>
      <c r="F397" s="834"/>
      <c r="G397" s="834"/>
      <c r="H397" s="834"/>
      <c r="I397" s="834"/>
      <c r="J397" s="834"/>
      <c r="K397" s="834"/>
      <c r="L397" s="834"/>
      <c r="M397" s="834"/>
      <c r="N397" s="834"/>
      <c r="O397" s="834"/>
      <c r="P397" s="834"/>
      <c r="Q397" s="834"/>
      <c r="R397" s="834"/>
      <c r="S397" s="834"/>
      <c r="T397" s="834"/>
      <c r="U397" s="834"/>
      <c r="V397" s="834"/>
      <c r="W397" s="834"/>
      <c r="X397" s="834"/>
      <c r="Y397" s="834"/>
      <c r="Z397" s="834"/>
      <c r="AA397" s="834"/>
    </row>
    <row r="398">
      <c r="A398" s="834"/>
      <c r="B398" s="834"/>
      <c r="C398" s="834"/>
      <c r="D398" s="834"/>
      <c r="E398" s="834"/>
      <c r="F398" s="834"/>
      <c r="G398" s="834"/>
      <c r="H398" s="834"/>
      <c r="I398" s="834"/>
      <c r="J398" s="834"/>
      <c r="K398" s="834"/>
      <c r="L398" s="834"/>
      <c r="M398" s="834"/>
      <c r="N398" s="834"/>
      <c r="O398" s="834"/>
      <c r="P398" s="834"/>
      <c r="Q398" s="834"/>
      <c r="R398" s="834"/>
      <c r="S398" s="834"/>
      <c r="T398" s="834"/>
      <c r="U398" s="834"/>
      <c r="V398" s="834"/>
      <c r="W398" s="834"/>
      <c r="X398" s="834"/>
      <c r="Y398" s="834"/>
      <c r="Z398" s="834"/>
      <c r="AA398" s="834"/>
    </row>
    <row r="399">
      <c r="A399" s="834"/>
      <c r="B399" s="834"/>
      <c r="C399" s="834"/>
      <c r="D399" s="834"/>
      <c r="E399" s="834"/>
      <c r="F399" s="834"/>
      <c r="G399" s="834"/>
      <c r="H399" s="834"/>
      <c r="I399" s="834"/>
      <c r="J399" s="834"/>
      <c r="K399" s="834"/>
      <c r="L399" s="834"/>
      <c r="M399" s="834"/>
      <c r="N399" s="834"/>
      <c r="O399" s="834"/>
      <c r="P399" s="834"/>
      <c r="Q399" s="834"/>
      <c r="R399" s="834"/>
      <c r="S399" s="834"/>
      <c r="T399" s="834"/>
      <c r="U399" s="834"/>
      <c r="V399" s="834"/>
      <c r="W399" s="834"/>
      <c r="X399" s="834"/>
      <c r="Y399" s="834"/>
      <c r="Z399" s="834"/>
      <c r="AA399" s="834"/>
    </row>
    <row r="400">
      <c r="A400" s="834"/>
      <c r="B400" s="834"/>
      <c r="C400" s="834"/>
      <c r="D400" s="834"/>
      <c r="E400" s="834"/>
      <c r="F400" s="834"/>
      <c r="G400" s="834"/>
      <c r="H400" s="834"/>
      <c r="I400" s="834"/>
      <c r="J400" s="834"/>
      <c r="K400" s="834"/>
      <c r="L400" s="834"/>
      <c r="M400" s="834"/>
      <c r="N400" s="834"/>
      <c r="O400" s="834"/>
      <c r="P400" s="834"/>
      <c r="Q400" s="834"/>
      <c r="R400" s="834"/>
      <c r="S400" s="834"/>
      <c r="T400" s="834"/>
      <c r="U400" s="834"/>
      <c r="V400" s="834"/>
      <c r="W400" s="834"/>
      <c r="X400" s="834"/>
      <c r="Y400" s="834"/>
      <c r="Z400" s="834"/>
      <c r="AA400" s="834"/>
    </row>
    <row r="401">
      <c r="A401" s="834"/>
      <c r="B401" s="834"/>
      <c r="C401" s="834"/>
      <c r="D401" s="834"/>
      <c r="E401" s="834"/>
      <c r="F401" s="834"/>
      <c r="G401" s="834"/>
      <c r="H401" s="834"/>
      <c r="I401" s="834"/>
      <c r="J401" s="834"/>
      <c r="K401" s="834"/>
      <c r="L401" s="834"/>
      <c r="M401" s="834"/>
      <c r="N401" s="834"/>
      <c r="O401" s="834"/>
      <c r="P401" s="834"/>
      <c r="Q401" s="834"/>
      <c r="R401" s="834"/>
      <c r="S401" s="834"/>
      <c r="T401" s="834"/>
      <c r="U401" s="834"/>
      <c r="V401" s="834"/>
      <c r="W401" s="834"/>
      <c r="X401" s="834"/>
      <c r="Y401" s="834"/>
      <c r="Z401" s="834"/>
      <c r="AA401" s="834"/>
    </row>
    <row r="402">
      <c r="A402" s="834"/>
      <c r="B402" s="834"/>
      <c r="C402" s="834"/>
      <c r="D402" s="834"/>
      <c r="E402" s="834"/>
      <c r="F402" s="834"/>
      <c r="G402" s="834"/>
      <c r="H402" s="834"/>
      <c r="I402" s="834"/>
      <c r="J402" s="834"/>
      <c r="K402" s="834"/>
      <c r="L402" s="834"/>
      <c r="M402" s="834"/>
      <c r="N402" s="834"/>
      <c r="O402" s="834"/>
      <c r="P402" s="834"/>
      <c r="Q402" s="834"/>
      <c r="R402" s="834"/>
      <c r="S402" s="834"/>
      <c r="T402" s="834"/>
      <c r="U402" s="834"/>
      <c r="V402" s="834"/>
      <c r="W402" s="834"/>
      <c r="X402" s="834"/>
      <c r="Y402" s="834"/>
      <c r="Z402" s="834"/>
      <c r="AA402" s="834"/>
    </row>
    <row r="403">
      <c r="A403" s="834"/>
      <c r="B403" s="834"/>
      <c r="C403" s="834"/>
      <c r="D403" s="834"/>
      <c r="E403" s="834"/>
      <c r="F403" s="834"/>
      <c r="G403" s="834"/>
      <c r="H403" s="834"/>
      <c r="I403" s="834"/>
      <c r="J403" s="834"/>
      <c r="K403" s="834"/>
      <c r="L403" s="834"/>
      <c r="M403" s="834"/>
      <c r="N403" s="834"/>
      <c r="O403" s="834"/>
      <c r="P403" s="834"/>
      <c r="Q403" s="834"/>
      <c r="R403" s="834"/>
      <c r="S403" s="834"/>
      <c r="T403" s="834"/>
      <c r="U403" s="834"/>
      <c r="V403" s="834"/>
      <c r="W403" s="834"/>
      <c r="X403" s="834"/>
      <c r="Y403" s="834"/>
      <c r="Z403" s="834"/>
      <c r="AA403" s="834"/>
    </row>
    <row r="404">
      <c r="A404" s="834"/>
      <c r="B404" s="834"/>
      <c r="C404" s="834"/>
      <c r="D404" s="834"/>
      <c r="E404" s="834"/>
      <c r="F404" s="834"/>
      <c r="G404" s="834"/>
      <c r="H404" s="834"/>
      <c r="I404" s="834"/>
      <c r="J404" s="834"/>
      <c r="K404" s="834"/>
      <c r="L404" s="834"/>
      <c r="M404" s="834"/>
      <c r="N404" s="834"/>
      <c r="O404" s="834"/>
      <c r="P404" s="834"/>
      <c r="Q404" s="834"/>
      <c r="R404" s="834"/>
      <c r="S404" s="834"/>
      <c r="T404" s="834"/>
      <c r="U404" s="834"/>
      <c r="V404" s="834"/>
      <c r="W404" s="834"/>
      <c r="X404" s="834"/>
      <c r="Y404" s="834"/>
      <c r="Z404" s="834"/>
      <c r="AA404" s="834"/>
    </row>
    <row r="405">
      <c r="A405" s="834"/>
      <c r="B405" s="834"/>
      <c r="C405" s="834"/>
      <c r="D405" s="834"/>
      <c r="E405" s="834"/>
      <c r="F405" s="834"/>
      <c r="G405" s="834"/>
      <c r="H405" s="834"/>
      <c r="I405" s="834"/>
      <c r="J405" s="834"/>
      <c r="K405" s="834"/>
      <c r="L405" s="834"/>
      <c r="M405" s="834"/>
      <c r="N405" s="834"/>
      <c r="O405" s="834"/>
      <c r="P405" s="834"/>
      <c r="Q405" s="834"/>
      <c r="R405" s="834"/>
      <c r="S405" s="834"/>
      <c r="T405" s="834"/>
      <c r="U405" s="834"/>
      <c r="V405" s="834"/>
      <c r="W405" s="834"/>
      <c r="X405" s="834"/>
      <c r="Y405" s="834"/>
      <c r="Z405" s="834"/>
      <c r="AA405" s="834"/>
    </row>
    <row r="406">
      <c r="A406" s="834"/>
      <c r="B406" s="834"/>
      <c r="C406" s="834"/>
      <c r="D406" s="834"/>
      <c r="E406" s="834"/>
      <c r="F406" s="834"/>
      <c r="G406" s="834"/>
      <c r="H406" s="834"/>
      <c r="I406" s="834"/>
      <c r="J406" s="834"/>
      <c r="K406" s="834"/>
      <c r="L406" s="834"/>
      <c r="M406" s="834"/>
      <c r="N406" s="834"/>
      <c r="O406" s="834"/>
      <c r="P406" s="834"/>
      <c r="Q406" s="834"/>
      <c r="R406" s="834"/>
      <c r="S406" s="834"/>
      <c r="T406" s="834"/>
      <c r="U406" s="834"/>
      <c r="V406" s="834"/>
      <c r="W406" s="834"/>
      <c r="X406" s="834"/>
      <c r="Y406" s="834"/>
      <c r="Z406" s="834"/>
      <c r="AA406" s="834"/>
    </row>
    <row r="407">
      <c r="A407" s="834"/>
      <c r="B407" s="834"/>
      <c r="C407" s="834"/>
      <c r="D407" s="834"/>
      <c r="E407" s="834"/>
      <c r="F407" s="834"/>
      <c r="G407" s="834"/>
      <c r="H407" s="834"/>
      <c r="I407" s="834"/>
      <c r="J407" s="834"/>
      <c r="K407" s="834"/>
      <c r="L407" s="834"/>
      <c r="M407" s="834"/>
      <c r="N407" s="834"/>
      <c r="O407" s="834"/>
      <c r="P407" s="834"/>
      <c r="Q407" s="834"/>
      <c r="R407" s="834"/>
      <c r="S407" s="834"/>
      <c r="T407" s="834"/>
      <c r="U407" s="834"/>
      <c r="V407" s="834"/>
      <c r="W407" s="834"/>
      <c r="X407" s="834"/>
      <c r="Y407" s="834"/>
      <c r="Z407" s="834"/>
      <c r="AA407" s="834"/>
    </row>
    <row r="408">
      <c r="A408" s="834"/>
      <c r="B408" s="834"/>
      <c r="C408" s="834"/>
      <c r="D408" s="834"/>
      <c r="E408" s="834"/>
      <c r="F408" s="834"/>
      <c r="G408" s="834"/>
      <c r="H408" s="834"/>
      <c r="I408" s="834"/>
      <c r="J408" s="834"/>
      <c r="K408" s="834"/>
      <c r="L408" s="834"/>
      <c r="M408" s="834"/>
      <c r="N408" s="834"/>
      <c r="O408" s="834"/>
      <c r="P408" s="834"/>
      <c r="Q408" s="834"/>
      <c r="R408" s="834"/>
      <c r="S408" s="834"/>
      <c r="T408" s="834"/>
      <c r="U408" s="834"/>
      <c r="V408" s="834"/>
      <c r="W408" s="834"/>
      <c r="X408" s="834"/>
      <c r="Y408" s="834"/>
      <c r="Z408" s="834"/>
      <c r="AA408" s="834"/>
    </row>
    <row r="409">
      <c r="A409" s="834"/>
      <c r="B409" s="834"/>
      <c r="C409" s="834"/>
      <c r="D409" s="834"/>
      <c r="E409" s="834"/>
      <c r="F409" s="834"/>
      <c r="G409" s="834"/>
      <c r="H409" s="834"/>
      <c r="I409" s="834"/>
      <c r="J409" s="834"/>
      <c r="K409" s="834"/>
      <c r="L409" s="834"/>
      <c r="M409" s="834"/>
      <c r="N409" s="834"/>
      <c r="O409" s="834"/>
      <c r="P409" s="834"/>
      <c r="Q409" s="834"/>
      <c r="R409" s="834"/>
      <c r="S409" s="834"/>
      <c r="T409" s="834"/>
      <c r="U409" s="834"/>
      <c r="V409" s="834"/>
      <c r="W409" s="834"/>
      <c r="X409" s="834"/>
      <c r="Y409" s="834"/>
      <c r="Z409" s="834"/>
      <c r="AA409" s="834"/>
    </row>
    <row r="410">
      <c r="A410" s="834"/>
      <c r="B410" s="834"/>
      <c r="C410" s="834"/>
      <c r="D410" s="834"/>
      <c r="E410" s="834"/>
      <c r="F410" s="834"/>
      <c r="G410" s="834"/>
      <c r="H410" s="834"/>
      <c r="I410" s="834"/>
      <c r="J410" s="834"/>
      <c r="K410" s="834"/>
      <c r="L410" s="834"/>
      <c r="M410" s="834"/>
      <c r="N410" s="834"/>
      <c r="O410" s="834"/>
      <c r="P410" s="834"/>
      <c r="Q410" s="834"/>
      <c r="R410" s="834"/>
      <c r="S410" s="834"/>
      <c r="T410" s="834"/>
      <c r="U410" s="834"/>
      <c r="V410" s="834"/>
      <c r="W410" s="834"/>
      <c r="X410" s="834"/>
      <c r="Y410" s="834"/>
      <c r="Z410" s="834"/>
      <c r="AA410" s="834"/>
    </row>
    <row r="411">
      <c r="A411" s="834"/>
      <c r="B411" s="834"/>
      <c r="C411" s="834"/>
      <c r="D411" s="834"/>
      <c r="E411" s="834"/>
      <c r="F411" s="834"/>
      <c r="G411" s="834"/>
      <c r="H411" s="834"/>
      <c r="I411" s="834"/>
      <c r="J411" s="834"/>
      <c r="K411" s="834"/>
      <c r="L411" s="834"/>
      <c r="M411" s="834"/>
      <c r="N411" s="834"/>
      <c r="O411" s="834"/>
      <c r="P411" s="834"/>
      <c r="Q411" s="834"/>
      <c r="R411" s="834"/>
      <c r="S411" s="834"/>
      <c r="T411" s="834"/>
      <c r="U411" s="834"/>
      <c r="V411" s="834"/>
      <c r="W411" s="834"/>
      <c r="X411" s="834"/>
      <c r="Y411" s="834"/>
      <c r="Z411" s="834"/>
      <c r="AA411" s="834"/>
    </row>
    <row r="412">
      <c r="A412" s="834"/>
      <c r="B412" s="834"/>
      <c r="C412" s="834"/>
      <c r="D412" s="834"/>
      <c r="E412" s="834"/>
      <c r="F412" s="834"/>
      <c r="G412" s="834"/>
      <c r="H412" s="834"/>
      <c r="I412" s="834"/>
      <c r="J412" s="834"/>
      <c r="K412" s="834"/>
      <c r="L412" s="834"/>
      <c r="M412" s="834"/>
      <c r="N412" s="834"/>
      <c r="O412" s="834"/>
      <c r="P412" s="834"/>
      <c r="Q412" s="834"/>
      <c r="R412" s="834"/>
      <c r="S412" s="834"/>
      <c r="T412" s="834"/>
      <c r="U412" s="834"/>
      <c r="V412" s="834"/>
      <c r="W412" s="834"/>
      <c r="X412" s="834"/>
      <c r="Y412" s="834"/>
      <c r="Z412" s="834"/>
      <c r="AA412" s="834"/>
    </row>
    <row r="413">
      <c r="A413" s="834"/>
      <c r="B413" s="834"/>
      <c r="C413" s="834"/>
      <c r="D413" s="834"/>
      <c r="E413" s="834"/>
      <c r="F413" s="834"/>
      <c r="G413" s="834"/>
      <c r="H413" s="834"/>
      <c r="I413" s="834"/>
      <c r="J413" s="834"/>
      <c r="K413" s="834"/>
      <c r="L413" s="834"/>
      <c r="M413" s="834"/>
      <c r="N413" s="834"/>
      <c r="O413" s="834"/>
      <c r="P413" s="834"/>
      <c r="Q413" s="834"/>
      <c r="R413" s="834"/>
      <c r="S413" s="834"/>
      <c r="T413" s="834"/>
      <c r="U413" s="834"/>
      <c r="V413" s="834"/>
      <c r="W413" s="834"/>
      <c r="X413" s="834"/>
      <c r="Y413" s="834"/>
      <c r="Z413" s="834"/>
      <c r="AA413" s="834"/>
    </row>
    <row r="414">
      <c r="A414" s="834"/>
      <c r="B414" s="834"/>
      <c r="C414" s="834"/>
      <c r="D414" s="834"/>
      <c r="E414" s="834"/>
      <c r="F414" s="834"/>
      <c r="G414" s="834"/>
      <c r="H414" s="834"/>
      <c r="I414" s="834"/>
      <c r="J414" s="834"/>
      <c r="K414" s="834"/>
      <c r="L414" s="834"/>
      <c r="M414" s="834"/>
      <c r="N414" s="834"/>
      <c r="O414" s="834"/>
      <c r="P414" s="834"/>
      <c r="Q414" s="834"/>
      <c r="R414" s="834"/>
      <c r="S414" s="834"/>
      <c r="T414" s="834"/>
      <c r="U414" s="834"/>
      <c r="V414" s="834"/>
      <c r="W414" s="834"/>
      <c r="X414" s="834"/>
      <c r="Y414" s="834"/>
      <c r="Z414" s="834"/>
      <c r="AA414" s="834"/>
    </row>
    <row r="415">
      <c r="A415" s="834"/>
      <c r="B415" s="834"/>
      <c r="C415" s="834"/>
      <c r="D415" s="834"/>
      <c r="E415" s="834"/>
      <c r="F415" s="834"/>
      <c r="G415" s="834"/>
      <c r="H415" s="834"/>
      <c r="I415" s="834"/>
      <c r="J415" s="834"/>
      <c r="K415" s="834"/>
      <c r="L415" s="834"/>
      <c r="M415" s="834"/>
      <c r="N415" s="834"/>
      <c r="O415" s="834"/>
      <c r="P415" s="834"/>
      <c r="Q415" s="834"/>
      <c r="R415" s="834"/>
      <c r="S415" s="834"/>
      <c r="T415" s="834"/>
      <c r="U415" s="834"/>
      <c r="V415" s="834"/>
      <c r="W415" s="834"/>
      <c r="X415" s="834"/>
      <c r="Y415" s="834"/>
      <c r="Z415" s="834"/>
      <c r="AA415" s="834"/>
    </row>
    <row r="416">
      <c r="A416" s="834"/>
      <c r="B416" s="834"/>
      <c r="C416" s="834"/>
      <c r="D416" s="834"/>
      <c r="E416" s="834"/>
      <c r="F416" s="834"/>
      <c r="G416" s="834"/>
      <c r="H416" s="834"/>
      <c r="I416" s="834"/>
      <c r="J416" s="834"/>
      <c r="K416" s="834"/>
      <c r="L416" s="834"/>
      <c r="M416" s="834"/>
      <c r="N416" s="834"/>
      <c r="O416" s="834"/>
      <c r="P416" s="834"/>
      <c r="Q416" s="834"/>
      <c r="R416" s="834"/>
      <c r="S416" s="834"/>
      <c r="T416" s="834"/>
      <c r="U416" s="834"/>
      <c r="V416" s="834"/>
      <c r="W416" s="834"/>
      <c r="X416" s="834"/>
      <c r="Y416" s="834"/>
      <c r="Z416" s="834"/>
      <c r="AA416" s="834"/>
    </row>
    <row r="417">
      <c r="A417" s="834"/>
      <c r="B417" s="834"/>
      <c r="C417" s="834"/>
      <c r="D417" s="834"/>
      <c r="E417" s="834"/>
      <c r="F417" s="834"/>
      <c r="G417" s="834"/>
      <c r="H417" s="834"/>
      <c r="I417" s="834"/>
      <c r="J417" s="834"/>
      <c r="K417" s="834"/>
      <c r="L417" s="834"/>
      <c r="M417" s="834"/>
      <c r="N417" s="834"/>
      <c r="O417" s="834"/>
      <c r="P417" s="834"/>
      <c r="Q417" s="834"/>
      <c r="R417" s="834"/>
      <c r="S417" s="834"/>
      <c r="T417" s="834"/>
      <c r="U417" s="834"/>
      <c r="V417" s="834"/>
      <c r="W417" s="834"/>
      <c r="X417" s="834"/>
      <c r="Y417" s="834"/>
      <c r="Z417" s="834"/>
      <c r="AA417" s="834"/>
    </row>
    <row r="418">
      <c r="A418" s="834"/>
      <c r="B418" s="834"/>
      <c r="C418" s="834"/>
      <c r="D418" s="834"/>
      <c r="E418" s="834"/>
      <c r="F418" s="834"/>
      <c r="G418" s="834"/>
      <c r="H418" s="834"/>
      <c r="I418" s="834"/>
      <c r="J418" s="834"/>
      <c r="K418" s="834"/>
      <c r="L418" s="834"/>
      <c r="M418" s="834"/>
      <c r="N418" s="834"/>
      <c r="O418" s="834"/>
      <c r="P418" s="834"/>
      <c r="Q418" s="834"/>
      <c r="R418" s="834"/>
      <c r="S418" s="834"/>
      <c r="T418" s="834"/>
      <c r="U418" s="834"/>
      <c r="V418" s="834"/>
      <c r="W418" s="834"/>
      <c r="X418" s="834"/>
      <c r="Y418" s="834"/>
      <c r="Z418" s="834"/>
      <c r="AA418" s="834"/>
    </row>
    <row r="419">
      <c r="A419" s="834"/>
      <c r="B419" s="834"/>
      <c r="C419" s="834"/>
      <c r="D419" s="834"/>
      <c r="E419" s="834"/>
      <c r="F419" s="834"/>
      <c r="G419" s="834"/>
      <c r="H419" s="834"/>
      <c r="I419" s="834"/>
      <c r="J419" s="834"/>
      <c r="K419" s="834"/>
      <c r="L419" s="834"/>
      <c r="M419" s="834"/>
      <c r="N419" s="834"/>
      <c r="O419" s="834"/>
      <c r="P419" s="834"/>
      <c r="Q419" s="834"/>
      <c r="R419" s="834"/>
      <c r="S419" s="834"/>
      <c r="T419" s="834"/>
      <c r="U419" s="834"/>
      <c r="V419" s="834"/>
      <c r="W419" s="834"/>
      <c r="X419" s="834"/>
      <c r="Y419" s="834"/>
      <c r="Z419" s="834"/>
      <c r="AA419" s="834"/>
    </row>
    <row r="420">
      <c r="A420" s="834"/>
      <c r="B420" s="834"/>
      <c r="C420" s="834"/>
      <c r="D420" s="834"/>
      <c r="E420" s="834"/>
      <c r="F420" s="834"/>
      <c r="G420" s="834"/>
      <c r="H420" s="834"/>
      <c r="I420" s="834"/>
      <c r="J420" s="834"/>
      <c r="K420" s="834"/>
      <c r="L420" s="834"/>
      <c r="M420" s="834"/>
      <c r="N420" s="834"/>
      <c r="O420" s="834"/>
      <c r="P420" s="834"/>
      <c r="Q420" s="834"/>
      <c r="R420" s="834"/>
      <c r="S420" s="834"/>
      <c r="T420" s="834"/>
      <c r="U420" s="834"/>
      <c r="V420" s="834"/>
      <c r="W420" s="834"/>
      <c r="X420" s="834"/>
      <c r="Y420" s="834"/>
      <c r="Z420" s="834"/>
      <c r="AA420" s="834"/>
    </row>
    <row r="421">
      <c r="A421" s="834"/>
      <c r="B421" s="834"/>
      <c r="C421" s="834"/>
      <c r="D421" s="834"/>
      <c r="E421" s="834"/>
      <c r="F421" s="834"/>
      <c r="G421" s="834"/>
      <c r="H421" s="834"/>
      <c r="I421" s="834"/>
      <c r="J421" s="834"/>
      <c r="K421" s="834"/>
      <c r="L421" s="834"/>
      <c r="M421" s="834"/>
      <c r="N421" s="834"/>
      <c r="O421" s="834"/>
      <c r="P421" s="834"/>
      <c r="Q421" s="834"/>
      <c r="R421" s="834"/>
      <c r="S421" s="834"/>
      <c r="T421" s="834"/>
      <c r="U421" s="834"/>
      <c r="V421" s="834"/>
      <c r="W421" s="834"/>
      <c r="X421" s="834"/>
      <c r="Y421" s="834"/>
      <c r="Z421" s="834"/>
      <c r="AA421" s="834"/>
    </row>
    <row r="422">
      <c r="A422" s="834"/>
      <c r="B422" s="834"/>
      <c r="C422" s="834"/>
      <c r="D422" s="834"/>
      <c r="E422" s="834"/>
      <c r="F422" s="834"/>
      <c r="G422" s="834"/>
      <c r="H422" s="834"/>
      <c r="I422" s="834"/>
      <c r="J422" s="834"/>
      <c r="K422" s="834"/>
      <c r="L422" s="834"/>
      <c r="M422" s="834"/>
      <c r="N422" s="834"/>
      <c r="O422" s="834"/>
      <c r="P422" s="834"/>
      <c r="Q422" s="834"/>
      <c r="R422" s="834"/>
      <c r="S422" s="834"/>
      <c r="T422" s="834"/>
      <c r="U422" s="834"/>
      <c r="V422" s="834"/>
      <c r="W422" s="834"/>
      <c r="X422" s="834"/>
      <c r="Y422" s="834"/>
      <c r="Z422" s="834"/>
      <c r="AA422" s="834"/>
    </row>
    <row r="423">
      <c r="A423" s="834"/>
      <c r="B423" s="834"/>
      <c r="C423" s="834"/>
      <c r="D423" s="834"/>
      <c r="E423" s="834"/>
      <c r="F423" s="834"/>
      <c r="G423" s="834"/>
      <c r="H423" s="834"/>
      <c r="I423" s="834"/>
      <c r="J423" s="834"/>
      <c r="K423" s="834"/>
      <c r="L423" s="834"/>
      <c r="M423" s="834"/>
      <c r="N423" s="834"/>
      <c r="O423" s="834"/>
      <c r="P423" s="834"/>
      <c r="Q423" s="834"/>
      <c r="R423" s="834"/>
      <c r="S423" s="834"/>
      <c r="T423" s="834"/>
      <c r="U423" s="834"/>
      <c r="V423" s="834"/>
      <c r="W423" s="834"/>
      <c r="X423" s="834"/>
      <c r="Y423" s="834"/>
      <c r="Z423" s="834"/>
      <c r="AA423" s="834"/>
    </row>
    <row r="424">
      <c r="A424" s="834"/>
      <c r="B424" s="834"/>
      <c r="C424" s="834"/>
      <c r="D424" s="834"/>
      <c r="E424" s="834"/>
      <c r="F424" s="834"/>
      <c r="G424" s="834"/>
      <c r="H424" s="834"/>
      <c r="I424" s="834"/>
      <c r="J424" s="834"/>
      <c r="K424" s="834"/>
      <c r="L424" s="834"/>
      <c r="M424" s="834"/>
      <c r="N424" s="834"/>
      <c r="O424" s="834"/>
      <c r="P424" s="834"/>
      <c r="Q424" s="834"/>
      <c r="R424" s="834"/>
      <c r="S424" s="834"/>
      <c r="T424" s="834"/>
      <c r="U424" s="834"/>
      <c r="V424" s="834"/>
      <c r="W424" s="834"/>
      <c r="X424" s="834"/>
      <c r="Y424" s="834"/>
      <c r="Z424" s="834"/>
      <c r="AA424" s="834"/>
    </row>
    <row r="425">
      <c r="A425" s="834"/>
      <c r="B425" s="834"/>
      <c r="C425" s="834"/>
      <c r="D425" s="834"/>
      <c r="E425" s="834"/>
      <c r="F425" s="834"/>
      <c r="G425" s="834"/>
      <c r="H425" s="834"/>
      <c r="I425" s="834"/>
      <c r="J425" s="834"/>
      <c r="K425" s="834"/>
      <c r="L425" s="834"/>
      <c r="M425" s="834"/>
      <c r="N425" s="834"/>
      <c r="O425" s="834"/>
      <c r="P425" s="834"/>
      <c r="Q425" s="834"/>
      <c r="R425" s="834"/>
      <c r="S425" s="834"/>
      <c r="T425" s="834"/>
      <c r="U425" s="834"/>
      <c r="V425" s="834"/>
      <c r="W425" s="834"/>
      <c r="X425" s="834"/>
      <c r="Y425" s="834"/>
      <c r="Z425" s="834"/>
      <c r="AA425" s="834"/>
    </row>
    <row r="426">
      <c r="A426" s="834"/>
      <c r="B426" s="834"/>
      <c r="C426" s="834"/>
      <c r="D426" s="834"/>
      <c r="E426" s="834"/>
      <c r="F426" s="834"/>
      <c r="G426" s="834"/>
      <c r="H426" s="834"/>
      <c r="I426" s="834"/>
      <c r="J426" s="834"/>
      <c r="K426" s="834"/>
      <c r="L426" s="834"/>
      <c r="M426" s="834"/>
      <c r="N426" s="834"/>
      <c r="O426" s="834"/>
      <c r="P426" s="834"/>
      <c r="Q426" s="834"/>
      <c r="R426" s="834"/>
      <c r="S426" s="834"/>
      <c r="T426" s="834"/>
      <c r="U426" s="834"/>
      <c r="V426" s="834"/>
      <c r="W426" s="834"/>
      <c r="X426" s="834"/>
      <c r="Y426" s="834"/>
      <c r="Z426" s="834"/>
      <c r="AA426" s="834"/>
    </row>
    <row r="427">
      <c r="A427" s="834"/>
      <c r="B427" s="834"/>
      <c r="C427" s="834"/>
      <c r="D427" s="834"/>
      <c r="E427" s="834"/>
      <c r="F427" s="834"/>
      <c r="G427" s="834"/>
      <c r="H427" s="834"/>
      <c r="I427" s="834"/>
      <c r="J427" s="834"/>
      <c r="K427" s="834"/>
      <c r="L427" s="834"/>
      <c r="M427" s="834"/>
      <c r="N427" s="834"/>
      <c r="O427" s="834"/>
      <c r="P427" s="834"/>
      <c r="Q427" s="834"/>
      <c r="R427" s="834"/>
      <c r="S427" s="834"/>
      <c r="T427" s="834"/>
      <c r="U427" s="834"/>
      <c r="V427" s="834"/>
      <c r="W427" s="834"/>
      <c r="X427" s="834"/>
      <c r="Y427" s="834"/>
      <c r="Z427" s="834"/>
      <c r="AA427" s="834"/>
    </row>
    <row r="428">
      <c r="A428" s="834"/>
      <c r="B428" s="834"/>
      <c r="C428" s="834"/>
      <c r="D428" s="834"/>
      <c r="E428" s="834"/>
      <c r="F428" s="834"/>
      <c r="G428" s="834"/>
      <c r="H428" s="834"/>
      <c r="I428" s="834"/>
      <c r="J428" s="834"/>
      <c r="K428" s="834"/>
      <c r="L428" s="834"/>
      <c r="M428" s="834"/>
      <c r="N428" s="834"/>
      <c r="O428" s="834"/>
      <c r="P428" s="834"/>
      <c r="Q428" s="834"/>
      <c r="R428" s="834"/>
      <c r="S428" s="834"/>
      <c r="T428" s="834"/>
      <c r="U428" s="834"/>
      <c r="V428" s="834"/>
      <c r="W428" s="834"/>
      <c r="X428" s="834"/>
      <c r="Y428" s="834"/>
      <c r="Z428" s="834"/>
      <c r="AA428" s="834"/>
    </row>
    <row r="429">
      <c r="A429" s="834"/>
      <c r="B429" s="834"/>
      <c r="C429" s="834"/>
      <c r="D429" s="834"/>
      <c r="E429" s="834"/>
      <c r="F429" s="834"/>
      <c r="G429" s="834"/>
      <c r="H429" s="834"/>
      <c r="I429" s="834"/>
      <c r="J429" s="834"/>
      <c r="K429" s="834"/>
      <c r="L429" s="834"/>
      <c r="M429" s="834"/>
      <c r="N429" s="834"/>
      <c r="O429" s="834"/>
      <c r="P429" s="834"/>
      <c r="Q429" s="834"/>
      <c r="R429" s="834"/>
      <c r="S429" s="834"/>
      <c r="T429" s="834"/>
      <c r="U429" s="834"/>
      <c r="V429" s="834"/>
      <c r="W429" s="834"/>
      <c r="X429" s="834"/>
      <c r="Y429" s="834"/>
      <c r="Z429" s="834"/>
      <c r="AA429" s="834"/>
    </row>
    <row r="430">
      <c r="A430" s="834"/>
      <c r="B430" s="834"/>
      <c r="C430" s="834"/>
      <c r="D430" s="834"/>
      <c r="E430" s="834"/>
      <c r="F430" s="834"/>
      <c r="G430" s="834"/>
      <c r="H430" s="834"/>
      <c r="I430" s="834"/>
      <c r="J430" s="834"/>
      <c r="K430" s="834"/>
      <c r="L430" s="834"/>
      <c r="M430" s="834"/>
      <c r="N430" s="834"/>
      <c r="O430" s="834"/>
      <c r="P430" s="834"/>
      <c r="Q430" s="834"/>
      <c r="R430" s="834"/>
      <c r="S430" s="834"/>
      <c r="T430" s="834"/>
      <c r="U430" s="834"/>
      <c r="V430" s="834"/>
      <c r="W430" s="834"/>
      <c r="X430" s="834"/>
      <c r="Y430" s="834"/>
      <c r="Z430" s="834"/>
      <c r="AA430" s="834"/>
    </row>
    <row r="431">
      <c r="A431" s="834"/>
      <c r="B431" s="834"/>
      <c r="C431" s="834"/>
      <c r="D431" s="834"/>
      <c r="E431" s="834"/>
      <c r="F431" s="834"/>
      <c r="G431" s="834"/>
      <c r="H431" s="834"/>
      <c r="I431" s="834"/>
      <c r="J431" s="834"/>
      <c r="K431" s="834"/>
      <c r="L431" s="834"/>
      <c r="M431" s="834"/>
      <c r="N431" s="834"/>
      <c r="O431" s="834"/>
      <c r="P431" s="834"/>
      <c r="Q431" s="834"/>
      <c r="R431" s="834"/>
      <c r="S431" s="834"/>
      <c r="T431" s="834"/>
      <c r="U431" s="834"/>
      <c r="V431" s="834"/>
      <c r="W431" s="834"/>
      <c r="X431" s="834"/>
      <c r="Y431" s="834"/>
      <c r="Z431" s="834"/>
      <c r="AA431" s="834"/>
    </row>
    <row r="432">
      <c r="A432" s="834"/>
      <c r="B432" s="834"/>
      <c r="C432" s="834"/>
      <c r="D432" s="834"/>
      <c r="E432" s="834"/>
      <c r="F432" s="834"/>
      <c r="G432" s="834"/>
      <c r="H432" s="834"/>
      <c r="I432" s="834"/>
      <c r="J432" s="834"/>
      <c r="K432" s="834"/>
      <c r="L432" s="834"/>
      <c r="M432" s="834"/>
      <c r="N432" s="834"/>
      <c r="O432" s="834"/>
      <c r="P432" s="834"/>
      <c r="Q432" s="834"/>
      <c r="R432" s="834"/>
      <c r="S432" s="834"/>
      <c r="T432" s="834"/>
      <c r="U432" s="834"/>
      <c r="V432" s="834"/>
      <c r="W432" s="834"/>
      <c r="X432" s="834"/>
      <c r="Y432" s="834"/>
      <c r="Z432" s="834"/>
      <c r="AA432" s="834"/>
    </row>
    <row r="433">
      <c r="A433" s="834"/>
      <c r="B433" s="834"/>
      <c r="C433" s="834"/>
      <c r="D433" s="834"/>
      <c r="E433" s="834"/>
      <c r="F433" s="834"/>
      <c r="G433" s="834"/>
      <c r="H433" s="834"/>
      <c r="I433" s="834"/>
      <c r="J433" s="834"/>
      <c r="K433" s="834"/>
      <c r="L433" s="834"/>
      <c r="M433" s="834"/>
      <c r="N433" s="834"/>
      <c r="O433" s="834"/>
      <c r="P433" s="834"/>
      <c r="Q433" s="834"/>
      <c r="R433" s="834"/>
      <c r="S433" s="834"/>
      <c r="T433" s="834"/>
      <c r="U433" s="834"/>
      <c r="V433" s="834"/>
      <c r="W433" s="834"/>
      <c r="X433" s="834"/>
      <c r="Y433" s="834"/>
      <c r="Z433" s="834"/>
      <c r="AA433" s="834"/>
    </row>
    <row r="434">
      <c r="A434" s="834"/>
      <c r="B434" s="834"/>
      <c r="C434" s="834"/>
      <c r="D434" s="834"/>
      <c r="E434" s="834"/>
      <c r="F434" s="834"/>
      <c r="G434" s="834"/>
      <c r="H434" s="834"/>
      <c r="I434" s="834"/>
      <c r="J434" s="834"/>
      <c r="K434" s="834"/>
      <c r="L434" s="834"/>
      <c r="M434" s="834"/>
      <c r="N434" s="834"/>
      <c r="O434" s="834"/>
      <c r="P434" s="834"/>
      <c r="Q434" s="834"/>
      <c r="R434" s="834"/>
      <c r="S434" s="834"/>
      <c r="T434" s="834"/>
      <c r="U434" s="834"/>
      <c r="V434" s="834"/>
      <c r="W434" s="834"/>
      <c r="X434" s="834"/>
      <c r="Y434" s="834"/>
      <c r="Z434" s="834"/>
      <c r="AA434" s="834"/>
    </row>
    <row r="435">
      <c r="A435" s="834"/>
      <c r="B435" s="834"/>
      <c r="C435" s="834"/>
      <c r="D435" s="834"/>
      <c r="E435" s="834"/>
      <c r="F435" s="834"/>
      <c r="G435" s="834"/>
      <c r="H435" s="834"/>
      <c r="I435" s="834"/>
      <c r="J435" s="834"/>
      <c r="K435" s="834"/>
      <c r="L435" s="834"/>
      <c r="M435" s="834"/>
      <c r="N435" s="834"/>
      <c r="O435" s="834"/>
      <c r="P435" s="834"/>
      <c r="Q435" s="834"/>
      <c r="R435" s="834"/>
      <c r="S435" s="834"/>
      <c r="T435" s="834"/>
      <c r="U435" s="834"/>
      <c r="V435" s="834"/>
      <c r="W435" s="834"/>
      <c r="X435" s="834"/>
      <c r="Y435" s="834"/>
      <c r="Z435" s="834"/>
      <c r="AA435" s="834"/>
    </row>
    <row r="436">
      <c r="A436" s="834"/>
      <c r="B436" s="834"/>
      <c r="C436" s="834"/>
      <c r="D436" s="834"/>
      <c r="E436" s="834"/>
      <c r="F436" s="834"/>
      <c r="G436" s="834"/>
      <c r="H436" s="834"/>
      <c r="I436" s="834"/>
      <c r="J436" s="834"/>
      <c r="K436" s="834"/>
      <c r="L436" s="834"/>
      <c r="M436" s="834"/>
      <c r="N436" s="834"/>
      <c r="O436" s="834"/>
      <c r="P436" s="834"/>
      <c r="Q436" s="834"/>
      <c r="R436" s="834"/>
      <c r="S436" s="834"/>
      <c r="T436" s="834"/>
      <c r="U436" s="834"/>
      <c r="V436" s="834"/>
      <c r="W436" s="834"/>
      <c r="X436" s="834"/>
      <c r="Y436" s="834"/>
      <c r="Z436" s="834"/>
      <c r="AA436" s="834"/>
    </row>
    <row r="437">
      <c r="A437" s="834"/>
      <c r="B437" s="834"/>
      <c r="C437" s="834"/>
      <c r="D437" s="834"/>
      <c r="E437" s="834"/>
      <c r="F437" s="834"/>
      <c r="G437" s="834"/>
      <c r="H437" s="834"/>
      <c r="I437" s="834"/>
      <c r="J437" s="834"/>
      <c r="K437" s="834"/>
      <c r="L437" s="834"/>
      <c r="M437" s="834"/>
      <c r="N437" s="834"/>
      <c r="O437" s="834"/>
      <c r="P437" s="834"/>
      <c r="Q437" s="834"/>
      <c r="R437" s="834"/>
      <c r="S437" s="834"/>
      <c r="T437" s="834"/>
      <c r="U437" s="834"/>
      <c r="V437" s="834"/>
      <c r="W437" s="834"/>
      <c r="X437" s="834"/>
      <c r="Y437" s="834"/>
      <c r="Z437" s="834"/>
      <c r="AA437" s="834"/>
    </row>
    <row r="438">
      <c r="A438" s="834"/>
      <c r="B438" s="834"/>
      <c r="C438" s="834"/>
      <c r="D438" s="834"/>
      <c r="E438" s="834"/>
      <c r="F438" s="834"/>
      <c r="G438" s="834"/>
      <c r="H438" s="834"/>
      <c r="I438" s="834"/>
      <c r="J438" s="834"/>
      <c r="K438" s="834"/>
      <c r="L438" s="834"/>
      <c r="M438" s="834"/>
      <c r="N438" s="834"/>
      <c r="O438" s="834"/>
      <c r="P438" s="834"/>
      <c r="Q438" s="834"/>
      <c r="R438" s="834"/>
      <c r="S438" s="834"/>
      <c r="T438" s="834"/>
      <c r="U438" s="834"/>
      <c r="V438" s="834"/>
      <c r="W438" s="834"/>
      <c r="X438" s="834"/>
      <c r="Y438" s="834"/>
      <c r="Z438" s="834"/>
      <c r="AA438" s="834"/>
    </row>
    <row r="439">
      <c r="A439" s="834"/>
      <c r="B439" s="834"/>
      <c r="C439" s="834"/>
      <c r="D439" s="834"/>
      <c r="E439" s="834"/>
      <c r="F439" s="834"/>
      <c r="G439" s="834"/>
      <c r="H439" s="834"/>
      <c r="I439" s="834"/>
      <c r="J439" s="834"/>
      <c r="K439" s="834"/>
      <c r="L439" s="834"/>
      <c r="M439" s="834"/>
      <c r="N439" s="834"/>
      <c r="O439" s="834"/>
      <c r="P439" s="834"/>
      <c r="Q439" s="834"/>
      <c r="R439" s="834"/>
      <c r="S439" s="834"/>
      <c r="T439" s="834"/>
      <c r="U439" s="834"/>
      <c r="V439" s="834"/>
      <c r="W439" s="834"/>
      <c r="X439" s="834"/>
      <c r="Y439" s="834"/>
      <c r="Z439" s="834"/>
      <c r="AA439" s="834"/>
    </row>
    <row r="440">
      <c r="A440" s="834"/>
      <c r="B440" s="834"/>
      <c r="C440" s="834"/>
      <c r="D440" s="834"/>
      <c r="E440" s="834"/>
      <c r="F440" s="834"/>
      <c r="G440" s="834"/>
      <c r="H440" s="834"/>
      <c r="I440" s="834"/>
      <c r="J440" s="834"/>
      <c r="K440" s="834"/>
      <c r="L440" s="834"/>
      <c r="M440" s="834"/>
      <c r="N440" s="834"/>
      <c r="O440" s="834"/>
      <c r="P440" s="834"/>
      <c r="Q440" s="834"/>
      <c r="R440" s="834"/>
      <c r="S440" s="834"/>
      <c r="T440" s="834"/>
      <c r="U440" s="834"/>
      <c r="V440" s="834"/>
      <c r="W440" s="834"/>
      <c r="X440" s="834"/>
      <c r="Y440" s="834"/>
      <c r="Z440" s="834"/>
      <c r="AA440" s="834"/>
    </row>
    <row r="441">
      <c r="A441" s="834"/>
      <c r="B441" s="834"/>
      <c r="C441" s="834"/>
      <c r="D441" s="834"/>
      <c r="E441" s="834"/>
      <c r="F441" s="834"/>
      <c r="G441" s="834"/>
      <c r="H441" s="834"/>
      <c r="I441" s="834"/>
      <c r="J441" s="834"/>
      <c r="K441" s="834"/>
      <c r="L441" s="834"/>
      <c r="M441" s="834"/>
      <c r="N441" s="834"/>
      <c r="O441" s="834"/>
      <c r="P441" s="834"/>
      <c r="Q441" s="834"/>
      <c r="R441" s="834"/>
      <c r="S441" s="834"/>
      <c r="T441" s="834"/>
      <c r="U441" s="834"/>
      <c r="V441" s="834"/>
      <c r="W441" s="834"/>
      <c r="X441" s="834"/>
      <c r="Y441" s="834"/>
      <c r="Z441" s="834"/>
      <c r="AA441" s="834"/>
    </row>
    <row r="442">
      <c r="A442" s="834"/>
      <c r="B442" s="834"/>
      <c r="C442" s="834"/>
      <c r="D442" s="834"/>
      <c r="E442" s="834"/>
      <c r="F442" s="834"/>
      <c r="G442" s="834"/>
      <c r="H442" s="834"/>
      <c r="I442" s="834"/>
      <c r="J442" s="834"/>
      <c r="K442" s="834"/>
      <c r="L442" s="834"/>
      <c r="M442" s="834"/>
      <c r="N442" s="834"/>
      <c r="O442" s="834"/>
      <c r="P442" s="834"/>
      <c r="Q442" s="834"/>
      <c r="R442" s="834"/>
      <c r="S442" s="834"/>
      <c r="T442" s="834"/>
      <c r="U442" s="834"/>
      <c r="V442" s="834"/>
      <c r="W442" s="834"/>
      <c r="X442" s="834"/>
      <c r="Y442" s="834"/>
      <c r="Z442" s="834"/>
      <c r="AA442" s="834"/>
    </row>
    <row r="443">
      <c r="A443" s="834"/>
      <c r="B443" s="834"/>
      <c r="C443" s="834"/>
      <c r="D443" s="834"/>
      <c r="E443" s="834"/>
      <c r="F443" s="834"/>
      <c r="G443" s="834"/>
      <c r="H443" s="834"/>
      <c r="I443" s="834"/>
      <c r="J443" s="834"/>
      <c r="K443" s="834"/>
      <c r="L443" s="834"/>
      <c r="M443" s="834"/>
      <c r="N443" s="834"/>
      <c r="O443" s="834"/>
      <c r="P443" s="834"/>
      <c r="Q443" s="834"/>
      <c r="R443" s="834"/>
      <c r="S443" s="834"/>
      <c r="T443" s="834"/>
      <c r="U443" s="834"/>
      <c r="V443" s="834"/>
      <c r="W443" s="834"/>
      <c r="X443" s="834"/>
      <c r="Y443" s="834"/>
      <c r="Z443" s="834"/>
      <c r="AA443" s="834"/>
    </row>
    <row r="444">
      <c r="A444" s="834"/>
      <c r="B444" s="834"/>
      <c r="C444" s="834"/>
      <c r="D444" s="834"/>
      <c r="E444" s="834"/>
      <c r="F444" s="834"/>
      <c r="G444" s="834"/>
      <c r="H444" s="834"/>
      <c r="I444" s="834"/>
      <c r="J444" s="834"/>
      <c r="K444" s="834"/>
      <c r="L444" s="834"/>
      <c r="M444" s="834"/>
      <c r="N444" s="834"/>
      <c r="O444" s="834"/>
      <c r="P444" s="834"/>
      <c r="Q444" s="834"/>
      <c r="R444" s="834"/>
      <c r="S444" s="834"/>
      <c r="T444" s="834"/>
      <c r="U444" s="834"/>
      <c r="V444" s="834"/>
      <c r="W444" s="834"/>
      <c r="X444" s="834"/>
      <c r="Y444" s="834"/>
      <c r="Z444" s="834"/>
      <c r="AA444" s="834"/>
    </row>
    <row r="445">
      <c r="A445" s="834"/>
      <c r="B445" s="834"/>
      <c r="C445" s="834"/>
      <c r="D445" s="834"/>
      <c r="E445" s="834"/>
      <c r="F445" s="834"/>
      <c r="G445" s="834"/>
      <c r="H445" s="834"/>
      <c r="I445" s="834"/>
      <c r="J445" s="834"/>
      <c r="K445" s="834"/>
      <c r="L445" s="834"/>
      <c r="M445" s="834"/>
      <c r="N445" s="834"/>
      <c r="O445" s="834"/>
      <c r="P445" s="834"/>
      <c r="Q445" s="834"/>
      <c r="R445" s="834"/>
      <c r="S445" s="834"/>
      <c r="T445" s="834"/>
      <c r="U445" s="834"/>
      <c r="V445" s="834"/>
      <c r="W445" s="834"/>
      <c r="X445" s="834"/>
      <c r="Y445" s="834"/>
      <c r="Z445" s="834"/>
      <c r="AA445" s="834"/>
    </row>
    <row r="446">
      <c r="A446" s="834"/>
      <c r="B446" s="834"/>
      <c r="C446" s="834"/>
      <c r="D446" s="834"/>
      <c r="E446" s="834"/>
      <c r="F446" s="834"/>
      <c r="G446" s="834"/>
      <c r="H446" s="834"/>
      <c r="I446" s="834"/>
      <c r="J446" s="834"/>
      <c r="K446" s="834"/>
      <c r="L446" s="834"/>
      <c r="M446" s="834"/>
      <c r="N446" s="834"/>
      <c r="O446" s="834"/>
      <c r="P446" s="834"/>
      <c r="Q446" s="834"/>
      <c r="R446" s="834"/>
      <c r="S446" s="834"/>
      <c r="T446" s="834"/>
      <c r="U446" s="834"/>
      <c r="V446" s="834"/>
      <c r="W446" s="834"/>
      <c r="X446" s="834"/>
      <c r="Y446" s="834"/>
      <c r="Z446" s="834"/>
      <c r="AA446" s="834"/>
    </row>
    <row r="447">
      <c r="A447" s="834"/>
      <c r="B447" s="834"/>
      <c r="C447" s="834"/>
      <c r="D447" s="834"/>
      <c r="E447" s="834"/>
      <c r="F447" s="834"/>
      <c r="G447" s="834"/>
      <c r="H447" s="834"/>
      <c r="I447" s="834"/>
      <c r="J447" s="834"/>
      <c r="K447" s="834"/>
      <c r="L447" s="834"/>
      <c r="M447" s="834"/>
      <c r="N447" s="834"/>
      <c r="O447" s="834"/>
      <c r="P447" s="834"/>
      <c r="Q447" s="834"/>
      <c r="R447" s="834"/>
      <c r="S447" s="834"/>
      <c r="T447" s="834"/>
      <c r="U447" s="834"/>
      <c r="V447" s="834"/>
      <c r="W447" s="834"/>
      <c r="X447" s="834"/>
      <c r="Y447" s="834"/>
      <c r="Z447" s="834"/>
      <c r="AA447" s="834"/>
    </row>
    <row r="448">
      <c r="A448" s="834"/>
      <c r="B448" s="834"/>
      <c r="C448" s="834"/>
      <c r="D448" s="834"/>
      <c r="E448" s="834"/>
      <c r="F448" s="834"/>
      <c r="G448" s="834"/>
      <c r="H448" s="834"/>
      <c r="I448" s="834"/>
      <c r="J448" s="834"/>
      <c r="K448" s="834"/>
      <c r="L448" s="834"/>
      <c r="M448" s="834"/>
      <c r="N448" s="834"/>
      <c r="O448" s="834"/>
      <c r="P448" s="834"/>
      <c r="Q448" s="834"/>
      <c r="R448" s="834"/>
      <c r="S448" s="834"/>
      <c r="T448" s="834"/>
      <c r="U448" s="834"/>
      <c r="V448" s="834"/>
      <c r="W448" s="834"/>
      <c r="X448" s="834"/>
      <c r="Y448" s="834"/>
      <c r="Z448" s="834"/>
      <c r="AA448" s="834"/>
    </row>
    <row r="449">
      <c r="A449" s="834"/>
      <c r="B449" s="834"/>
      <c r="C449" s="834"/>
      <c r="D449" s="834"/>
      <c r="E449" s="834"/>
      <c r="F449" s="834"/>
      <c r="G449" s="834"/>
      <c r="H449" s="834"/>
      <c r="I449" s="834"/>
      <c r="J449" s="834"/>
      <c r="K449" s="834"/>
      <c r="L449" s="834"/>
      <c r="M449" s="834"/>
      <c r="N449" s="834"/>
      <c r="O449" s="834"/>
      <c r="P449" s="834"/>
      <c r="Q449" s="834"/>
      <c r="R449" s="834"/>
      <c r="S449" s="834"/>
      <c r="T449" s="834"/>
      <c r="U449" s="834"/>
      <c r="V449" s="834"/>
      <c r="W449" s="834"/>
      <c r="X449" s="834"/>
      <c r="Y449" s="834"/>
      <c r="Z449" s="834"/>
      <c r="AA449" s="834"/>
    </row>
    <row r="450">
      <c r="A450" s="834"/>
      <c r="B450" s="834"/>
      <c r="C450" s="834"/>
      <c r="D450" s="834"/>
      <c r="E450" s="834"/>
      <c r="F450" s="834"/>
      <c r="G450" s="834"/>
      <c r="H450" s="834"/>
      <c r="I450" s="834"/>
      <c r="J450" s="834"/>
      <c r="K450" s="834"/>
      <c r="L450" s="834"/>
      <c r="M450" s="834"/>
      <c r="N450" s="834"/>
      <c r="O450" s="834"/>
      <c r="P450" s="834"/>
      <c r="Q450" s="834"/>
      <c r="R450" s="834"/>
      <c r="S450" s="834"/>
      <c r="T450" s="834"/>
      <c r="U450" s="834"/>
      <c r="V450" s="834"/>
      <c r="W450" s="834"/>
      <c r="X450" s="834"/>
      <c r="Y450" s="834"/>
      <c r="Z450" s="834"/>
      <c r="AA450" s="834"/>
    </row>
    <row r="451">
      <c r="A451" s="834"/>
      <c r="B451" s="834"/>
      <c r="C451" s="834"/>
      <c r="D451" s="834"/>
      <c r="E451" s="834"/>
      <c r="F451" s="834"/>
      <c r="G451" s="834"/>
      <c r="H451" s="834"/>
      <c r="I451" s="834"/>
      <c r="J451" s="834"/>
      <c r="K451" s="834"/>
      <c r="L451" s="834"/>
      <c r="M451" s="834"/>
      <c r="N451" s="834"/>
      <c r="O451" s="834"/>
      <c r="P451" s="834"/>
      <c r="Q451" s="834"/>
      <c r="R451" s="834"/>
      <c r="S451" s="834"/>
      <c r="T451" s="834"/>
      <c r="U451" s="834"/>
      <c r="V451" s="834"/>
      <c r="W451" s="834"/>
      <c r="X451" s="834"/>
      <c r="Y451" s="834"/>
      <c r="Z451" s="834"/>
      <c r="AA451" s="834"/>
    </row>
    <row r="452">
      <c r="A452" s="834"/>
      <c r="B452" s="834"/>
      <c r="C452" s="834"/>
      <c r="D452" s="834"/>
      <c r="E452" s="834"/>
      <c r="F452" s="834"/>
      <c r="G452" s="834"/>
      <c r="H452" s="834"/>
      <c r="I452" s="834"/>
      <c r="J452" s="834"/>
      <c r="K452" s="834"/>
      <c r="L452" s="834"/>
      <c r="M452" s="834"/>
      <c r="N452" s="834"/>
      <c r="O452" s="834"/>
      <c r="P452" s="834"/>
      <c r="Q452" s="834"/>
      <c r="R452" s="834"/>
      <c r="S452" s="834"/>
      <c r="T452" s="834"/>
      <c r="U452" s="834"/>
      <c r="V452" s="834"/>
      <c r="W452" s="834"/>
      <c r="X452" s="834"/>
      <c r="Y452" s="834"/>
      <c r="Z452" s="834"/>
      <c r="AA452" s="834"/>
    </row>
    <row r="453">
      <c r="A453" s="834"/>
      <c r="B453" s="834"/>
      <c r="C453" s="834"/>
      <c r="D453" s="834"/>
      <c r="E453" s="834"/>
      <c r="F453" s="834"/>
      <c r="G453" s="834"/>
      <c r="H453" s="834"/>
      <c r="I453" s="834"/>
      <c r="J453" s="834"/>
      <c r="K453" s="834"/>
      <c r="L453" s="834"/>
      <c r="M453" s="834"/>
      <c r="N453" s="834"/>
      <c r="O453" s="834"/>
      <c r="P453" s="834"/>
      <c r="Q453" s="834"/>
      <c r="R453" s="834"/>
      <c r="S453" s="834"/>
      <c r="T453" s="834"/>
      <c r="U453" s="834"/>
      <c r="V453" s="834"/>
      <c r="W453" s="834"/>
      <c r="X453" s="834"/>
      <c r="Y453" s="834"/>
      <c r="Z453" s="834"/>
      <c r="AA453" s="834"/>
    </row>
    <row r="454">
      <c r="A454" s="834"/>
      <c r="B454" s="834"/>
      <c r="C454" s="834"/>
      <c r="D454" s="834"/>
      <c r="E454" s="834"/>
      <c r="F454" s="834"/>
      <c r="G454" s="834"/>
      <c r="H454" s="834"/>
      <c r="I454" s="834"/>
      <c r="J454" s="834"/>
      <c r="K454" s="834"/>
      <c r="L454" s="834"/>
      <c r="M454" s="834"/>
      <c r="N454" s="834"/>
      <c r="O454" s="834"/>
      <c r="P454" s="834"/>
      <c r="Q454" s="834"/>
      <c r="R454" s="834"/>
      <c r="S454" s="834"/>
      <c r="T454" s="834"/>
      <c r="U454" s="834"/>
      <c r="V454" s="834"/>
      <c r="W454" s="834"/>
      <c r="X454" s="834"/>
      <c r="Y454" s="834"/>
      <c r="Z454" s="834"/>
      <c r="AA454" s="834"/>
    </row>
    <row r="455">
      <c r="A455" s="834"/>
      <c r="B455" s="834"/>
      <c r="C455" s="834"/>
      <c r="D455" s="834"/>
      <c r="E455" s="834"/>
      <c r="F455" s="834"/>
      <c r="G455" s="834"/>
      <c r="H455" s="834"/>
      <c r="I455" s="834"/>
      <c r="J455" s="834"/>
      <c r="K455" s="834"/>
      <c r="L455" s="834"/>
      <c r="M455" s="834"/>
      <c r="N455" s="834"/>
      <c r="O455" s="834"/>
      <c r="P455" s="834"/>
      <c r="Q455" s="834"/>
      <c r="R455" s="834"/>
      <c r="S455" s="834"/>
      <c r="T455" s="834"/>
      <c r="U455" s="834"/>
      <c r="V455" s="834"/>
      <c r="W455" s="834"/>
      <c r="X455" s="834"/>
      <c r="Y455" s="834"/>
      <c r="Z455" s="834"/>
      <c r="AA455" s="834"/>
    </row>
    <row r="456">
      <c r="A456" s="834"/>
      <c r="B456" s="834"/>
      <c r="C456" s="834"/>
      <c r="D456" s="834"/>
      <c r="E456" s="834"/>
      <c r="F456" s="834"/>
      <c r="G456" s="834"/>
      <c r="H456" s="834"/>
      <c r="I456" s="834"/>
      <c r="J456" s="834"/>
      <c r="K456" s="834"/>
      <c r="L456" s="834"/>
      <c r="M456" s="834"/>
      <c r="N456" s="834"/>
      <c r="O456" s="834"/>
      <c r="P456" s="834"/>
      <c r="Q456" s="834"/>
      <c r="R456" s="834"/>
      <c r="S456" s="834"/>
      <c r="T456" s="834"/>
      <c r="U456" s="834"/>
      <c r="V456" s="834"/>
      <c r="W456" s="834"/>
      <c r="X456" s="834"/>
      <c r="Y456" s="834"/>
      <c r="Z456" s="834"/>
      <c r="AA456" s="834"/>
    </row>
    <row r="457">
      <c r="A457" s="834"/>
      <c r="B457" s="834"/>
      <c r="C457" s="834"/>
      <c r="D457" s="834"/>
      <c r="E457" s="834"/>
      <c r="F457" s="834"/>
      <c r="G457" s="834"/>
      <c r="H457" s="834"/>
      <c r="I457" s="834"/>
      <c r="J457" s="834"/>
      <c r="K457" s="834"/>
      <c r="L457" s="834"/>
      <c r="M457" s="834"/>
      <c r="N457" s="834"/>
      <c r="O457" s="834"/>
      <c r="P457" s="834"/>
      <c r="Q457" s="834"/>
      <c r="R457" s="834"/>
      <c r="S457" s="834"/>
      <c r="T457" s="834"/>
      <c r="U457" s="834"/>
      <c r="V457" s="834"/>
      <c r="W457" s="834"/>
      <c r="X457" s="834"/>
      <c r="Y457" s="834"/>
      <c r="Z457" s="834"/>
      <c r="AA457" s="834"/>
    </row>
    <row r="458">
      <c r="A458" s="834"/>
      <c r="B458" s="834"/>
      <c r="C458" s="834"/>
      <c r="D458" s="834"/>
      <c r="E458" s="834"/>
      <c r="F458" s="834"/>
      <c r="G458" s="834"/>
      <c r="H458" s="834"/>
      <c r="I458" s="834"/>
      <c r="J458" s="834"/>
      <c r="K458" s="834"/>
      <c r="L458" s="834"/>
      <c r="M458" s="834"/>
      <c r="N458" s="834"/>
      <c r="O458" s="834"/>
      <c r="P458" s="834"/>
      <c r="Q458" s="834"/>
      <c r="R458" s="834"/>
      <c r="S458" s="834"/>
      <c r="T458" s="834"/>
      <c r="U458" s="834"/>
      <c r="V458" s="834"/>
      <c r="W458" s="834"/>
      <c r="X458" s="834"/>
      <c r="Y458" s="834"/>
      <c r="Z458" s="834"/>
      <c r="AA458" s="834"/>
    </row>
    <row r="459">
      <c r="A459" s="834"/>
      <c r="B459" s="834"/>
      <c r="C459" s="834"/>
      <c r="D459" s="834"/>
      <c r="E459" s="834"/>
      <c r="F459" s="834"/>
      <c r="G459" s="834"/>
      <c r="H459" s="834"/>
      <c r="I459" s="834"/>
      <c r="J459" s="834"/>
      <c r="K459" s="834"/>
      <c r="L459" s="834"/>
      <c r="M459" s="834"/>
      <c r="N459" s="834"/>
      <c r="O459" s="834"/>
      <c r="P459" s="834"/>
      <c r="Q459" s="834"/>
      <c r="R459" s="834"/>
      <c r="S459" s="834"/>
      <c r="T459" s="834"/>
      <c r="U459" s="834"/>
      <c r="V459" s="834"/>
      <c r="W459" s="834"/>
      <c r="X459" s="834"/>
      <c r="Y459" s="834"/>
      <c r="Z459" s="834"/>
      <c r="AA459" s="834"/>
    </row>
    <row r="460">
      <c r="A460" s="834"/>
      <c r="B460" s="834"/>
      <c r="C460" s="834"/>
      <c r="D460" s="834"/>
      <c r="E460" s="834"/>
      <c r="F460" s="834"/>
      <c r="G460" s="834"/>
      <c r="H460" s="834"/>
      <c r="I460" s="834"/>
      <c r="J460" s="834"/>
      <c r="K460" s="834"/>
      <c r="L460" s="834"/>
      <c r="M460" s="834"/>
      <c r="N460" s="834"/>
      <c r="O460" s="834"/>
      <c r="P460" s="834"/>
      <c r="Q460" s="834"/>
      <c r="R460" s="834"/>
      <c r="S460" s="834"/>
      <c r="T460" s="834"/>
      <c r="U460" s="834"/>
      <c r="V460" s="834"/>
      <c r="W460" s="834"/>
      <c r="X460" s="834"/>
      <c r="Y460" s="834"/>
      <c r="Z460" s="834"/>
      <c r="AA460" s="834"/>
    </row>
    <row r="461">
      <c r="A461" s="834"/>
      <c r="B461" s="834"/>
      <c r="C461" s="834"/>
      <c r="D461" s="834"/>
      <c r="E461" s="834"/>
      <c r="F461" s="834"/>
      <c r="G461" s="834"/>
      <c r="H461" s="834"/>
      <c r="I461" s="834"/>
      <c r="J461" s="834"/>
      <c r="K461" s="834"/>
      <c r="L461" s="834"/>
      <c r="M461" s="834"/>
      <c r="N461" s="834"/>
      <c r="O461" s="834"/>
      <c r="P461" s="834"/>
      <c r="Q461" s="834"/>
      <c r="R461" s="834"/>
      <c r="S461" s="834"/>
      <c r="T461" s="834"/>
      <c r="U461" s="834"/>
      <c r="V461" s="834"/>
      <c r="W461" s="834"/>
      <c r="X461" s="834"/>
      <c r="Y461" s="834"/>
      <c r="Z461" s="834"/>
      <c r="AA461" s="834"/>
    </row>
    <row r="462">
      <c r="A462" s="834"/>
      <c r="B462" s="834"/>
      <c r="C462" s="834"/>
      <c r="D462" s="834"/>
      <c r="E462" s="834"/>
      <c r="F462" s="834"/>
      <c r="G462" s="834"/>
      <c r="H462" s="834"/>
      <c r="I462" s="834"/>
      <c r="J462" s="834"/>
      <c r="K462" s="834"/>
      <c r="L462" s="834"/>
      <c r="M462" s="834"/>
      <c r="N462" s="834"/>
      <c r="O462" s="834"/>
      <c r="P462" s="834"/>
      <c r="Q462" s="834"/>
      <c r="R462" s="834"/>
      <c r="S462" s="834"/>
      <c r="T462" s="834"/>
      <c r="U462" s="834"/>
      <c r="V462" s="834"/>
      <c r="W462" s="834"/>
      <c r="X462" s="834"/>
      <c r="Y462" s="834"/>
      <c r="Z462" s="834"/>
      <c r="AA462" s="834"/>
    </row>
    <row r="463">
      <c r="A463" s="834"/>
      <c r="B463" s="834"/>
      <c r="C463" s="834"/>
      <c r="D463" s="834"/>
      <c r="E463" s="834"/>
      <c r="F463" s="834"/>
      <c r="G463" s="834"/>
      <c r="H463" s="834"/>
      <c r="I463" s="834"/>
      <c r="J463" s="834"/>
      <c r="K463" s="834"/>
      <c r="L463" s="834"/>
      <c r="M463" s="834"/>
      <c r="N463" s="834"/>
      <c r="O463" s="834"/>
      <c r="P463" s="834"/>
      <c r="Q463" s="834"/>
      <c r="R463" s="834"/>
      <c r="S463" s="834"/>
      <c r="T463" s="834"/>
      <c r="U463" s="834"/>
      <c r="V463" s="834"/>
      <c r="W463" s="834"/>
      <c r="X463" s="834"/>
      <c r="Y463" s="834"/>
      <c r="Z463" s="834"/>
      <c r="AA463" s="834"/>
    </row>
    <row r="464">
      <c r="A464" s="834"/>
      <c r="B464" s="834"/>
      <c r="C464" s="834"/>
      <c r="D464" s="834"/>
      <c r="E464" s="834"/>
      <c r="F464" s="834"/>
      <c r="G464" s="834"/>
      <c r="H464" s="834"/>
      <c r="I464" s="834"/>
      <c r="J464" s="834"/>
      <c r="K464" s="834"/>
      <c r="L464" s="834"/>
      <c r="M464" s="834"/>
      <c r="N464" s="834"/>
      <c r="O464" s="834"/>
      <c r="P464" s="834"/>
      <c r="Q464" s="834"/>
      <c r="R464" s="834"/>
      <c r="S464" s="834"/>
      <c r="T464" s="834"/>
      <c r="U464" s="834"/>
      <c r="V464" s="834"/>
      <c r="W464" s="834"/>
      <c r="X464" s="834"/>
      <c r="Y464" s="834"/>
      <c r="Z464" s="834"/>
      <c r="AA464" s="834"/>
    </row>
    <row r="465">
      <c r="A465" s="834"/>
      <c r="B465" s="834"/>
      <c r="C465" s="834"/>
      <c r="D465" s="834"/>
      <c r="E465" s="834"/>
      <c r="F465" s="834"/>
      <c r="G465" s="834"/>
      <c r="H465" s="834"/>
      <c r="I465" s="834"/>
      <c r="J465" s="834"/>
      <c r="K465" s="834"/>
      <c r="L465" s="834"/>
      <c r="M465" s="834"/>
      <c r="N465" s="834"/>
      <c r="O465" s="834"/>
      <c r="P465" s="834"/>
      <c r="Q465" s="834"/>
      <c r="R465" s="834"/>
      <c r="S465" s="834"/>
      <c r="T465" s="834"/>
      <c r="U465" s="834"/>
      <c r="V465" s="834"/>
      <c r="W465" s="834"/>
      <c r="X465" s="834"/>
      <c r="Y465" s="834"/>
      <c r="Z465" s="834"/>
      <c r="AA465" s="834"/>
    </row>
    <row r="466">
      <c r="A466" s="834"/>
      <c r="B466" s="834"/>
      <c r="C466" s="834"/>
      <c r="D466" s="834"/>
      <c r="E466" s="834"/>
      <c r="F466" s="834"/>
      <c r="G466" s="834"/>
      <c r="H466" s="834"/>
      <c r="I466" s="834"/>
      <c r="J466" s="834"/>
      <c r="K466" s="834"/>
      <c r="L466" s="834"/>
      <c r="M466" s="834"/>
      <c r="N466" s="834"/>
      <c r="O466" s="834"/>
      <c r="P466" s="834"/>
      <c r="Q466" s="834"/>
      <c r="R466" s="834"/>
      <c r="S466" s="834"/>
      <c r="T466" s="834"/>
      <c r="U466" s="834"/>
      <c r="V466" s="834"/>
      <c r="W466" s="834"/>
      <c r="X466" s="834"/>
      <c r="Y466" s="834"/>
      <c r="Z466" s="834"/>
      <c r="AA466" s="834"/>
    </row>
    <row r="467">
      <c r="A467" s="834"/>
      <c r="B467" s="834"/>
      <c r="C467" s="834"/>
      <c r="D467" s="834"/>
      <c r="E467" s="834"/>
      <c r="F467" s="834"/>
      <c r="G467" s="834"/>
      <c r="H467" s="834"/>
      <c r="I467" s="834"/>
      <c r="J467" s="834"/>
      <c r="K467" s="834"/>
      <c r="L467" s="834"/>
      <c r="M467" s="834"/>
      <c r="N467" s="834"/>
      <c r="O467" s="834"/>
      <c r="P467" s="834"/>
      <c r="Q467" s="834"/>
      <c r="R467" s="834"/>
      <c r="S467" s="834"/>
      <c r="T467" s="834"/>
      <c r="U467" s="834"/>
      <c r="V467" s="834"/>
      <c r="W467" s="834"/>
      <c r="X467" s="834"/>
      <c r="Y467" s="834"/>
      <c r="Z467" s="834"/>
      <c r="AA467" s="834"/>
    </row>
    <row r="468">
      <c r="A468" s="834"/>
      <c r="B468" s="834"/>
      <c r="C468" s="834"/>
      <c r="D468" s="834"/>
      <c r="E468" s="834"/>
      <c r="F468" s="834"/>
      <c r="G468" s="834"/>
      <c r="H468" s="834"/>
      <c r="I468" s="834"/>
      <c r="J468" s="834"/>
      <c r="K468" s="834"/>
      <c r="L468" s="834"/>
      <c r="M468" s="834"/>
      <c r="N468" s="834"/>
      <c r="O468" s="834"/>
      <c r="P468" s="834"/>
      <c r="Q468" s="834"/>
      <c r="R468" s="834"/>
      <c r="S468" s="834"/>
      <c r="T468" s="834"/>
      <c r="U468" s="834"/>
      <c r="V468" s="834"/>
      <c r="W468" s="834"/>
      <c r="X468" s="834"/>
      <c r="Y468" s="834"/>
      <c r="Z468" s="834"/>
      <c r="AA468" s="834"/>
    </row>
    <row r="469">
      <c r="A469" s="834"/>
      <c r="B469" s="834"/>
      <c r="C469" s="834"/>
      <c r="D469" s="834"/>
      <c r="E469" s="834"/>
      <c r="F469" s="834"/>
      <c r="G469" s="834"/>
      <c r="H469" s="834"/>
      <c r="I469" s="834"/>
      <c r="J469" s="834"/>
      <c r="K469" s="834"/>
      <c r="L469" s="834"/>
      <c r="M469" s="834"/>
      <c r="N469" s="834"/>
      <c r="O469" s="834"/>
      <c r="P469" s="834"/>
      <c r="Q469" s="834"/>
      <c r="R469" s="834"/>
      <c r="S469" s="834"/>
      <c r="T469" s="834"/>
      <c r="U469" s="834"/>
      <c r="V469" s="834"/>
      <c r="W469" s="834"/>
      <c r="X469" s="834"/>
      <c r="Y469" s="834"/>
      <c r="Z469" s="834"/>
      <c r="AA469" s="834"/>
    </row>
    <row r="470">
      <c r="A470" s="834"/>
      <c r="B470" s="834"/>
      <c r="C470" s="834"/>
      <c r="D470" s="834"/>
      <c r="E470" s="834"/>
      <c r="F470" s="834"/>
      <c r="G470" s="834"/>
      <c r="H470" s="834"/>
      <c r="I470" s="834"/>
      <c r="J470" s="834"/>
      <c r="K470" s="834"/>
      <c r="L470" s="834"/>
      <c r="M470" s="834"/>
      <c r="N470" s="834"/>
      <c r="O470" s="834"/>
      <c r="P470" s="834"/>
      <c r="Q470" s="834"/>
      <c r="R470" s="834"/>
      <c r="S470" s="834"/>
      <c r="T470" s="834"/>
      <c r="U470" s="834"/>
      <c r="V470" s="834"/>
      <c r="W470" s="834"/>
      <c r="X470" s="834"/>
      <c r="Y470" s="834"/>
      <c r="Z470" s="834"/>
      <c r="AA470" s="834"/>
    </row>
    <row r="471">
      <c r="A471" s="834"/>
      <c r="B471" s="834"/>
      <c r="C471" s="834"/>
      <c r="D471" s="834"/>
      <c r="E471" s="834"/>
      <c r="F471" s="834"/>
      <c r="G471" s="834"/>
      <c r="H471" s="834"/>
      <c r="I471" s="834"/>
      <c r="J471" s="834"/>
      <c r="K471" s="834"/>
      <c r="L471" s="834"/>
      <c r="M471" s="834"/>
      <c r="N471" s="834"/>
      <c r="O471" s="834"/>
      <c r="P471" s="834"/>
      <c r="Q471" s="834"/>
      <c r="R471" s="834"/>
      <c r="S471" s="834"/>
      <c r="T471" s="834"/>
      <c r="U471" s="834"/>
      <c r="V471" s="834"/>
      <c r="W471" s="834"/>
      <c r="X471" s="834"/>
      <c r="Y471" s="834"/>
      <c r="Z471" s="834"/>
      <c r="AA471" s="834"/>
    </row>
    <row r="472">
      <c r="A472" s="834"/>
      <c r="B472" s="834"/>
      <c r="C472" s="834"/>
      <c r="D472" s="834"/>
      <c r="E472" s="834"/>
      <c r="F472" s="834"/>
      <c r="G472" s="834"/>
      <c r="H472" s="834"/>
      <c r="I472" s="834"/>
      <c r="J472" s="834"/>
      <c r="K472" s="834"/>
      <c r="L472" s="834"/>
      <c r="M472" s="834"/>
      <c r="N472" s="834"/>
      <c r="O472" s="834"/>
      <c r="P472" s="834"/>
      <c r="Q472" s="834"/>
      <c r="R472" s="834"/>
      <c r="S472" s="834"/>
      <c r="T472" s="834"/>
      <c r="U472" s="834"/>
      <c r="V472" s="834"/>
      <c r="W472" s="834"/>
      <c r="X472" s="834"/>
      <c r="Y472" s="834"/>
      <c r="Z472" s="834"/>
      <c r="AA472" s="834"/>
    </row>
    <row r="473">
      <c r="A473" s="834"/>
      <c r="B473" s="834"/>
      <c r="C473" s="834"/>
      <c r="D473" s="834"/>
      <c r="E473" s="834"/>
      <c r="F473" s="834"/>
      <c r="G473" s="834"/>
      <c r="H473" s="834"/>
      <c r="I473" s="834"/>
      <c r="J473" s="834"/>
      <c r="K473" s="834"/>
      <c r="L473" s="834"/>
      <c r="M473" s="834"/>
      <c r="N473" s="834"/>
      <c r="O473" s="834"/>
      <c r="P473" s="834"/>
      <c r="Q473" s="834"/>
      <c r="R473" s="834"/>
      <c r="S473" s="834"/>
      <c r="T473" s="834"/>
      <c r="U473" s="834"/>
      <c r="V473" s="834"/>
      <c r="W473" s="834"/>
      <c r="X473" s="834"/>
      <c r="Y473" s="834"/>
      <c r="Z473" s="834"/>
      <c r="AA473" s="834"/>
    </row>
    <row r="474">
      <c r="A474" s="834"/>
      <c r="B474" s="834"/>
      <c r="C474" s="834"/>
      <c r="D474" s="834"/>
      <c r="E474" s="834"/>
      <c r="F474" s="834"/>
      <c r="G474" s="834"/>
      <c r="H474" s="834"/>
      <c r="I474" s="834"/>
      <c r="J474" s="834"/>
      <c r="K474" s="834"/>
      <c r="L474" s="834"/>
      <c r="M474" s="834"/>
      <c r="N474" s="834"/>
      <c r="O474" s="834"/>
      <c r="P474" s="834"/>
      <c r="Q474" s="834"/>
      <c r="R474" s="834"/>
      <c r="S474" s="834"/>
      <c r="T474" s="834"/>
      <c r="U474" s="834"/>
      <c r="V474" s="834"/>
      <c r="W474" s="834"/>
      <c r="X474" s="834"/>
      <c r="Y474" s="834"/>
      <c r="Z474" s="834"/>
      <c r="AA474" s="834"/>
    </row>
    <row r="475">
      <c r="A475" s="834"/>
      <c r="B475" s="834"/>
      <c r="C475" s="834"/>
      <c r="D475" s="834"/>
      <c r="E475" s="834"/>
      <c r="F475" s="834"/>
      <c r="G475" s="834"/>
      <c r="H475" s="834"/>
      <c r="I475" s="834"/>
      <c r="J475" s="834"/>
      <c r="K475" s="834"/>
      <c r="L475" s="834"/>
      <c r="M475" s="834"/>
      <c r="N475" s="834"/>
      <c r="O475" s="834"/>
      <c r="P475" s="834"/>
      <c r="Q475" s="834"/>
      <c r="R475" s="834"/>
      <c r="S475" s="834"/>
      <c r="T475" s="834"/>
      <c r="U475" s="834"/>
      <c r="V475" s="834"/>
      <c r="W475" s="834"/>
      <c r="X475" s="834"/>
      <c r="Y475" s="834"/>
      <c r="Z475" s="834"/>
      <c r="AA475" s="834"/>
    </row>
    <row r="476">
      <c r="A476" s="834"/>
      <c r="B476" s="834"/>
      <c r="C476" s="834"/>
      <c r="D476" s="834"/>
      <c r="E476" s="834"/>
      <c r="F476" s="834"/>
      <c r="G476" s="834"/>
      <c r="H476" s="834"/>
      <c r="I476" s="834"/>
      <c r="J476" s="834"/>
      <c r="K476" s="834"/>
      <c r="L476" s="834"/>
      <c r="M476" s="834"/>
      <c r="N476" s="834"/>
      <c r="O476" s="834"/>
      <c r="P476" s="834"/>
      <c r="Q476" s="834"/>
      <c r="R476" s="834"/>
      <c r="S476" s="834"/>
      <c r="T476" s="834"/>
      <c r="U476" s="834"/>
      <c r="V476" s="834"/>
      <c r="W476" s="834"/>
      <c r="X476" s="834"/>
      <c r="Y476" s="834"/>
      <c r="Z476" s="834"/>
      <c r="AA476" s="834"/>
    </row>
    <row r="477">
      <c r="A477" s="834"/>
      <c r="B477" s="834"/>
      <c r="C477" s="834"/>
      <c r="D477" s="834"/>
      <c r="E477" s="834"/>
      <c r="F477" s="834"/>
      <c r="G477" s="834"/>
      <c r="H477" s="834"/>
      <c r="I477" s="834"/>
      <c r="J477" s="834"/>
      <c r="K477" s="834"/>
      <c r="L477" s="834"/>
      <c r="M477" s="834"/>
      <c r="N477" s="834"/>
      <c r="O477" s="834"/>
      <c r="P477" s="834"/>
      <c r="Q477" s="834"/>
      <c r="R477" s="834"/>
      <c r="S477" s="834"/>
      <c r="T477" s="834"/>
      <c r="U477" s="834"/>
      <c r="V477" s="834"/>
      <c r="W477" s="834"/>
      <c r="X477" s="834"/>
      <c r="Y477" s="834"/>
      <c r="Z477" s="834"/>
      <c r="AA477" s="834"/>
    </row>
    <row r="478">
      <c r="A478" s="834"/>
      <c r="B478" s="834"/>
      <c r="C478" s="834"/>
      <c r="D478" s="834"/>
      <c r="E478" s="834"/>
      <c r="F478" s="834"/>
      <c r="G478" s="834"/>
      <c r="H478" s="834"/>
      <c r="I478" s="834"/>
      <c r="J478" s="834"/>
      <c r="K478" s="834"/>
      <c r="L478" s="834"/>
      <c r="M478" s="834"/>
      <c r="N478" s="834"/>
      <c r="O478" s="834"/>
      <c r="P478" s="834"/>
      <c r="Q478" s="834"/>
      <c r="R478" s="834"/>
      <c r="S478" s="834"/>
      <c r="T478" s="834"/>
      <c r="U478" s="834"/>
      <c r="V478" s="834"/>
      <c r="W478" s="834"/>
      <c r="X478" s="834"/>
      <c r="Y478" s="834"/>
      <c r="Z478" s="834"/>
      <c r="AA478" s="834"/>
    </row>
    <row r="479">
      <c r="A479" s="834"/>
      <c r="B479" s="834"/>
      <c r="C479" s="834"/>
      <c r="D479" s="834"/>
      <c r="E479" s="834"/>
      <c r="F479" s="834"/>
      <c r="G479" s="834"/>
      <c r="H479" s="834"/>
      <c r="I479" s="834"/>
      <c r="J479" s="834"/>
      <c r="K479" s="834"/>
      <c r="L479" s="834"/>
      <c r="M479" s="834"/>
      <c r="N479" s="834"/>
      <c r="O479" s="834"/>
      <c r="P479" s="834"/>
      <c r="Q479" s="834"/>
      <c r="R479" s="834"/>
      <c r="S479" s="834"/>
      <c r="T479" s="834"/>
      <c r="U479" s="834"/>
      <c r="V479" s="834"/>
      <c r="W479" s="834"/>
      <c r="X479" s="834"/>
      <c r="Y479" s="834"/>
      <c r="Z479" s="834"/>
      <c r="AA479" s="834"/>
    </row>
    <row r="480">
      <c r="A480" s="834"/>
      <c r="B480" s="834"/>
      <c r="C480" s="834"/>
      <c r="D480" s="834"/>
      <c r="E480" s="834"/>
      <c r="F480" s="834"/>
      <c r="G480" s="834"/>
      <c r="H480" s="834"/>
      <c r="I480" s="834"/>
      <c r="J480" s="834"/>
      <c r="K480" s="834"/>
      <c r="L480" s="834"/>
      <c r="M480" s="834"/>
      <c r="N480" s="834"/>
      <c r="O480" s="834"/>
      <c r="P480" s="834"/>
      <c r="Q480" s="834"/>
      <c r="R480" s="834"/>
      <c r="S480" s="834"/>
      <c r="T480" s="834"/>
      <c r="U480" s="834"/>
      <c r="V480" s="834"/>
      <c r="W480" s="834"/>
      <c r="X480" s="834"/>
      <c r="Y480" s="834"/>
      <c r="Z480" s="834"/>
      <c r="AA480" s="834"/>
    </row>
    <row r="481">
      <c r="A481" s="834"/>
      <c r="B481" s="834"/>
      <c r="C481" s="834"/>
      <c r="D481" s="834"/>
      <c r="E481" s="834"/>
      <c r="F481" s="834"/>
      <c r="G481" s="834"/>
      <c r="H481" s="834"/>
      <c r="I481" s="834"/>
      <c r="J481" s="834"/>
      <c r="K481" s="834"/>
      <c r="L481" s="834"/>
      <c r="M481" s="834"/>
      <c r="N481" s="834"/>
      <c r="O481" s="834"/>
      <c r="P481" s="834"/>
      <c r="Q481" s="834"/>
      <c r="R481" s="834"/>
      <c r="S481" s="834"/>
      <c r="T481" s="834"/>
      <c r="U481" s="834"/>
      <c r="V481" s="834"/>
      <c r="W481" s="834"/>
      <c r="X481" s="834"/>
      <c r="Y481" s="834"/>
      <c r="Z481" s="834"/>
      <c r="AA481" s="834"/>
    </row>
    <row r="482">
      <c r="A482" s="834"/>
      <c r="B482" s="834"/>
      <c r="C482" s="834"/>
      <c r="D482" s="834"/>
      <c r="E482" s="834"/>
      <c r="F482" s="834"/>
      <c r="G482" s="834"/>
      <c r="H482" s="834"/>
      <c r="I482" s="834"/>
      <c r="J482" s="834"/>
      <c r="K482" s="834"/>
      <c r="L482" s="834"/>
      <c r="M482" s="834"/>
      <c r="N482" s="834"/>
      <c r="O482" s="834"/>
      <c r="P482" s="834"/>
      <c r="Q482" s="834"/>
      <c r="R482" s="834"/>
      <c r="S482" s="834"/>
      <c r="T482" s="834"/>
      <c r="U482" s="834"/>
      <c r="V482" s="834"/>
      <c r="W482" s="834"/>
      <c r="X482" s="834"/>
      <c r="Y482" s="834"/>
      <c r="Z482" s="834"/>
      <c r="AA482" s="834"/>
    </row>
    <row r="483">
      <c r="A483" s="834"/>
      <c r="B483" s="834"/>
      <c r="C483" s="834"/>
      <c r="D483" s="834"/>
      <c r="E483" s="834"/>
      <c r="F483" s="834"/>
      <c r="G483" s="834"/>
      <c r="H483" s="834"/>
      <c r="I483" s="834"/>
      <c r="J483" s="834"/>
      <c r="K483" s="834"/>
      <c r="L483" s="834"/>
      <c r="M483" s="834"/>
      <c r="N483" s="834"/>
      <c r="O483" s="834"/>
      <c r="P483" s="834"/>
      <c r="Q483" s="834"/>
      <c r="R483" s="834"/>
      <c r="S483" s="834"/>
      <c r="T483" s="834"/>
      <c r="U483" s="834"/>
      <c r="V483" s="834"/>
      <c r="W483" s="834"/>
      <c r="X483" s="834"/>
      <c r="Y483" s="834"/>
      <c r="Z483" s="834"/>
      <c r="AA483" s="834"/>
    </row>
    <row r="484">
      <c r="A484" s="834"/>
      <c r="B484" s="834"/>
      <c r="C484" s="834"/>
      <c r="D484" s="834"/>
      <c r="E484" s="834"/>
      <c r="F484" s="834"/>
      <c r="G484" s="834"/>
      <c r="H484" s="834"/>
      <c r="I484" s="834"/>
      <c r="J484" s="834"/>
      <c r="K484" s="834"/>
      <c r="L484" s="834"/>
      <c r="M484" s="834"/>
      <c r="N484" s="834"/>
      <c r="O484" s="834"/>
      <c r="P484" s="834"/>
      <c r="Q484" s="834"/>
      <c r="R484" s="834"/>
      <c r="S484" s="834"/>
      <c r="T484" s="834"/>
      <c r="U484" s="834"/>
      <c r="V484" s="834"/>
      <c r="W484" s="834"/>
      <c r="X484" s="834"/>
      <c r="Y484" s="834"/>
      <c r="Z484" s="834"/>
      <c r="AA484" s="834"/>
    </row>
    <row r="485">
      <c r="A485" s="834"/>
      <c r="B485" s="834"/>
      <c r="C485" s="834"/>
      <c r="D485" s="834"/>
      <c r="E485" s="834"/>
      <c r="F485" s="834"/>
      <c r="G485" s="834"/>
      <c r="H485" s="834"/>
      <c r="I485" s="834"/>
      <c r="J485" s="834"/>
      <c r="K485" s="834"/>
      <c r="L485" s="834"/>
      <c r="M485" s="834"/>
      <c r="N485" s="834"/>
      <c r="O485" s="834"/>
      <c r="P485" s="834"/>
      <c r="Q485" s="834"/>
      <c r="R485" s="834"/>
      <c r="S485" s="834"/>
      <c r="T485" s="834"/>
      <c r="U485" s="834"/>
      <c r="V485" s="834"/>
      <c r="W485" s="834"/>
      <c r="X485" s="834"/>
      <c r="Y485" s="834"/>
      <c r="Z485" s="834"/>
      <c r="AA485" s="834"/>
    </row>
    <row r="486">
      <c r="A486" s="834"/>
      <c r="B486" s="834"/>
      <c r="C486" s="834"/>
      <c r="D486" s="834"/>
      <c r="E486" s="834"/>
      <c r="F486" s="834"/>
      <c r="G486" s="834"/>
      <c r="H486" s="834"/>
      <c r="I486" s="834"/>
      <c r="J486" s="834"/>
      <c r="K486" s="834"/>
      <c r="L486" s="834"/>
      <c r="M486" s="834"/>
      <c r="N486" s="834"/>
      <c r="O486" s="834"/>
      <c r="P486" s="834"/>
      <c r="Q486" s="834"/>
      <c r="R486" s="834"/>
      <c r="S486" s="834"/>
      <c r="T486" s="834"/>
      <c r="U486" s="834"/>
      <c r="V486" s="834"/>
      <c r="W486" s="834"/>
      <c r="X486" s="834"/>
      <c r="Y486" s="834"/>
      <c r="Z486" s="834"/>
      <c r="AA486" s="834"/>
    </row>
    <row r="487">
      <c r="A487" s="834"/>
      <c r="B487" s="834"/>
      <c r="C487" s="834"/>
      <c r="D487" s="834"/>
      <c r="E487" s="834"/>
      <c r="F487" s="834"/>
      <c r="G487" s="834"/>
      <c r="H487" s="834"/>
      <c r="I487" s="834"/>
      <c r="J487" s="834"/>
      <c r="K487" s="834"/>
      <c r="L487" s="834"/>
      <c r="M487" s="834"/>
      <c r="N487" s="834"/>
      <c r="O487" s="834"/>
      <c r="P487" s="834"/>
      <c r="Q487" s="834"/>
      <c r="R487" s="834"/>
      <c r="S487" s="834"/>
      <c r="T487" s="834"/>
      <c r="U487" s="834"/>
      <c r="V487" s="834"/>
      <c r="W487" s="834"/>
      <c r="X487" s="834"/>
      <c r="Y487" s="834"/>
      <c r="Z487" s="834"/>
      <c r="AA487" s="834"/>
    </row>
    <row r="488">
      <c r="A488" s="834"/>
      <c r="B488" s="834"/>
      <c r="C488" s="834"/>
      <c r="D488" s="834"/>
      <c r="E488" s="834"/>
      <c r="F488" s="834"/>
      <c r="G488" s="834"/>
      <c r="H488" s="834"/>
      <c r="I488" s="834"/>
      <c r="J488" s="834"/>
      <c r="K488" s="834"/>
      <c r="L488" s="834"/>
      <c r="M488" s="834"/>
      <c r="N488" s="834"/>
      <c r="O488" s="834"/>
      <c r="P488" s="834"/>
      <c r="Q488" s="834"/>
      <c r="R488" s="834"/>
      <c r="S488" s="834"/>
      <c r="T488" s="834"/>
      <c r="U488" s="834"/>
      <c r="V488" s="834"/>
      <c r="W488" s="834"/>
      <c r="X488" s="834"/>
      <c r="Y488" s="834"/>
      <c r="Z488" s="834"/>
      <c r="AA488" s="834"/>
    </row>
    <row r="489">
      <c r="A489" s="834"/>
      <c r="B489" s="834"/>
      <c r="C489" s="834"/>
      <c r="D489" s="834"/>
      <c r="E489" s="834"/>
      <c r="F489" s="834"/>
      <c r="G489" s="834"/>
      <c r="H489" s="834"/>
      <c r="I489" s="834"/>
      <c r="J489" s="834"/>
      <c r="K489" s="834"/>
      <c r="L489" s="834"/>
      <c r="M489" s="834"/>
      <c r="N489" s="834"/>
      <c r="O489" s="834"/>
      <c r="P489" s="834"/>
      <c r="Q489" s="834"/>
      <c r="R489" s="834"/>
      <c r="S489" s="834"/>
      <c r="T489" s="834"/>
      <c r="U489" s="834"/>
      <c r="V489" s="834"/>
      <c r="W489" s="834"/>
      <c r="X489" s="834"/>
      <c r="Y489" s="834"/>
      <c r="Z489" s="834"/>
      <c r="AA489" s="834"/>
    </row>
    <row r="490">
      <c r="A490" s="834"/>
      <c r="B490" s="834"/>
      <c r="C490" s="834"/>
      <c r="D490" s="834"/>
      <c r="E490" s="834"/>
      <c r="F490" s="834"/>
      <c r="G490" s="834"/>
      <c r="H490" s="834"/>
      <c r="I490" s="834"/>
      <c r="J490" s="834"/>
      <c r="K490" s="834"/>
      <c r="L490" s="834"/>
      <c r="M490" s="834"/>
      <c r="N490" s="834"/>
      <c r="O490" s="834"/>
      <c r="P490" s="834"/>
      <c r="Q490" s="834"/>
      <c r="R490" s="834"/>
      <c r="S490" s="834"/>
      <c r="T490" s="834"/>
      <c r="U490" s="834"/>
      <c r="V490" s="834"/>
      <c r="W490" s="834"/>
      <c r="X490" s="834"/>
      <c r="Y490" s="834"/>
      <c r="Z490" s="834"/>
      <c r="AA490" s="834"/>
    </row>
    <row r="491">
      <c r="A491" s="834"/>
      <c r="B491" s="834"/>
      <c r="C491" s="834"/>
      <c r="D491" s="834"/>
      <c r="E491" s="834"/>
      <c r="F491" s="834"/>
      <c r="G491" s="834"/>
      <c r="H491" s="834"/>
      <c r="I491" s="834"/>
      <c r="J491" s="834"/>
      <c r="K491" s="834"/>
      <c r="L491" s="834"/>
      <c r="M491" s="834"/>
      <c r="N491" s="834"/>
      <c r="O491" s="834"/>
      <c r="P491" s="834"/>
      <c r="Q491" s="834"/>
      <c r="R491" s="834"/>
      <c r="S491" s="834"/>
      <c r="T491" s="834"/>
      <c r="U491" s="834"/>
      <c r="V491" s="834"/>
      <c r="W491" s="834"/>
      <c r="X491" s="834"/>
      <c r="Y491" s="834"/>
      <c r="Z491" s="834"/>
      <c r="AA491" s="834"/>
    </row>
    <row r="492">
      <c r="A492" s="834"/>
      <c r="B492" s="834"/>
      <c r="C492" s="834"/>
      <c r="D492" s="834"/>
      <c r="E492" s="834"/>
      <c r="F492" s="834"/>
      <c r="G492" s="834"/>
      <c r="H492" s="834"/>
      <c r="I492" s="834"/>
      <c r="J492" s="834"/>
      <c r="K492" s="834"/>
      <c r="L492" s="834"/>
      <c r="M492" s="834"/>
      <c r="N492" s="834"/>
      <c r="O492" s="834"/>
      <c r="P492" s="834"/>
      <c r="Q492" s="834"/>
      <c r="R492" s="834"/>
      <c r="S492" s="834"/>
      <c r="T492" s="834"/>
      <c r="U492" s="834"/>
      <c r="V492" s="834"/>
      <c r="W492" s="834"/>
      <c r="X492" s="834"/>
      <c r="Y492" s="834"/>
      <c r="Z492" s="834"/>
      <c r="AA492" s="834"/>
    </row>
    <row r="493">
      <c r="A493" s="834"/>
      <c r="B493" s="834"/>
      <c r="C493" s="834"/>
      <c r="D493" s="834"/>
      <c r="E493" s="834"/>
      <c r="F493" s="834"/>
      <c r="G493" s="834"/>
      <c r="H493" s="834"/>
      <c r="I493" s="834"/>
      <c r="J493" s="834"/>
      <c r="K493" s="834"/>
      <c r="L493" s="834"/>
      <c r="M493" s="834"/>
      <c r="N493" s="834"/>
      <c r="O493" s="834"/>
      <c r="P493" s="834"/>
      <c r="Q493" s="834"/>
      <c r="R493" s="834"/>
      <c r="S493" s="834"/>
      <c r="T493" s="834"/>
      <c r="U493" s="834"/>
      <c r="V493" s="834"/>
      <c r="W493" s="834"/>
      <c r="X493" s="834"/>
      <c r="Y493" s="834"/>
      <c r="Z493" s="834"/>
      <c r="AA493" s="834"/>
    </row>
    <row r="494">
      <c r="A494" s="834"/>
      <c r="B494" s="834"/>
      <c r="C494" s="834"/>
      <c r="D494" s="834"/>
      <c r="E494" s="834"/>
      <c r="F494" s="834"/>
      <c r="G494" s="834"/>
      <c r="H494" s="834"/>
      <c r="I494" s="834"/>
      <c r="J494" s="834"/>
      <c r="K494" s="834"/>
      <c r="L494" s="834"/>
      <c r="M494" s="834"/>
      <c r="N494" s="834"/>
      <c r="O494" s="834"/>
      <c r="P494" s="834"/>
      <c r="Q494" s="834"/>
      <c r="R494" s="834"/>
      <c r="S494" s="834"/>
      <c r="T494" s="834"/>
      <c r="U494" s="834"/>
      <c r="V494" s="834"/>
      <c r="W494" s="834"/>
      <c r="X494" s="834"/>
      <c r="Y494" s="834"/>
      <c r="Z494" s="834"/>
      <c r="AA494" s="834"/>
    </row>
    <row r="495">
      <c r="A495" s="834"/>
      <c r="B495" s="834"/>
      <c r="C495" s="834"/>
      <c r="D495" s="834"/>
      <c r="E495" s="834"/>
      <c r="F495" s="834"/>
      <c r="G495" s="834"/>
      <c r="H495" s="834"/>
      <c r="I495" s="834"/>
      <c r="J495" s="834"/>
      <c r="K495" s="834"/>
      <c r="L495" s="834"/>
      <c r="M495" s="834"/>
      <c r="N495" s="834"/>
      <c r="O495" s="834"/>
      <c r="P495" s="834"/>
      <c r="Q495" s="834"/>
      <c r="R495" s="834"/>
      <c r="S495" s="834"/>
      <c r="T495" s="834"/>
      <c r="U495" s="834"/>
      <c r="V495" s="834"/>
      <c r="W495" s="834"/>
      <c r="X495" s="834"/>
      <c r="Y495" s="834"/>
      <c r="Z495" s="834"/>
      <c r="AA495" s="834"/>
    </row>
    <row r="496">
      <c r="A496" s="834"/>
      <c r="B496" s="834"/>
      <c r="C496" s="834"/>
      <c r="D496" s="834"/>
      <c r="E496" s="834"/>
      <c r="F496" s="834"/>
      <c r="G496" s="834"/>
      <c r="H496" s="834"/>
      <c r="I496" s="834"/>
      <c r="J496" s="834"/>
      <c r="K496" s="834"/>
      <c r="L496" s="834"/>
      <c r="M496" s="834"/>
      <c r="N496" s="834"/>
      <c r="O496" s="834"/>
      <c r="P496" s="834"/>
      <c r="Q496" s="834"/>
      <c r="R496" s="834"/>
      <c r="S496" s="834"/>
      <c r="T496" s="834"/>
      <c r="U496" s="834"/>
      <c r="V496" s="834"/>
      <c r="W496" s="834"/>
      <c r="X496" s="834"/>
      <c r="Y496" s="834"/>
      <c r="Z496" s="834"/>
      <c r="AA496" s="834"/>
    </row>
    <row r="497">
      <c r="A497" s="834"/>
      <c r="B497" s="834"/>
      <c r="C497" s="834"/>
      <c r="D497" s="834"/>
      <c r="E497" s="834"/>
      <c r="F497" s="834"/>
      <c r="G497" s="834"/>
      <c r="H497" s="834"/>
      <c r="I497" s="834"/>
      <c r="J497" s="834"/>
      <c r="K497" s="834"/>
      <c r="L497" s="834"/>
      <c r="M497" s="834"/>
      <c r="N497" s="834"/>
      <c r="O497" s="834"/>
      <c r="P497" s="834"/>
      <c r="Q497" s="834"/>
      <c r="R497" s="834"/>
      <c r="S497" s="834"/>
      <c r="T497" s="834"/>
      <c r="U497" s="834"/>
      <c r="V497" s="834"/>
      <c r="W497" s="834"/>
      <c r="X497" s="834"/>
      <c r="Y497" s="834"/>
      <c r="Z497" s="834"/>
      <c r="AA497" s="834"/>
    </row>
    <row r="498">
      <c r="A498" s="834"/>
      <c r="B498" s="834"/>
      <c r="C498" s="834"/>
      <c r="D498" s="834"/>
      <c r="E498" s="834"/>
      <c r="F498" s="834"/>
      <c r="G498" s="834"/>
      <c r="H498" s="834"/>
      <c r="I498" s="834"/>
      <c r="J498" s="834"/>
      <c r="K498" s="834"/>
      <c r="L498" s="834"/>
      <c r="M498" s="834"/>
      <c r="N498" s="834"/>
      <c r="O498" s="834"/>
      <c r="P498" s="834"/>
      <c r="Q498" s="834"/>
      <c r="R498" s="834"/>
      <c r="S498" s="834"/>
      <c r="T498" s="834"/>
      <c r="U498" s="834"/>
      <c r="V498" s="834"/>
      <c r="W498" s="834"/>
      <c r="X498" s="834"/>
      <c r="Y498" s="834"/>
      <c r="Z498" s="834"/>
      <c r="AA498" s="834"/>
    </row>
    <row r="499">
      <c r="A499" s="834"/>
      <c r="B499" s="834"/>
      <c r="C499" s="834"/>
      <c r="D499" s="834"/>
      <c r="E499" s="834"/>
      <c r="F499" s="834"/>
      <c r="G499" s="834"/>
      <c r="H499" s="834"/>
      <c r="I499" s="834"/>
      <c r="J499" s="834"/>
      <c r="K499" s="834"/>
      <c r="L499" s="834"/>
      <c r="M499" s="834"/>
      <c r="N499" s="834"/>
      <c r="O499" s="834"/>
      <c r="P499" s="834"/>
      <c r="Q499" s="834"/>
      <c r="R499" s="834"/>
      <c r="S499" s="834"/>
      <c r="T499" s="834"/>
      <c r="U499" s="834"/>
      <c r="V499" s="834"/>
      <c r="W499" s="834"/>
      <c r="X499" s="834"/>
      <c r="Y499" s="834"/>
      <c r="Z499" s="834"/>
      <c r="AA499" s="834"/>
    </row>
    <row r="500">
      <c r="A500" s="834"/>
      <c r="B500" s="834"/>
      <c r="C500" s="834"/>
      <c r="D500" s="834"/>
      <c r="E500" s="834"/>
      <c r="F500" s="834"/>
      <c r="G500" s="834"/>
      <c r="H500" s="834"/>
      <c r="I500" s="834"/>
      <c r="J500" s="834"/>
      <c r="K500" s="834"/>
      <c r="L500" s="834"/>
      <c r="M500" s="834"/>
      <c r="N500" s="834"/>
      <c r="O500" s="834"/>
      <c r="P500" s="834"/>
      <c r="Q500" s="834"/>
      <c r="R500" s="834"/>
      <c r="S500" s="834"/>
      <c r="T500" s="834"/>
      <c r="U500" s="834"/>
      <c r="V500" s="834"/>
      <c r="W500" s="834"/>
      <c r="X500" s="834"/>
      <c r="Y500" s="834"/>
      <c r="Z500" s="834"/>
      <c r="AA500" s="834"/>
    </row>
    <row r="501">
      <c r="A501" s="834"/>
      <c r="B501" s="834"/>
      <c r="C501" s="834"/>
      <c r="D501" s="834"/>
      <c r="E501" s="834"/>
      <c r="F501" s="834"/>
      <c r="G501" s="834"/>
      <c r="H501" s="834"/>
      <c r="I501" s="834"/>
      <c r="J501" s="834"/>
      <c r="K501" s="834"/>
      <c r="L501" s="834"/>
      <c r="M501" s="834"/>
      <c r="N501" s="834"/>
      <c r="O501" s="834"/>
      <c r="P501" s="834"/>
      <c r="Q501" s="834"/>
      <c r="R501" s="834"/>
      <c r="S501" s="834"/>
      <c r="T501" s="834"/>
      <c r="U501" s="834"/>
      <c r="V501" s="834"/>
      <c r="W501" s="834"/>
      <c r="X501" s="834"/>
      <c r="Y501" s="834"/>
      <c r="Z501" s="834"/>
      <c r="AA501" s="834"/>
    </row>
    <row r="502">
      <c r="A502" s="834"/>
      <c r="B502" s="834"/>
      <c r="C502" s="834"/>
      <c r="D502" s="834"/>
      <c r="E502" s="834"/>
      <c r="F502" s="834"/>
      <c r="G502" s="834"/>
      <c r="H502" s="834"/>
      <c r="I502" s="834"/>
      <c r="J502" s="834"/>
      <c r="K502" s="834"/>
      <c r="L502" s="834"/>
      <c r="M502" s="834"/>
      <c r="N502" s="834"/>
      <c r="O502" s="834"/>
      <c r="P502" s="834"/>
      <c r="Q502" s="834"/>
      <c r="R502" s="834"/>
      <c r="S502" s="834"/>
      <c r="T502" s="834"/>
      <c r="U502" s="834"/>
      <c r="V502" s="834"/>
      <c r="W502" s="834"/>
      <c r="X502" s="834"/>
      <c r="Y502" s="834"/>
      <c r="Z502" s="834"/>
      <c r="AA502" s="834"/>
    </row>
    <row r="503">
      <c r="A503" s="834"/>
      <c r="B503" s="834"/>
      <c r="C503" s="834"/>
      <c r="D503" s="834"/>
      <c r="E503" s="834"/>
      <c r="F503" s="834"/>
      <c r="G503" s="834"/>
      <c r="H503" s="834"/>
      <c r="I503" s="834"/>
      <c r="J503" s="834"/>
      <c r="K503" s="834"/>
      <c r="L503" s="834"/>
      <c r="M503" s="834"/>
      <c r="N503" s="834"/>
      <c r="O503" s="834"/>
      <c r="P503" s="834"/>
      <c r="Q503" s="834"/>
      <c r="R503" s="834"/>
      <c r="S503" s="834"/>
      <c r="T503" s="834"/>
      <c r="U503" s="834"/>
      <c r="V503" s="834"/>
      <c r="W503" s="834"/>
      <c r="X503" s="834"/>
      <c r="Y503" s="834"/>
      <c r="Z503" s="834"/>
      <c r="AA503" s="834"/>
    </row>
    <row r="504">
      <c r="A504" s="834"/>
      <c r="B504" s="834"/>
      <c r="C504" s="834"/>
      <c r="D504" s="834"/>
      <c r="E504" s="834"/>
      <c r="F504" s="834"/>
      <c r="G504" s="834"/>
      <c r="H504" s="834"/>
      <c r="I504" s="834"/>
      <c r="J504" s="834"/>
      <c r="K504" s="834"/>
      <c r="L504" s="834"/>
      <c r="M504" s="834"/>
      <c r="N504" s="834"/>
      <c r="O504" s="834"/>
      <c r="P504" s="834"/>
      <c r="Q504" s="834"/>
      <c r="R504" s="834"/>
      <c r="S504" s="834"/>
      <c r="T504" s="834"/>
      <c r="U504" s="834"/>
      <c r="V504" s="834"/>
      <c r="W504" s="834"/>
      <c r="X504" s="834"/>
      <c r="Y504" s="834"/>
      <c r="Z504" s="834"/>
      <c r="AA504" s="834"/>
    </row>
    <row r="505">
      <c r="A505" s="834"/>
      <c r="B505" s="834"/>
      <c r="C505" s="834"/>
      <c r="D505" s="834"/>
      <c r="E505" s="834"/>
      <c r="F505" s="834"/>
      <c r="G505" s="834"/>
      <c r="H505" s="834"/>
      <c r="I505" s="834"/>
      <c r="J505" s="834"/>
      <c r="K505" s="834"/>
      <c r="L505" s="834"/>
      <c r="M505" s="834"/>
      <c r="N505" s="834"/>
      <c r="O505" s="834"/>
      <c r="P505" s="834"/>
      <c r="Q505" s="834"/>
      <c r="R505" s="834"/>
      <c r="S505" s="834"/>
      <c r="T505" s="834"/>
      <c r="U505" s="834"/>
      <c r="V505" s="834"/>
      <c r="W505" s="834"/>
      <c r="X505" s="834"/>
      <c r="Y505" s="834"/>
      <c r="Z505" s="834"/>
      <c r="AA505" s="834"/>
    </row>
    <row r="506">
      <c r="A506" s="834"/>
      <c r="B506" s="834"/>
      <c r="C506" s="834"/>
      <c r="D506" s="834"/>
      <c r="E506" s="834"/>
      <c r="F506" s="834"/>
      <c r="G506" s="834"/>
      <c r="H506" s="834"/>
      <c r="I506" s="834"/>
      <c r="J506" s="834"/>
      <c r="K506" s="834"/>
      <c r="L506" s="834"/>
      <c r="M506" s="834"/>
      <c r="N506" s="834"/>
      <c r="O506" s="834"/>
      <c r="P506" s="834"/>
      <c r="Q506" s="834"/>
      <c r="R506" s="834"/>
      <c r="S506" s="834"/>
      <c r="T506" s="834"/>
      <c r="U506" s="834"/>
      <c r="V506" s="834"/>
      <c r="W506" s="834"/>
      <c r="X506" s="834"/>
      <c r="Y506" s="834"/>
      <c r="Z506" s="834"/>
      <c r="AA506" s="834"/>
    </row>
    <row r="507">
      <c r="A507" s="834"/>
      <c r="B507" s="834"/>
      <c r="C507" s="834"/>
      <c r="D507" s="834"/>
      <c r="E507" s="834"/>
      <c r="F507" s="834"/>
      <c r="G507" s="834"/>
      <c r="H507" s="834"/>
      <c r="I507" s="834"/>
      <c r="J507" s="834"/>
      <c r="K507" s="834"/>
      <c r="L507" s="834"/>
      <c r="M507" s="834"/>
      <c r="N507" s="834"/>
      <c r="O507" s="834"/>
      <c r="P507" s="834"/>
      <c r="Q507" s="834"/>
      <c r="R507" s="834"/>
      <c r="S507" s="834"/>
      <c r="T507" s="834"/>
      <c r="U507" s="834"/>
      <c r="V507" s="834"/>
      <c r="W507" s="834"/>
      <c r="X507" s="834"/>
      <c r="Y507" s="834"/>
      <c r="Z507" s="834"/>
      <c r="AA507" s="834"/>
    </row>
    <row r="508">
      <c r="A508" s="834"/>
      <c r="B508" s="834"/>
      <c r="C508" s="834"/>
      <c r="D508" s="834"/>
      <c r="E508" s="834"/>
      <c r="F508" s="834"/>
      <c r="G508" s="834"/>
      <c r="H508" s="834"/>
      <c r="I508" s="834"/>
      <c r="J508" s="834"/>
      <c r="K508" s="834"/>
      <c r="L508" s="834"/>
      <c r="M508" s="834"/>
      <c r="N508" s="834"/>
      <c r="O508" s="834"/>
      <c r="P508" s="834"/>
      <c r="Q508" s="834"/>
      <c r="R508" s="834"/>
      <c r="S508" s="834"/>
      <c r="T508" s="834"/>
      <c r="U508" s="834"/>
      <c r="V508" s="834"/>
      <c r="W508" s="834"/>
      <c r="X508" s="834"/>
      <c r="Y508" s="834"/>
      <c r="Z508" s="834"/>
      <c r="AA508" s="834"/>
    </row>
    <row r="509">
      <c r="A509" s="834"/>
      <c r="B509" s="834"/>
      <c r="C509" s="834"/>
      <c r="D509" s="834"/>
      <c r="E509" s="834"/>
      <c r="F509" s="834"/>
      <c r="G509" s="834"/>
      <c r="H509" s="834"/>
      <c r="I509" s="834"/>
      <c r="J509" s="834"/>
      <c r="K509" s="834"/>
      <c r="L509" s="834"/>
      <c r="M509" s="834"/>
      <c r="N509" s="834"/>
      <c r="O509" s="834"/>
      <c r="P509" s="834"/>
      <c r="Q509" s="834"/>
      <c r="R509" s="834"/>
      <c r="S509" s="834"/>
      <c r="T509" s="834"/>
      <c r="U509" s="834"/>
      <c r="V509" s="834"/>
      <c r="W509" s="834"/>
      <c r="X509" s="834"/>
      <c r="Y509" s="834"/>
      <c r="Z509" s="834"/>
      <c r="AA509" s="834"/>
    </row>
    <row r="510">
      <c r="A510" s="834"/>
      <c r="B510" s="834"/>
      <c r="C510" s="834"/>
      <c r="D510" s="834"/>
      <c r="E510" s="834"/>
      <c r="F510" s="834"/>
      <c r="G510" s="834"/>
      <c r="H510" s="834"/>
      <c r="I510" s="834"/>
      <c r="J510" s="834"/>
      <c r="K510" s="834"/>
      <c r="L510" s="834"/>
      <c r="M510" s="834"/>
      <c r="N510" s="834"/>
      <c r="O510" s="834"/>
      <c r="P510" s="834"/>
      <c r="Q510" s="834"/>
      <c r="R510" s="834"/>
      <c r="S510" s="834"/>
      <c r="T510" s="834"/>
      <c r="U510" s="834"/>
      <c r="V510" s="834"/>
      <c r="W510" s="834"/>
      <c r="X510" s="834"/>
      <c r="Y510" s="834"/>
      <c r="Z510" s="834"/>
      <c r="AA510" s="834"/>
    </row>
    <row r="511">
      <c r="A511" s="834"/>
      <c r="B511" s="834"/>
      <c r="C511" s="834"/>
      <c r="D511" s="834"/>
      <c r="E511" s="834"/>
      <c r="F511" s="834"/>
      <c r="G511" s="834"/>
      <c r="H511" s="834"/>
      <c r="I511" s="834"/>
      <c r="J511" s="834"/>
      <c r="K511" s="834"/>
      <c r="L511" s="834"/>
      <c r="M511" s="834"/>
      <c r="N511" s="834"/>
      <c r="O511" s="834"/>
      <c r="P511" s="834"/>
      <c r="Q511" s="834"/>
      <c r="R511" s="834"/>
      <c r="S511" s="834"/>
      <c r="T511" s="834"/>
      <c r="U511" s="834"/>
      <c r="V511" s="834"/>
      <c r="W511" s="834"/>
      <c r="X511" s="834"/>
      <c r="Y511" s="834"/>
      <c r="Z511" s="834"/>
      <c r="AA511" s="834"/>
    </row>
    <row r="512">
      <c r="A512" s="834"/>
      <c r="B512" s="834"/>
      <c r="C512" s="834"/>
      <c r="D512" s="834"/>
      <c r="E512" s="834"/>
      <c r="F512" s="834"/>
      <c r="G512" s="834"/>
      <c r="H512" s="834"/>
      <c r="I512" s="834"/>
      <c r="J512" s="834"/>
      <c r="K512" s="834"/>
      <c r="L512" s="834"/>
      <c r="M512" s="834"/>
      <c r="N512" s="834"/>
      <c r="O512" s="834"/>
      <c r="P512" s="834"/>
      <c r="Q512" s="834"/>
      <c r="R512" s="834"/>
      <c r="S512" s="834"/>
      <c r="T512" s="834"/>
      <c r="U512" s="834"/>
      <c r="V512" s="834"/>
      <c r="W512" s="834"/>
      <c r="X512" s="834"/>
      <c r="Y512" s="834"/>
      <c r="Z512" s="834"/>
      <c r="AA512" s="834"/>
    </row>
    <row r="513">
      <c r="A513" s="834"/>
      <c r="B513" s="834"/>
      <c r="C513" s="834"/>
      <c r="D513" s="834"/>
      <c r="E513" s="834"/>
      <c r="F513" s="834"/>
      <c r="G513" s="834"/>
      <c r="H513" s="834"/>
      <c r="I513" s="834"/>
      <c r="J513" s="834"/>
      <c r="K513" s="834"/>
      <c r="L513" s="834"/>
      <c r="M513" s="834"/>
      <c r="N513" s="834"/>
      <c r="O513" s="834"/>
      <c r="P513" s="834"/>
      <c r="Q513" s="834"/>
      <c r="R513" s="834"/>
      <c r="S513" s="834"/>
      <c r="T513" s="834"/>
      <c r="U513" s="834"/>
      <c r="V513" s="834"/>
      <c r="W513" s="834"/>
      <c r="X513" s="834"/>
      <c r="Y513" s="834"/>
      <c r="Z513" s="834"/>
      <c r="AA513" s="834"/>
    </row>
    <row r="514">
      <c r="A514" s="834"/>
      <c r="B514" s="834"/>
      <c r="C514" s="834"/>
      <c r="D514" s="834"/>
      <c r="E514" s="834"/>
      <c r="F514" s="834"/>
      <c r="G514" s="834"/>
      <c r="H514" s="834"/>
      <c r="I514" s="834"/>
      <c r="J514" s="834"/>
      <c r="K514" s="834"/>
      <c r="L514" s="834"/>
      <c r="M514" s="834"/>
      <c r="N514" s="834"/>
      <c r="O514" s="834"/>
      <c r="P514" s="834"/>
      <c r="Q514" s="834"/>
      <c r="R514" s="834"/>
      <c r="S514" s="834"/>
      <c r="T514" s="834"/>
      <c r="U514" s="834"/>
      <c r="V514" s="834"/>
      <c r="W514" s="834"/>
      <c r="X514" s="834"/>
      <c r="Y514" s="834"/>
      <c r="Z514" s="834"/>
      <c r="AA514" s="834"/>
    </row>
    <row r="515">
      <c r="A515" s="834"/>
      <c r="B515" s="834"/>
      <c r="C515" s="834"/>
      <c r="D515" s="834"/>
      <c r="E515" s="834"/>
      <c r="F515" s="834"/>
      <c r="G515" s="834"/>
      <c r="H515" s="834"/>
      <c r="I515" s="834"/>
      <c r="J515" s="834"/>
      <c r="K515" s="834"/>
      <c r="L515" s="834"/>
      <c r="M515" s="834"/>
      <c r="N515" s="834"/>
      <c r="O515" s="834"/>
      <c r="P515" s="834"/>
      <c r="Q515" s="834"/>
      <c r="R515" s="834"/>
      <c r="S515" s="834"/>
      <c r="T515" s="834"/>
      <c r="U515" s="834"/>
      <c r="V515" s="834"/>
      <c r="W515" s="834"/>
      <c r="X515" s="834"/>
      <c r="Y515" s="834"/>
      <c r="Z515" s="834"/>
      <c r="AA515" s="834"/>
    </row>
    <row r="516">
      <c r="A516" s="834"/>
      <c r="B516" s="834"/>
      <c r="C516" s="834"/>
      <c r="D516" s="834"/>
      <c r="E516" s="834"/>
      <c r="F516" s="834"/>
      <c r="G516" s="834"/>
      <c r="H516" s="834"/>
      <c r="I516" s="834"/>
      <c r="J516" s="834"/>
      <c r="K516" s="834"/>
      <c r="L516" s="834"/>
      <c r="M516" s="834"/>
      <c r="N516" s="834"/>
      <c r="O516" s="834"/>
      <c r="P516" s="834"/>
      <c r="Q516" s="834"/>
      <c r="R516" s="834"/>
      <c r="S516" s="834"/>
      <c r="T516" s="834"/>
      <c r="U516" s="834"/>
      <c r="V516" s="834"/>
      <c r="W516" s="834"/>
      <c r="X516" s="834"/>
      <c r="Y516" s="834"/>
      <c r="Z516" s="834"/>
      <c r="AA516" s="834"/>
    </row>
    <row r="517">
      <c r="A517" s="834"/>
      <c r="B517" s="834"/>
      <c r="C517" s="834"/>
      <c r="D517" s="834"/>
      <c r="E517" s="834"/>
      <c r="F517" s="834"/>
      <c r="G517" s="834"/>
      <c r="H517" s="834"/>
      <c r="I517" s="834"/>
      <c r="J517" s="834"/>
      <c r="K517" s="834"/>
      <c r="L517" s="834"/>
      <c r="M517" s="834"/>
      <c r="N517" s="834"/>
      <c r="O517" s="834"/>
      <c r="P517" s="834"/>
      <c r="Q517" s="834"/>
      <c r="R517" s="834"/>
      <c r="S517" s="834"/>
      <c r="T517" s="834"/>
      <c r="U517" s="834"/>
      <c r="V517" s="834"/>
      <c r="W517" s="834"/>
      <c r="X517" s="834"/>
      <c r="Y517" s="834"/>
      <c r="Z517" s="834"/>
      <c r="AA517" s="834"/>
    </row>
    <row r="518">
      <c r="A518" s="834"/>
      <c r="B518" s="834"/>
      <c r="C518" s="834"/>
      <c r="D518" s="834"/>
      <c r="E518" s="834"/>
      <c r="F518" s="834"/>
      <c r="G518" s="834"/>
      <c r="H518" s="834"/>
      <c r="I518" s="834"/>
      <c r="J518" s="834"/>
      <c r="K518" s="834"/>
      <c r="L518" s="834"/>
      <c r="M518" s="834"/>
      <c r="N518" s="834"/>
      <c r="O518" s="834"/>
      <c r="P518" s="834"/>
      <c r="Q518" s="834"/>
      <c r="R518" s="834"/>
      <c r="S518" s="834"/>
      <c r="T518" s="834"/>
      <c r="U518" s="834"/>
      <c r="V518" s="834"/>
      <c r="W518" s="834"/>
      <c r="X518" s="834"/>
      <c r="Y518" s="834"/>
      <c r="Z518" s="834"/>
      <c r="AA518" s="834"/>
    </row>
    <row r="519">
      <c r="A519" s="834"/>
      <c r="B519" s="834"/>
      <c r="C519" s="834"/>
      <c r="D519" s="834"/>
      <c r="E519" s="834"/>
      <c r="F519" s="834"/>
      <c r="G519" s="834"/>
      <c r="H519" s="834"/>
      <c r="I519" s="834"/>
      <c r="J519" s="834"/>
      <c r="K519" s="834"/>
      <c r="L519" s="834"/>
      <c r="M519" s="834"/>
      <c r="N519" s="834"/>
      <c r="O519" s="834"/>
      <c r="P519" s="834"/>
      <c r="Q519" s="834"/>
      <c r="R519" s="834"/>
      <c r="S519" s="834"/>
      <c r="T519" s="834"/>
      <c r="U519" s="834"/>
      <c r="V519" s="834"/>
      <c r="W519" s="834"/>
      <c r="X519" s="834"/>
      <c r="Y519" s="834"/>
      <c r="Z519" s="834"/>
      <c r="AA519" s="834"/>
    </row>
    <row r="520">
      <c r="A520" s="834"/>
      <c r="B520" s="834"/>
      <c r="C520" s="834"/>
      <c r="D520" s="834"/>
      <c r="E520" s="834"/>
      <c r="F520" s="834"/>
      <c r="G520" s="834"/>
      <c r="H520" s="834"/>
      <c r="I520" s="834"/>
      <c r="J520" s="834"/>
      <c r="K520" s="834"/>
      <c r="L520" s="834"/>
      <c r="M520" s="834"/>
      <c r="N520" s="834"/>
      <c r="O520" s="834"/>
      <c r="P520" s="834"/>
      <c r="Q520" s="834"/>
      <c r="R520" s="834"/>
      <c r="S520" s="834"/>
      <c r="T520" s="834"/>
      <c r="U520" s="834"/>
      <c r="V520" s="834"/>
      <c r="W520" s="834"/>
      <c r="X520" s="834"/>
      <c r="Y520" s="834"/>
      <c r="Z520" s="834"/>
      <c r="AA520" s="834"/>
    </row>
    <row r="521">
      <c r="A521" s="834"/>
      <c r="B521" s="834"/>
      <c r="C521" s="834"/>
      <c r="D521" s="834"/>
      <c r="E521" s="834"/>
      <c r="F521" s="834"/>
      <c r="G521" s="834"/>
      <c r="H521" s="834"/>
      <c r="I521" s="834"/>
      <c r="J521" s="834"/>
      <c r="K521" s="834"/>
      <c r="L521" s="834"/>
      <c r="M521" s="834"/>
      <c r="N521" s="834"/>
      <c r="O521" s="834"/>
      <c r="P521" s="834"/>
      <c r="Q521" s="834"/>
      <c r="R521" s="834"/>
      <c r="S521" s="834"/>
      <c r="T521" s="834"/>
      <c r="U521" s="834"/>
      <c r="V521" s="834"/>
      <c r="W521" s="834"/>
      <c r="X521" s="834"/>
      <c r="Y521" s="834"/>
      <c r="Z521" s="834"/>
      <c r="AA521" s="834"/>
    </row>
    <row r="522">
      <c r="A522" s="834"/>
      <c r="B522" s="834"/>
      <c r="C522" s="834"/>
      <c r="D522" s="834"/>
      <c r="E522" s="834"/>
      <c r="F522" s="834"/>
      <c r="G522" s="834"/>
      <c r="H522" s="834"/>
      <c r="I522" s="834"/>
      <c r="J522" s="834"/>
      <c r="K522" s="834"/>
      <c r="L522" s="834"/>
      <c r="M522" s="834"/>
      <c r="N522" s="834"/>
      <c r="O522" s="834"/>
      <c r="P522" s="834"/>
      <c r="Q522" s="834"/>
      <c r="R522" s="834"/>
      <c r="S522" s="834"/>
      <c r="T522" s="834"/>
      <c r="U522" s="834"/>
      <c r="V522" s="834"/>
      <c r="W522" s="834"/>
      <c r="X522" s="834"/>
      <c r="Y522" s="834"/>
      <c r="Z522" s="834"/>
      <c r="AA522" s="834"/>
    </row>
    <row r="523">
      <c r="A523" s="834"/>
      <c r="B523" s="834"/>
      <c r="C523" s="834"/>
      <c r="D523" s="834"/>
      <c r="E523" s="834"/>
      <c r="F523" s="834"/>
      <c r="G523" s="834"/>
      <c r="H523" s="834"/>
      <c r="I523" s="834"/>
      <c r="J523" s="834"/>
      <c r="K523" s="834"/>
      <c r="L523" s="834"/>
      <c r="M523" s="834"/>
      <c r="N523" s="834"/>
      <c r="O523" s="834"/>
      <c r="P523" s="834"/>
      <c r="Q523" s="834"/>
      <c r="R523" s="834"/>
      <c r="S523" s="834"/>
      <c r="T523" s="834"/>
      <c r="U523" s="834"/>
      <c r="V523" s="834"/>
      <c r="W523" s="834"/>
      <c r="X523" s="834"/>
      <c r="Y523" s="834"/>
      <c r="Z523" s="834"/>
      <c r="AA523" s="834"/>
    </row>
    <row r="524">
      <c r="A524" s="834"/>
      <c r="B524" s="834"/>
      <c r="C524" s="834"/>
      <c r="D524" s="834"/>
      <c r="E524" s="834"/>
      <c r="F524" s="834"/>
      <c r="G524" s="834"/>
      <c r="H524" s="834"/>
      <c r="I524" s="834"/>
      <c r="J524" s="834"/>
      <c r="K524" s="834"/>
      <c r="L524" s="834"/>
      <c r="M524" s="834"/>
      <c r="N524" s="834"/>
      <c r="O524" s="834"/>
      <c r="P524" s="834"/>
      <c r="Q524" s="834"/>
      <c r="R524" s="834"/>
      <c r="S524" s="834"/>
      <c r="T524" s="834"/>
      <c r="U524" s="834"/>
      <c r="V524" s="834"/>
      <c r="W524" s="834"/>
      <c r="X524" s="834"/>
      <c r="Y524" s="834"/>
      <c r="Z524" s="834"/>
      <c r="AA524" s="834"/>
    </row>
    <row r="525">
      <c r="A525" s="834"/>
      <c r="B525" s="834"/>
      <c r="C525" s="834"/>
      <c r="D525" s="834"/>
      <c r="E525" s="834"/>
      <c r="F525" s="834"/>
      <c r="G525" s="834"/>
      <c r="H525" s="834"/>
      <c r="I525" s="834"/>
      <c r="J525" s="834"/>
      <c r="K525" s="834"/>
      <c r="L525" s="834"/>
      <c r="M525" s="834"/>
      <c r="N525" s="834"/>
      <c r="O525" s="834"/>
      <c r="P525" s="834"/>
      <c r="Q525" s="834"/>
      <c r="R525" s="834"/>
      <c r="S525" s="834"/>
      <c r="T525" s="834"/>
      <c r="U525" s="834"/>
      <c r="V525" s="834"/>
      <c r="W525" s="834"/>
      <c r="X525" s="834"/>
      <c r="Y525" s="834"/>
      <c r="Z525" s="834"/>
      <c r="AA525" s="834"/>
    </row>
    <row r="526">
      <c r="A526" s="834"/>
      <c r="B526" s="834"/>
      <c r="C526" s="834"/>
      <c r="D526" s="834"/>
      <c r="E526" s="834"/>
      <c r="F526" s="834"/>
      <c r="G526" s="834"/>
      <c r="H526" s="834"/>
      <c r="I526" s="834"/>
      <c r="J526" s="834"/>
      <c r="K526" s="834"/>
      <c r="L526" s="834"/>
      <c r="M526" s="834"/>
      <c r="N526" s="834"/>
      <c r="O526" s="834"/>
      <c r="P526" s="834"/>
      <c r="Q526" s="834"/>
      <c r="R526" s="834"/>
      <c r="S526" s="834"/>
      <c r="T526" s="834"/>
      <c r="U526" s="834"/>
      <c r="V526" s="834"/>
      <c r="W526" s="834"/>
      <c r="X526" s="834"/>
      <c r="Y526" s="834"/>
      <c r="Z526" s="834"/>
      <c r="AA526" s="834"/>
    </row>
    <row r="527">
      <c r="A527" s="834"/>
      <c r="B527" s="834"/>
      <c r="C527" s="834"/>
      <c r="D527" s="834"/>
      <c r="E527" s="834"/>
      <c r="F527" s="834"/>
      <c r="G527" s="834"/>
      <c r="H527" s="834"/>
      <c r="I527" s="834"/>
      <c r="J527" s="834"/>
      <c r="K527" s="834"/>
      <c r="L527" s="834"/>
      <c r="M527" s="834"/>
      <c r="N527" s="834"/>
      <c r="O527" s="834"/>
      <c r="P527" s="834"/>
      <c r="Q527" s="834"/>
      <c r="R527" s="834"/>
      <c r="S527" s="834"/>
      <c r="T527" s="834"/>
      <c r="U527" s="834"/>
      <c r="V527" s="834"/>
      <c r="W527" s="834"/>
      <c r="X527" s="834"/>
      <c r="Y527" s="834"/>
      <c r="Z527" s="834"/>
      <c r="AA527" s="834"/>
    </row>
    <row r="528">
      <c r="A528" s="834"/>
      <c r="B528" s="834"/>
      <c r="C528" s="834"/>
      <c r="D528" s="834"/>
      <c r="E528" s="834"/>
      <c r="F528" s="834"/>
      <c r="G528" s="834"/>
      <c r="H528" s="834"/>
      <c r="I528" s="834"/>
      <c r="J528" s="834"/>
      <c r="K528" s="834"/>
      <c r="L528" s="834"/>
      <c r="M528" s="834"/>
      <c r="N528" s="834"/>
      <c r="O528" s="834"/>
      <c r="P528" s="834"/>
      <c r="Q528" s="834"/>
      <c r="R528" s="834"/>
      <c r="S528" s="834"/>
      <c r="T528" s="834"/>
      <c r="U528" s="834"/>
      <c r="V528" s="834"/>
      <c r="W528" s="834"/>
      <c r="X528" s="834"/>
      <c r="Y528" s="834"/>
      <c r="Z528" s="834"/>
      <c r="AA528" s="834"/>
    </row>
    <row r="529">
      <c r="A529" s="834"/>
      <c r="B529" s="834"/>
      <c r="C529" s="834"/>
      <c r="D529" s="834"/>
      <c r="E529" s="834"/>
      <c r="F529" s="834"/>
      <c r="G529" s="834"/>
      <c r="H529" s="834"/>
      <c r="I529" s="834"/>
      <c r="J529" s="834"/>
      <c r="K529" s="834"/>
      <c r="L529" s="834"/>
      <c r="M529" s="834"/>
      <c r="N529" s="834"/>
      <c r="O529" s="834"/>
      <c r="P529" s="834"/>
      <c r="Q529" s="834"/>
      <c r="R529" s="834"/>
      <c r="S529" s="834"/>
      <c r="T529" s="834"/>
      <c r="U529" s="834"/>
      <c r="V529" s="834"/>
      <c r="W529" s="834"/>
      <c r="X529" s="834"/>
      <c r="Y529" s="834"/>
      <c r="Z529" s="834"/>
      <c r="AA529" s="834"/>
    </row>
    <row r="530">
      <c r="A530" s="834"/>
      <c r="B530" s="834"/>
      <c r="C530" s="834"/>
      <c r="D530" s="834"/>
      <c r="E530" s="834"/>
      <c r="F530" s="834"/>
      <c r="G530" s="834"/>
      <c r="H530" s="834"/>
      <c r="I530" s="834"/>
      <c r="J530" s="834"/>
      <c r="K530" s="834"/>
      <c r="L530" s="834"/>
      <c r="M530" s="834"/>
      <c r="N530" s="834"/>
      <c r="O530" s="834"/>
      <c r="P530" s="834"/>
      <c r="Q530" s="834"/>
      <c r="R530" s="834"/>
      <c r="S530" s="834"/>
      <c r="T530" s="834"/>
      <c r="U530" s="834"/>
      <c r="V530" s="834"/>
      <c r="W530" s="834"/>
      <c r="X530" s="834"/>
      <c r="Y530" s="834"/>
      <c r="Z530" s="834"/>
      <c r="AA530" s="834"/>
    </row>
    <row r="531">
      <c r="A531" s="834"/>
      <c r="B531" s="834"/>
      <c r="C531" s="834"/>
      <c r="D531" s="834"/>
      <c r="E531" s="834"/>
      <c r="F531" s="834"/>
      <c r="G531" s="834"/>
      <c r="H531" s="834"/>
      <c r="I531" s="834"/>
      <c r="J531" s="834"/>
      <c r="K531" s="834"/>
      <c r="L531" s="834"/>
      <c r="M531" s="834"/>
      <c r="N531" s="834"/>
      <c r="O531" s="834"/>
      <c r="P531" s="834"/>
      <c r="Q531" s="834"/>
      <c r="R531" s="834"/>
      <c r="S531" s="834"/>
      <c r="T531" s="834"/>
      <c r="U531" s="834"/>
      <c r="V531" s="834"/>
      <c r="W531" s="834"/>
      <c r="X531" s="834"/>
      <c r="Y531" s="834"/>
      <c r="Z531" s="834"/>
      <c r="AA531" s="834"/>
    </row>
    <row r="532">
      <c r="A532" s="834"/>
      <c r="B532" s="834"/>
      <c r="C532" s="834"/>
      <c r="D532" s="834"/>
      <c r="E532" s="834"/>
      <c r="F532" s="834"/>
      <c r="G532" s="834"/>
      <c r="H532" s="834"/>
      <c r="I532" s="834"/>
      <c r="J532" s="834"/>
      <c r="K532" s="834"/>
      <c r="L532" s="834"/>
      <c r="M532" s="834"/>
      <c r="N532" s="834"/>
      <c r="O532" s="834"/>
      <c r="P532" s="834"/>
      <c r="Q532" s="834"/>
      <c r="R532" s="834"/>
      <c r="S532" s="834"/>
      <c r="T532" s="834"/>
      <c r="U532" s="834"/>
      <c r="V532" s="834"/>
      <c r="W532" s="834"/>
      <c r="X532" s="834"/>
      <c r="Y532" s="834"/>
      <c r="Z532" s="834"/>
      <c r="AA532" s="834"/>
    </row>
    <row r="533">
      <c r="A533" s="834"/>
      <c r="B533" s="834"/>
      <c r="C533" s="834"/>
      <c r="D533" s="834"/>
      <c r="E533" s="834"/>
      <c r="F533" s="834"/>
      <c r="G533" s="834"/>
      <c r="H533" s="834"/>
      <c r="I533" s="834"/>
      <c r="J533" s="834"/>
      <c r="K533" s="834"/>
      <c r="L533" s="834"/>
      <c r="M533" s="834"/>
      <c r="N533" s="834"/>
      <c r="O533" s="834"/>
      <c r="P533" s="834"/>
      <c r="Q533" s="834"/>
      <c r="R533" s="834"/>
      <c r="S533" s="834"/>
      <c r="T533" s="834"/>
      <c r="U533" s="834"/>
      <c r="V533" s="834"/>
      <c r="W533" s="834"/>
      <c r="X533" s="834"/>
      <c r="Y533" s="834"/>
      <c r="Z533" s="834"/>
      <c r="AA533" s="834"/>
    </row>
    <row r="534">
      <c r="A534" s="834"/>
      <c r="B534" s="834"/>
      <c r="C534" s="834"/>
      <c r="D534" s="834"/>
      <c r="E534" s="834"/>
      <c r="F534" s="834"/>
      <c r="G534" s="834"/>
      <c r="H534" s="834"/>
      <c r="I534" s="834"/>
      <c r="J534" s="834"/>
      <c r="K534" s="834"/>
      <c r="L534" s="834"/>
      <c r="M534" s="834"/>
      <c r="N534" s="834"/>
      <c r="O534" s="834"/>
      <c r="P534" s="834"/>
      <c r="Q534" s="834"/>
      <c r="R534" s="834"/>
      <c r="S534" s="834"/>
      <c r="T534" s="834"/>
      <c r="U534" s="834"/>
      <c r="V534" s="834"/>
      <c r="W534" s="834"/>
      <c r="X534" s="834"/>
      <c r="Y534" s="834"/>
      <c r="Z534" s="834"/>
      <c r="AA534" s="834"/>
    </row>
    <row r="535">
      <c r="A535" s="834"/>
      <c r="B535" s="834"/>
      <c r="C535" s="834"/>
      <c r="D535" s="834"/>
      <c r="E535" s="834"/>
      <c r="F535" s="834"/>
      <c r="G535" s="834"/>
      <c r="H535" s="834"/>
      <c r="I535" s="834"/>
      <c r="J535" s="834"/>
      <c r="K535" s="834"/>
      <c r="L535" s="834"/>
      <c r="M535" s="834"/>
      <c r="N535" s="834"/>
      <c r="O535" s="834"/>
      <c r="P535" s="834"/>
      <c r="Q535" s="834"/>
      <c r="R535" s="834"/>
      <c r="S535" s="834"/>
      <c r="T535" s="834"/>
      <c r="U535" s="834"/>
      <c r="V535" s="834"/>
      <c r="W535" s="834"/>
      <c r="X535" s="834"/>
      <c r="Y535" s="834"/>
      <c r="Z535" s="834"/>
      <c r="AA535" s="834"/>
    </row>
    <row r="536">
      <c r="A536" s="834"/>
      <c r="B536" s="834"/>
      <c r="C536" s="834"/>
      <c r="D536" s="834"/>
      <c r="E536" s="834"/>
      <c r="F536" s="834"/>
      <c r="G536" s="834"/>
      <c r="H536" s="834"/>
      <c r="I536" s="834"/>
      <c r="J536" s="834"/>
      <c r="K536" s="834"/>
      <c r="L536" s="834"/>
      <c r="M536" s="834"/>
      <c r="N536" s="834"/>
      <c r="O536" s="834"/>
      <c r="P536" s="834"/>
      <c r="Q536" s="834"/>
      <c r="R536" s="834"/>
      <c r="S536" s="834"/>
      <c r="T536" s="834"/>
      <c r="U536" s="834"/>
      <c r="V536" s="834"/>
      <c r="W536" s="834"/>
      <c r="X536" s="834"/>
      <c r="Y536" s="834"/>
      <c r="Z536" s="834"/>
      <c r="AA536" s="834"/>
    </row>
    <row r="537">
      <c r="A537" s="834"/>
      <c r="B537" s="834"/>
      <c r="C537" s="834"/>
      <c r="D537" s="834"/>
      <c r="E537" s="834"/>
      <c r="F537" s="834"/>
      <c r="G537" s="834"/>
      <c r="H537" s="834"/>
      <c r="I537" s="834"/>
      <c r="J537" s="834"/>
      <c r="K537" s="834"/>
      <c r="L537" s="834"/>
      <c r="M537" s="834"/>
      <c r="N537" s="834"/>
      <c r="O537" s="834"/>
      <c r="P537" s="834"/>
      <c r="Q537" s="834"/>
      <c r="R537" s="834"/>
      <c r="S537" s="834"/>
      <c r="T537" s="834"/>
      <c r="U537" s="834"/>
      <c r="V537" s="834"/>
      <c r="W537" s="834"/>
      <c r="X537" s="834"/>
      <c r="Y537" s="834"/>
      <c r="Z537" s="834"/>
      <c r="AA537" s="834"/>
    </row>
    <row r="538">
      <c r="A538" s="834"/>
      <c r="B538" s="834"/>
      <c r="C538" s="834"/>
      <c r="D538" s="834"/>
      <c r="E538" s="834"/>
      <c r="F538" s="834"/>
      <c r="G538" s="834"/>
      <c r="H538" s="834"/>
      <c r="I538" s="834"/>
      <c r="J538" s="834"/>
      <c r="K538" s="834"/>
      <c r="L538" s="834"/>
      <c r="M538" s="834"/>
      <c r="N538" s="834"/>
      <c r="O538" s="834"/>
      <c r="P538" s="834"/>
      <c r="Q538" s="834"/>
      <c r="R538" s="834"/>
      <c r="S538" s="834"/>
      <c r="T538" s="834"/>
      <c r="U538" s="834"/>
      <c r="V538" s="834"/>
      <c r="W538" s="834"/>
      <c r="X538" s="834"/>
      <c r="Y538" s="834"/>
      <c r="Z538" s="834"/>
      <c r="AA538" s="834"/>
    </row>
    <row r="539">
      <c r="A539" s="834"/>
      <c r="B539" s="834"/>
      <c r="C539" s="834"/>
      <c r="D539" s="834"/>
      <c r="E539" s="834"/>
      <c r="F539" s="834"/>
      <c r="G539" s="834"/>
      <c r="H539" s="834"/>
      <c r="I539" s="834"/>
      <c r="J539" s="834"/>
      <c r="K539" s="834"/>
      <c r="L539" s="834"/>
      <c r="M539" s="834"/>
      <c r="N539" s="834"/>
      <c r="O539" s="834"/>
      <c r="P539" s="834"/>
      <c r="Q539" s="834"/>
      <c r="R539" s="834"/>
      <c r="S539" s="834"/>
      <c r="T539" s="834"/>
      <c r="U539" s="834"/>
      <c r="V539" s="834"/>
      <c r="W539" s="834"/>
      <c r="X539" s="834"/>
      <c r="Y539" s="834"/>
      <c r="Z539" s="834"/>
      <c r="AA539" s="834"/>
    </row>
    <row r="540">
      <c r="A540" s="834"/>
      <c r="B540" s="834"/>
      <c r="C540" s="834"/>
      <c r="D540" s="834"/>
      <c r="E540" s="834"/>
      <c r="F540" s="834"/>
      <c r="G540" s="834"/>
      <c r="H540" s="834"/>
      <c r="I540" s="834"/>
      <c r="J540" s="834"/>
      <c r="K540" s="834"/>
      <c r="L540" s="834"/>
      <c r="M540" s="834"/>
      <c r="N540" s="834"/>
      <c r="O540" s="834"/>
      <c r="P540" s="834"/>
      <c r="Q540" s="834"/>
      <c r="R540" s="834"/>
      <c r="S540" s="834"/>
      <c r="T540" s="834"/>
      <c r="U540" s="834"/>
      <c r="V540" s="834"/>
      <c r="W540" s="834"/>
      <c r="X540" s="834"/>
      <c r="Y540" s="834"/>
      <c r="Z540" s="834"/>
      <c r="AA540" s="834"/>
    </row>
    <row r="541">
      <c r="A541" s="834"/>
      <c r="B541" s="834"/>
      <c r="C541" s="834"/>
      <c r="D541" s="834"/>
      <c r="E541" s="834"/>
      <c r="F541" s="834"/>
      <c r="G541" s="834"/>
      <c r="H541" s="834"/>
      <c r="I541" s="834"/>
      <c r="J541" s="834"/>
      <c r="K541" s="834"/>
      <c r="L541" s="834"/>
      <c r="M541" s="834"/>
      <c r="N541" s="834"/>
      <c r="O541" s="834"/>
      <c r="P541" s="834"/>
      <c r="Q541" s="834"/>
      <c r="R541" s="834"/>
      <c r="S541" s="834"/>
      <c r="T541" s="834"/>
      <c r="U541" s="834"/>
      <c r="V541" s="834"/>
      <c r="W541" s="834"/>
      <c r="X541" s="834"/>
      <c r="Y541" s="834"/>
      <c r="Z541" s="834"/>
      <c r="AA541" s="834"/>
    </row>
    <row r="542">
      <c r="A542" s="834"/>
      <c r="B542" s="834"/>
      <c r="C542" s="834"/>
      <c r="D542" s="834"/>
      <c r="E542" s="834"/>
      <c r="F542" s="834"/>
      <c r="G542" s="834"/>
      <c r="H542" s="834"/>
      <c r="I542" s="834"/>
      <c r="J542" s="834"/>
      <c r="K542" s="834"/>
      <c r="L542" s="834"/>
      <c r="M542" s="834"/>
      <c r="N542" s="834"/>
      <c r="O542" s="834"/>
      <c r="P542" s="834"/>
      <c r="Q542" s="834"/>
      <c r="R542" s="834"/>
      <c r="S542" s="834"/>
      <c r="T542" s="834"/>
      <c r="U542" s="834"/>
      <c r="V542" s="834"/>
      <c r="W542" s="834"/>
      <c r="X542" s="834"/>
      <c r="Y542" s="834"/>
      <c r="Z542" s="834"/>
      <c r="AA542" s="834"/>
    </row>
    <row r="543">
      <c r="A543" s="834"/>
      <c r="B543" s="834"/>
      <c r="C543" s="834"/>
      <c r="D543" s="834"/>
      <c r="E543" s="834"/>
      <c r="F543" s="834"/>
      <c r="G543" s="834"/>
      <c r="H543" s="834"/>
      <c r="I543" s="834"/>
      <c r="J543" s="834"/>
      <c r="K543" s="834"/>
      <c r="L543" s="834"/>
      <c r="M543" s="834"/>
      <c r="N543" s="834"/>
      <c r="O543" s="834"/>
      <c r="P543" s="834"/>
      <c r="Q543" s="834"/>
      <c r="R543" s="834"/>
      <c r="S543" s="834"/>
      <c r="T543" s="834"/>
      <c r="U543" s="834"/>
      <c r="V543" s="834"/>
      <c r="W543" s="834"/>
      <c r="X543" s="834"/>
      <c r="Y543" s="834"/>
      <c r="Z543" s="834"/>
      <c r="AA543" s="834"/>
    </row>
    <row r="544">
      <c r="A544" s="834"/>
      <c r="B544" s="834"/>
      <c r="C544" s="834"/>
      <c r="D544" s="834"/>
      <c r="E544" s="834"/>
      <c r="F544" s="834"/>
      <c r="G544" s="834"/>
      <c r="H544" s="834"/>
      <c r="I544" s="834"/>
      <c r="J544" s="834"/>
      <c r="K544" s="834"/>
      <c r="L544" s="834"/>
      <c r="M544" s="834"/>
      <c r="N544" s="834"/>
      <c r="O544" s="834"/>
      <c r="P544" s="834"/>
      <c r="Q544" s="834"/>
      <c r="R544" s="834"/>
      <c r="S544" s="834"/>
      <c r="T544" s="834"/>
      <c r="U544" s="834"/>
      <c r="V544" s="834"/>
      <c r="W544" s="834"/>
      <c r="X544" s="834"/>
      <c r="Y544" s="834"/>
      <c r="Z544" s="834"/>
      <c r="AA544" s="834"/>
    </row>
    <row r="545">
      <c r="A545" s="834"/>
      <c r="B545" s="834"/>
      <c r="C545" s="834"/>
      <c r="D545" s="834"/>
      <c r="E545" s="834"/>
      <c r="F545" s="834"/>
      <c r="G545" s="834"/>
      <c r="H545" s="834"/>
      <c r="I545" s="834"/>
      <c r="J545" s="834"/>
      <c r="K545" s="834"/>
      <c r="L545" s="834"/>
      <c r="M545" s="834"/>
      <c r="N545" s="834"/>
      <c r="O545" s="834"/>
      <c r="P545" s="834"/>
      <c r="Q545" s="834"/>
      <c r="R545" s="834"/>
      <c r="S545" s="834"/>
      <c r="T545" s="834"/>
      <c r="U545" s="834"/>
      <c r="V545" s="834"/>
      <c r="W545" s="834"/>
      <c r="X545" s="834"/>
      <c r="Y545" s="834"/>
      <c r="Z545" s="834"/>
      <c r="AA545" s="834"/>
    </row>
    <row r="546">
      <c r="A546" s="834"/>
      <c r="B546" s="834"/>
      <c r="C546" s="834"/>
      <c r="D546" s="834"/>
      <c r="E546" s="834"/>
      <c r="F546" s="834"/>
      <c r="G546" s="834"/>
      <c r="H546" s="834"/>
      <c r="I546" s="834"/>
      <c r="J546" s="834"/>
      <c r="K546" s="834"/>
      <c r="L546" s="834"/>
      <c r="M546" s="834"/>
      <c r="N546" s="834"/>
      <c r="O546" s="834"/>
      <c r="P546" s="834"/>
      <c r="Q546" s="834"/>
      <c r="R546" s="834"/>
      <c r="S546" s="834"/>
      <c r="T546" s="834"/>
      <c r="U546" s="834"/>
      <c r="V546" s="834"/>
      <c r="W546" s="834"/>
      <c r="X546" s="834"/>
      <c r="Y546" s="834"/>
      <c r="Z546" s="834"/>
      <c r="AA546" s="834"/>
    </row>
    <row r="547">
      <c r="A547" s="834"/>
      <c r="B547" s="834"/>
      <c r="C547" s="834"/>
      <c r="D547" s="834"/>
      <c r="E547" s="834"/>
      <c r="F547" s="834"/>
      <c r="G547" s="834"/>
      <c r="H547" s="834"/>
      <c r="I547" s="834"/>
      <c r="J547" s="834"/>
      <c r="K547" s="834"/>
      <c r="L547" s="834"/>
      <c r="M547" s="834"/>
      <c r="N547" s="834"/>
      <c r="O547" s="834"/>
      <c r="P547" s="834"/>
      <c r="Q547" s="834"/>
      <c r="R547" s="834"/>
      <c r="S547" s="834"/>
      <c r="T547" s="834"/>
      <c r="U547" s="834"/>
      <c r="V547" s="834"/>
      <c r="W547" s="834"/>
      <c r="X547" s="834"/>
      <c r="Y547" s="834"/>
      <c r="Z547" s="834"/>
      <c r="AA547" s="834"/>
    </row>
    <row r="548">
      <c r="A548" s="834"/>
      <c r="B548" s="834"/>
      <c r="C548" s="834"/>
      <c r="D548" s="834"/>
      <c r="E548" s="834"/>
      <c r="F548" s="834"/>
      <c r="G548" s="834"/>
      <c r="H548" s="834"/>
      <c r="I548" s="834"/>
      <c r="J548" s="834"/>
      <c r="K548" s="834"/>
      <c r="L548" s="834"/>
      <c r="M548" s="834"/>
      <c r="N548" s="834"/>
      <c r="O548" s="834"/>
      <c r="P548" s="834"/>
      <c r="Q548" s="834"/>
      <c r="R548" s="834"/>
      <c r="S548" s="834"/>
      <c r="T548" s="834"/>
      <c r="U548" s="834"/>
      <c r="V548" s="834"/>
      <c r="W548" s="834"/>
      <c r="X548" s="834"/>
      <c r="Y548" s="834"/>
      <c r="Z548" s="834"/>
      <c r="AA548" s="834"/>
    </row>
    <row r="549">
      <c r="A549" s="834"/>
      <c r="B549" s="834"/>
      <c r="C549" s="834"/>
      <c r="D549" s="834"/>
      <c r="E549" s="834"/>
      <c r="F549" s="834"/>
      <c r="G549" s="834"/>
      <c r="H549" s="834"/>
      <c r="I549" s="834"/>
      <c r="J549" s="834"/>
      <c r="K549" s="834"/>
      <c r="L549" s="834"/>
      <c r="M549" s="834"/>
      <c r="N549" s="834"/>
      <c r="O549" s="834"/>
      <c r="P549" s="834"/>
      <c r="Q549" s="834"/>
      <c r="R549" s="834"/>
      <c r="S549" s="834"/>
      <c r="T549" s="834"/>
      <c r="U549" s="834"/>
      <c r="V549" s="834"/>
      <c r="W549" s="834"/>
      <c r="X549" s="834"/>
      <c r="Y549" s="834"/>
      <c r="Z549" s="834"/>
      <c r="AA549" s="834"/>
    </row>
    <row r="550">
      <c r="A550" s="834"/>
      <c r="B550" s="834"/>
      <c r="C550" s="834"/>
      <c r="D550" s="834"/>
      <c r="E550" s="834"/>
      <c r="F550" s="834"/>
      <c r="G550" s="834"/>
      <c r="H550" s="834"/>
      <c r="I550" s="834"/>
      <c r="J550" s="834"/>
      <c r="K550" s="834"/>
      <c r="L550" s="834"/>
      <c r="M550" s="834"/>
      <c r="N550" s="834"/>
      <c r="O550" s="834"/>
      <c r="P550" s="834"/>
      <c r="Q550" s="834"/>
      <c r="R550" s="834"/>
      <c r="S550" s="834"/>
      <c r="T550" s="834"/>
      <c r="U550" s="834"/>
      <c r="V550" s="834"/>
      <c r="W550" s="834"/>
      <c r="X550" s="834"/>
      <c r="Y550" s="834"/>
      <c r="Z550" s="834"/>
      <c r="AA550" s="834"/>
    </row>
    <row r="551">
      <c r="A551" s="834"/>
      <c r="B551" s="834"/>
      <c r="C551" s="834"/>
      <c r="D551" s="834"/>
      <c r="E551" s="834"/>
      <c r="F551" s="834"/>
      <c r="G551" s="834"/>
      <c r="H551" s="834"/>
      <c r="I551" s="834"/>
      <c r="J551" s="834"/>
      <c r="K551" s="834"/>
      <c r="L551" s="834"/>
      <c r="M551" s="834"/>
      <c r="N551" s="834"/>
      <c r="O551" s="834"/>
      <c r="P551" s="834"/>
      <c r="Q551" s="834"/>
      <c r="R551" s="834"/>
      <c r="S551" s="834"/>
      <c r="T551" s="834"/>
      <c r="U551" s="834"/>
      <c r="V551" s="834"/>
      <c r="W551" s="834"/>
      <c r="X551" s="834"/>
      <c r="Y551" s="834"/>
      <c r="Z551" s="834"/>
      <c r="AA551" s="834"/>
    </row>
    <row r="552">
      <c r="A552" s="834"/>
      <c r="B552" s="834"/>
      <c r="C552" s="834"/>
      <c r="D552" s="834"/>
      <c r="E552" s="834"/>
      <c r="F552" s="834"/>
      <c r="G552" s="834"/>
      <c r="H552" s="834"/>
      <c r="I552" s="834"/>
      <c r="J552" s="834"/>
      <c r="K552" s="834"/>
      <c r="L552" s="834"/>
      <c r="M552" s="834"/>
      <c r="N552" s="834"/>
      <c r="O552" s="834"/>
      <c r="P552" s="834"/>
      <c r="Q552" s="834"/>
      <c r="R552" s="834"/>
      <c r="S552" s="834"/>
      <c r="T552" s="834"/>
      <c r="U552" s="834"/>
      <c r="V552" s="834"/>
      <c r="W552" s="834"/>
      <c r="X552" s="834"/>
      <c r="Y552" s="834"/>
      <c r="Z552" s="834"/>
      <c r="AA552" s="834"/>
    </row>
    <row r="553">
      <c r="A553" s="834"/>
      <c r="B553" s="834"/>
      <c r="C553" s="834"/>
      <c r="D553" s="834"/>
      <c r="E553" s="834"/>
      <c r="F553" s="834"/>
      <c r="G553" s="834"/>
      <c r="H553" s="834"/>
      <c r="I553" s="834"/>
      <c r="J553" s="834"/>
      <c r="K553" s="834"/>
      <c r="L553" s="834"/>
      <c r="M553" s="834"/>
      <c r="N553" s="834"/>
      <c r="O553" s="834"/>
      <c r="P553" s="834"/>
      <c r="Q553" s="834"/>
      <c r="R553" s="834"/>
      <c r="S553" s="834"/>
      <c r="T553" s="834"/>
      <c r="U553" s="834"/>
      <c r="V553" s="834"/>
      <c r="W553" s="834"/>
      <c r="X553" s="834"/>
      <c r="Y553" s="834"/>
      <c r="Z553" s="834"/>
      <c r="AA553" s="834"/>
    </row>
    <row r="554">
      <c r="A554" s="834"/>
      <c r="B554" s="834"/>
      <c r="C554" s="834"/>
      <c r="D554" s="834"/>
      <c r="E554" s="834"/>
      <c r="F554" s="834"/>
      <c r="G554" s="834"/>
      <c r="H554" s="834"/>
      <c r="I554" s="834"/>
      <c r="J554" s="834"/>
      <c r="K554" s="834"/>
      <c r="L554" s="834"/>
      <c r="M554" s="834"/>
      <c r="N554" s="834"/>
      <c r="O554" s="834"/>
      <c r="P554" s="834"/>
      <c r="Q554" s="834"/>
      <c r="R554" s="834"/>
      <c r="S554" s="834"/>
      <c r="T554" s="834"/>
      <c r="U554" s="834"/>
      <c r="V554" s="834"/>
      <c r="W554" s="834"/>
      <c r="X554" s="834"/>
      <c r="Y554" s="834"/>
      <c r="Z554" s="834"/>
      <c r="AA554" s="834"/>
    </row>
    <row r="555">
      <c r="A555" s="834"/>
      <c r="B555" s="834"/>
      <c r="C555" s="834"/>
      <c r="D555" s="834"/>
      <c r="E555" s="834"/>
      <c r="F555" s="834"/>
      <c r="G555" s="834"/>
      <c r="H555" s="834"/>
      <c r="I555" s="834"/>
      <c r="J555" s="834"/>
      <c r="K555" s="834"/>
      <c r="L555" s="834"/>
      <c r="M555" s="834"/>
      <c r="N555" s="834"/>
      <c r="O555" s="834"/>
      <c r="P555" s="834"/>
      <c r="Q555" s="834"/>
      <c r="R555" s="834"/>
      <c r="S555" s="834"/>
      <c r="T555" s="834"/>
      <c r="U555" s="834"/>
      <c r="V555" s="834"/>
      <c r="W555" s="834"/>
      <c r="X555" s="834"/>
      <c r="Y555" s="834"/>
      <c r="Z555" s="834"/>
      <c r="AA555" s="834"/>
    </row>
    <row r="556">
      <c r="A556" s="834"/>
      <c r="B556" s="834"/>
      <c r="C556" s="834"/>
      <c r="D556" s="834"/>
      <c r="E556" s="834"/>
      <c r="F556" s="834"/>
      <c r="G556" s="834"/>
      <c r="H556" s="834"/>
      <c r="I556" s="834"/>
      <c r="J556" s="834"/>
      <c r="K556" s="834"/>
      <c r="L556" s="834"/>
      <c r="M556" s="834"/>
      <c r="N556" s="834"/>
      <c r="O556" s="834"/>
      <c r="P556" s="834"/>
      <c r="Q556" s="834"/>
      <c r="R556" s="834"/>
      <c r="S556" s="834"/>
      <c r="T556" s="834"/>
      <c r="U556" s="834"/>
      <c r="V556" s="834"/>
      <c r="W556" s="834"/>
      <c r="X556" s="834"/>
      <c r="Y556" s="834"/>
      <c r="Z556" s="834"/>
      <c r="AA556" s="834"/>
    </row>
    <row r="557">
      <c r="A557" s="834"/>
      <c r="B557" s="834"/>
      <c r="C557" s="834"/>
      <c r="D557" s="834"/>
      <c r="E557" s="834"/>
      <c r="F557" s="834"/>
      <c r="G557" s="834"/>
      <c r="H557" s="834"/>
      <c r="I557" s="834"/>
      <c r="J557" s="834"/>
      <c r="K557" s="834"/>
      <c r="L557" s="834"/>
      <c r="M557" s="834"/>
      <c r="N557" s="834"/>
      <c r="O557" s="834"/>
      <c r="P557" s="834"/>
      <c r="Q557" s="834"/>
      <c r="R557" s="834"/>
      <c r="S557" s="834"/>
      <c r="T557" s="834"/>
      <c r="U557" s="834"/>
      <c r="V557" s="834"/>
      <c r="W557" s="834"/>
      <c r="X557" s="834"/>
      <c r="Y557" s="834"/>
      <c r="Z557" s="834"/>
      <c r="AA557" s="834"/>
    </row>
    <row r="558">
      <c r="A558" s="834"/>
      <c r="B558" s="834"/>
      <c r="C558" s="834"/>
      <c r="D558" s="834"/>
      <c r="E558" s="834"/>
      <c r="F558" s="834"/>
      <c r="G558" s="834"/>
      <c r="H558" s="834"/>
      <c r="I558" s="834"/>
      <c r="J558" s="834"/>
      <c r="K558" s="834"/>
      <c r="L558" s="834"/>
      <c r="M558" s="834"/>
      <c r="N558" s="834"/>
      <c r="O558" s="834"/>
      <c r="P558" s="834"/>
      <c r="Q558" s="834"/>
      <c r="R558" s="834"/>
      <c r="S558" s="834"/>
      <c r="T558" s="834"/>
      <c r="U558" s="834"/>
      <c r="V558" s="834"/>
      <c r="W558" s="834"/>
      <c r="X558" s="834"/>
      <c r="Y558" s="834"/>
      <c r="Z558" s="834"/>
      <c r="AA558" s="834"/>
    </row>
    <row r="559">
      <c r="A559" s="834"/>
      <c r="B559" s="834"/>
      <c r="C559" s="834"/>
      <c r="D559" s="834"/>
      <c r="E559" s="834"/>
      <c r="F559" s="834"/>
      <c r="G559" s="834"/>
      <c r="H559" s="834"/>
      <c r="I559" s="834"/>
      <c r="J559" s="834"/>
      <c r="K559" s="834"/>
      <c r="L559" s="834"/>
      <c r="M559" s="834"/>
      <c r="N559" s="834"/>
      <c r="O559" s="834"/>
      <c r="P559" s="834"/>
      <c r="Q559" s="834"/>
      <c r="R559" s="834"/>
      <c r="S559" s="834"/>
      <c r="T559" s="834"/>
      <c r="U559" s="834"/>
      <c r="V559" s="834"/>
      <c r="W559" s="834"/>
      <c r="X559" s="834"/>
      <c r="Y559" s="834"/>
      <c r="Z559" s="834"/>
      <c r="AA559" s="834"/>
    </row>
    <row r="560">
      <c r="A560" s="834"/>
      <c r="B560" s="834"/>
      <c r="C560" s="834"/>
      <c r="D560" s="834"/>
      <c r="E560" s="834"/>
      <c r="F560" s="834"/>
      <c r="G560" s="834"/>
      <c r="H560" s="834"/>
      <c r="I560" s="834"/>
      <c r="J560" s="834"/>
      <c r="K560" s="834"/>
      <c r="L560" s="834"/>
      <c r="M560" s="834"/>
      <c r="N560" s="834"/>
      <c r="O560" s="834"/>
      <c r="P560" s="834"/>
      <c r="Q560" s="834"/>
      <c r="R560" s="834"/>
      <c r="S560" s="834"/>
      <c r="T560" s="834"/>
      <c r="U560" s="834"/>
      <c r="V560" s="834"/>
      <c r="W560" s="834"/>
      <c r="X560" s="834"/>
      <c r="Y560" s="834"/>
      <c r="Z560" s="834"/>
      <c r="AA560" s="834"/>
    </row>
    <row r="561">
      <c r="A561" s="834"/>
      <c r="B561" s="834"/>
      <c r="C561" s="834"/>
      <c r="D561" s="834"/>
      <c r="E561" s="834"/>
      <c r="F561" s="834"/>
      <c r="G561" s="834"/>
      <c r="H561" s="834"/>
      <c r="I561" s="834"/>
      <c r="J561" s="834"/>
      <c r="K561" s="834"/>
      <c r="L561" s="834"/>
      <c r="M561" s="834"/>
      <c r="N561" s="834"/>
      <c r="O561" s="834"/>
      <c r="P561" s="834"/>
      <c r="Q561" s="834"/>
      <c r="R561" s="834"/>
      <c r="S561" s="834"/>
      <c r="T561" s="834"/>
      <c r="U561" s="834"/>
      <c r="V561" s="834"/>
      <c r="W561" s="834"/>
      <c r="X561" s="834"/>
      <c r="Y561" s="834"/>
      <c r="Z561" s="834"/>
      <c r="AA561" s="834"/>
    </row>
    <row r="562">
      <c r="A562" s="834"/>
      <c r="B562" s="834"/>
      <c r="C562" s="834"/>
      <c r="D562" s="834"/>
      <c r="E562" s="834"/>
      <c r="F562" s="834"/>
      <c r="G562" s="834"/>
      <c r="H562" s="834"/>
      <c r="I562" s="834"/>
      <c r="J562" s="834"/>
      <c r="K562" s="834"/>
      <c r="L562" s="834"/>
      <c r="M562" s="834"/>
      <c r="N562" s="834"/>
      <c r="O562" s="834"/>
      <c r="P562" s="834"/>
      <c r="Q562" s="834"/>
      <c r="R562" s="834"/>
      <c r="S562" s="834"/>
      <c r="T562" s="834"/>
      <c r="U562" s="834"/>
      <c r="V562" s="834"/>
      <c r="W562" s="834"/>
      <c r="X562" s="834"/>
      <c r="Y562" s="834"/>
      <c r="Z562" s="834"/>
      <c r="AA562" s="834"/>
    </row>
    <row r="563">
      <c r="A563" s="834"/>
      <c r="B563" s="834"/>
      <c r="C563" s="834"/>
      <c r="D563" s="834"/>
      <c r="E563" s="834"/>
      <c r="F563" s="834"/>
      <c r="G563" s="834"/>
      <c r="H563" s="834"/>
      <c r="I563" s="834"/>
      <c r="J563" s="834"/>
      <c r="K563" s="834"/>
      <c r="L563" s="834"/>
      <c r="M563" s="834"/>
      <c r="N563" s="834"/>
      <c r="O563" s="834"/>
      <c r="P563" s="834"/>
      <c r="Q563" s="834"/>
      <c r="R563" s="834"/>
      <c r="S563" s="834"/>
      <c r="T563" s="834"/>
      <c r="U563" s="834"/>
      <c r="V563" s="834"/>
      <c r="W563" s="834"/>
      <c r="X563" s="834"/>
      <c r="Y563" s="834"/>
      <c r="Z563" s="834"/>
      <c r="AA563" s="834"/>
    </row>
    <row r="564">
      <c r="A564" s="834"/>
      <c r="B564" s="834"/>
      <c r="C564" s="834"/>
      <c r="D564" s="834"/>
      <c r="E564" s="834"/>
      <c r="F564" s="834"/>
      <c r="G564" s="834"/>
      <c r="H564" s="834"/>
      <c r="I564" s="834"/>
      <c r="J564" s="834"/>
      <c r="K564" s="834"/>
      <c r="L564" s="834"/>
      <c r="M564" s="834"/>
      <c r="N564" s="834"/>
      <c r="O564" s="834"/>
      <c r="P564" s="834"/>
      <c r="Q564" s="834"/>
      <c r="R564" s="834"/>
      <c r="S564" s="834"/>
      <c r="T564" s="834"/>
      <c r="U564" s="834"/>
      <c r="V564" s="834"/>
      <c r="W564" s="834"/>
      <c r="X564" s="834"/>
      <c r="Y564" s="834"/>
      <c r="Z564" s="834"/>
      <c r="AA564" s="834"/>
    </row>
    <row r="565">
      <c r="A565" s="834"/>
      <c r="B565" s="834"/>
      <c r="C565" s="834"/>
      <c r="D565" s="834"/>
      <c r="E565" s="834"/>
      <c r="F565" s="834"/>
      <c r="G565" s="834"/>
      <c r="H565" s="834"/>
      <c r="I565" s="834"/>
      <c r="J565" s="834"/>
      <c r="K565" s="834"/>
      <c r="L565" s="834"/>
      <c r="M565" s="834"/>
      <c r="N565" s="834"/>
      <c r="O565" s="834"/>
      <c r="P565" s="834"/>
      <c r="Q565" s="834"/>
      <c r="R565" s="834"/>
      <c r="S565" s="834"/>
      <c r="T565" s="834"/>
      <c r="U565" s="834"/>
      <c r="V565" s="834"/>
      <c r="W565" s="834"/>
      <c r="X565" s="834"/>
      <c r="Y565" s="834"/>
      <c r="Z565" s="834"/>
      <c r="AA565" s="834"/>
    </row>
    <row r="566">
      <c r="A566" s="834"/>
      <c r="B566" s="834"/>
      <c r="C566" s="834"/>
      <c r="D566" s="834"/>
      <c r="E566" s="834"/>
      <c r="F566" s="834"/>
      <c r="G566" s="834"/>
      <c r="H566" s="834"/>
      <c r="I566" s="834"/>
      <c r="J566" s="834"/>
      <c r="K566" s="834"/>
      <c r="L566" s="834"/>
      <c r="M566" s="834"/>
      <c r="N566" s="834"/>
      <c r="O566" s="834"/>
      <c r="P566" s="834"/>
      <c r="Q566" s="834"/>
      <c r="R566" s="834"/>
      <c r="S566" s="834"/>
      <c r="T566" s="834"/>
      <c r="U566" s="834"/>
      <c r="V566" s="834"/>
      <c r="W566" s="834"/>
      <c r="X566" s="834"/>
      <c r="Y566" s="834"/>
      <c r="Z566" s="834"/>
      <c r="AA566" s="834"/>
    </row>
    <row r="567">
      <c r="A567" s="834"/>
      <c r="B567" s="834"/>
      <c r="C567" s="834"/>
      <c r="D567" s="834"/>
      <c r="E567" s="834"/>
      <c r="F567" s="834"/>
      <c r="G567" s="834"/>
      <c r="H567" s="834"/>
      <c r="I567" s="834"/>
      <c r="J567" s="834"/>
      <c r="K567" s="834"/>
      <c r="L567" s="834"/>
      <c r="M567" s="834"/>
      <c r="N567" s="834"/>
      <c r="O567" s="834"/>
      <c r="P567" s="834"/>
      <c r="Q567" s="834"/>
      <c r="R567" s="834"/>
      <c r="S567" s="834"/>
      <c r="T567" s="834"/>
      <c r="U567" s="834"/>
      <c r="V567" s="834"/>
      <c r="W567" s="834"/>
      <c r="X567" s="834"/>
      <c r="Y567" s="834"/>
      <c r="Z567" s="834"/>
      <c r="AA567" s="834"/>
    </row>
    <row r="568">
      <c r="A568" s="834"/>
      <c r="B568" s="834"/>
      <c r="C568" s="834"/>
      <c r="D568" s="834"/>
      <c r="E568" s="834"/>
      <c r="F568" s="834"/>
      <c r="G568" s="834"/>
      <c r="H568" s="834"/>
      <c r="I568" s="834"/>
      <c r="J568" s="834"/>
      <c r="K568" s="834"/>
      <c r="L568" s="834"/>
      <c r="M568" s="834"/>
      <c r="N568" s="834"/>
      <c r="O568" s="834"/>
      <c r="P568" s="834"/>
      <c r="Q568" s="834"/>
      <c r="R568" s="834"/>
      <c r="S568" s="834"/>
      <c r="T568" s="834"/>
      <c r="U568" s="834"/>
      <c r="V568" s="834"/>
      <c r="W568" s="834"/>
      <c r="X568" s="834"/>
      <c r="Y568" s="834"/>
      <c r="Z568" s="834"/>
      <c r="AA568" s="834"/>
    </row>
    <row r="569">
      <c r="A569" s="834"/>
      <c r="B569" s="834"/>
      <c r="C569" s="834"/>
      <c r="D569" s="834"/>
      <c r="E569" s="834"/>
      <c r="F569" s="834"/>
      <c r="G569" s="834"/>
      <c r="H569" s="834"/>
      <c r="I569" s="834"/>
      <c r="J569" s="834"/>
      <c r="K569" s="834"/>
      <c r="L569" s="834"/>
      <c r="M569" s="834"/>
      <c r="N569" s="834"/>
      <c r="O569" s="834"/>
      <c r="P569" s="834"/>
      <c r="Q569" s="834"/>
      <c r="R569" s="834"/>
      <c r="S569" s="834"/>
      <c r="T569" s="834"/>
      <c r="U569" s="834"/>
      <c r="V569" s="834"/>
      <c r="W569" s="834"/>
      <c r="X569" s="834"/>
      <c r="Y569" s="834"/>
      <c r="Z569" s="834"/>
      <c r="AA569" s="834"/>
    </row>
    <row r="570">
      <c r="A570" s="834"/>
      <c r="B570" s="834"/>
      <c r="C570" s="834"/>
      <c r="D570" s="834"/>
      <c r="E570" s="834"/>
      <c r="F570" s="834"/>
      <c r="G570" s="834"/>
      <c r="H570" s="834"/>
      <c r="I570" s="834"/>
      <c r="J570" s="834"/>
      <c r="K570" s="834"/>
      <c r="L570" s="834"/>
      <c r="M570" s="834"/>
      <c r="N570" s="834"/>
      <c r="O570" s="834"/>
      <c r="P570" s="834"/>
      <c r="Q570" s="834"/>
      <c r="R570" s="834"/>
      <c r="S570" s="834"/>
      <c r="T570" s="834"/>
      <c r="U570" s="834"/>
      <c r="V570" s="834"/>
      <c r="W570" s="834"/>
      <c r="X570" s="834"/>
      <c r="Y570" s="834"/>
      <c r="Z570" s="834"/>
      <c r="AA570" s="834"/>
    </row>
    <row r="571">
      <c r="A571" s="834"/>
      <c r="B571" s="834"/>
      <c r="C571" s="834"/>
      <c r="D571" s="834"/>
      <c r="E571" s="834"/>
      <c r="F571" s="834"/>
      <c r="G571" s="834"/>
      <c r="H571" s="834"/>
      <c r="I571" s="834"/>
      <c r="J571" s="834"/>
      <c r="K571" s="834"/>
      <c r="L571" s="834"/>
      <c r="M571" s="834"/>
      <c r="N571" s="834"/>
      <c r="O571" s="834"/>
      <c r="P571" s="834"/>
      <c r="Q571" s="834"/>
      <c r="R571" s="834"/>
      <c r="S571" s="834"/>
      <c r="T571" s="834"/>
      <c r="U571" s="834"/>
      <c r="V571" s="834"/>
      <c r="W571" s="834"/>
      <c r="X571" s="834"/>
      <c r="Y571" s="834"/>
      <c r="Z571" s="834"/>
      <c r="AA571" s="834"/>
    </row>
    <row r="572">
      <c r="A572" s="834"/>
      <c r="B572" s="834"/>
      <c r="C572" s="834"/>
      <c r="D572" s="834"/>
      <c r="E572" s="834"/>
      <c r="F572" s="834"/>
      <c r="G572" s="834"/>
      <c r="H572" s="834"/>
      <c r="I572" s="834"/>
      <c r="J572" s="834"/>
      <c r="K572" s="834"/>
      <c r="L572" s="834"/>
      <c r="M572" s="834"/>
      <c r="N572" s="834"/>
      <c r="O572" s="834"/>
      <c r="P572" s="834"/>
      <c r="Q572" s="834"/>
      <c r="R572" s="834"/>
      <c r="S572" s="834"/>
      <c r="T572" s="834"/>
      <c r="U572" s="834"/>
      <c r="V572" s="834"/>
      <c r="W572" s="834"/>
      <c r="X572" s="834"/>
      <c r="Y572" s="834"/>
      <c r="Z572" s="834"/>
      <c r="AA572" s="834"/>
    </row>
    <row r="573">
      <c r="A573" s="834"/>
      <c r="B573" s="834"/>
      <c r="C573" s="834"/>
      <c r="D573" s="834"/>
      <c r="E573" s="834"/>
      <c r="F573" s="834"/>
      <c r="G573" s="834"/>
      <c r="H573" s="834"/>
      <c r="I573" s="834"/>
      <c r="J573" s="834"/>
      <c r="K573" s="834"/>
      <c r="L573" s="834"/>
      <c r="M573" s="834"/>
      <c r="N573" s="834"/>
      <c r="O573" s="834"/>
      <c r="P573" s="834"/>
      <c r="Q573" s="834"/>
      <c r="R573" s="834"/>
      <c r="S573" s="834"/>
      <c r="T573" s="834"/>
      <c r="U573" s="834"/>
      <c r="V573" s="834"/>
      <c r="W573" s="834"/>
      <c r="X573" s="834"/>
      <c r="Y573" s="834"/>
      <c r="Z573" s="834"/>
      <c r="AA573" s="834"/>
    </row>
    <row r="574">
      <c r="A574" s="834"/>
      <c r="B574" s="834"/>
      <c r="C574" s="834"/>
      <c r="D574" s="834"/>
      <c r="E574" s="834"/>
      <c r="F574" s="834"/>
      <c r="G574" s="834"/>
      <c r="H574" s="834"/>
      <c r="I574" s="834"/>
      <c r="J574" s="834"/>
      <c r="K574" s="834"/>
      <c r="L574" s="834"/>
      <c r="M574" s="834"/>
      <c r="N574" s="834"/>
      <c r="O574" s="834"/>
      <c r="P574" s="834"/>
      <c r="Q574" s="834"/>
      <c r="R574" s="834"/>
      <c r="S574" s="834"/>
      <c r="T574" s="834"/>
      <c r="U574" s="834"/>
      <c r="V574" s="834"/>
      <c r="W574" s="834"/>
      <c r="X574" s="834"/>
      <c r="Y574" s="834"/>
      <c r="Z574" s="834"/>
      <c r="AA574" s="834"/>
    </row>
    <row r="575">
      <c r="A575" s="834"/>
      <c r="B575" s="834"/>
      <c r="C575" s="834"/>
      <c r="D575" s="834"/>
      <c r="E575" s="834"/>
      <c r="F575" s="834"/>
      <c r="G575" s="834"/>
      <c r="H575" s="834"/>
      <c r="I575" s="834"/>
      <c r="J575" s="834"/>
      <c r="K575" s="834"/>
      <c r="L575" s="834"/>
      <c r="M575" s="834"/>
      <c r="N575" s="834"/>
      <c r="O575" s="834"/>
      <c r="P575" s="834"/>
      <c r="Q575" s="834"/>
      <c r="R575" s="834"/>
      <c r="S575" s="834"/>
      <c r="T575" s="834"/>
      <c r="U575" s="834"/>
      <c r="V575" s="834"/>
      <c r="W575" s="834"/>
      <c r="X575" s="834"/>
      <c r="Y575" s="834"/>
      <c r="Z575" s="834"/>
      <c r="AA575" s="834"/>
    </row>
    <row r="576">
      <c r="A576" s="834"/>
      <c r="B576" s="834"/>
      <c r="C576" s="834"/>
      <c r="D576" s="834"/>
      <c r="E576" s="834"/>
      <c r="F576" s="834"/>
      <c r="G576" s="834"/>
      <c r="H576" s="834"/>
      <c r="I576" s="834"/>
      <c r="J576" s="834"/>
      <c r="K576" s="834"/>
      <c r="L576" s="834"/>
      <c r="M576" s="834"/>
      <c r="N576" s="834"/>
      <c r="O576" s="834"/>
      <c r="P576" s="834"/>
      <c r="Q576" s="834"/>
      <c r="R576" s="834"/>
      <c r="S576" s="834"/>
      <c r="T576" s="834"/>
      <c r="U576" s="834"/>
      <c r="V576" s="834"/>
      <c r="W576" s="834"/>
      <c r="X576" s="834"/>
      <c r="Y576" s="834"/>
      <c r="Z576" s="834"/>
      <c r="AA576" s="834"/>
    </row>
    <row r="577">
      <c r="A577" s="834"/>
      <c r="B577" s="834"/>
      <c r="C577" s="834"/>
      <c r="D577" s="834"/>
      <c r="E577" s="834"/>
      <c r="F577" s="834"/>
      <c r="G577" s="834"/>
      <c r="H577" s="834"/>
      <c r="I577" s="834"/>
      <c r="J577" s="834"/>
      <c r="K577" s="834"/>
      <c r="L577" s="834"/>
      <c r="M577" s="834"/>
      <c r="N577" s="834"/>
      <c r="O577" s="834"/>
      <c r="P577" s="834"/>
      <c r="Q577" s="834"/>
      <c r="R577" s="834"/>
      <c r="S577" s="834"/>
      <c r="T577" s="834"/>
      <c r="U577" s="834"/>
      <c r="V577" s="834"/>
      <c r="W577" s="834"/>
      <c r="X577" s="834"/>
      <c r="Y577" s="834"/>
      <c r="Z577" s="834"/>
      <c r="AA577" s="834"/>
    </row>
    <row r="578">
      <c r="A578" s="834"/>
      <c r="B578" s="834"/>
      <c r="C578" s="834"/>
      <c r="D578" s="834"/>
      <c r="E578" s="834"/>
      <c r="F578" s="834"/>
      <c r="G578" s="834"/>
      <c r="H578" s="834"/>
      <c r="I578" s="834"/>
      <c r="J578" s="834"/>
      <c r="K578" s="834"/>
      <c r="L578" s="834"/>
      <c r="M578" s="834"/>
      <c r="N578" s="834"/>
      <c r="O578" s="834"/>
      <c r="P578" s="834"/>
      <c r="Q578" s="834"/>
      <c r="R578" s="834"/>
      <c r="S578" s="834"/>
      <c r="T578" s="834"/>
      <c r="U578" s="834"/>
      <c r="V578" s="834"/>
      <c r="W578" s="834"/>
      <c r="X578" s="834"/>
      <c r="Y578" s="834"/>
      <c r="Z578" s="834"/>
      <c r="AA578" s="834"/>
    </row>
    <row r="579">
      <c r="A579" s="834"/>
      <c r="B579" s="834"/>
      <c r="C579" s="834"/>
      <c r="D579" s="834"/>
      <c r="E579" s="834"/>
      <c r="F579" s="834"/>
      <c r="G579" s="834"/>
      <c r="H579" s="834"/>
      <c r="I579" s="834"/>
      <c r="J579" s="834"/>
      <c r="K579" s="834"/>
      <c r="L579" s="834"/>
      <c r="M579" s="834"/>
      <c r="N579" s="834"/>
      <c r="O579" s="834"/>
      <c r="P579" s="834"/>
      <c r="Q579" s="834"/>
      <c r="R579" s="834"/>
      <c r="S579" s="834"/>
      <c r="T579" s="834"/>
      <c r="U579" s="834"/>
      <c r="V579" s="834"/>
      <c r="W579" s="834"/>
      <c r="X579" s="834"/>
      <c r="Y579" s="834"/>
      <c r="Z579" s="834"/>
      <c r="AA579" s="834"/>
    </row>
    <row r="580">
      <c r="A580" s="834"/>
      <c r="B580" s="834"/>
      <c r="C580" s="834"/>
      <c r="D580" s="834"/>
      <c r="E580" s="834"/>
      <c r="F580" s="834"/>
      <c r="G580" s="834"/>
      <c r="H580" s="834"/>
      <c r="I580" s="834"/>
      <c r="J580" s="834"/>
      <c r="K580" s="834"/>
      <c r="L580" s="834"/>
      <c r="M580" s="834"/>
      <c r="N580" s="834"/>
      <c r="O580" s="834"/>
      <c r="P580" s="834"/>
      <c r="Q580" s="834"/>
      <c r="R580" s="834"/>
      <c r="S580" s="834"/>
      <c r="T580" s="834"/>
      <c r="U580" s="834"/>
      <c r="V580" s="834"/>
      <c r="W580" s="834"/>
      <c r="X580" s="834"/>
      <c r="Y580" s="834"/>
      <c r="Z580" s="834"/>
      <c r="AA580" s="834"/>
    </row>
    <row r="581">
      <c r="A581" s="834"/>
      <c r="B581" s="834"/>
      <c r="C581" s="834"/>
      <c r="D581" s="834"/>
      <c r="E581" s="834"/>
      <c r="F581" s="834"/>
      <c r="G581" s="834"/>
      <c r="H581" s="834"/>
      <c r="I581" s="834"/>
      <c r="J581" s="834"/>
      <c r="K581" s="834"/>
      <c r="L581" s="834"/>
      <c r="M581" s="834"/>
      <c r="N581" s="834"/>
      <c r="O581" s="834"/>
      <c r="P581" s="834"/>
      <c r="Q581" s="834"/>
      <c r="R581" s="834"/>
      <c r="S581" s="834"/>
      <c r="T581" s="834"/>
      <c r="U581" s="834"/>
      <c r="V581" s="834"/>
      <c r="W581" s="834"/>
      <c r="X581" s="834"/>
      <c r="Y581" s="834"/>
      <c r="Z581" s="834"/>
      <c r="AA581" s="834"/>
    </row>
    <row r="582">
      <c r="A582" s="834"/>
      <c r="B582" s="834"/>
      <c r="C582" s="834"/>
      <c r="D582" s="834"/>
      <c r="E582" s="834"/>
      <c r="F582" s="834"/>
      <c r="G582" s="834"/>
      <c r="H582" s="834"/>
      <c r="I582" s="834"/>
      <c r="J582" s="834"/>
      <c r="K582" s="834"/>
      <c r="L582" s="834"/>
      <c r="M582" s="834"/>
      <c r="N582" s="834"/>
      <c r="O582" s="834"/>
      <c r="P582" s="834"/>
      <c r="Q582" s="834"/>
      <c r="R582" s="834"/>
      <c r="S582" s="834"/>
      <c r="T582" s="834"/>
      <c r="U582" s="834"/>
      <c r="V582" s="834"/>
      <c r="W582" s="834"/>
      <c r="X582" s="834"/>
      <c r="Y582" s="834"/>
      <c r="Z582" s="834"/>
      <c r="AA582" s="834"/>
    </row>
    <row r="583">
      <c r="A583" s="834"/>
      <c r="B583" s="834"/>
      <c r="C583" s="834"/>
      <c r="D583" s="834"/>
      <c r="E583" s="834"/>
      <c r="F583" s="834"/>
      <c r="G583" s="834"/>
      <c r="H583" s="834"/>
      <c r="I583" s="834"/>
      <c r="J583" s="834"/>
      <c r="K583" s="834"/>
      <c r="L583" s="834"/>
      <c r="M583" s="834"/>
      <c r="N583" s="834"/>
      <c r="O583" s="834"/>
      <c r="P583" s="834"/>
      <c r="Q583" s="834"/>
      <c r="R583" s="834"/>
      <c r="S583" s="834"/>
      <c r="T583" s="834"/>
      <c r="U583" s="834"/>
      <c r="V583" s="834"/>
      <c r="W583" s="834"/>
      <c r="X583" s="834"/>
      <c r="Y583" s="834"/>
      <c r="Z583" s="834"/>
      <c r="AA583" s="834"/>
    </row>
    <row r="584">
      <c r="A584" s="834"/>
      <c r="B584" s="834"/>
      <c r="C584" s="834"/>
      <c r="D584" s="834"/>
      <c r="E584" s="834"/>
      <c r="F584" s="834"/>
      <c r="G584" s="834"/>
      <c r="H584" s="834"/>
      <c r="I584" s="834"/>
      <c r="J584" s="834"/>
      <c r="K584" s="834"/>
      <c r="L584" s="834"/>
      <c r="M584" s="834"/>
      <c r="N584" s="834"/>
      <c r="O584" s="834"/>
      <c r="P584" s="834"/>
      <c r="Q584" s="834"/>
      <c r="R584" s="834"/>
      <c r="S584" s="834"/>
      <c r="T584" s="834"/>
      <c r="U584" s="834"/>
      <c r="V584" s="834"/>
      <c r="W584" s="834"/>
      <c r="X584" s="834"/>
      <c r="Y584" s="834"/>
      <c r="Z584" s="834"/>
      <c r="AA584" s="834"/>
    </row>
    <row r="585">
      <c r="A585" s="834"/>
      <c r="B585" s="834"/>
      <c r="C585" s="834"/>
      <c r="D585" s="834"/>
      <c r="E585" s="834"/>
      <c r="F585" s="834"/>
      <c r="G585" s="834"/>
      <c r="H585" s="834"/>
      <c r="I585" s="834"/>
      <c r="J585" s="834"/>
      <c r="K585" s="834"/>
      <c r="L585" s="834"/>
      <c r="M585" s="834"/>
      <c r="N585" s="834"/>
      <c r="O585" s="834"/>
      <c r="P585" s="834"/>
      <c r="Q585" s="834"/>
      <c r="R585" s="834"/>
      <c r="S585" s="834"/>
      <c r="T585" s="834"/>
      <c r="U585" s="834"/>
      <c r="V585" s="834"/>
      <c r="W585" s="834"/>
      <c r="X585" s="834"/>
      <c r="Y585" s="834"/>
      <c r="Z585" s="834"/>
      <c r="AA585" s="834"/>
    </row>
    <row r="586">
      <c r="A586" s="834"/>
      <c r="B586" s="834"/>
      <c r="C586" s="834"/>
      <c r="D586" s="834"/>
      <c r="E586" s="834"/>
      <c r="F586" s="834"/>
      <c r="G586" s="834"/>
      <c r="H586" s="834"/>
      <c r="I586" s="834"/>
      <c r="J586" s="834"/>
      <c r="K586" s="834"/>
      <c r="L586" s="834"/>
      <c r="M586" s="834"/>
      <c r="N586" s="834"/>
      <c r="O586" s="834"/>
      <c r="P586" s="834"/>
      <c r="Q586" s="834"/>
      <c r="R586" s="834"/>
      <c r="S586" s="834"/>
      <c r="T586" s="834"/>
      <c r="U586" s="834"/>
      <c r="V586" s="834"/>
      <c r="W586" s="834"/>
      <c r="X586" s="834"/>
      <c r="Y586" s="834"/>
      <c r="Z586" s="834"/>
      <c r="AA586" s="834"/>
    </row>
    <row r="587">
      <c r="A587" s="834"/>
      <c r="B587" s="834"/>
      <c r="C587" s="834"/>
      <c r="D587" s="834"/>
      <c r="E587" s="834"/>
      <c r="F587" s="834"/>
      <c r="G587" s="834"/>
      <c r="H587" s="834"/>
      <c r="I587" s="834"/>
      <c r="J587" s="834"/>
      <c r="K587" s="834"/>
      <c r="L587" s="834"/>
      <c r="M587" s="834"/>
      <c r="N587" s="834"/>
      <c r="O587" s="834"/>
      <c r="P587" s="834"/>
      <c r="Q587" s="834"/>
      <c r="R587" s="834"/>
      <c r="S587" s="834"/>
      <c r="T587" s="834"/>
      <c r="U587" s="834"/>
      <c r="V587" s="834"/>
      <c r="W587" s="834"/>
      <c r="X587" s="834"/>
      <c r="Y587" s="834"/>
      <c r="Z587" s="834"/>
      <c r="AA587" s="834"/>
    </row>
    <row r="588">
      <c r="A588" s="834"/>
      <c r="B588" s="834"/>
      <c r="C588" s="834"/>
      <c r="D588" s="834"/>
      <c r="E588" s="834"/>
      <c r="F588" s="834"/>
      <c r="G588" s="834"/>
      <c r="H588" s="834"/>
      <c r="I588" s="834"/>
      <c r="J588" s="834"/>
      <c r="K588" s="834"/>
      <c r="L588" s="834"/>
      <c r="M588" s="834"/>
      <c r="N588" s="834"/>
      <c r="O588" s="834"/>
      <c r="P588" s="834"/>
      <c r="Q588" s="834"/>
      <c r="R588" s="834"/>
      <c r="S588" s="834"/>
      <c r="T588" s="834"/>
      <c r="U588" s="834"/>
      <c r="V588" s="834"/>
      <c r="W588" s="834"/>
      <c r="X588" s="834"/>
      <c r="Y588" s="834"/>
      <c r="Z588" s="834"/>
      <c r="AA588" s="834"/>
    </row>
    <row r="589">
      <c r="A589" s="834"/>
      <c r="B589" s="834"/>
      <c r="C589" s="834"/>
      <c r="D589" s="834"/>
      <c r="E589" s="834"/>
      <c r="F589" s="834"/>
      <c r="G589" s="834"/>
      <c r="H589" s="834"/>
      <c r="I589" s="834"/>
      <c r="J589" s="834"/>
      <c r="K589" s="834"/>
      <c r="L589" s="834"/>
      <c r="M589" s="834"/>
      <c r="N589" s="834"/>
      <c r="O589" s="834"/>
      <c r="P589" s="834"/>
      <c r="Q589" s="834"/>
      <c r="R589" s="834"/>
      <c r="S589" s="834"/>
      <c r="T589" s="834"/>
      <c r="U589" s="834"/>
      <c r="V589" s="834"/>
      <c r="W589" s="834"/>
      <c r="X589" s="834"/>
      <c r="Y589" s="834"/>
      <c r="Z589" s="834"/>
      <c r="AA589" s="834"/>
    </row>
    <row r="590">
      <c r="A590" s="834"/>
      <c r="B590" s="834"/>
      <c r="C590" s="834"/>
      <c r="D590" s="834"/>
      <c r="E590" s="834"/>
      <c r="F590" s="834"/>
      <c r="G590" s="834"/>
      <c r="H590" s="834"/>
      <c r="I590" s="834"/>
      <c r="J590" s="834"/>
      <c r="K590" s="834"/>
      <c r="L590" s="834"/>
      <c r="M590" s="834"/>
      <c r="N590" s="834"/>
      <c r="O590" s="834"/>
      <c r="P590" s="834"/>
      <c r="Q590" s="834"/>
      <c r="R590" s="834"/>
      <c r="S590" s="834"/>
      <c r="T590" s="834"/>
      <c r="U590" s="834"/>
      <c r="V590" s="834"/>
      <c r="W590" s="834"/>
      <c r="X590" s="834"/>
      <c r="Y590" s="834"/>
      <c r="Z590" s="834"/>
      <c r="AA590" s="834"/>
    </row>
    <row r="591">
      <c r="A591" s="834"/>
      <c r="B591" s="834"/>
      <c r="C591" s="834"/>
      <c r="D591" s="834"/>
      <c r="E591" s="834"/>
      <c r="F591" s="834"/>
      <c r="G591" s="834"/>
      <c r="H591" s="834"/>
      <c r="I591" s="834"/>
      <c r="J591" s="834"/>
      <c r="K591" s="834"/>
      <c r="L591" s="834"/>
      <c r="M591" s="834"/>
      <c r="N591" s="834"/>
      <c r="O591" s="834"/>
      <c r="P591" s="834"/>
      <c r="Q591" s="834"/>
      <c r="R591" s="834"/>
      <c r="S591" s="834"/>
      <c r="T591" s="834"/>
      <c r="U591" s="834"/>
      <c r="V591" s="834"/>
      <c r="W591" s="834"/>
      <c r="X591" s="834"/>
      <c r="Y591" s="834"/>
      <c r="Z591" s="834"/>
      <c r="AA591" s="834"/>
    </row>
    <row r="592">
      <c r="A592" s="834"/>
      <c r="B592" s="834"/>
      <c r="C592" s="834"/>
      <c r="D592" s="834"/>
      <c r="E592" s="834"/>
      <c r="F592" s="834"/>
      <c r="G592" s="834"/>
      <c r="H592" s="834"/>
      <c r="I592" s="834"/>
      <c r="J592" s="834"/>
      <c r="K592" s="834"/>
      <c r="L592" s="834"/>
      <c r="M592" s="834"/>
      <c r="N592" s="834"/>
      <c r="O592" s="834"/>
      <c r="P592" s="834"/>
      <c r="Q592" s="834"/>
      <c r="R592" s="834"/>
      <c r="S592" s="834"/>
      <c r="T592" s="834"/>
      <c r="U592" s="834"/>
      <c r="V592" s="834"/>
      <c r="W592" s="834"/>
      <c r="X592" s="834"/>
      <c r="Y592" s="834"/>
      <c r="Z592" s="834"/>
      <c r="AA592" s="834"/>
    </row>
    <row r="593">
      <c r="A593" s="834"/>
      <c r="B593" s="834"/>
      <c r="C593" s="834"/>
      <c r="D593" s="834"/>
      <c r="E593" s="834"/>
      <c r="F593" s="834"/>
      <c r="G593" s="834"/>
      <c r="H593" s="834"/>
      <c r="I593" s="834"/>
      <c r="J593" s="834"/>
      <c r="K593" s="834"/>
      <c r="L593" s="834"/>
      <c r="M593" s="834"/>
      <c r="N593" s="834"/>
      <c r="O593" s="834"/>
      <c r="P593" s="834"/>
      <c r="Q593" s="834"/>
      <c r="R593" s="834"/>
      <c r="S593" s="834"/>
      <c r="T593" s="834"/>
      <c r="U593" s="834"/>
      <c r="V593" s="834"/>
      <c r="W593" s="834"/>
      <c r="X593" s="834"/>
      <c r="Y593" s="834"/>
      <c r="Z593" s="834"/>
      <c r="AA593" s="834"/>
    </row>
    <row r="594">
      <c r="A594" s="834"/>
      <c r="B594" s="834"/>
      <c r="C594" s="834"/>
      <c r="D594" s="834"/>
      <c r="E594" s="834"/>
      <c r="F594" s="834"/>
      <c r="G594" s="834"/>
      <c r="H594" s="834"/>
      <c r="I594" s="834"/>
      <c r="J594" s="834"/>
      <c r="K594" s="834"/>
      <c r="L594" s="834"/>
      <c r="M594" s="834"/>
      <c r="N594" s="834"/>
      <c r="O594" s="834"/>
      <c r="P594" s="834"/>
      <c r="Q594" s="834"/>
      <c r="R594" s="834"/>
      <c r="S594" s="834"/>
      <c r="T594" s="834"/>
      <c r="U594" s="834"/>
      <c r="V594" s="834"/>
      <c r="W594" s="834"/>
      <c r="X594" s="834"/>
      <c r="Y594" s="834"/>
      <c r="Z594" s="834"/>
      <c r="AA594" s="834"/>
    </row>
    <row r="595">
      <c r="A595" s="834"/>
      <c r="B595" s="834"/>
      <c r="C595" s="834"/>
      <c r="D595" s="834"/>
      <c r="E595" s="834"/>
      <c r="F595" s="834"/>
      <c r="G595" s="834"/>
      <c r="H595" s="834"/>
      <c r="I595" s="834"/>
      <c r="J595" s="834"/>
      <c r="K595" s="834"/>
      <c r="L595" s="834"/>
      <c r="M595" s="834"/>
      <c r="N595" s="834"/>
      <c r="O595" s="834"/>
      <c r="P595" s="834"/>
      <c r="Q595" s="834"/>
      <c r="R595" s="834"/>
      <c r="S595" s="834"/>
      <c r="T595" s="834"/>
      <c r="U595" s="834"/>
      <c r="V595" s="834"/>
      <c r="W595" s="834"/>
      <c r="X595" s="834"/>
      <c r="Y595" s="834"/>
      <c r="Z595" s="834"/>
      <c r="AA595" s="834"/>
    </row>
    <row r="596">
      <c r="A596" s="834"/>
      <c r="B596" s="834"/>
      <c r="C596" s="834"/>
      <c r="D596" s="834"/>
      <c r="E596" s="834"/>
      <c r="F596" s="834"/>
      <c r="G596" s="834"/>
      <c r="H596" s="834"/>
      <c r="I596" s="834"/>
      <c r="J596" s="834"/>
      <c r="K596" s="834"/>
      <c r="L596" s="834"/>
      <c r="M596" s="834"/>
      <c r="N596" s="834"/>
      <c r="O596" s="834"/>
      <c r="P596" s="834"/>
      <c r="Q596" s="834"/>
      <c r="R596" s="834"/>
      <c r="S596" s="834"/>
      <c r="T596" s="834"/>
      <c r="U596" s="834"/>
      <c r="V596" s="834"/>
      <c r="W596" s="834"/>
      <c r="X596" s="834"/>
      <c r="Y596" s="834"/>
      <c r="Z596" s="834"/>
      <c r="AA596" s="834"/>
    </row>
    <row r="597">
      <c r="A597" s="834"/>
      <c r="B597" s="834"/>
      <c r="C597" s="834"/>
      <c r="D597" s="834"/>
      <c r="E597" s="834"/>
      <c r="F597" s="834"/>
      <c r="G597" s="834"/>
      <c r="H597" s="834"/>
      <c r="I597" s="834"/>
      <c r="J597" s="834"/>
      <c r="K597" s="834"/>
      <c r="L597" s="834"/>
      <c r="M597" s="834"/>
      <c r="N597" s="834"/>
      <c r="O597" s="834"/>
      <c r="P597" s="834"/>
      <c r="Q597" s="834"/>
      <c r="R597" s="834"/>
      <c r="S597" s="834"/>
      <c r="T597" s="834"/>
      <c r="U597" s="834"/>
      <c r="V597" s="834"/>
      <c r="W597" s="834"/>
      <c r="X597" s="834"/>
      <c r="Y597" s="834"/>
      <c r="Z597" s="834"/>
      <c r="AA597" s="834"/>
    </row>
    <row r="598">
      <c r="A598" s="834"/>
      <c r="B598" s="834"/>
      <c r="C598" s="834"/>
      <c r="D598" s="834"/>
      <c r="E598" s="834"/>
      <c r="F598" s="834"/>
      <c r="G598" s="834"/>
      <c r="H598" s="834"/>
      <c r="I598" s="834"/>
      <c r="J598" s="834"/>
      <c r="K598" s="834"/>
      <c r="L598" s="834"/>
      <c r="M598" s="834"/>
      <c r="N598" s="834"/>
      <c r="O598" s="834"/>
      <c r="P598" s="834"/>
      <c r="Q598" s="834"/>
      <c r="R598" s="834"/>
      <c r="S598" s="834"/>
      <c r="T598" s="834"/>
      <c r="U598" s="834"/>
      <c r="V598" s="834"/>
      <c r="W598" s="834"/>
      <c r="X598" s="834"/>
      <c r="Y598" s="834"/>
      <c r="Z598" s="834"/>
      <c r="AA598" s="834"/>
    </row>
    <row r="599">
      <c r="A599" s="834"/>
      <c r="B599" s="834"/>
      <c r="C599" s="834"/>
      <c r="D599" s="834"/>
      <c r="E599" s="834"/>
      <c r="F599" s="834"/>
      <c r="G599" s="834"/>
      <c r="H599" s="834"/>
      <c r="I599" s="834"/>
      <c r="J599" s="834"/>
      <c r="K599" s="834"/>
      <c r="L599" s="834"/>
      <c r="M599" s="834"/>
      <c r="N599" s="834"/>
      <c r="O599" s="834"/>
      <c r="P599" s="834"/>
      <c r="Q599" s="834"/>
      <c r="R599" s="834"/>
      <c r="S599" s="834"/>
      <c r="T599" s="834"/>
      <c r="U599" s="834"/>
      <c r="V599" s="834"/>
      <c r="W599" s="834"/>
      <c r="X599" s="834"/>
      <c r="Y599" s="834"/>
      <c r="Z599" s="834"/>
      <c r="AA599" s="834"/>
    </row>
    <row r="600">
      <c r="A600" s="834"/>
      <c r="B600" s="834"/>
      <c r="C600" s="834"/>
      <c r="D600" s="834"/>
      <c r="E600" s="834"/>
      <c r="F600" s="834"/>
      <c r="G600" s="834"/>
      <c r="H600" s="834"/>
      <c r="I600" s="834"/>
      <c r="J600" s="834"/>
      <c r="K600" s="834"/>
      <c r="L600" s="834"/>
      <c r="M600" s="834"/>
      <c r="N600" s="834"/>
      <c r="O600" s="834"/>
      <c r="P600" s="834"/>
      <c r="Q600" s="834"/>
      <c r="R600" s="834"/>
      <c r="S600" s="834"/>
      <c r="T600" s="834"/>
      <c r="U600" s="834"/>
      <c r="V600" s="834"/>
      <c r="W600" s="834"/>
      <c r="X600" s="834"/>
      <c r="Y600" s="834"/>
      <c r="Z600" s="834"/>
      <c r="AA600" s="834"/>
    </row>
    <row r="601">
      <c r="A601" s="834"/>
      <c r="B601" s="834"/>
      <c r="C601" s="834"/>
      <c r="D601" s="834"/>
      <c r="E601" s="834"/>
      <c r="F601" s="834"/>
      <c r="G601" s="834"/>
      <c r="H601" s="834"/>
      <c r="I601" s="834"/>
      <c r="J601" s="834"/>
      <c r="K601" s="834"/>
      <c r="L601" s="834"/>
      <c r="M601" s="834"/>
      <c r="N601" s="834"/>
      <c r="O601" s="834"/>
      <c r="P601" s="834"/>
      <c r="Q601" s="834"/>
      <c r="R601" s="834"/>
      <c r="S601" s="834"/>
      <c r="T601" s="834"/>
      <c r="U601" s="834"/>
      <c r="V601" s="834"/>
      <c r="W601" s="834"/>
      <c r="X601" s="834"/>
      <c r="Y601" s="834"/>
      <c r="Z601" s="834"/>
      <c r="AA601" s="834"/>
    </row>
    <row r="602">
      <c r="A602" s="834"/>
      <c r="B602" s="834"/>
      <c r="C602" s="834"/>
      <c r="D602" s="834"/>
      <c r="E602" s="834"/>
      <c r="F602" s="834"/>
      <c r="G602" s="834"/>
      <c r="H602" s="834"/>
      <c r="I602" s="834"/>
      <c r="J602" s="834"/>
      <c r="K602" s="834"/>
      <c r="L602" s="834"/>
      <c r="M602" s="834"/>
      <c r="N602" s="834"/>
      <c r="O602" s="834"/>
      <c r="P602" s="834"/>
      <c r="Q602" s="834"/>
      <c r="R602" s="834"/>
      <c r="S602" s="834"/>
      <c r="T602" s="834"/>
      <c r="U602" s="834"/>
      <c r="V602" s="834"/>
      <c r="W602" s="834"/>
      <c r="X602" s="834"/>
      <c r="Y602" s="834"/>
      <c r="Z602" s="834"/>
      <c r="AA602" s="834"/>
    </row>
    <row r="603">
      <c r="A603" s="834"/>
      <c r="B603" s="834"/>
      <c r="C603" s="834"/>
      <c r="D603" s="834"/>
      <c r="E603" s="834"/>
      <c r="F603" s="834"/>
      <c r="G603" s="834"/>
      <c r="H603" s="834"/>
      <c r="I603" s="834"/>
      <c r="J603" s="834"/>
      <c r="K603" s="834"/>
      <c r="L603" s="834"/>
      <c r="M603" s="834"/>
      <c r="N603" s="834"/>
      <c r="O603" s="834"/>
      <c r="P603" s="834"/>
      <c r="Q603" s="834"/>
      <c r="R603" s="834"/>
      <c r="S603" s="834"/>
      <c r="T603" s="834"/>
      <c r="U603" s="834"/>
      <c r="V603" s="834"/>
      <c r="W603" s="834"/>
      <c r="X603" s="834"/>
      <c r="Y603" s="834"/>
      <c r="Z603" s="834"/>
      <c r="AA603" s="834"/>
    </row>
    <row r="604">
      <c r="A604" s="834"/>
      <c r="B604" s="834"/>
      <c r="C604" s="834"/>
      <c r="D604" s="834"/>
      <c r="E604" s="834"/>
      <c r="F604" s="834"/>
      <c r="G604" s="834"/>
      <c r="H604" s="834"/>
      <c r="I604" s="834"/>
      <c r="J604" s="834"/>
      <c r="K604" s="834"/>
      <c r="L604" s="834"/>
      <c r="M604" s="834"/>
      <c r="N604" s="834"/>
      <c r="O604" s="834"/>
      <c r="P604" s="834"/>
      <c r="Q604" s="834"/>
      <c r="R604" s="834"/>
      <c r="S604" s="834"/>
      <c r="T604" s="834"/>
      <c r="U604" s="834"/>
      <c r="V604" s="834"/>
      <c r="W604" s="834"/>
      <c r="X604" s="834"/>
      <c r="Y604" s="834"/>
      <c r="Z604" s="834"/>
      <c r="AA604" s="834"/>
    </row>
    <row r="605">
      <c r="A605" s="834"/>
      <c r="B605" s="834"/>
      <c r="C605" s="834"/>
      <c r="D605" s="834"/>
      <c r="E605" s="834"/>
      <c r="F605" s="834"/>
      <c r="G605" s="834"/>
      <c r="H605" s="834"/>
      <c r="I605" s="834"/>
      <c r="J605" s="834"/>
      <c r="K605" s="834"/>
      <c r="L605" s="834"/>
      <c r="M605" s="834"/>
      <c r="N605" s="834"/>
      <c r="O605" s="834"/>
      <c r="P605" s="834"/>
      <c r="Q605" s="834"/>
      <c r="R605" s="834"/>
      <c r="S605" s="834"/>
      <c r="T605" s="834"/>
      <c r="U605" s="834"/>
      <c r="V605" s="834"/>
      <c r="W605" s="834"/>
      <c r="X605" s="834"/>
      <c r="Y605" s="834"/>
      <c r="Z605" s="834"/>
      <c r="AA605" s="834"/>
    </row>
    <row r="606">
      <c r="A606" s="834"/>
      <c r="B606" s="834"/>
      <c r="C606" s="834"/>
      <c r="D606" s="834"/>
      <c r="E606" s="834"/>
      <c r="F606" s="834"/>
      <c r="G606" s="834"/>
      <c r="H606" s="834"/>
      <c r="I606" s="834"/>
      <c r="J606" s="834"/>
      <c r="K606" s="834"/>
      <c r="L606" s="834"/>
      <c r="M606" s="834"/>
      <c r="N606" s="834"/>
      <c r="O606" s="834"/>
      <c r="P606" s="834"/>
      <c r="Q606" s="834"/>
      <c r="R606" s="834"/>
      <c r="S606" s="834"/>
      <c r="T606" s="834"/>
      <c r="U606" s="834"/>
      <c r="V606" s="834"/>
      <c r="W606" s="834"/>
      <c r="X606" s="834"/>
      <c r="Y606" s="834"/>
      <c r="Z606" s="834"/>
      <c r="AA606" s="834"/>
    </row>
    <row r="607">
      <c r="A607" s="834"/>
      <c r="B607" s="834"/>
      <c r="C607" s="834"/>
      <c r="D607" s="834"/>
      <c r="E607" s="834"/>
      <c r="F607" s="834"/>
      <c r="G607" s="834"/>
      <c r="H607" s="834"/>
      <c r="I607" s="834"/>
      <c r="J607" s="834"/>
      <c r="K607" s="834"/>
      <c r="L607" s="834"/>
      <c r="M607" s="834"/>
      <c r="N607" s="834"/>
      <c r="O607" s="834"/>
      <c r="P607" s="834"/>
      <c r="Q607" s="834"/>
      <c r="R607" s="834"/>
      <c r="S607" s="834"/>
      <c r="T607" s="834"/>
      <c r="U607" s="834"/>
      <c r="V607" s="834"/>
      <c r="W607" s="834"/>
      <c r="X607" s="834"/>
      <c r="Y607" s="834"/>
      <c r="Z607" s="834"/>
      <c r="AA607" s="834"/>
    </row>
    <row r="608">
      <c r="A608" s="834"/>
      <c r="B608" s="834"/>
      <c r="C608" s="834"/>
      <c r="D608" s="834"/>
      <c r="E608" s="834"/>
      <c r="F608" s="834"/>
      <c r="G608" s="834"/>
      <c r="H608" s="834"/>
      <c r="I608" s="834"/>
      <c r="J608" s="834"/>
      <c r="K608" s="834"/>
      <c r="L608" s="834"/>
      <c r="M608" s="834"/>
      <c r="N608" s="834"/>
      <c r="O608" s="834"/>
      <c r="P608" s="834"/>
      <c r="Q608" s="834"/>
      <c r="R608" s="834"/>
      <c r="S608" s="834"/>
      <c r="T608" s="834"/>
      <c r="U608" s="834"/>
      <c r="V608" s="834"/>
      <c r="W608" s="834"/>
      <c r="X608" s="834"/>
      <c r="Y608" s="834"/>
      <c r="Z608" s="834"/>
      <c r="AA608" s="834"/>
    </row>
    <row r="609">
      <c r="A609" s="834"/>
      <c r="B609" s="834"/>
      <c r="C609" s="834"/>
      <c r="D609" s="834"/>
      <c r="E609" s="834"/>
      <c r="F609" s="834"/>
      <c r="G609" s="834"/>
      <c r="H609" s="834"/>
      <c r="I609" s="834"/>
      <c r="J609" s="834"/>
      <c r="K609" s="834"/>
      <c r="L609" s="834"/>
      <c r="M609" s="834"/>
      <c r="N609" s="834"/>
      <c r="O609" s="834"/>
      <c r="P609" s="834"/>
      <c r="Q609" s="834"/>
      <c r="R609" s="834"/>
      <c r="S609" s="834"/>
      <c r="T609" s="834"/>
      <c r="U609" s="834"/>
      <c r="V609" s="834"/>
      <c r="W609" s="834"/>
      <c r="X609" s="834"/>
      <c r="Y609" s="834"/>
      <c r="Z609" s="834"/>
      <c r="AA609" s="834"/>
    </row>
    <row r="610">
      <c r="A610" s="834"/>
      <c r="B610" s="834"/>
      <c r="C610" s="834"/>
      <c r="D610" s="834"/>
      <c r="E610" s="834"/>
      <c r="F610" s="834"/>
      <c r="G610" s="834"/>
      <c r="H610" s="834"/>
      <c r="I610" s="834"/>
      <c r="J610" s="834"/>
      <c r="K610" s="834"/>
      <c r="L610" s="834"/>
      <c r="M610" s="834"/>
      <c r="N610" s="834"/>
      <c r="O610" s="834"/>
      <c r="P610" s="834"/>
      <c r="Q610" s="834"/>
      <c r="R610" s="834"/>
      <c r="S610" s="834"/>
      <c r="T610" s="834"/>
      <c r="U610" s="834"/>
      <c r="V610" s="834"/>
      <c r="W610" s="834"/>
      <c r="X610" s="834"/>
      <c r="Y610" s="834"/>
      <c r="Z610" s="834"/>
      <c r="AA610" s="834"/>
    </row>
    <row r="611">
      <c r="A611" s="834"/>
      <c r="B611" s="834"/>
      <c r="C611" s="834"/>
      <c r="D611" s="834"/>
      <c r="E611" s="834"/>
      <c r="F611" s="834"/>
      <c r="G611" s="834"/>
      <c r="H611" s="834"/>
      <c r="I611" s="834"/>
      <c r="J611" s="834"/>
      <c r="K611" s="834"/>
      <c r="L611" s="834"/>
      <c r="M611" s="834"/>
      <c r="N611" s="834"/>
      <c r="O611" s="834"/>
      <c r="P611" s="834"/>
      <c r="Q611" s="834"/>
      <c r="R611" s="834"/>
      <c r="S611" s="834"/>
      <c r="T611" s="834"/>
      <c r="U611" s="834"/>
      <c r="V611" s="834"/>
      <c r="W611" s="834"/>
      <c r="X611" s="834"/>
      <c r="Y611" s="834"/>
      <c r="Z611" s="834"/>
      <c r="AA611" s="834"/>
    </row>
    <row r="612">
      <c r="A612" s="834"/>
      <c r="B612" s="834"/>
      <c r="C612" s="834"/>
      <c r="D612" s="834"/>
      <c r="E612" s="834"/>
      <c r="F612" s="834"/>
      <c r="G612" s="834"/>
      <c r="H612" s="834"/>
      <c r="I612" s="834"/>
      <c r="J612" s="834"/>
      <c r="K612" s="834"/>
      <c r="L612" s="834"/>
      <c r="M612" s="834"/>
      <c r="N612" s="834"/>
      <c r="O612" s="834"/>
      <c r="P612" s="834"/>
      <c r="Q612" s="834"/>
      <c r="R612" s="834"/>
      <c r="S612" s="834"/>
      <c r="T612" s="834"/>
      <c r="U612" s="834"/>
      <c r="V612" s="834"/>
      <c r="W612" s="834"/>
      <c r="X612" s="834"/>
      <c r="Y612" s="834"/>
      <c r="Z612" s="834"/>
      <c r="AA612" s="834"/>
    </row>
    <row r="613">
      <c r="A613" s="834"/>
      <c r="B613" s="834"/>
      <c r="C613" s="834"/>
      <c r="D613" s="834"/>
      <c r="E613" s="834"/>
      <c r="F613" s="834"/>
      <c r="G613" s="834"/>
      <c r="H613" s="834"/>
      <c r="I613" s="834"/>
      <c r="J613" s="834"/>
      <c r="K613" s="834"/>
      <c r="L613" s="834"/>
      <c r="M613" s="834"/>
      <c r="N613" s="834"/>
      <c r="O613" s="834"/>
      <c r="P613" s="834"/>
      <c r="Q613" s="834"/>
      <c r="R613" s="834"/>
      <c r="S613" s="834"/>
      <c r="T613" s="834"/>
      <c r="U613" s="834"/>
      <c r="V613" s="834"/>
      <c r="W613" s="834"/>
      <c r="X613" s="834"/>
      <c r="Y613" s="834"/>
      <c r="Z613" s="834"/>
      <c r="AA613" s="834"/>
    </row>
    <row r="614">
      <c r="A614" s="834"/>
      <c r="B614" s="834"/>
      <c r="C614" s="834"/>
      <c r="D614" s="834"/>
      <c r="E614" s="834"/>
      <c r="F614" s="834"/>
      <c r="G614" s="834"/>
      <c r="H614" s="834"/>
      <c r="I614" s="834"/>
      <c r="J614" s="834"/>
      <c r="K614" s="834"/>
      <c r="L614" s="834"/>
      <c r="M614" s="834"/>
      <c r="N614" s="834"/>
      <c r="O614" s="834"/>
      <c r="P614" s="834"/>
      <c r="Q614" s="834"/>
      <c r="R614" s="834"/>
      <c r="S614" s="834"/>
      <c r="T614" s="834"/>
      <c r="U614" s="834"/>
      <c r="V614" s="834"/>
      <c r="W614" s="834"/>
      <c r="X614" s="834"/>
      <c r="Y614" s="834"/>
      <c r="Z614" s="834"/>
      <c r="AA614" s="834"/>
    </row>
    <row r="615">
      <c r="A615" s="834"/>
      <c r="B615" s="834"/>
      <c r="C615" s="834"/>
      <c r="D615" s="834"/>
      <c r="E615" s="834"/>
      <c r="F615" s="834"/>
      <c r="G615" s="834"/>
      <c r="H615" s="834"/>
      <c r="I615" s="834"/>
      <c r="J615" s="834"/>
      <c r="K615" s="834"/>
      <c r="L615" s="834"/>
      <c r="M615" s="834"/>
      <c r="N615" s="834"/>
      <c r="O615" s="834"/>
      <c r="P615" s="834"/>
      <c r="Q615" s="834"/>
      <c r="R615" s="834"/>
      <c r="S615" s="834"/>
      <c r="T615" s="834"/>
      <c r="U615" s="834"/>
      <c r="V615" s="834"/>
      <c r="W615" s="834"/>
      <c r="X615" s="834"/>
      <c r="Y615" s="834"/>
      <c r="Z615" s="834"/>
      <c r="AA615" s="834"/>
    </row>
    <row r="616">
      <c r="A616" s="834"/>
      <c r="B616" s="834"/>
      <c r="C616" s="834"/>
      <c r="D616" s="834"/>
      <c r="E616" s="834"/>
      <c r="F616" s="834"/>
      <c r="G616" s="834"/>
      <c r="H616" s="834"/>
      <c r="I616" s="834"/>
      <c r="J616" s="834"/>
      <c r="K616" s="834"/>
      <c r="L616" s="834"/>
      <c r="M616" s="834"/>
      <c r="N616" s="834"/>
      <c r="O616" s="834"/>
      <c r="P616" s="834"/>
      <c r="Q616" s="834"/>
      <c r="R616" s="834"/>
      <c r="S616" s="834"/>
      <c r="T616" s="834"/>
      <c r="U616" s="834"/>
      <c r="V616" s="834"/>
      <c r="W616" s="834"/>
      <c r="X616" s="834"/>
      <c r="Y616" s="834"/>
      <c r="Z616" s="834"/>
      <c r="AA616" s="834"/>
    </row>
    <row r="617">
      <c r="A617" s="834"/>
      <c r="B617" s="834"/>
      <c r="C617" s="834"/>
      <c r="D617" s="834"/>
      <c r="E617" s="834"/>
      <c r="F617" s="834"/>
      <c r="G617" s="834"/>
      <c r="H617" s="834"/>
      <c r="I617" s="834"/>
      <c r="J617" s="834"/>
      <c r="K617" s="834"/>
      <c r="L617" s="834"/>
      <c r="M617" s="834"/>
      <c r="N617" s="834"/>
      <c r="O617" s="834"/>
      <c r="P617" s="834"/>
      <c r="Q617" s="834"/>
      <c r="R617" s="834"/>
      <c r="S617" s="834"/>
      <c r="T617" s="834"/>
      <c r="U617" s="834"/>
      <c r="V617" s="834"/>
      <c r="W617" s="834"/>
      <c r="X617" s="834"/>
      <c r="Y617" s="834"/>
      <c r="Z617" s="834"/>
      <c r="AA617" s="834"/>
    </row>
    <row r="618">
      <c r="A618" s="834"/>
      <c r="B618" s="834"/>
      <c r="C618" s="834"/>
      <c r="D618" s="834"/>
      <c r="E618" s="834"/>
      <c r="F618" s="834"/>
      <c r="G618" s="834"/>
      <c r="H618" s="834"/>
      <c r="I618" s="834"/>
      <c r="J618" s="834"/>
      <c r="K618" s="834"/>
      <c r="L618" s="834"/>
      <c r="M618" s="834"/>
      <c r="N618" s="834"/>
      <c r="O618" s="834"/>
      <c r="P618" s="834"/>
      <c r="Q618" s="834"/>
      <c r="R618" s="834"/>
      <c r="S618" s="834"/>
      <c r="T618" s="834"/>
      <c r="U618" s="834"/>
      <c r="V618" s="834"/>
      <c r="W618" s="834"/>
      <c r="X618" s="834"/>
      <c r="Y618" s="834"/>
      <c r="Z618" s="834"/>
      <c r="AA618" s="834"/>
    </row>
    <row r="619">
      <c r="A619" s="834"/>
      <c r="B619" s="834"/>
      <c r="C619" s="834"/>
      <c r="D619" s="834"/>
      <c r="E619" s="834"/>
      <c r="F619" s="834"/>
      <c r="G619" s="834"/>
      <c r="H619" s="834"/>
      <c r="I619" s="834"/>
      <c r="J619" s="834"/>
      <c r="K619" s="834"/>
      <c r="L619" s="834"/>
      <c r="M619" s="834"/>
      <c r="N619" s="834"/>
      <c r="O619" s="834"/>
      <c r="P619" s="834"/>
      <c r="Q619" s="834"/>
      <c r="R619" s="834"/>
      <c r="S619" s="834"/>
      <c r="T619" s="834"/>
      <c r="U619" s="834"/>
      <c r="V619" s="834"/>
      <c r="W619" s="834"/>
      <c r="X619" s="834"/>
      <c r="Y619" s="834"/>
      <c r="Z619" s="834"/>
      <c r="AA619" s="834"/>
    </row>
    <row r="620">
      <c r="A620" s="834"/>
      <c r="B620" s="834"/>
      <c r="C620" s="834"/>
      <c r="D620" s="834"/>
      <c r="E620" s="834"/>
      <c r="F620" s="834"/>
      <c r="G620" s="834"/>
      <c r="H620" s="834"/>
      <c r="I620" s="834"/>
      <c r="J620" s="834"/>
      <c r="K620" s="834"/>
      <c r="L620" s="834"/>
      <c r="M620" s="834"/>
      <c r="N620" s="834"/>
      <c r="O620" s="834"/>
      <c r="P620" s="834"/>
      <c r="Q620" s="834"/>
      <c r="R620" s="834"/>
      <c r="S620" s="834"/>
      <c r="T620" s="834"/>
      <c r="U620" s="834"/>
      <c r="V620" s="834"/>
      <c r="W620" s="834"/>
      <c r="X620" s="834"/>
      <c r="Y620" s="834"/>
      <c r="Z620" s="834"/>
      <c r="AA620" s="834"/>
    </row>
    <row r="621">
      <c r="A621" s="834"/>
      <c r="B621" s="834"/>
      <c r="C621" s="834"/>
      <c r="D621" s="834"/>
      <c r="E621" s="834"/>
      <c r="F621" s="834"/>
      <c r="G621" s="834"/>
      <c r="H621" s="834"/>
      <c r="I621" s="834"/>
      <c r="J621" s="834"/>
      <c r="K621" s="834"/>
      <c r="L621" s="834"/>
      <c r="M621" s="834"/>
      <c r="N621" s="834"/>
      <c r="O621" s="834"/>
      <c r="P621" s="834"/>
      <c r="Q621" s="834"/>
      <c r="R621" s="834"/>
      <c r="S621" s="834"/>
      <c r="T621" s="834"/>
      <c r="U621" s="834"/>
      <c r="V621" s="834"/>
      <c r="W621" s="834"/>
      <c r="X621" s="834"/>
      <c r="Y621" s="834"/>
      <c r="Z621" s="834"/>
      <c r="AA621" s="834"/>
    </row>
    <row r="622">
      <c r="A622" s="834"/>
      <c r="B622" s="834"/>
      <c r="C622" s="834"/>
      <c r="D622" s="834"/>
      <c r="E622" s="834"/>
      <c r="F622" s="834"/>
      <c r="G622" s="834"/>
      <c r="H622" s="834"/>
      <c r="I622" s="834"/>
      <c r="J622" s="834"/>
      <c r="K622" s="834"/>
      <c r="L622" s="834"/>
      <c r="M622" s="834"/>
      <c r="N622" s="834"/>
      <c r="O622" s="834"/>
      <c r="P622" s="834"/>
      <c r="Q622" s="834"/>
      <c r="R622" s="834"/>
      <c r="S622" s="834"/>
      <c r="T622" s="834"/>
      <c r="U622" s="834"/>
      <c r="V622" s="834"/>
      <c r="W622" s="834"/>
      <c r="X622" s="834"/>
      <c r="Y622" s="834"/>
      <c r="Z622" s="834"/>
      <c r="AA622" s="834"/>
    </row>
    <row r="623">
      <c r="A623" s="834"/>
      <c r="B623" s="834"/>
      <c r="C623" s="834"/>
      <c r="D623" s="834"/>
      <c r="E623" s="834"/>
      <c r="F623" s="834"/>
      <c r="G623" s="834"/>
      <c r="H623" s="834"/>
      <c r="I623" s="834"/>
      <c r="J623" s="834"/>
      <c r="K623" s="834"/>
      <c r="L623" s="834"/>
      <c r="M623" s="834"/>
      <c r="N623" s="834"/>
      <c r="O623" s="834"/>
      <c r="P623" s="834"/>
      <c r="Q623" s="834"/>
      <c r="R623" s="834"/>
      <c r="S623" s="834"/>
      <c r="T623" s="834"/>
      <c r="U623" s="834"/>
      <c r="V623" s="834"/>
      <c r="W623" s="834"/>
      <c r="X623" s="834"/>
      <c r="Y623" s="834"/>
      <c r="Z623" s="834"/>
      <c r="AA623" s="834"/>
    </row>
    <row r="624">
      <c r="A624" s="834"/>
      <c r="B624" s="834"/>
      <c r="C624" s="834"/>
      <c r="D624" s="834"/>
      <c r="E624" s="834"/>
      <c r="F624" s="834"/>
      <c r="G624" s="834"/>
      <c r="H624" s="834"/>
      <c r="I624" s="834"/>
      <c r="J624" s="834"/>
      <c r="K624" s="834"/>
      <c r="L624" s="834"/>
      <c r="M624" s="834"/>
      <c r="N624" s="834"/>
      <c r="O624" s="834"/>
      <c r="P624" s="834"/>
      <c r="Q624" s="834"/>
      <c r="R624" s="834"/>
      <c r="S624" s="834"/>
      <c r="T624" s="834"/>
      <c r="U624" s="834"/>
      <c r="V624" s="834"/>
      <c r="W624" s="834"/>
      <c r="X624" s="834"/>
      <c r="Y624" s="834"/>
      <c r="Z624" s="834"/>
      <c r="AA624" s="834"/>
    </row>
    <row r="625">
      <c r="A625" s="834"/>
      <c r="B625" s="834"/>
      <c r="C625" s="834"/>
      <c r="D625" s="834"/>
      <c r="E625" s="834"/>
      <c r="F625" s="834"/>
      <c r="G625" s="834"/>
      <c r="H625" s="834"/>
      <c r="I625" s="834"/>
      <c r="J625" s="834"/>
      <c r="K625" s="834"/>
      <c r="L625" s="834"/>
      <c r="M625" s="834"/>
      <c r="N625" s="834"/>
      <c r="O625" s="834"/>
      <c r="P625" s="834"/>
      <c r="Q625" s="834"/>
      <c r="R625" s="834"/>
      <c r="S625" s="834"/>
      <c r="T625" s="834"/>
      <c r="U625" s="834"/>
      <c r="V625" s="834"/>
      <c r="W625" s="834"/>
      <c r="X625" s="834"/>
      <c r="Y625" s="834"/>
      <c r="Z625" s="834"/>
      <c r="AA625" s="834"/>
    </row>
    <row r="626">
      <c r="A626" s="834"/>
      <c r="B626" s="834"/>
      <c r="C626" s="834"/>
      <c r="D626" s="834"/>
      <c r="E626" s="834"/>
      <c r="F626" s="834"/>
      <c r="G626" s="834"/>
      <c r="H626" s="834"/>
      <c r="I626" s="834"/>
      <c r="J626" s="834"/>
      <c r="K626" s="834"/>
      <c r="L626" s="834"/>
      <c r="M626" s="834"/>
      <c r="N626" s="834"/>
      <c r="O626" s="834"/>
      <c r="P626" s="834"/>
      <c r="Q626" s="834"/>
      <c r="R626" s="834"/>
      <c r="S626" s="834"/>
      <c r="T626" s="834"/>
      <c r="U626" s="834"/>
      <c r="V626" s="834"/>
      <c r="W626" s="834"/>
      <c r="X626" s="834"/>
      <c r="Y626" s="834"/>
      <c r="Z626" s="834"/>
      <c r="AA626" s="834"/>
    </row>
    <row r="627">
      <c r="A627" s="834"/>
      <c r="B627" s="834"/>
      <c r="C627" s="834"/>
      <c r="D627" s="834"/>
      <c r="E627" s="834"/>
      <c r="F627" s="834"/>
      <c r="G627" s="834"/>
      <c r="H627" s="834"/>
      <c r="I627" s="834"/>
      <c r="J627" s="834"/>
      <c r="K627" s="834"/>
      <c r="L627" s="834"/>
      <c r="M627" s="834"/>
      <c r="N627" s="834"/>
      <c r="O627" s="834"/>
      <c r="P627" s="834"/>
      <c r="Q627" s="834"/>
      <c r="R627" s="834"/>
      <c r="S627" s="834"/>
      <c r="T627" s="834"/>
      <c r="U627" s="834"/>
      <c r="V627" s="834"/>
      <c r="W627" s="834"/>
      <c r="X627" s="834"/>
      <c r="Y627" s="834"/>
      <c r="Z627" s="834"/>
      <c r="AA627" s="834"/>
    </row>
    <row r="628">
      <c r="A628" s="834"/>
      <c r="B628" s="834"/>
      <c r="C628" s="834"/>
      <c r="D628" s="834"/>
      <c r="E628" s="834"/>
      <c r="F628" s="834"/>
      <c r="G628" s="834"/>
      <c r="H628" s="834"/>
      <c r="I628" s="834"/>
      <c r="J628" s="834"/>
      <c r="K628" s="834"/>
      <c r="L628" s="834"/>
      <c r="M628" s="834"/>
      <c r="N628" s="834"/>
      <c r="O628" s="834"/>
      <c r="P628" s="834"/>
      <c r="Q628" s="834"/>
      <c r="R628" s="834"/>
      <c r="S628" s="834"/>
      <c r="T628" s="834"/>
      <c r="U628" s="834"/>
      <c r="V628" s="834"/>
      <c r="W628" s="834"/>
      <c r="X628" s="834"/>
      <c r="Y628" s="834"/>
      <c r="Z628" s="834"/>
      <c r="AA628" s="834"/>
    </row>
    <row r="629">
      <c r="A629" s="834"/>
      <c r="B629" s="834"/>
      <c r="C629" s="834"/>
      <c r="D629" s="834"/>
      <c r="E629" s="834"/>
      <c r="F629" s="834"/>
      <c r="G629" s="834"/>
      <c r="H629" s="834"/>
      <c r="I629" s="834"/>
      <c r="J629" s="834"/>
      <c r="K629" s="834"/>
      <c r="L629" s="834"/>
      <c r="M629" s="834"/>
      <c r="N629" s="834"/>
      <c r="O629" s="834"/>
      <c r="P629" s="834"/>
      <c r="Q629" s="834"/>
      <c r="R629" s="834"/>
      <c r="S629" s="834"/>
      <c r="T629" s="834"/>
      <c r="U629" s="834"/>
      <c r="V629" s="834"/>
      <c r="W629" s="834"/>
      <c r="X629" s="834"/>
      <c r="Y629" s="834"/>
      <c r="Z629" s="834"/>
      <c r="AA629" s="834"/>
    </row>
    <row r="630">
      <c r="A630" s="834"/>
      <c r="B630" s="834"/>
      <c r="C630" s="834"/>
      <c r="D630" s="834"/>
      <c r="E630" s="834"/>
      <c r="F630" s="834"/>
      <c r="G630" s="834"/>
      <c r="H630" s="834"/>
      <c r="I630" s="834"/>
      <c r="J630" s="834"/>
      <c r="K630" s="834"/>
      <c r="L630" s="834"/>
      <c r="M630" s="834"/>
      <c r="N630" s="834"/>
      <c r="O630" s="834"/>
      <c r="P630" s="834"/>
      <c r="Q630" s="834"/>
      <c r="R630" s="834"/>
      <c r="S630" s="834"/>
      <c r="T630" s="834"/>
      <c r="U630" s="834"/>
      <c r="V630" s="834"/>
      <c r="W630" s="834"/>
      <c r="X630" s="834"/>
      <c r="Y630" s="834"/>
      <c r="Z630" s="834"/>
      <c r="AA630" s="834"/>
    </row>
    <row r="631">
      <c r="A631" s="834"/>
      <c r="B631" s="834"/>
      <c r="C631" s="834"/>
      <c r="D631" s="834"/>
      <c r="E631" s="834"/>
      <c r="F631" s="834"/>
      <c r="G631" s="834"/>
      <c r="H631" s="834"/>
      <c r="I631" s="834"/>
      <c r="J631" s="834"/>
      <c r="K631" s="834"/>
      <c r="L631" s="834"/>
      <c r="M631" s="834"/>
      <c r="N631" s="834"/>
      <c r="O631" s="834"/>
      <c r="P631" s="834"/>
      <c r="Q631" s="834"/>
      <c r="R631" s="834"/>
      <c r="S631" s="834"/>
      <c r="T631" s="834"/>
      <c r="U631" s="834"/>
      <c r="V631" s="834"/>
      <c r="W631" s="834"/>
      <c r="X631" s="834"/>
      <c r="Y631" s="834"/>
      <c r="Z631" s="834"/>
      <c r="AA631" s="834"/>
    </row>
    <row r="632">
      <c r="A632" s="834"/>
      <c r="B632" s="834"/>
      <c r="C632" s="834"/>
      <c r="D632" s="834"/>
      <c r="E632" s="834"/>
      <c r="F632" s="834"/>
      <c r="G632" s="834"/>
      <c r="H632" s="834"/>
      <c r="I632" s="834"/>
      <c r="J632" s="834"/>
      <c r="K632" s="834"/>
      <c r="L632" s="834"/>
      <c r="M632" s="834"/>
      <c r="N632" s="834"/>
      <c r="O632" s="834"/>
      <c r="P632" s="834"/>
      <c r="Q632" s="834"/>
      <c r="R632" s="834"/>
      <c r="S632" s="834"/>
      <c r="T632" s="834"/>
      <c r="U632" s="834"/>
      <c r="V632" s="834"/>
      <c r="W632" s="834"/>
      <c r="X632" s="834"/>
      <c r="Y632" s="834"/>
      <c r="Z632" s="834"/>
      <c r="AA632" s="834"/>
    </row>
    <row r="633">
      <c r="A633" s="834"/>
      <c r="B633" s="834"/>
      <c r="C633" s="834"/>
      <c r="D633" s="834"/>
      <c r="E633" s="834"/>
      <c r="F633" s="834"/>
      <c r="G633" s="834"/>
      <c r="H633" s="834"/>
      <c r="I633" s="834"/>
      <c r="J633" s="834"/>
      <c r="K633" s="834"/>
      <c r="L633" s="834"/>
      <c r="M633" s="834"/>
      <c r="N633" s="834"/>
      <c r="O633" s="834"/>
      <c r="P633" s="834"/>
      <c r="Q633" s="834"/>
      <c r="R633" s="834"/>
      <c r="S633" s="834"/>
      <c r="T633" s="834"/>
      <c r="U633" s="834"/>
      <c r="V633" s="834"/>
      <c r="W633" s="834"/>
      <c r="X633" s="834"/>
      <c r="Y633" s="834"/>
      <c r="Z633" s="834"/>
      <c r="AA633" s="834"/>
    </row>
    <row r="634">
      <c r="A634" s="834"/>
      <c r="B634" s="834"/>
      <c r="C634" s="834"/>
      <c r="D634" s="834"/>
      <c r="E634" s="834"/>
      <c r="F634" s="834"/>
      <c r="G634" s="834"/>
      <c r="H634" s="834"/>
      <c r="I634" s="834"/>
      <c r="J634" s="834"/>
      <c r="K634" s="834"/>
      <c r="L634" s="834"/>
      <c r="M634" s="834"/>
      <c r="N634" s="834"/>
      <c r="O634" s="834"/>
      <c r="P634" s="834"/>
      <c r="Q634" s="834"/>
      <c r="R634" s="834"/>
      <c r="S634" s="834"/>
      <c r="T634" s="834"/>
      <c r="U634" s="834"/>
      <c r="V634" s="834"/>
      <c r="W634" s="834"/>
      <c r="X634" s="834"/>
      <c r="Y634" s="834"/>
      <c r="Z634" s="834"/>
      <c r="AA634" s="834"/>
    </row>
    <row r="635">
      <c r="A635" s="834"/>
      <c r="B635" s="834"/>
      <c r="C635" s="834"/>
      <c r="D635" s="834"/>
      <c r="E635" s="834"/>
      <c r="F635" s="834"/>
      <c r="G635" s="834"/>
      <c r="H635" s="834"/>
      <c r="I635" s="834"/>
      <c r="J635" s="834"/>
      <c r="K635" s="834"/>
      <c r="L635" s="834"/>
      <c r="M635" s="834"/>
      <c r="N635" s="834"/>
      <c r="O635" s="834"/>
      <c r="P635" s="834"/>
      <c r="Q635" s="834"/>
      <c r="R635" s="834"/>
      <c r="S635" s="834"/>
      <c r="T635" s="834"/>
      <c r="U635" s="834"/>
      <c r="V635" s="834"/>
      <c r="W635" s="834"/>
      <c r="X635" s="834"/>
      <c r="Y635" s="834"/>
      <c r="Z635" s="834"/>
      <c r="AA635" s="834"/>
    </row>
    <row r="636">
      <c r="A636" s="834"/>
      <c r="B636" s="834"/>
      <c r="C636" s="834"/>
      <c r="D636" s="834"/>
      <c r="E636" s="834"/>
      <c r="F636" s="834"/>
      <c r="G636" s="834"/>
      <c r="H636" s="834"/>
      <c r="I636" s="834"/>
      <c r="J636" s="834"/>
      <c r="K636" s="834"/>
      <c r="L636" s="834"/>
      <c r="M636" s="834"/>
      <c r="N636" s="834"/>
      <c r="O636" s="834"/>
      <c r="P636" s="834"/>
      <c r="Q636" s="834"/>
      <c r="R636" s="834"/>
      <c r="S636" s="834"/>
      <c r="T636" s="834"/>
      <c r="U636" s="834"/>
      <c r="V636" s="834"/>
      <c r="W636" s="834"/>
      <c r="X636" s="834"/>
      <c r="Y636" s="834"/>
      <c r="Z636" s="834"/>
      <c r="AA636" s="834"/>
    </row>
    <row r="637">
      <c r="A637" s="834"/>
      <c r="B637" s="834"/>
      <c r="C637" s="834"/>
      <c r="D637" s="834"/>
      <c r="E637" s="834"/>
      <c r="F637" s="834"/>
      <c r="G637" s="834"/>
      <c r="H637" s="834"/>
      <c r="I637" s="834"/>
      <c r="J637" s="834"/>
      <c r="K637" s="834"/>
      <c r="L637" s="834"/>
      <c r="M637" s="834"/>
      <c r="N637" s="834"/>
      <c r="O637" s="834"/>
      <c r="P637" s="834"/>
      <c r="Q637" s="834"/>
      <c r="R637" s="834"/>
      <c r="S637" s="834"/>
      <c r="T637" s="834"/>
      <c r="U637" s="834"/>
      <c r="V637" s="834"/>
      <c r="W637" s="834"/>
      <c r="X637" s="834"/>
      <c r="Y637" s="834"/>
      <c r="Z637" s="834"/>
      <c r="AA637" s="834"/>
    </row>
    <row r="638">
      <c r="A638" s="834"/>
      <c r="B638" s="834"/>
      <c r="C638" s="834"/>
      <c r="D638" s="834"/>
      <c r="E638" s="834"/>
      <c r="F638" s="834"/>
      <c r="G638" s="834"/>
      <c r="H638" s="834"/>
      <c r="I638" s="834"/>
      <c r="J638" s="834"/>
      <c r="K638" s="834"/>
      <c r="L638" s="834"/>
      <c r="M638" s="834"/>
      <c r="N638" s="834"/>
      <c r="O638" s="834"/>
      <c r="P638" s="834"/>
      <c r="Q638" s="834"/>
      <c r="R638" s="834"/>
      <c r="S638" s="834"/>
      <c r="T638" s="834"/>
      <c r="U638" s="834"/>
      <c r="V638" s="834"/>
      <c r="W638" s="834"/>
      <c r="X638" s="834"/>
      <c r="Y638" s="834"/>
      <c r="Z638" s="834"/>
      <c r="AA638" s="834"/>
    </row>
    <row r="639">
      <c r="A639" s="834"/>
      <c r="B639" s="834"/>
      <c r="C639" s="834"/>
      <c r="D639" s="834"/>
      <c r="E639" s="834"/>
      <c r="F639" s="834"/>
      <c r="G639" s="834"/>
      <c r="H639" s="834"/>
      <c r="I639" s="834"/>
      <c r="J639" s="834"/>
      <c r="K639" s="834"/>
      <c r="L639" s="834"/>
      <c r="M639" s="834"/>
      <c r="N639" s="834"/>
      <c r="O639" s="834"/>
      <c r="P639" s="834"/>
      <c r="Q639" s="834"/>
      <c r="R639" s="834"/>
      <c r="S639" s="834"/>
      <c r="T639" s="834"/>
      <c r="U639" s="834"/>
      <c r="V639" s="834"/>
      <c r="W639" s="834"/>
      <c r="X639" s="834"/>
      <c r="Y639" s="834"/>
      <c r="Z639" s="834"/>
      <c r="AA639" s="834"/>
    </row>
    <row r="640">
      <c r="A640" s="834"/>
      <c r="B640" s="834"/>
      <c r="C640" s="834"/>
      <c r="D640" s="834"/>
      <c r="E640" s="834"/>
      <c r="F640" s="834"/>
      <c r="G640" s="834"/>
      <c r="H640" s="834"/>
      <c r="I640" s="834"/>
      <c r="J640" s="834"/>
      <c r="K640" s="834"/>
      <c r="L640" s="834"/>
      <c r="M640" s="834"/>
      <c r="N640" s="834"/>
      <c r="O640" s="834"/>
      <c r="P640" s="834"/>
      <c r="Q640" s="834"/>
      <c r="R640" s="834"/>
      <c r="S640" s="834"/>
      <c r="T640" s="834"/>
      <c r="U640" s="834"/>
      <c r="V640" s="834"/>
      <c r="W640" s="834"/>
      <c r="X640" s="834"/>
      <c r="Y640" s="834"/>
      <c r="Z640" s="834"/>
      <c r="AA640" s="834"/>
    </row>
    <row r="641">
      <c r="A641" s="834"/>
      <c r="B641" s="834"/>
      <c r="C641" s="834"/>
      <c r="D641" s="834"/>
      <c r="E641" s="834"/>
      <c r="F641" s="834"/>
      <c r="G641" s="834"/>
      <c r="H641" s="834"/>
      <c r="I641" s="834"/>
      <c r="J641" s="834"/>
      <c r="K641" s="834"/>
      <c r="L641" s="834"/>
      <c r="M641" s="834"/>
      <c r="N641" s="834"/>
      <c r="O641" s="834"/>
      <c r="P641" s="834"/>
      <c r="Q641" s="834"/>
      <c r="R641" s="834"/>
      <c r="S641" s="834"/>
      <c r="T641" s="834"/>
      <c r="U641" s="834"/>
      <c r="V641" s="834"/>
      <c r="W641" s="834"/>
      <c r="X641" s="834"/>
      <c r="Y641" s="834"/>
      <c r="Z641" s="834"/>
      <c r="AA641" s="834"/>
    </row>
    <row r="642">
      <c r="A642" s="834"/>
      <c r="B642" s="834"/>
      <c r="C642" s="834"/>
      <c r="D642" s="834"/>
      <c r="E642" s="834"/>
      <c r="F642" s="834"/>
      <c r="G642" s="834"/>
      <c r="H642" s="834"/>
      <c r="I642" s="834"/>
      <c r="J642" s="834"/>
      <c r="K642" s="834"/>
      <c r="L642" s="834"/>
      <c r="M642" s="834"/>
      <c r="N642" s="834"/>
      <c r="O642" s="834"/>
      <c r="P642" s="834"/>
      <c r="Q642" s="834"/>
      <c r="R642" s="834"/>
      <c r="S642" s="834"/>
      <c r="T642" s="834"/>
      <c r="U642" s="834"/>
      <c r="V642" s="834"/>
      <c r="W642" s="834"/>
      <c r="X642" s="834"/>
      <c r="Y642" s="834"/>
      <c r="Z642" s="834"/>
      <c r="AA642" s="834"/>
    </row>
    <row r="643">
      <c r="A643" s="834"/>
      <c r="B643" s="834"/>
      <c r="C643" s="834"/>
      <c r="D643" s="834"/>
      <c r="E643" s="834"/>
      <c r="F643" s="834"/>
      <c r="G643" s="834"/>
      <c r="H643" s="834"/>
      <c r="I643" s="834"/>
      <c r="J643" s="834"/>
      <c r="K643" s="834"/>
      <c r="L643" s="834"/>
      <c r="M643" s="834"/>
      <c r="N643" s="834"/>
      <c r="O643" s="834"/>
      <c r="P643" s="834"/>
      <c r="Q643" s="834"/>
      <c r="R643" s="834"/>
      <c r="S643" s="834"/>
      <c r="T643" s="834"/>
      <c r="U643" s="834"/>
      <c r="V643" s="834"/>
      <c r="W643" s="834"/>
      <c r="X643" s="834"/>
      <c r="Y643" s="834"/>
      <c r="Z643" s="834"/>
      <c r="AA643" s="834"/>
    </row>
    <row r="644">
      <c r="A644" s="834"/>
      <c r="B644" s="834"/>
      <c r="C644" s="834"/>
      <c r="D644" s="834"/>
      <c r="E644" s="834"/>
      <c r="F644" s="834"/>
      <c r="G644" s="834"/>
      <c r="H644" s="834"/>
      <c r="I644" s="834"/>
      <c r="J644" s="834"/>
      <c r="K644" s="834"/>
      <c r="L644" s="834"/>
      <c r="M644" s="834"/>
      <c r="N644" s="834"/>
      <c r="O644" s="834"/>
      <c r="P644" s="834"/>
      <c r="Q644" s="834"/>
      <c r="R644" s="834"/>
      <c r="S644" s="834"/>
      <c r="T644" s="834"/>
      <c r="U644" s="834"/>
      <c r="V644" s="834"/>
      <c r="W644" s="834"/>
      <c r="X644" s="834"/>
      <c r="Y644" s="834"/>
      <c r="Z644" s="834"/>
      <c r="AA644" s="834"/>
    </row>
    <row r="645">
      <c r="A645" s="834"/>
      <c r="B645" s="834"/>
      <c r="C645" s="834"/>
      <c r="D645" s="834"/>
      <c r="E645" s="834"/>
      <c r="F645" s="834"/>
      <c r="G645" s="834"/>
      <c r="H645" s="834"/>
      <c r="I645" s="834"/>
      <c r="J645" s="834"/>
      <c r="K645" s="834"/>
      <c r="L645" s="834"/>
      <c r="M645" s="834"/>
      <c r="N645" s="834"/>
      <c r="O645" s="834"/>
      <c r="P645" s="834"/>
      <c r="Q645" s="834"/>
      <c r="R645" s="834"/>
      <c r="S645" s="834"/>
      <c r="T645" s="834"/>
      <c r="U645" s="834"/>
      <c r="V645" s="834"/>
      <c r="W645" s="834"/>
      <c r="X645" s="834"/>
      <c r="Y645" s="834"/>
      <c r="Z645" s="834"/>
      <c r="AA645" s="834"/>
    </row>
    <row r="646">
      <c r="A646" s="834"/>
      <c r="B646" s="834"/>
      <c r="C646" s="834"/>
      <c r="D646" s="834"/>
      <c r="E646" s="834"/>
      <c r="F646" s="834"/>
      <c r="G646" s="834"/>
      <c r="H646" s="834"/>
      <c r="I646" s="834"/>
      <c r="J646" s="834"/>
      <c r="K646" s="834"/>
      <c r="L646" s="834"/>
      <c r="M646" s="834"/>
      <c r="N646" s="834"/>
      <c r="O646" s="834"/>
      <c r="P646" s="834"/>
      <c r="Q646" s="834"/>
      <c r="R646" s="834"/>
      <c r="S646" s="834"/>
      <c r="T646" s="834"/>
      <c r="U646" s="834"/>
      <c r="V646" s="834"/>
      <c r="W646" s="834"/>
      <c r="X646" s="834"/>
      <c r="Y646" s="834"/>
      <c r="Z646" s="834"/>
      <c r="AA646" s="834"/>
    </row>
    <row r="647">
      <c r="A647" s="834"/>
      <c r="B647" s="834"/>
      <c r="C647" s="834"/>
      <c r="D647" s="834"/>
      <c r="E647" s="834"/>
      <c r="F647" s="834"/>
      <c r="G647" s="834"/>
      <c r="H647" s="834"/>
      <c r="I647" s="834"/>
      <c r="J647" s="834"/>
      <c r="K647" s="834"/>
      <c r="L647" s="834"/>
      <c r="M647" s="834"/>
      <c r="N647" s="834"/>
      <c r="O647" s="834"/>
      <c r="P647" s="834"/>
      <c r="Q647" s="834"/>
      <c r="R647" s="834"/>
      <c r="S647" s="834"/>
      <c r="T647" s="834"/>
      <c r="U647" s="834"/>
      <c r="V647" s="834"/>
      <c r="W647" s="834"/>
      <c r="X647" s="834"/>
      <c r="Y647" s="834"/>
      <c r="Z647" s="834"/>
      <c r="AA647" s="834"/>
    </row>
    <row r="648">
      <c r="A648" s="834"/>
      <c r="B648" s="834"/>
      <c r="C648" s="834"/>
      <c r="D648" s="834"/>
      <c r="E648" s="834"/>
      <c r="F648" s="834"/>
      <c r="G648" s="834"/>
      <c r="H648" s="834"/>
      <c r="I648" s="834"/>
      <c r="J648" s="834"/>
      <c r="K648" s="834"/>
      <c r="L648" s="834"/>
      <c r="M648" s="834"/>
      <c r="N648" s="834"/>
      <c r="O648" s="834"/>
      <c r="P648" s="834"/>
      <c r="Q648" s="834"/>
      <c r="R648" s="834"/>
      <c r="S648" s="834"/>
      <c r="T648" s="834"/>
      <c r="U648" s="834"/>
      <c r="V648" s="834"/>
      <c r="W648" s="834"/>
      <c r="X648" s="834"/>
      <c r="Y648" s="834"/>
      <c r="Z648" s="834"/>
      <c r="AA648" s="834"/>
    </row>
    <row r="649">
      <c r="A649" s="834"/>
      <c r="B649" s="834"/>
      <c r="C649" s="834"/>
      <c r="D649" s="834"/>
      <c r="E649" s="834"/>
      <c r="F649" s="834"/>
      <c r="G649" s="834"/>
      <c r="H649" s="834"/>
      <c r="I649" s="834"/>
      <c r="J649" s="834"/>
      <c r="K649" s="834"/>
      <c r="L649" s="834"/>
      <c r="M649" s="834"/>
      <c r="N649" s="834"/>
      <c r="O649" s="834"/>
      <c r="P649" s="834"/>
      <c r="Q649" s="834"/>
      <c r="R649" s="834"/>
      <c r="S649" s="834"/>
      <c r="T649" s="834"/>
      <c r="U649" s="834"/>
      <c r="V649" s="834"/>
      <c r="W649" s="834"/>
      <c r="X649" s="834"/>
      <c r="Y649" s="834"/>
      <c r="Z649" s="834"/>
      <c r="AA649" s="834"/>
    </row>
    <row r="650">
      <c r="A650" s="834"/>
      <c r="B650" s="834"/>
      <c r="C650" s="834"/>
      <c r="D650" s="834"/>
      <c r="E650" s="834"/>
      <c r="F650" s="834"/>
      <c r="G650" s="834"/>
      <c r="H650" s="834"/>
      <c r="I650" s="834"/>
      <c r="J650" s="834"/>
      <c r="K650" s="834"/>
      <c r="L650" s="834"/>
      <c r="M650" s="834"/>
      <c r="N650" s="834"/>
      <c r="O650" s="834"/>
      <c r="P650" s="834"/>
      <c r="Q650" s="834"/>
      <c r="R650" s="834"/>
      <c r="S650" s="834"/>
      <c r="T650" s="834"/>
      <c r="U650" s="834"/>
      <c r="V650" s="834"/>
      <c r="W650" s="834"/>
      <c r="X650" s="834"/>
      <c r="Y650" s="834"/>
      <c r="Z650" s="834"/>
      <c r="AA650" s="834"/>
    </row>
    <row r="651">
      <c r="A651" s="834"/>
      <c r="B651" s="834"/>
      <c r="C651" s="834"/>
      <c r="D651" s="834"/>
      <c r="E651" s="834"/>
      <c r="F651" s="834"/>
      <c r="G651" s="834"/>
      <c r="H651" s="834"/>
      <c r="I651" s="834"/>
      <c r="J651" s="834"/>
      <c r="K651" s="834"/>
      <c r="L651" s="834"/>
      <c r="M651" s="834"/>
      <c r="N651" s="834"/>
      <c r="O651" s="834"/>
      <c r="P651" s="834"/>
      <c r="Q651" s="834"/>
      <c r="R651" s="834"/>
      <c r="S651" s="834"/>
      <c r="T651" s="834"/>
      <c r="U651" s="834"/>
      <c r="V651" s="834"/>
      <c r="W651" s="834"/>
      <c r="X651" s="834"/>
      <c r="Y651" s="834"/>
      <c r="Z651" s="834"/>
      <c r="AA651" s="834"/>
    </row>
    <row r="652">
      <c r="A652" s="834"/>
      <c r="B652" s="834"/>
      <c r="C652" s="834"/>
      <c r="D652" s="834"/>
      <c r="E652" s="834"/>
      <c r="F652" s="834"/>
      <c r="G652" s="834"/>
      <c r="H652" s="834"/>
      <c r="I652" s="834"/>
      <c r="J652" s="834"/>
      <c r="K652" s="834"/>
      <c r="L652" s="834"/>
      <c r="M652" s="834"/>
      <c r="N652" s="834"/>
      <c r="O652" s="834"/>
      <c r="P652" s="834"/>
      <c r="Q652" s="834"/>
      <c r="R652" s="834"/>
      <c r="S652" s="834"/>
      <c r="T652" s="834"/>
      <c r="U652" s="834"/>
      <c r="V652" s="834"/>
      <c r="W652" s="834"/>
      <c r="X652" s="834"/>
      <c r="Y652" s="834"/>
      <c r="Z652" s="834"/>
      <c r="AA652" s="834"/>
    </row>
    <row r="653">
      <c r="A653" s="834"/>
      <c r="B653" s="834"/>
      <c r="C653" s="834"/>
      <c r="D653" s="834"/>
      <c r="E653" s="834"/>
      <c r="F653" s="834"/>
      <c r="G653" s="834"/>
      <c r="H653" s="834"/>
      <c r="I653" s="834"/>
      <c r="J653" s="834"/>
      <c r="K653" s="834"/>
      <c r="L653" s="834"/>
      <c r="M653" s="834"/>
      <c r="N653" s="834"/>
      <c r="O653" s="834"/>
      <c r="P653" s="834"/>
      <c r="Q653" s="834"/>
      <c r="R653" s="834"/>
      <c r="S653" s="834"/>
      <c r="T653" s="834"/>
      <c r="U653" s="834"/>
      <c r="V653" s="834"/>
      <c r="W653" s="834"/>
      <c r="X653" s="834"/>
      <c r="Y653" s="834"/>
      <c r="Z653" s="834"/>
      <c r="AA653" s="834"/>
    </row>
    <row r="654">
      <c r="A654" s="834"/>
      <c r="B654" s="834"/>
      <c r="C654" s="834"/>
      <c r="D654" s="834"/>
      <c r="E654" s="834"/>
      <c r="F654" s="834"/>
      <c r="G654" s="834"/>
      <c r="H654" s="834"/>
      <c r="I654" s="834"/>
      <c r="J654" s="834"/>
      <c r="K654" s="834"/>
      <c r="L654" s="834"/>
      <c r="M654" s="834"/>
      <c r="N654" s="834"/>
      <c r="O654" s="834"/>
      <c r="P654" s="834"/>
      <c r="Q654" s="834"/>
      <c r="R654" s="834"/>
      <c r="S654" s="834"/>
      <c r="T654" s="834"/>
      <c r="U654" s="834"/>
      <c r="V654" s="834"/>
      <c r="W654" s="834"/>
      <c r="X654" s="834"/>
      <c r="Y654" s="834"/>
      <c r="Z654" s="834"/>
      <c r="AA654" s="834"/>
    </row>
    <row r="655">
      <c r="A655" s="834"/>
      <c r="B655" s="834"/>
      <c r="C655" s="834"/>
      <c r="D655" s="834"/>
      <c r="E655" s="834"/>
      <c r="F655" s="834"/>
      <c r="G655" s="834"/>
      <c r="H655" s="834"/>
      <c r="I655" s="834"/>
      <c r="J655" s="834"/>
      <c r="K655" s="834"/>
      <c r="L655" s="834"/>
      <c r="M655" s="834"/>
      <c r="N655" s="834"/>
      <c r="O655" s="834"/>
      <c r="P655" s="834"/>
      <c r="Q655" s="834"/>
      <c r="R655" s="834"/>
      <c r="S655" s="834"/>
      <c r="T655" s="834"/>
      <c r="U655" s="834"/>
      <c r="V655" s="834"/>
      <c r="W655" s="834"/>
      <c r="X655" s="834"/>
      <c r="Y655" s="834"/>
      <c r="Z655" s="834"/>
      <c r="AA655" s="834"/>
    </row>
    <row r="656">
      <c r="A656" s="834"/>
      <c r="B656" s="834"/>
      <c r="C656" s="834"/>
      <c r="D656" s="834"/>
      <c r="E656" s="834"/>
      <c r="F656" s="834"/>
      <c r="G656" s="834"/>
      <c r="H656" s="834"/>
      <c r="I656" s="834"/>
      <c r="J656" s="834"/>
      <c r="K656" s="834"/>
      <c r="L656" s="834"/>
      <c r="M656" s="834"/>
      <c r="N656" s="834"/>
      <c r="O656" s="834"/>
      <c r="P656" s="834"/>
      <c r="Q656" s="834"/>
      <c r="R656" s="834"/>
      <c r="S656" s="834"/>
      <c r="T656" s="834"/>
      <c r="U656" s="834"/>
      <c r="V656" s="834"/>
      <c r="W656" s="834"/>
      <c r="X656" s="834"/>
      <c r="Y656" s="834"/>
      <c r="Z656" s="834"/>
      <c r="AA656" s="834"/>
    </row>
    <row r="657">
      <c r="A657" s="834"/>
      <c r="B657" s="834"/>
      <c r="C657" s="834"/>
      <c r="D657" s="834"/>
      <c r="E657" s="834"/>
      <c r="F657" s="834"/>
      <c r="G657" s="834"/>
      <c r="H657" s="834"/>
      <c r="I657" s="834"/>
      <c r="J657" s="834"/>
      <c r="K657" s="834"/>
      <c r="L657" s="834"/>
      <c r="M657" s="834"/>
      <c r="N657" s="834"/>
      <c r="O657" s="834"/>
      <c r="P657" s="834"/>
      <c r="Q657" s="834"/>
      <c r="R657" s="834"/>
      <c r="S657" s="834"/>
      <c r="T657" s="834"/>
      <c r="U657" s="834"/>
      <c r="V657" s="834"/>
      <c r="W657" s="834"/>
      <c r="X657" s="834"/>
      <c r="Y657" s="834"/>
      <c r="Z657" s="834"/>
      <c r="AA657" s="834"/>
    </row>
    <row r="658">
      <c r="A658" s="834"/>
      <c r="B658" s="834"/>
      <c r="C658" s="834"/>
      <c r="D658" s="834"/>
      <c r="E658" s="834"/>
      <c r="F658" s="834"/>
      <c r="G658" s="834"/>
      <c r="H658" s="834"/>
      <c r="I658" s="834"/>
      <c r="J658" s="834"/>
      <c r="K658" s="834"/>
      <c r="L658" s="834"/>
      <c r="M658" s="834"/>
      <c r="N658" s="834"/>
      <c r="O658" s="834"/>
      <c r="P658" s="834"/>
      <c r="Q658" s="834"/>
      <c r="R658" s="834"/>
      <c r="S658" s="834"/>
      <c r="T658" s="834"/>
      <c r="U658" s="834"/>
      <c r="V658" s="834"/>
      <c r="W658" s="834"/>
      <c r="X658" s="834"/>
      <c r="Y658" s="834"/>
      <c r="Z658" s="834"/>
      <c r="AA658" s="834"/>
    </row>
    <row r="659">
      <c r="A659" s="834"/>
      <c r="B659" s="834"/>
      <c r="C659" s="834"/>
      <c r="D659" s="834"/>
      <c r="E659" s="834"/>
      <c r="F659" s="834"/>
      <c r="G659" s="834"/>
      <c r="H659" s="834"/>
      <c r="I659" s="834"/>
      <c r="J659" s="834"/>
      <c r="K659" s="834"/>
      <c r="L659" s="834"/>
      <c r="M659" s="834"/>
      <c r="N659" s="834"/>
      <c r="O659" s="834"/>
      <c r="P659" s="834"/>
      <c r="Q659" s="834"/>
      <c r="R659" s="834"/>
      <c r="S659" s="834"/>
      <c r="T659" s="834"/>
      <c r="U659" s="834"/>
      <c r="V659" s="834"/>
      <c r="W659" s="834"/>
      <c r="X659" s="834"/>
      <c r="Y659" s="834"/>
      <c r="Z659" s="834"/>
      <c r="AA659" s="834"/>
    </row>
    <row r="660">
      <c r="A660" s="834"/>
      <c r="B660" s="834"/>
      <c r="C660" s="834"/>
      <c r="D660" s="834"/>
      <c r="E660" s="834"/>
      <c r="F660" s="834"/>
      <c r="G660" s="834"/>
      <c r="H660" s="834"/>
      <c r="I660" s="834"/>
      <c r="J660" s="834"/>
      <c r="K660" s="834"/>
      <c r="L660" s="834"/>
      <c r="M660" s="834"/>
      <c r="N660" s="834"/>
      <c r="O660" s="834"/>
      <c r="P660" s="834"/>
      <c r="Q660" s="834"/>
      <c r="R660" s="834"/>
      <c r="S660" s="834"/>
      <c r="T660" s="834"/>
      <c r="U660" s="834"/>
      <c r="V660" s="834"/>
      <c r="W660" s="834"/>
      <c r="X660" s="834"/>
      <c r="Y660" s="834"/>
      <c r="Z660" s="834"/>
      <c r="AA660" s="834"/>
    </row>
    <row r="661">
      <c r="A661" s="834"/>
      <c r="B661" s="834"/>
      <c r="C661" s="834"/>
      <c r="D661" s="834"/>
      <c r="E661" s="834"/>
      <c r="F661" s="834"/>
      <c r="G661" s="834"/>
      <c r="H661" s="834"/>
      <c r="I661" s="834"/>
      <c r="J661" s="834"/>
      <c r="K661" s="834"/>
      <c r="L661" s="834"/>
      <c r="M661" s="834"/>
      <c r="N661" s="834"/>
      <c r="O661" s="834"/>
      <c r="P661" s="834"/>
      <c r="Q661" s="834"/>
      <c r="R661" s="834"/>
      <c r="S661" s="834"/>
      <c r="T661" s="834"/>
      <c r="U661" s="834"/>
      <c r="V661" s="834"/>
      <c r="W661" s="834"/>
      <c r="X661" s="834"/>
      <c r="Y661" s="834"/>
      <c r="Z661" s="834"/>
      <c r="AA661" s="834"/>
    </row>
    <row r="662">
      <c r="A662" s="834"/>
      <c r="B662" s="834"/>
      <c r="C662" s="834"/>
      <c r="D662" s="834"/>
      <c r="E662" s="834"/>
      <c r="F662" s="834"/>
      <c r="G662" s="834"/>
      <c r="H662" s="834"/>
      <c r="I662" s="834"/>
      <c r="J662" s="834"/>
      <c r="K662" s="834"/>
      <c r="L662" s="834"/>
      <c r="M662" s="834"/>
      <c r="N662" s="834"/>
      <c r="O662" s="834"/>
      <c r="P662" s="834"/>
      <c r="Q662" s="834"/>
      <c r="R662" s="834"/>
      <c r="S662" s="834"/>
      <c r="T662" s="834"/>
      <c r="U662" s="834"/>
      <c r="V662" s="834"/>
      <c r="W662" s="834"/>
      <c r="X662" s="834"/>
      <c r="Y662" s="834"/>
      <c r="Z662" s="834"/>
      <c r="AA662" s="834"/>
    </row>
    <row r="663">
      <c r="A663" s="834"/>
      <c r="B663" s="834"/>
      <c r="C663" s="834"/>
      <c r="D663" s="834"/>
      <c r="E663" s="834"/>
      <c r="F663" s="834"/>
      <c r="G663" s="834"/>
      <c r="H663" s="834"/>
      <c r="I663" s="834"/>
      <c r="J663" s="834"/>
      <c r="K663" s="834"/>
      <c r="L663" s="834"/>
      <c r="M663" s="834"/>
      <c r="N663" s="834"/>
      <c r="O663" s="834"/>
      <c r="P663" s="834"/>
      <c r="Q663" s="834"/>
      <c r="R663" s="834"/>
      <c r="S663" s="834"/>
      <c r="T663" s="834"/>
      <c r="U663" s="834"/>
      <c r="V663" s="834"/>
      <c r="W663" s="834"/>
      <c r="X663" s="834"/>
      <c r="Y663" s="834"/>
      <c r="Z663" s="834"/>
      <c r="AA663" s="834"/>
    </row>
    <row r="664">
      <c r="A664" s="834"/>
      <c r="B664" s="834"/>
      <c r="C664" s="834"/>
      <c r="D664" s="834"/>
      <c r="E664" s="834"/>
      <c r="F664" s="834"/>
      <c r="G664" s="834"/>
      <c r="H664" s="834"/>
      <c r="I664" s="834"/>
      <c r="J664" s="834"/>
      <c r="K664" s="834"/>
      <c r="L664" s="834"/>
      <c r="M664" s="834"/>
      <c r="N664" s="834"/>
      <c r="O664" s="834"/>
      <c r="P664" s="834"/>
      <c r="Q664" s="834"/>
      <c r="R664" s="834"/>
      <c r="S664" s="834"/>
      <c r="T664" s="834"/>
      <c r="U664" s="834"/>
      <c r="V664" s="834"/>
      <c r="W664" s="834"/>
      <c r="X664" s="834"/>
      <c r="Y664" s="834"/>
      <c r="Z664" s="834"/>
      <c r="AA664" s="834"/>
    </row>
    <row r="665">
      <c r="A665" s="834"/>
      <c r="B665" s="834"/>
      <c r="C665" s="834"/>
      <c r="D665" s="834"/>
      <c r="E665" s="834"/>
      <c r="F665" s="834"/>
      <c r="G665" s="834"/>
      <c r="H665" s="834"/>
      <c r="I665" s="834"/>
      <c r="J665" s="834"/>
      <c r="K665" s="834"/>
      <c r="L665" s="834"/>
      <c r="M665" s="834"/>
      <c r="N665" s="834"/>
      <c r="O665" s="834"/>
      <c r="P665" s="834"/>
      <c r="Q665" s="834"/>
      <c r="R665" s="834"/>
      <c r="S665" s="834"/>
      <c r="T665" s="834"/>
      <c r="U665" s="834"/>
      <c r="V665" s="834"/>
      <c r="W665" s="834"/>
      <c r="X665" s="834"/>
      <c r="Y665" s="834"/>
      <c r="Z665" s="834"/>
      <c r="AA665" s="834"/>
    </row>
    <row r="666">
      <c r="A666" s="834"/>
      <c r="B666" s="834"/>
      <c r="C666" s="834"/>
      <c r="D666" s="834"/>
      <c r="E666" s="834"/>
      <c r="F666" s="834"/>
      <c r="G666" s="834"/>
      <c r="H666" s="834"/>
      <c r="I666" s="834"/>
      <c r="J666" s="834"/>
      <c r="K666" s="834"/>
      <c r="L666" s="834"/>
      <c r="M666" s="834"/>
      <c r="N666" s="834"/>
      <c r="O666" s="834"/>
      <c r="P666" s="834"/>
      <c r="Q666" s="834"/>
      <c r="R666" s="834"/>
      <c r="S666" s="834"/>
      <c r="T666" s="834"/>
      <c r="U666" s="834"/>
      <c r="V666" s="834"/>
      <c r="W666" s="834"/>
      <c r="X666" s="834"/>
      <c r="Y666" s="834"/>
      <c r="Z666" s="834"/>
      <c r="AA666" s="834"/>
    </row>
    <row r="667">
      <c r="A667" s="834"/>
      <c r="B667" s="834"/>
      <c r="C667" s="834"/>
      <c r="D667" s="834"/>
      <c r="E667" s="834"/>
      <c r="F667" s="834"/>
      <c r="G667" s="834"/>
      <c r="H667" s="834"/>
      <c r="I667" s="834"/>
      <c r="J667" s="834"/>
      <c r="K667" s="834"/>
      <c r="L667" s="834"/>
      <c r="M667" s="834"/>
      <c r="N667" s="834"/>
      <c r="O667" s="834"/>
      <c r="P667" s="834"/>
      <c r="Q667" s="834"/>
      <c r="R667" s="834"/>
      <c r="S667" s="834"/>
      <c r="T667" s="834"/>
      <c r="U667" s="834"/>
      <c r="V667" s="834"/>
      <c r="W667" s="834"/>
      <c r="X667" s="834"/>
      <c r="Y667" s="834"/>
      <c r="Z667" s="834"/>
      <c r="AA667" s="834"/>
    </row>
    <row r="668">
      <c r="A668" s="834"/>
      <c r="B668" s="834"/>
      <c r="C668" s="834"/>
      <c r="D668" s="834"/>
      <c r="E668" s="834"/>
      <c r="F668" s="834"/>
      <c r="G668" s="834"/>
      <c r="H668" s="834"/>
      <c r="I668" s="834"/>
      <c r="J668" s="834"/>
      <c r="K668" s="834"/>
      <c r="L668" s="834"/>
      <c r="M668" s="834"/>
      <c r="N668" s="834"/>
      <c r="O668" s="834"/>
      <c r="P668" s="834"/>
      <c r="Q668" s="834"/>
      <c r="R668" s="834"/>
      <c r="S668" s="834"/>
      <c r="T668" s="834"/>
      <c r="U668" s="834"/>
      <c r="V668" s="834"/>
      <c r="W668" s="834"/>
      <c r="X668" s="834"/>
      <c r="Y668" s="834"/>
      <c r="Z668" s="834"/>
      <c r="AA668" s="834"/>
    </row>
    <row r="669">
      <c r="A669" s="834"/>
      <c r="B669" s="834"/>
      <c r="C669" s="834"/>
      <c r="D669" s="834"/>
      <c r="E669" s="834"/>
      <c r="F669" s="834"/>
      <c r="G669" s="834"/>
      <c r="H669" s="834"/>
      <c r="I669" s="834"/>
      <c r="J669" s="834"/>
      <c r="K669" s="834"/>
      <c r="L669" s="834"/>
      <c r="M669" s="834"/>
      <c r="N669" s="834"/>
      <c r="O669" s="834"/>
      <c r="P669" s="834"/>
      <c r="Q669" s="834"/>
      <c r="R669" s="834"/>
      <c r="S669" s="834"/>
      <c r="T669" s="834"/>
      <c r="U669" s="834"/>
      <c r="V669" s="834"/>
      <c r="W669" s="834"/>
      <c r="X669" s="834"/>
      <c r="Y669" s="834"/>
      <c r="Z669" s="834"/>
      <c r="AA669" s="834"/>
    </row>
    <row r="670">
      <c r="A670" s="834"/>
      <c r="B670" s="834"/>
      <c r="C670" s="834"/>
      <c r="D670" s="834"/>
      <c r="E670" s="834"/>
      <c r="F670" s="834"/>
      <c r="G670" s="834"/>
      <c r="H670" s="834"/>
      <c r="I670" s="834"/>
      <c r="J670" s="834"/>
      <c r="K670" s="834"/>
      <c r="L670" s="834"/>
      <c r="M670" s="834"/>
      <c r="N670" s="834"/>
      <c r="O670" s="834"/>
      <c r="P670" s="834"/>
      <c r="Q670" s="834"/>
      <c r="R670" s="834"/>
      <c r="S670" s="834"/>
      <c r="T670" s="834"/>
      <c r="U670" s="834"/>
      <c r="V670" s="834"/>
      <c r="W670" s="834"/>
      <c r="X670" s="834"/>
      <c r="Y670" s="834"/>
      <c r="Z670" s="834"/>
      <c r="AA670" s="834"/>
    </row>
    <row r="671">
      <c r="A671" s="834"/>
      <c r="B671" s="834"/>
      <c r="C671" s="834"/>
      <c r="D671" s="834"/>
      <c r="E671" s="834"/>
      <c r="F671" s="834"/>
      <c r="G671" s="834"/>
      <c r="H671" s="834"/>
      <c r="I671" s="834"/>
      <c r="J671" s="834"/>
      <c r="K671" s="834"/>
      <c r="L671" s="834"/>
      <c r="M671" s="834"/>
      <c r="N671" s="834"/>
      <c r="O671" s="834"/>
      <c r="P671" s="834"/>
      <c r="Q671" s="834"/>
      <c r="R671" s="834"/>
      <c r="S671" s="834"/>
      <c r="T671" s="834"/>
      <c r="U671" s="834"/>
      <c r="V671" s="834"/>
      <c r="W671" s="834"/>
      <c r="X671" s="834"/>
      <c r="Y671" s="834"/>
      <c r="Z671" s="834"/>
      <c r="AA671" s="834"/>
    </row>
    <row r="672">
      <c r="A672" s="834"/>
      <c r="B672" s="834"/>
      <c r="C672" s="834"/>
      <c r="D672" s="834"/>
      <c r="E672" s="834"/>
      <c r="F672" s="834"/>
      <c r="G672" s="834"/>
      <c r="H672" s="834"/>
      <c r="I672" s="834"/>
      <c r="J672" s="834"/>
      <c r="K672" s="834"/>
      <c r="L672" s="834"/>
      <c r="M672" s="834"/>
      <c r="N672" s="834"/>
      <c r="O672" s="834"/>
      <c r="P672" s="834"/>
      <c r="Q672" s="834"/>
      <c r="R672" s="834"/>
      <c r="S672" s="834"/>
      <c r="T672" s="834"/>
      <c r="U672" s="834"/>
      <c r="V672" s="834"/>
      <c r="W672" s="834"/>
      <c r="X672" s="834"/>
      <c r="Y672" s="834"/>
      <c r="Z672" s="834"/>
      <c r="AA672" s="834"/>
    </row>
    <row r="673">
      <c r="A673" s="834"/>
      <c r="B673" s="834"/>
      <c r="C673" s="834"/>
      <c r="D673" s="834"/>
      <c r="E673" s="834"/>
      <c r="F673" s="834"/>
      <c r="G673" s="834"/>
      <c r="H673" s="834"/>
      <c r="I673" s="834"/>
      <c r="J673" s="834"/>
      <c r="K673" s="834"/>
      <c r="L673" s="834"/>
      <c r="M673" s="834"/>
      <c r="N673" s="834"/>
      <c r="O673" s="834"/>
      <c r="P673" s="834"/>
      <c r="Q673" s="834"/>
      <c r="R673" s="834"/>
      <c r="S673" s="834"/>
      <c r="T673" s="834"/>
      <c r="U673" s="834"/>
      <c r="V673" s="834"/>
      <c r="W673" s="834"/>
      <c r="X673" s="834"/>
      <c r="Y673" s="834"/>
      <c r="Z673" s="834"/>
      <c r="AA673" s="834"/>
    </row>
    <row r="674">
      <c r="A674" s="834"/>
      <c r="B674" s="834"/>
      <c r="C674" s="834"/>
      <c r="D674" s="834"/>
      <c r="E674" s="834"/>
      <c r="F674" s="834"/>
      <c r="G674" s="834"/>
      <c r="H674" s="834"/>
      <c r="I674" s="834"/>
      <c r="J674" s="834"/>
      <c r="K674" s="834"/>
      <c r="L674" s="834"/>
      <c r="M674" s="834"/>
      <c r="N674" s="834"/>
      <c r="O674" s="834"/>
      <c r="P674" s="834"/>
      <c r="Q674" s="834"/>
      <c r="R674" s="834"/>
      <c r="S674" s="834"/>
      <c r="T674" s="834"/>
      <c r="U674" s="834"/>
      <c r="V674" s="834"/>
      <c r="W674" s="834"/>
      <c r="X674" s="834"/>
      <c r="Y674" s="834"/>
      <c r="Z674" s="834"/>
      <c r="AA674" s="834"/>
    </row>
    <row r="675">
      <c r="A675" s="834"/>
      <c r="B675" s="834"/>
      <c r="C675" s="834"/>
      <c r="D675" s="834"/>
      <c r="E675" s="834"/>
      <c r="F675" s="834"/>
      <c r="G675" s="834"/>
      <c r="H675" s="834"/>
      <c r="I675" s="834"/>
      <c r="J675" s="834"/>
      <c r="K675" s="834"/>
      <c r="L675" s="834"/>
      <c r="M675" s="834"/>
      <c r="N675" s="834"/>
      <c r="O675" s="834"/>
      <c r="P675" s="834"/>
      <c r="Q675" s="834"/>
      <c r="R675" s="834"/>
      <c r="S675" s="834"/>
      <c r="T675" s="834"/>
      <c r="U675" s="834"/>
      <c r="V675" s="834"/>
      <c r="W675" s="834"/>
      <c r="X675" s="834"/>
      <c r="Y675" s="834"/>
      <c r="Z675" s="834"/>
      <c r="AA675" s="834"/>
    </row>
    <row r="676">
      <c r="A676" s="834"/>
      <c r="B676" s="834"/>
      <c r="C676" s="834"/>
      <c r="D676" s="834"/>
      <c r="E676" s="834"/>
      <c r="F676" s="834"/>
      <c r="G676" s="834"/>
      <c r="H676" s="834"/>
      <c r="I676" s="834"/>
      <c r="J676" s="834"/>
      <c r="K676" s="834"/>
      <c r="L676" s="834"/>
      <c r="M676" s="834"/>
      <c r="N676" s="834"/>
      <c r="O676" s="834"/>
      <c r="P676" s="834"/>
      <c r="Q676" s="834"/>
      <c r="R676" s="834"/>
      <c r="S676" s="834"/>
      <c r="T676" s="834"/>
      <c r="U676" s="834"/>
      <c r="V676" s="834"/>
      <c r="W676" s="834"/>
      <c r="X676" s="834"/>
      <c r="Y676" s="834"/>
      <c r="Z676" s="834"/>
      <c r="AA676" s="834"/>
    </row>
    <row r="677">
      <c r="A677" s="834"/>
      <c r="B677" s="834"/>
      <c r="C677" s="834"/>
      <c r="D677" s="834"/>
      <c r="E677" s="834"/>
      <c r="F677" s="834"/>
      <c r="G677" s="834"/>
      <c r="H677" s="834"/>
      <c r="I677" s="834"/>
      <c r="J677" s="834"/>
      <c r="K677" s="834"/>
      <c r="L677" s="834"/>
      <c r="M677" s="834"/>
      <c r="N677" s="834"/>
      <c r="O677" s="834"/>
      <c r="P677" s="834"/>
      <c r="Q677" s="834"/>
      <c r="R677" s="834"/>
      <c r="S677" s="834"/>
      <c r="T677" s="834"/>
      <c r="U677" s="834"/>
      <c r="V677" s="834"/>
      <c r="W677" s="834"/>
      <c r="X677" s="834"/>
      <c r="Y677" s="834"/>
      <c r="Z677" s="834"/>
      <c r="AA677" s="834"/>
    </row>
    <row r="678">
      <c r="A678" s="834"/>
      <c r="B678" s="834"/>
      <c r="C678" s="834"/>
      <c r="D678" s="834"/>
      <c r="E678" s="834"/>
      <c r="F678" s="834"/>
      <c r="G678" s="834"/>
      <c r="H678" s="834"/>
      <c r="I678" s="834"/>
      <c r="J678" s="834"/>
      <c r="K678" s="834"/>
      <c r="L678" s="834"/>
      <c r="M678" s="834"/>
      <c r="N678" s="834"/>
      <c r="O678" s="834"/>
      <c r="P678" s="834"/>
      <c r="Q678" s="834"/>
      <c r="R678" s="834"/>
      <c r="S678" s="834"/>
      <c r="T678" s="834"/>
      <c r="U678" s="834"/>
      <c r="V678" s="834"/>
      <c r="W678" s="834"/>
      <c r="X678" s="834"/>
      <c r="Y678" s="834"/>
      <c r="Z678" s="834"/>
      <c r="AA678" s="834"/>
    </row>
    <row r="679">
      <c r="A679" s="834"/>
      <c r="B679" s="834"/>
      <c r="C679" s="834"/>
      <c r="D679" s="834"/>
      <c r="E679" s="834"/>
      <c r="F679" s="834"/>
      <c r="G679" s="834"/>
      <c r="H679" s="834"/>
      <c r="I679" s="834"/>
      <c r="J679" s="834"/>
      <c r="K679" s="834"/>
      <c r="L679" s="834"/>
      <c r="M679" s="834"/>
      <c r="N679" s="834"/>
      <c r="O679" s="834"/>
      <c r="P679" s="834"/>
      <c r="Q679" s="834"/>
      <c r="R679" s="834"/>
      <c r="S679" s="834"/>
      <c r="T679" s="834"/>
      <c r="U679" s="834"/>
      <c r="V679" s="834"/>
      <c r="W679" s="834"/>
      <c r="X679" s="834"/>
      <c r="Y679" s="834"/>
      <c r="Z679" s="834"/>
      <c r="AA679" s="834"/>
    </row>
    <row r="680">
      <c r="A680" s="834"/>
      <c r="B680" s="834"/>
      <c r="C680" s="834"/>
      <c r="D680" s="834"/>
      <c r="E680" s="834"/>
      <c r="F680" s="834"/>
      <c r="G680" s="834"/>
      <c r="H680" s="834"/>
      <c r="I680" s="834"/>
      <c r="J680" s="834"/>
      <c r="K680" s="834"/>
      <c r="L680" s="834"/>
      <c r="M680" s="834"/>
      <c r="N680" s="834"/>
      <c r="O680" s="834"/>
      <c r="P680" s="834"/>
      <c r="Q680" s="834"/>
      <c r="R680" s="834"/>
      <c r="S680" s="834"/>
      <c r="T680" s="834"/>
      <c r="U680" s="834"/>
      <c r="V680" s="834"/>
      <c r="W680" s="834"/>
      <c r="X680" s="834"/>
      <c r="Y680" s="834"/>
      <c r="Z680" s="834"/>
      <c r="AA680" s="834"/>
    </row>
    <row r="681">
      <c r="A681" s="834"/>
      <c r="B681" s="834"/>
      <c r="C681" s="834"/>
      <c r="D681" s="834"/>
      <c r="E681" s="834"/>
      <c r="F681" s="834"/>
      <c r="G681" s="834"/>
      <c r="H681" s="834"/>
      <c r="I681" s="834"/>
      <c r="J681" s="834"/>
      <c r="K681" s="834"/>
      <c r="L681" s="834"/>
      <c r="M681" s="834"/>
      <c r="N681" s="834"/>
      <c r="O681" s="834"/>
      <c r="P681" s="834"/>
      <c r="Q681" s="834"/>
      <c r="R681" s="834"/>
      <c r="S681" s="834"/>
      <c r="T681" s="834"/>
      <c r="U681" s="834"/>
      <c r="V681" s="834"/>
      <c r="W681" s="834"/>
      <c r="X681" s="834"/>
      <c r="Y681" s="834"/>
      <c r="Z681" s="834"/>
      <c r="AA681" s="834"/>
    </row>
    <row r="682">
      <c r="A682" s="834"/>
      <c r="B682" s="834"/>
      <c r="C682" s="834"/>
      <c r="D682" s="834"/>
      <c r="E682" s="834"/>
      <c r="F682" s="834"/>
      <c r="G682" s="834"/>
      <c r="H682" s="834"/>
      <c r="I682" s="834"/>
      <c r="J682" s="834"/>
      <c r="K682" s="834"/>
      <c r="L682" s="834"/>
      <c r="M682" s="834"/>
      <c r="N682" s="834"/>
      <c r="O682" s="834"/>
      <c r="P682" s="834"/>
      <c r="Q682" s="834"/>
      <c r="R682" s="834"/>
      <c r="S682" s="834"/>
      <c r="T682" s="834"/>
      <c r="U682" s="834"/>
      <c r="V682" s="834"/>
      <c r="W682" s="834"/>
      <c r="X682" s="834"/>
      <c r="Y682" s="834"/>
      <c r="Z682" s="834"/>
      <c r="AA682" s="834"/>
    </row>
    <row r="683">
      <c r="A683" s="834"/>
      <c r="B683" s="834"/>
      <c r="C683" s="834"/>
      <c r="D683" s="834"/>
      <c r="E683" s="834"/>
      <c r="F683" s="834"/>
      <c r="G683" s="834"/>
      <c r="H683" s="834"/>
      <c r="I683" s="834"/>
      <c r="J683" s="834"/>
      <c r="K683" s="834"/>
      <c r="L683" s="834"/>
      <c r="M683" s="834"/>
      <c r="N683" s="834"/>
      <c r="O683" s="834"/>
      <c r="P683" s="834"/>
      <c r="Q683" s="834"/>
      <c r="R683" s="834"/>
      <c r="S683" s="834"/>
      <c r="T683" s="834"/>
      <c r="U683" s="834"/>
      <c r="V683" s="834"/>
      <c r="W683" s="834"/>
      <c r="X683" s="834"/>
      <c r="Y683" s="834"/>
      <c r="Z683" s="834"/>
      <c r="AA683" s="834"/>
    </row>
    <row r="684">
      <c r="A684" s="834"/>
      <c r="B684" s="834"/>
      <c r="C684" s="834"/>
      <c r="D684" s="834"/>
      <c r="E684" s="834"/>
      <c r="F684" s="834"/>
      <c r="G684" s="834"/>
      <c r="H684" s="834"/>
      <c r="I684" s="834"/>
      <c r="J684" s="834"/>
      <c r="K684" s="834"/>
      <c r="L684" s="834"/>
      <c r="M684" s="834"/>
      <c r="N684" s="834"/>
      <c r="O684" s="834"/>
      <c r="P684" s="834"/>
      <c r="Q684" s="834"/>
      <c r="R684" s="834"/>
      <c r="S684" s="834"/>
      <c r="T684" s="834"/>
      <c r="U684" s="834"/>
      <c r="V684" s="834"/>
      <c r="W684" s="834"/>
      <c r="X684" s="834"/>
      <c r="Y684" s="834"/>
      <c r="Z684" s="834"/>
      <c r="AA684" s="834"/>
    </row>
    <row r="685">
      <c r="A685" s="834"/>
      <c r="B685" s="834"/>
      <c r="C685" s="834"/>
      <c r="D685" s="834"/>
      <c r="E685" s="834"/>
      <c r="F685" s="834"/>
      <c r="G685" s="834"/>
      <c r="H685" s="834"/>
      <c r="I685" s="834"/>
      <c r="J685" s="834"/>
      <c r="K685" s="834"/>
      <c r="L685" s="834"/>
      <c r="M685" s="834"/>
      <c r="N685" s="834"/>
      <c r="O685" s="834"/>
      <c r="P685" s="834"/>
      <c r="Q685" s="834"/>
      <c r="R685" s="834"/>
      <c r="S685" s="834"/>
      <c r="T685" s="834"/>
      <c r="U685" s="834"/>
      <c r="V685" s="834"/>
      <c r="W685" s="834"/>
      <c r="X685" s="834"/>
      <c r="Y685" s="834"/>
      <c r="Z685" s="834"/>
      <c r="AA685" s="834"/>
    </row>
    <row r="686">
      <c r="A686" s="834"/>
      <c r="B686" s="834"/>
      <c r="C686" s="834"/>
      <c r="D686" s="834"/>
      <c r="E686" s="834"/>
      <c r="F686" s="834"/>
      <c r="G686" s="834"/>
      <c r="H686" s="834"/>
      <c r="I686" s="834"/>
      <c r="J686" s="834"/>
      <c r="K686" s="834"/>
      <c r="L686" s="834"/>
      <c r="M686" s="834"/>
      <c r="N686" s="834"/>
      <c r="O686" s="834"/>
      <c r="P686" s="834"/>
      <c r="Q686" s="834"/>
      <c r="R686" s="834"/>
      <c r="S686" s="834"/>
      <c r="T686" s="834"/>
      <c r="U686" s="834"/>
      <c r="V686" s="834"/>
      <c r="W686" s="834"/>
      <c r="X686" s="834"/>
      <c r="Y686" s="834"/>
      <c r="Z686" s="834"/>
      <c r="AA686" s="834"/>
    </row>
    <row r="687">
      <c r="A687" s="834"/>
      <c r="B687" s="834"/>
      <c r="C687" s="834"/>
      <c r="D687" s="834"/>
      <c r="E687" s="834"/>
      <c r="F687" s="834"/>
      <c r="G687" s="834"/>
      <c r="H687" s="834"/>
      <c r="I687" s="834"/>
      <c r="J687" s="834"/>
      <c r="K687" s="834"/>
      <c r="L687" s="834"/>
      <c r="M687" s="834"/>
      <c r="N687" s="834"/>
      <c r="O687" s="834"/>
      <c r="P687" s="834"/>
      <c r="Q687" s="834"/>
      <c r="R687" s="834"/>
      <c r="S687" s="834"/>
      <c r="T687" s="834"/>
      <c r="U687" s="834"/>
      <c r="V687" s="834"/>
      <c r="W687" s="834"/>
      <c r="X687" s="834"/>
      <c r="Y687" s="834"/>
      <c r="Z687" s="834"/>
      <c r="AA687" s="834"/>
    </row>
    <row r="688">
      <c r="A688" s="834"/>
      <c r="B688" s="834"/>
      <c r="C688" s="834"/>
      <c r="D688" s="834"/>
      <c r="E688" s="834"/>
      <c r="F688" s="834"/>
      <c r="G688" s="834"/>
      <c r="H688" s="834"/>
      <c r="I688" s="834"/>
      <c r="J688" s="834"/>
      <c r="K688" s="834"/>
      <c r="L688" s="834"/>
      <c r="M688" s="834"/>
      <c r="N688" s="834"/>
      <c r="O688" s="834"/>
      <c r="P688" s="834"/>
      <c r="Q688" s="834"/>
      <c r="R688" s="834"/>
      <c r="S688" s="834"/>
      <c r="T688" s="834"/>
      <c r="U688" s="834"/>
      <c r="V688" s="834"/>
      <c r="W688" s="834"/>
      <c r="X688" s="834"/>
      <c r="Y688" s="834"/>
      <c r="Z688" s="834"/>
      <c r="AA688" s="834"/>
    </row>
    <row r="689">
      <c r="A689" s="834"/>
      <c r="B689" s="834"/>
      <c r="C689" s="834"/>
      <c r="D689" s="834"/>
      <c r="E689" s="834"/>
      <c r="F689" s="834"/>
      <c r="G689" s="834"/>
      <c r="H689" s="834"/>
      <c r="I689" s="834"/>
      <c r="J689" s="834"/>
      <c r="K689" s="834"/>
      <c r="L689" s="834"/>
      <c r="M689" s="834"/>
      <c r="N689" s="834"/>
      <c r="O689" s="834"/>
      <c r="P689" s="834"/>
      <c r="Q689" s="834"/>
      <c r="R689" s="834"/>
      <c r="S689" s="834"/>
      <c r="T689" s="834"/>
      <c r="U689" s="834"/>
      <c r="V689" s="834"/>
      <c r="W689" s="834"/>
      <c r="X689" s="834"/>
      <c r="Y689" s="834"/>
      <c r="Z689" s="834"/>
      <c r="AA689" s="834"/>
    </row>
    <row r="690">
      <c r="A690" s="834"/>
      <c r="B690" s="834"/>
      <c r="C690" s="834"/>
      <c r="D690" s="834"/>
      <c r="E690" s="834"/>
      <c r="F690" s="834"/>
      <c r="G690" s="834"/>
      <c r="H690" s="834"/>
      <c r="I690" s="834"/>
      <c r="J690" s="834"/>
      <c r="K690" s="834"/>
      <c r="L690" s="834"/>
      <c r="M690" s="834"/>
      <c r="N690" s="834"/>
      <c r="O690" s="834"/>
      <c r="P690" s="834"/>
      <c r="Q690" s="834"/>
      <c r="R690" s="834"/>
      <c r="S690" s="834"/>
      <c r="T690" s="834"/>
      <c r="U690" s="834"/>
      <c r="V690" s="834"/>
      <c r="W690" s="834"/>
      <c r="X690" s="834"/>
      <c r="Y690" s="834"/>
      <c r="Z690" s="834"/>
      <c r="AA690" s="834"/>
    </row>
    <row r="691">
      <c r="A691" s="834"/>
      <c r="B691" s="834"/>
      <c r="C691" s="834"/>
      <c r="D691" s="834"/>
      <c r="E691" s="834"/>
      <c r="F691" s="834"/>
      <c r="G691" s="834"/>
      <c r="H691" s="834"/>
      <c r="I691" s="834"/>
      <c r="J691" s="834"/>
      <c r="K691" s="834"/>
      <c r="L691" s="834"/>
      <c r="M691" s="834"/>
      <c r="N691" s="834"/>
      <c r="O691" s="834"/>
      <c r="P691" s="834"/>
      <c r="Q691" s="834"/>
      <c r="R691" s="834"/>
      <c r="S691" s="834"/>
      <c r="T691" s="834"/>
      <c r="U691" s="834"/>
      <c r="V691" s="834"/>
      <c r="W691" s="834"/>
      <c r="X691" s="834"/>
      <c r="Y691" s="834"/>
      <c r="Z691" s="834"/>
      <c r="AA691" s="834"/>
    </row>
    <row r="692">
      <c r="A692" s="834"/>
      <c r="B692" s="834"/>
      <c r="C692" s="834"/>
      <c r="D692" s="834"/>
      <c r="E692" s="834"/>
      <c r="F692" s="834"/>
      <c r="G692" s="834"/>
      <c r="H692" s="834"/>
      <c r="I692" s="834"/>
      <c r="J692" s="834"/>
      <c r="K692" s="834"/>
      <c r="L692" s="834"/>
      <c r="M692" s="834"/>
      <c r="N692" s="834"/>
      <c r="O692" s="834"/>
      <c r="P692" s="834"/>
      <c r="Q692" s="834"/>
      <c r="R692" s="834"/>
      <c r="S692" s="834"/>
      <c r="T692" s="834"/>
      <c r="U692" s="834"/>
      <c r="V692" s="834"/>
      <c r="W692" s="834"/>
      <c r="X692" s="834"/>
      <c r="Y692" s="834"/>
      <c r="Z692" s="834"/>
      <c r="AA692" s="834"/>
    </row>
    <row r="693">
      <c r="A693" s="834"/>
      <c r="B693" s="834"/>
      <c r="C693" s="834"/>
      <c r="D693" s="834"/>
      <c r="E693" s="834"/>
      <c r="F693" s="834"/>
      <c r="G693" s="834"/>
      <c r="H693" s="834"/>
      <c r="I693" s="834"/>
      <c r="J693" s="834"/>
      <c r="K693" s="834"/>
      <c r="L693" s="834"/>
      <c r="M693" s="834"/>
      <c r="N693" s="834"/>
      <c r="O693" s="834"/>
      <c r="P693" s="834"/>
      <c r="Q693" s="834"/>
      <c r="R693" s="834"/>
      <c r="S693" s="834"/>
      <c r="T693" s="834"/>
      <c r="U693" s="834"/>
      <c r="V693" s="834"/>
      <c r="W693" s="834"/>
      <c r="X693" s="834"/>
      <c r="Y693" s="834"/>
      <c r="Z693" s="834"/>
      <c r="AA693" s="834"/>
    </row>
    <row r="694">
      <c r="A694" s="834"/>
      <c r="B694" s="834"/>
      <c r="C694" s="834"/>
      <c r="D694" s="834"/>
      <c r="E694" s="834"/>
      <c r="F694" s="834"/>
      <c r="G694" s="834"/>
      <c r="H694" s="834"/>
      <c r="I694" s="834"/>
      <c r="J694" s="834"/>
      <c r="K694" s="834"/>
      <c r="L694" s="834"/>
      <c r="M694" s="834"/>
      <c r="N694" s="834"/>
      <c r="O694" s="834"/>
      <c r="P694" s="834"/>
      <c r="Q694" s="834"/>
      <c r="R694" s="834"/>
      <c r="S694" s="834"/>
      <c r="T694" s="834"/>
      <c r="U694" s="834"/>
      <c r="V694" s="834"/>
      <c r="W694" s="834"/>
      <c r="X694" s="834"/>
      <c r="Y694" s="834"/>
      <c r="Z694" s="834"/>
      <c r="AA694" s="834"/>
    </row>
    <row r="695">
      <c r="A695" s="834"/>
      <c r="B695" s="834"/>
      <c r="C695" s="834"/>
      <c r="D695" s="834"/>
      <c r="E695" s="834"/>
      <c r="F695" s="834"/>
      <c r="G695" s="834"/>
      <c r="H695" s="834"/>
      <c r="I695" s="834"/>
      <c r="J695" s="834"/>
      <c r="K695" s="834"/>
      <c r="L695" s="834"/>
      <c r="M695" s="834"/>
      <c r="N695" s="834"/>
      <c r="O695" s="834"/>
      <c r="P695" s="834"/>
      <c r="Q695" s="834"/>
      <c r="R695" s="834"/>
      <c r="S695" s="834"/>
      <c r="T695" s="834"/>
      <c r="U695" s="834"/>
      <c r="V695" s="834"/>
      <c r="W695" s="834"/>
      <c r="X695" s="834"/>
      <c r="Y695" s="834"/>
      <c r="Z695" s="834"/>
      <c r="AA695" s="834"/>
    </row>
    <row r="696">
      <c r="A696" s="834"/>
      <c r="B696" s="834"/>
      <c r="C696" s="834"/>
      <c r="D696" s="834"/>
      <c r="E696" s="834"/>
      <c r="F696" s="834"/>
      <c r="G696" s="834"/>
      <c r="H696" s="834"/>
      <c r="I696" s="834"/>
      <c r="J696" s="834"/>
      <c r="K696" s="834"/>
      <c r="L696" s="834"/>
      <c r="M696" s="834"/>
      <c r="N696" s="834"/>
      <c r="O696" s="834"/>
      <c r="P696" s="834"/>
      <c r="Q696" s="834"/>
      <c r="R696" s="834"/>
      <c r="S696" s="834"/>
      <c r="T696" s="834"/>
      <c r="U696" s="834"/>
      <c r="V696" s="834"/>
      <c r="W696" s="834"/>
      <c r="X696" s="834"/>
      <c r="Y696" s="834"/>
      <c r="Z696" s="834"/>
      <c r="AA696" s="834"/>
    </row>
    <row r="697">
      <c r="A697" s="834"/>
      <c r="B697" s="834"/>
      <c r="C697" s="834"/>
      <c r="D697" s="834"/>
      <c r="E697" s="834"/>
      <c r="F697" s="834"/>
      <c r="G697" s="834"/>
      <c r="H697" s="834"/>
      <c r="I697" s="834"/>
      <c r="J697" s="834"/>
      <c r="K697" s="834"/>
      <c r="L697" s="834"/>
      <c r="M697" s="834"/>
      <c r="N697" s="834"/>
      <c r="O697" s="834"/>
      <c r="P697" s="834"/>
      <c r="Q697" s="834"/>
      <c r="R697" s="834"/>
      <c r="S697" s="834"/>
      <c r="T697" s="834"/>
      <c r="U697" s="834"/>
      <c r="V697" s="834"/>
      <c r="W697" s="834"/>
      <c r="X697" s="834"/>
      <c r="Y697" s="834"/>
      <c r="Z697" s="834"/>
      <c r="AA697" s="834"/>
    </row>
    <row r="698">
      <c r="A698" s="834"/>
      <c r="B698" s="834"/>
      <c r="C698" s="834"/>
      <c r="D698" s="834"/>
      <c r="E698" s="834"/>
      <c r="F698" s="834"/>
      <c r="G698" s="834"/>
      <c r="H698" s="834"/>
      <c r="I698" s="834"/>
      <c r="J698" s="834"/>
      <c r="K698" s="834"/>
      <c r="L698" s="834"/>
      <c r="M698" s="834"/>
      <c r="N698" s="834"/>
      <c r="O698" s="834"/>
      <c r="P698" s="834"/>
      <c r="Q698" s="834"/>
      <c r="R698" s="834"/>
      <c r="S698" s="834"/>
      <c r="T698" s="834"/>
      <c r="U698" s="834"/>
      <c r="V698" s="834"/>
      <c r="W698" s="834"/>
      <c r="X698" s="834"/>
      <c r="Y698" s="834"/>
      <c r="Z698" s="834"/>
      <c r="AA698" s="834"/>
    </row>
    <row r="699">
      <c r="A699" s="834"/>
      <c r="B699" s="834"/>
      <c r="C699" s="834"/>
      <c r="D699" s="834"/>
      <c r="E699" s="834"/>
      <c r="F699" s="834"/>
      <c r="G699" s="834"/>
      <c r="H699" s="834"/>
      <c r="I699" s="834"/>
      <c r="J699" s="834"/>
      <c r="K699" s="834"/>
      <c r="L699" s="834"/>
      <c r="M699" s="834"/>
      <c r="N699" s="834"/>
      <c r="O699" s="834"/>
      <c r="P699" s="834"/>
      <c r="Q699" s="834"/>
      <c r="R699" s="834"/>
      <c r="S699" s="834"/>
      <c r="T699" s="834"/>
      <c r="U699" s="834"/>
      <c r="V699" s="834"/>
      <c r="W699" s="834"/>
      <c r="X699" s="834"/>
      <c r="Y699" s="834"/>
      <c r="Z699" s="834"/>
      <c r="AA699" s="834"/>
    </row>
    <row r="700">
      <c r="A700" s="834"/>
      <c r="B700" s="834"/>
      <c r="C700" s="834"/>
      <c r="D700" s="834"/>
      <c r="E700" s="834"/>
      <c r="F700" s="834"/>
      <c r="G700" s="834"/>
      <c r="H700" s="834"/>
      <c r="I700" s="834"/>
      <c r="J700" s="834"/>
      <c r="K700" s="834"/>
      <c r="L700" s="834"/>
      <c r="M700" s="834"/>
      <c r="N700" s="834"/>
      <c r="O700" s="834"/>
      <c r="P700" s="834"/>
      <c r="Q700" s="834"/>
      <c r="R700" s="834"/>
      <c r="S700" s="834"/>
      <c r="T700" s="834"/>
      <c r="U700" s="834"/>
      <c r="V700" s="834"/>
      <c r="W700" s="834"/>
      <c r="X700" s="834"/>
      <c r="Y700" s="834"/>
      <c r="Z700" s="834"/>
      <c r="AA700" s="834"/>
    </row>
    <row r="701">
      <c r="A701" s="834"/>
      <c r="B701" s="834"/>
      <c r="C701" s="834"/>
      <c r="D701" s="834"/>
      <c r="E701" s="834"/>
      <c r="F701" s="834"/>
      <c r="G701" s="834"/>
      <c r="H701" s="834"/>
      <c r="I701" s="834"/>
      <c r="J701" s="834"/>
      <c r="K701" s="834"/>
      <c r="L701" s="834"/>
      <c r="M701" s="834"/>
      <c r="N701" s="834"/>
      <c r="O701" s="834"/>
      <c r="P701" s="834"/>
      <c r="Q701" s="834"/>
      <c r="R701" s="834"/>
      <c r="S701" s="834"/>
      <c r="T701" s="834"/>
      <c r="U701" s="834"/>
      <c r="V701" s="834"/>
      <c r="W701" s="834"/>
      <c r="X701" s="834"/>
      <c r="Y701" s="834"/>
      <c r="Z701" s="834"/>
      <c r="AA701" s="834"/>
    </row>
    <row r="702">
      <c r="A702" s="834"/>
      <c r="B702" s="834"/>
      <c r="C702" s="834"/>
      <c r="D702" s="834"/>
      <c r="E702" s="834"/>
      <c r="F702" s="834"/>
      <c r="G702" s="834"/>
      <c r="H702" s="834"/>
      <c r="I702" s="834"/>
      <c r="J702" s="834"/>
      <c r="K702" s="834"/>
      <c r="L702" s="834"/>
      <c r="M702" s="834"/>
      <c r="N702" s="834"/>
      <c r="O702" s="834"/>
      <c r="P702" s="834"/>
      <c r="Q702" s="834"/>
      <c r="R702" s="834"/>
      <c r="S702" s="834"/>
      <c r="T702" s="834"/>
      <c r="U702" s="834"/>
      <c r="V702" s="834"/>
      <c r="W702" s="834"/>
      <c r="X702" s="834"/>
      <c r="Y702" s="834"/>
      <c r="Z702" s="834"/>
      <c r="AA702" s="834"/>
    </row>
    <row r="703">
      <c r="A703" s="834"/>
      <c r="B703" s="834"/>
      <c r="C703" s="834"/>
      <c r="D703" s="834"/>
      <c r="E703" s="834"/>
      <c r="F703" s="834"/>
      <c r="G703" s="834"/>
      <c r="H703" s="834"/>
      <c r="I703" s="834"/>
      <c r="J703" s="834"/>
      <c r="K703" s="834"/>
      <c r="L703" s="834"/>
      <c r="M703" s="834"/>
      <c r="N703" s="834"/>
      <c r="O703" s="834"/>
      <c r="P703" s="834"/>
      <c r="Q703" s="834"/>
      <c r="R703" s="834"/>
      <c r="S703" s="834"/>
      <c r="T703" s="834"/>
      <c r="U703" s="834"/>
      <c r="V703" s="834"/>
      <c r="W703" s="834"/>
      <c r="X703" s="834"/>
      <c r="Y703" s="834"/>
      <c r="Z703" s="834"/>
      <c r="AA703" s="834"/>
    </row>
    <row r="704">
      <c r="A704" s="834"/>
      <c r="B704" s="834"/>
      <c r="C704" s="834"/>
      <c r="D704" s="834"/>
      <c r="E704" s="834"/>
      <c r="F704" s="834"/>
      <c r="G704" s="834"/>
      <c r="H704" s="834"/>
      <c r="I704" s="834"/>
      <c r="J704" s="834"/>
      <c r="K704" s="834"/>
      <c r="L704" s="834"/>
      <c r="M704" s="834"/>
      <c r="N704" s="834"/>
      <c r="O704" s="834"/>
      <c r="P704" s="834"/>
      <c r="Q704" s="834"/>
      <c r="R704" s="834"/>
      <c r="S704" s="834"/>
      <c r="T704" s="834"/>
      <c r="U704" s="834"/>
      <c r="V704" s="834"/>
      <c r="W704" s="834"/>
      <c r="X704" s="834"/>
      <c r="Y704" s="834"/>
      <c r="Z704" s="834"/>
      <c r="AA704" s="834"/>
    </row>
    <row r="705">
      <c r="A705" s="834"/>
      <c r="B705" s="834"/>
      <c r="C705" s="834"/>
      <c r="D705" s="834"/>
      <c r="E705" s="834"/>
      <c r="F705" s="834"/>
      <c r="G705" s="834"/>
      <c r="H705" s="834"/>
      <c r="I705" s="834"/>
      <c r="J705" s="834"/>
      <c r="K705" s="834"/>
      <c r="L705" s="834"/>
      <c r="M705" s="834"/>
      <c r="N705" s="834"/>
      <c r="O705" s="834"/>
      <c r="P705" s="834"/>
      <c r="Q705" s="834"/>
      <c r="R705" s="834"/>
      <c r="S705" s="834"/>
      <c r="T705" s="834"/>
      <c r="U705" s="834"/>
      <c r="V705" s="834"/>
      <c r="W705" s="834"/>
      <c r="X705" s="834"/>
      <c r="Y705" s="834"/>
      <c r="Z705" s="834"/>
      <c r="AA705" s="834"/>
    </row>
    <row r="706">
      <c r="A706" s="834"/>
      <c r="B706" s="834"/>
      <c r="C706" s="834"/>
      <c r="D706" s="834"/>
      <c r="E706" s="834"/>
      <c r="F706" s="834"/>
      <c r="G706" s="834"/>
      <c r="H706" s="834"/>
      <c r="I706" s="834"/>
      <c r="J706" s="834"/>
      <c r="K706" s="834"/>
      <c r="L706" s="834"/>
      <c r="M706" s="834"/>
      <c r="N706" s="834"/>
      <c r="O706" s="834"/>
      <c r="P706" s="834"/>
      <c r="Q706" s="834"/>
      <c r="R706" s="834"/>
      <c r="S706" s="834"/>
      <c r="T706" s="834"/>
      <c r="U706" s="834"/>
      <c r="V706" s="834"/>
      <c r="W706" s="834"/>
      <c r="X706" s="834"/>
      <c r="Y706" s="834"/>
      <c r="Z706" s="834"/>
      <c r="AA706" s="834"/>
    </row>
    <row r="707">
      <c r="A707" s="834"/>
      <c r="B707" s="834"/>
      <c r="C707" s="834"/>
      <c r="D707" s="834"/>
      <c r="E707" s="834"/>
      <c r="F707" s="834"/>
      <c r="G707" s="834"/>
      <c r="H707" s="834"/>
      <c r="I707" s="834"/>
      <c r="J707" s="834"/>
      <c r="K707" s="834"/>
      <c r="L707" s="834"/>
      <c r="M707" s="834"/>
      <c r="N707" s="834"/>
      <c r="O707" s="834"/>
      <c r="P707" s="834"/>
      <c r="Q707" s="834"/>
      <c r="R707" s="834"/>
      <c r="S707" s="834"/>
      <c r="T707" s="834"/>
      <c r="U707" s="834"/>
      <c r="V707" s="834"/>
      <c r="W707" s="834"/>
      <c r="X707" s="834"/>
      <c r="Y707" s="834"/>
      <c r="Z707" s="834"/>
      <c r="AA707" s="834"/>
    </row>
    <row r="708">
      <c r="A708" s="834"/>
      <c r="B708" s="834"/>
      <c r="C708" s="834"/>
      <c r="D708" s="834"/>
      <c r="E708" s="834"/>
      <c r="F708" s="834"/>
      <c r="G708" s="834"/>
      <c r="H708" s="834"/>
      <c r="I708" s="834"/>
      <c r="J708" s="834"/>
      <c r="K708" s="834"/>
      <c r="L708" s="834"/>
      <c r="M708" s="834"/>
      <c r="N708" s="834"/>
      <c r="O708" s="834"/>
      <c r="P708" s="834"/>
      <c r="Q708" s="834"/>
      <c r="R708" s="834"/>
      <c r="S708" s="834"/>
      <c r="T708" s="834"/>
      <c r="U708" s="834"/>
      <c r="V708" s="834"/>
      <c r="W708" s="834"/>
      <c r="X708" s="834"/>
      <c r="Y708" s="834"/>
      <c r="Z708" s="834"/>
      <c r="AA708" s="834"/>
    </row>
    <row r="709">
      <c r="A709" s="834"/>
      <c r="B709" s="834"/>
      <c r="C709" s="834"/>
      <c r="D709" s="834"/>
      <c r="E709" s="834"/>
      <c r="F709" s="834"/>
      <c r="G709" s="834"/>
      <c r="H709" s="834"/>
      <c r="I709" s="834"/>
      <c r="J709" s="834"/>
      <c r="K709" s="834"/>
      <c r="L709" s="834"/>
      <c r="M709" s="834"/>
      <c r="N709" s="834"/>
      <c r="O709" s="834"/>
      <c r="P709" s="834"/>
      <c r="Q709" s="834"/>
      <c r="R709" s="834"/>
      <c r="S709" s="834"/>
      <c r="T709" s="834"/>
      <c r="U709" s="834"/>
      <c r="V709" s="834"/>
      <c r="W709" s="834"/>
      <c r="X709" s="834"/>
      <c r="Y709" s="834"/>
      <c r="Z709" s="834"/>
      <c r="AA709" s="834"/>
    </row>
    <row r="710">
      <c r="A710" s="834"/>
      <c r="B710" s="834"/>
      <c r="C710" s="834"/>
      <c r="D710" s="834"/>
      <c r="E710" s="834"/>
      <c r="F710" s="834"/>
      <c r="G710" s="834"/>
      <c r="H710" s="834"/>
      <c r="I710" s="834"/>
      <c r="J710" s="834"/>
      <c r="K710" s="834"/>
      <c r="L710" s="834"/>
      <c r="M710" s="834"/>
      <c r="N710" s="834"/>
      <c r="O710" s="834"/>
      <c r="P710" s="834"/>
      <c r="Q710" s="834"/>
      <c r="R710" s="834"/>
      <c r="S710" s="834"/>
      <c r="T710" s="834"/>
      <c r="U710" s="834"/>
      <c r="V710" s="834"/>
      <c r="W710" s="834"/>
      <c r="X710" s="834"/>
      <c r="Y710" s="834"/>
      <c r="Z710" s="834"/>
      <c r="AA710" s="834"/>
    </row>
    <row r="711">
      <c r="A711" s="834"/>
      <c r="B711" s="834"/>
      <c r="C711" s="834"/>
      <c r="D711" s="834"/>
      <c r="E711" s="834"/>
      <c r="F711" s="834"/>
      <c r="G711" s="834"/>
      <c r="H711" s="834"/>
      <c r="I711" s="834"/>
      <c r="J711" s="834"/>
      <c r="K711" s="834"/>
      <c r="L711" s="834"/>
      <c r="M711" s="834"/>
      <c r="N711" s="834"/>
      <c r="O711" s="834"/>
      <c r="P711" s="834"/>
      <c r="Q711" s="834"/>
      <c r="R711" s="834"/>
      <c r="S711" s="834"/>
      <c r="T711" s="834"/>
      <c r="U711" s="834"/>
      <c r="V711" s="834"/>
      <c r="W711" s="834"/>
      <c r="X711" s="834"/>
      <c r="Y711" s="834"/>
      <c r="Z711" s="834"/>
      <c r="AA711" s="834"/>
    </row>
    <row r="712">
      <c r="A712" s="834"/>
      <c r="B712" s="834"/>
      <c r="C712" s="834"/>
      <c r="D712" s="834"/>
      <c r="E712" s="834"/>
      <c r="F712" s="834"/>
      <c r="G712" s="834"/>
      <c r="H712" s="834"/>
      <c r="I712" s="834"/>
      <c r="J712" s="834"/>
      <c r="K712" s="834"/>
      <c r="L712" s="834"/>
      <c r="M712" s="834"/>
      <c r="N712" s="834"/>
      <c r="O712" s="834"/>
      <c r="P712" s="834"/>
      <c r="Q712" s="834"/>
      <c r="R712" s="834"/>
      <c r="S712" s="834"/>
      <c r="T712" s="834"/>
      <c r="U712" s="834"/>
      <c r="V712" s="834"/>
      <c r="W712" s="834"/>
      <c r="X712" s="834"/>
      <c r="Y712" s="834"/>
      <c r="Z712" s="834"/>
      <c r="AA712" s="834"/>
    </row>
    <row r="713">
      <c r="A713" s="834"/>
      <c r="B713" s="834"/>
      <c r="C713" s="834"/>
      <c r="D713" s="834"/>
      <c r="E713" s="834"/>
      <c r="F713" s="834"/>
      <c r="G713" s="834"/>
      <c r="H713" s="834"/>
      <c r="I713" s="834"/>
      <c r="J713" s="834"/>
      <c r="K713" s="834"/>
      <c r="L713" s="834"/>
      <c r="M713" s="834"/>
      <c r="N713" s="834"/>
      <c r="O713" s="834"/>
      <c r="P713" s="834"/>
      <c r="Q713" s="834"/>
      <c r="R713" s="834"/>
      <c r="S713" s="834"/>
      <c r="T713" s="834"/>
      <c r="U713" s="834"/>
      <c r="V713" s="834"/>
      <c r="W713" s="834"/>
      <c r="X713" s="834"/>
      <c r="Y713" s="834"/>
      <c r="Z713" s="834"/>
      <c r="AA713" s="834"/>
    </row>
    <row r="714">
      <c r="A714" s="834"/>
      <c r="B714" s="834"/>
      <c r="C714" s="834"/>
      <c r="D714" s="834"/>
      <c r="E714" s="834"/>
      <c r="F714" s="834"/>
      <c r="G714" s="834"/>
      <c r="H714" s="834"/>
      <c r="I714" s="834"/>
      <c r="J714" s="834"/>
      <c r="K714" s="834"/>
      <c r="L714" s="834"/>
      <c r="M714" s="834"/>
      <c r="N714" s="834"/>
      <c r="O714" s="834"/>
      <c r="P714" s="834"/>
      <c r="Q714" s="834"/>
      <c r="R714" s="834"/>
      <c r="S714" s="834"/>
      <c r="T714" s="834"/>
      <c r="U714" s="834"/>
      <c r="V714" s="834"/>
      <c r="W714" s="834"/>
      <c r="X714" s="834"/>
      <c r="Y714" s="834"/>
      <c r="Z714" s="834"/>
      <c r="AA714" s="834"/>
    </row>
    <row r="715">
      <c r="A715" s="834"/>
      <c r="B715" s="834"/>
      <c r="C715" s="834"/>
      <c r="D715" s="834"/>
      <c r="E715" s="834"/>
      <c r="F715" s="834"/>
      <c r="G715" s="834"/>
      <c r="H715" s="834"/>
      <c r="I715" s="834"/>
      <c r="J715" s="834"/>
      <c r="K715" s="834"/>
      <c r="L715" s="834"/>
      <c r="M715" s="834"/>
      <c r="N715" s="834"/>
      <c r="O715" s="834"/>
      <c r="P715" s="834"/>
      <c r="Q715" s="834"/>
      <c r="R715" s="834"/>
      <c r="S715" s="834"/>
      <c r="T715" s="834"/>
      <c r="U715" s="834"/>
      <c r="V715" s="834"/>
      <c r="W715" s="834"/>
      <c r="X715" s="834"/>
      <c r="Y715" s="834"/>
      <c r="Z715" s="834"/>
      <c r="AA715" s="834"/>
    </row>
    <row r="716">
      <c r="A716" s="834"/>
      <c r="B716" s="834"/>
      <c r="C716" s="834"/>
      <c r="D716" s="834"/>
      <c r="E716" s="834"/>
      <c r="F716" s="834"/>
      <c r="G716" s="834"/>
      <c r="H716" s="834"/>
      <c r="I716" s="834"/>
      <c r="J716" s="834"/>
      <c r="K716" s="834"/>
      <c r="L716" s="834"/>
      <c r="M716" s="834"/>
      <c r="N716" s="834"/>
      <c r="O716" s="834"/>
      <c r="P716" s="834"/>
      <c r="Q716" s="834"/>
      <c r="R716" s="834"/>
      <c r="S716" s="834"/>
      <c r="T716" s="834"/>
      <c r="U716" s="834"/>
      <c r="V716" s="834"/>
      <c r="W716" s="834"/>
      <c r="X716" s="834"/>
      <c r="Y716" s="834"/>
      <c r="Z716" s="834"/>
      <c r="AA716" s="834"/>
    </row>
    <row r="717">
      <c r="A717" s="834"/>
      <c r="B717" s="834"/>
      <c r="C717" s="834"/>
      <c r="D717" s="834"/>
      <c r="E717" s="834"/>
      <c r="F717" s="834"/>
      <c r="G717" s="834"/>
      <c r="H717" s="834"/>
      <c r="I717" s="834"/>
      <c r="J717" s="834"/>
      <c r="K717" s="834"/>
      <c r="L717" s="834"/>
      <c r="M717" s="834"/>
      <c r="N717" s="834"/>
      <c r="O717" s="834"/>
      <c r="P717" s="834"/>
      <c r="Q717" s="834"/>
      <c r="R717" s="834"/>
      <c r="S717" s="834"/>
      <c r="T717" s="834"/>
      <c r="U717" s="834"/>
      <c r="V717" s="834"/>
      <c r="W717" s="834"/>
      <c r="X717" s="834"/>
      <c r="Y717" s="834"/>
      <c r="Z717" s="834"/>
      <c r="AA717" s="834"/>
    </row>
    <row r="718">
      <c r="A718" s="834"/>
      <c r="B718" s="834"/>
      <c r="C718" s="834"/>
      <c r="D718" s="834"/>
      <c r="E718" s="834"/>
      <c r="F718" s="834"/>
      <c r="G718" s="834"/>
      <c r="H718" s="834"/>
      <c r="I718" s="834"/>
      <c r="J718" s="834"/>
      <c r="K718" s="834"/>
      <c r="L718" s="834"/>
      <c r="M718" s="834"/>
      <c r="N718" s="834"/>
      <c r="O718" s="834"/>
      <c r="P718" s="834"/>
      <c r="Q718" s="834"/>
      <c r="R718" s="834"/>
      <c r="S718" s="834"/>
      <c r="T718" s="834"/>
      <c r="U718" s="834"/>
      <c r="V718" s="834"/>
      <c r="W718" s="834"/>
      <c r="X718" s="834"/>
      <c r="Y718" s="834"/>
      <c r="Z718" s="834"/>
      <c r="AA718" s="834"/>
    </row>
    <row r="719">
      <c r="A719" s="834"/>
      <c r="B719" s="834"/>
      <c r="C719" s="834"/>
      <c r="D719" s="834"/>
      <c r="E719" s="834"/>
      <c r="F719" s="834"/>
      <c r="G719" s="834"/>
      <c r="H719" s="834"/>
      <c r="I719" s="834"/>
      <c r="J719" s="834"/>
      <c r="K719" s="834"/>
      <c r="L719" s="834"/>
      <c r="M719" s="834"/>
      <c r="N719" s="834"/>
      <c r="O719" s="834"/>
      <c r="P719" s="834"/>
      <c r="Q719" s="834"/>
      <c r="R719" s="834"/>
      <c r="S719" s="834"/>
      <c r="T719" s="834"/>
      <c r="U719" s="834"/>
      <c r="V719" s="834"/>
      <c r="W719" s="834"/>
      <c r="X719" s="834"/>
      <c r="Y719" s="834"/>
      <c r="Z719" s="834"/>
      <c r="AA719" s="834"/>
    </row>
    <row r="720">
      <c r="A720" s="834"/>
      <c r="B720" s="834"/>
      <c r="C720" s="834"/>
      <c r="D720" s="834"/>
      <c r="E720" s="834"/>
      <c r="F720" s="834"/>
      <c r="G720" s="834"/>
      <c r="H720" s="834"/>
      <c r="I720" s="834"/>
      <c r="J720" s="834"/>
      <c r="K720" s="834"/>
      <c r="L720" s="834"/>
      <c r="M720" s="834"/>
      <c r="N720" s="834"/>
      <c r="O720" s="834"/>
      <c r="P720" s="834"/>
      <c r="Q720" s="834"/>
      <c r="R720" s="834"/>
      <c r="S720" s="834"/>
      <c r="T720" s="834"/>
      <c r="U720" s="834"/>
      <c r="V720" s="834"/>
      <c r="W720" s="834"/>
      <c r="X720" s="834"/>
      <c r="Y720" s="834"/>
      <c r="Z720" s="834"/>
      <c r="AA720" s="834"/>
    </row>
    <row r="721">
      <c r="A721" s="834"/>
      <c r="B721" s="834"/>
      <c r="C721" s="834"/>
      <c r="D721" s="834"/>
      <c r="E721" s="834"/>
      <c r="F721" s="834"/>
      <c r="G721" s="834"/>
      <c r="H721" s="834"/>
      <c r="I721" s="834"/>
      <c r="J721" s="834"/>
      <c r="K721" s="834"/>
      <c r="L721" s="834"/>
      <c r="M721" s="834"/>
      <c r="N721" s="834"/>
      <c r="O721" s="834"/>
      <c r="P721" s="834"/>
      <c r="Q721" s="834"/>
      <c r="R721" s="834"/>
      <c r="S721" s="834"/>
      <c r="T721" s="834"/>
      <c r="U721" s="834"/>
      <c r="V721" s="834"/>
      <c r="W721" s="834"/>
      <c r="X721" s="834"/>
      <c r="Y721" s="834"/>
      <c r="Z721" s="834"/>
      <c r="AA721" s="834"/>
    </row>
    <row r="722">
      <c r="A722" s="834"/>
      <c r="B722" s="834"/>
      <c r="C722" s="834"/>
      <c r="D722" s="834"/>
      <c r="E722" s="834"/>
      <c r="F722" s="834"/>
      <c r="G722" s="834"/>
      <c r="H722" s="834"/>
      <c r="I722" s="834"/>
      <c r="J722" s="834"/>
      <c r="K722" s="834"/>
      <c r="L722" s="834"/>
      <c r="M722" s="834"/>
      <c r="N722" s="834"/>
      <c r="O722" s="834"/>
      <c r="P722" s="834"/>
      <c r="Q722" s="834"/>
      <c r="R722" s="834"/>
      <c r="S722" s="834"/>
      <c r="T722" s="834"/>
      <c r="U722" s="834"/>
      <c r="V722" s="834"/>
      <c r="W722" s="834"/>
      <c r="X722" s="834"/>
      <c r="Y722" s="834"/>
      <c r="Z722" s="834"/>
      <c r="AA722" s="834"/>
    </row>
    <row r="723">
      <c r="A723" s="834"/>
      <c r="B723" s="834"/>
      <c r="C723" s="834"/>
      <c r="D723" s="834"/>
      <c r="E723" s="834"/>
      <c r="F723" s="834"/>
      <c r="G723" s="834"/>
      <c r="H723" s="834"/>
      <c r="I723" s="834"/>
      <c r="J723" s="834"/>
      <c r="K723" s="834"/>
      <c r="L723" s="834"/>
      <c r="M723" s="834"/>
      <c r="N723" s="834"/>
      <c r="O723" s="834"/>
      <c r="P723" s="834"/>
      <c r="Q723" s="834"/>
      <c r="R723" s="834"/>
      <c r="S723" s="834"/>
      <c r="T723" s="834"/>
      <c r="U723" s="834"/>
      <c r="V723" s="834"/>
      <c r="W723" s="834"/>
      <c r="X723" s="834"/>
      <c r="Y723" s="834"/>
      <c r="Z723" s="834"/>
      <c r="AA723" s="834"/>
    </row>
    <row r="724">
      <c r="A724" s="834"/>
      <c r="B724" s="834"/>
      <c r="C724" s="834"/>
      <c r="D724" s="834"/>
      <c r="E724" s="834"/>
      <c r="F724" s="834"/>
      <c r="G724" s="834"/>
      <c r="H724" s="834"/>
      <c r="I724" s="834"/>
      <c r="J724" s="834"/>
      <c r="K724" s="834"/>
      <c r="L724" s="834"/>
      <c r="M724" s="834"/>
      <c r="N724" s="834"/>
      <c r="O724" s="834"/>
      <c r="P724" s="834"/>
      <c r="Q724" s="834"/>
      <c r="R724" s="834"/>
      <c r="S724" s="834"/>
      <c r="T724" s="834"/>
      <c r="U724" s="834"/>
      <c r="V724" s="834"/>
      <c r="W724" s="834"/>
      <c r="X724" s="834"/>
      <c r="Y724" s="834"/>
      <c r="Z724" s="834"/>
      <c r="AA724" s="834"/>
    </row>
    <row r="725">
      <c r="A725" s="834"/>
      <c r="B725" s="834"/>
      <c r="C725" s="834"/>
      <c r="D725" s="834"/>
      <c r="E725" s="834"/>
      <c r="F725" s="834"/>
      <c r="G725" s="834"/>
      <c r="H725" s="834"/>
      <c r="I725" s="834"/>
      <c r="J725" s="834"/>
      <c r="K725" s="834"/>
      <c r="L725" s="834"/>
      <c r="M725" s="834"/>
      <c r="N725" s="834"/>
      <c r="O725" s="834"/>
      <c r="P725" s="834"/>
      <c r="Q725" s="834"/>
      <c r="R725" s="834"/>
      <c r="S725" s="834"/>
      <c r="T725" s="834"/>
      <c r="U725" s="834"/>
      <c r="V725" s="834"/>
      <c r="W725" s="834"/>
      <c r="X725" s="834"/>
      <c r="Y725" s="834"/>
      <c r="Z725" s="834"/>
      <c r="AA725" s="834"/>
    </row>
    <row r="726">
      <c r="A726" s="834"/>
      <c r="B726" s="834"/>
      <c r="C726" s="834"/>
      <c r="D726" s="834"/>
      <c r="E726" s="834"/>
      <c r="F726" s="834"/>
      <c r="G726" s="834"/>
      <c r="H726" s="834"/>
      <c r="I726" s="834"/>
      <c r="J726" s="834"/>
      <c r="K726" s="834"/>
      <c r="L726" s="834"/>
      <c r="M726" s="834"/>
      <c r="N726" s="834"/>
      <c r="O726" s="834"/>
      <c r="P726" s="834"/>
      <c r="Q726" s="834"/>
      <c r="R726" s="834"/>
      <c r="S726" s="834"/>
      <c r="T726" s="834"/>
      <c r="U726" s="834"/>
      <c r="V726" s="834"/>
      <c r="W726" s="834"/>
      <c r="X726" s="834"/>
      <c r="Y726" s="834"/>
      <c r="Z726" s="834"/>
      <c r="AA726" s="834"/>
    </row>
    <row r="727">
      <c r="A727" s="834"/>
      <c r="B727" s="834"/>
      <c r="C727" s="834"/>
      <c r="D727" s="834"/>
      <c r="E727" s="834"/>
      <c r="F727" s="834"/>
      <c r="G727" s="834"/>
      <c r="H727" s="834"/>
      <c r="I727" s="834"/>
      <c r="J727" s="834"/>
      <c r="K727" s="834"/>
      <c r="L727" s="834"/>
      <c r="M727" s="834"/>
      <c r="N727" s="834"/>
      <c r="O727" s="834"/>
      <c r="P727" s="834"/>
      <c r="Q727" s="834"/>
      <c r="R727" s="834"/>
      <c r="S727" s="834"/>
      <c r="T727" s="834"/>
      <c r="U727" s="834"/>
      <c r="V727" s="834"/>
      <c r="W727" s="834"/>
      <c r="X727" s="834"/>
      <c r="Y727" s="834"/>
      <c r="Z727" s="834"/>
      <c r="AA727" s="834"/>
    </row>
    <row r="728">
      <c r="A728" s="834"/>
      <c r="B728" s="834"/>
      <c r="C728" s="834"/>
      <c r="D728" s="834"/>
      <c r="E728" s="834"/>
      <c r="F728" s="834"/>
      <c r="G728" s="834"/>
      <c r="H728" s="834"/>
      <c r="I728" s="834"/>
      <c r="J728" s="834"/>
      <c r="K728" s="834"/>
      <c r="L728" s="834"/>
      <c r="M728" s="834"/>
      <c r="N728" s="834"/>
      <c r="O728" s="834"/>
      <c r="P728" s="834"/>
      <c r="Q728" s="834"/>
      <c r="R728" s="834"/>
      <c r="S728" s="834"/>
      <c r="T728" s="834"/>
      <c r="U728" s="834"/>
      <c r="V728" s="834"/>
      <c r="W728" s="834"/>
      <c r="X728" s="834"/>
      <c r="Y728" s="834"/>
      <c r="Z728" s="834"/>
      <c r="AA728" s="834"/>
    </row>
    <row r="729">
      <c r="A729" s="834"/>
      <c r="B729" s="834"/>
      <c r="C729" s="834"/>
      <c r="D729" s="834"/>
      <c r="E729" s="834"/>
      <c r="F729" s="834"/>
      <c r="G729" s="834"/>
      <c r="H729" s="834"/>
      <c r="I729" s="834"/>
      <c r="J729" s="834"/>
      <c r="K729" s="834"/>
      <c r="L729" s="834"/>
      <c r="M729" s="834"/>
      <c r="N729" s="834"/>
      <c r="O729" s="834"/>
      <c r="P729" s="834"/>
      <c r="Q729" s="834"/>
      <c r="R729" s="834"/>
      <c r="S729" s="834"/>
      <c r="T729" s="834"/>
      <c r="U729" s="834"/>
      <c r="V729" s="834"/>
      <c r="W729" s="834"/>
      <c r="X729" s="834"/>
      <c r="Y729" s="834"/>
      <c r="Z729" s="834"/>
      <c r="AA729" s="834"/>
    </row>
    <row r="730">
      <c r="A730" s="834"/>
      <c r="B730" s="834"/>
      <c r="C730" s="834"/>
      <c r="D730" s="834"/>
      <c r="E730" s="834"/>
      <c r="F730" s="834"/>
      <c r="G730" s="834"/>
      <c r="H730" s="834"/>
      <c r="I730" s="834"/>
      <c r="J730" s="834"/>
      <c r="K730" s="834"/>
      <c r="L730" s="834"/>
      <c r="M730" s="834"/>
      <c r="N730" s="834"/>
      <c r="O730" s="834"/>
      <c r="P730" s="834"/>
      <c r="Q730" s="834"/>
      <c r="R730" s="834"/>
      <c r="S730" s="834"/>
      <c r="T730" s="834"/>
      <c r="U730" s="834"/>
      <c r="V730" s="834"/>
      <c r="W730" s="834"/>
      <c r="X730" s="834"/>
      <c r="Y730" s="834"/>
      <c r="Z730" s="834"/>
      <c r="AA730" s="834"/>
    </row>
    <row r="731">
      <c r="A731" s="834"/>
      <c r="B731" s="834"/>
      <c r="C731" s="834"/>
      <c r="D731" s="834"/>
      <c r="E731" s="834"/>
      <c r="F731" s="834"/>
      <c r="G731" s="834"/>
      <c r="H731" s="834"/>
      <c r="I731" s="834"/>
      <c r="J731" s="834"/>
      <c r="K731" s="834"/>
      <c r="L731" s="834"/>
      <c r="M731" s="834"/>
      <c r="N731" s="834"/>
      <c r="O731" s="834"/>
      <c r="P731" s="834"/>
      <c r="Q731" s="834"/>
      <c r="R731" s="834"/>
      <c r="S731" s="834"/>
      <c r="T731" s="834"/>
      <c r="U731" s="834"/>
      <c r="V731" s="834"/>
      <c r="W731" s="834"/>
      <c r="X731" s="834"/>
      <c r="Y731" s="834"/>
      <c r="Z731" s="834"/>
      <c r="AA731" s="834"/>
    </row>
    <row r="732">
      <c r="A732" s="834"/>
      <c r="B732" s="834"/>
      <c r="C732" s="834"/>
      <c r="D732" s="834"/>
      <c r="E732" s="834"/>
      <c r="F732" s="834"/>
      <c r="G732" s="834"/>
      <c r="H732" s="834"/>
      <c r="I732" s="834"/>
      <c r="J732" s="834"/>
      <c r="K732" s="834"/>
      <c r="L732" s="834"/>
      <c r="M732" s="834"/>
      <c r="N732" s="834"/>
      <c r="O732" s="834"/>
      <c r="P732" s="834"/>
      <c r="Q732" s="834"/>
      <c r="R732" s="834"/>
      <c r="S732" s="834"/>
      <c r="T732" s="834"/>
      <c r="U732" s="834"/>
      <c r="V732" s="834"/>
      <c r="W732" s="834"/>
      <c r="X732" s="834"/>
      <c r="Y732" s="834"/>
      <c r="Z732" s="834"/>
      <c r="AA732" s="834"/>
    </row>
    <row r="733">
      <c r="A733" s="834"/>
      <c r="B733" s="834"/>
      <c r="C733" s="834"/>
      <c r="D733" s="834"/>
      <c r="E733" s="834"/>
      <c r="F733" s="834"/>
      <c r="G733" s="834"/>
      <c r="H733" s="834"/>
      <c r="I733" s="834"/>
      <c r="J733" s="834"/>
      <c r="K733" s="834"/>
      <c r="L733" s="834"/>
      <c r="M733" s="834"/>
      <c r="N733" s="834"/>
      <c r="O733" s="834"/>
      <c r="P733" s="834"/>
      <c r="Q733" s="834"/>
      <c r="R733" s="834"/>
      <c r="S733" s="834"/>
      <c r="T733" s="834"/>
      <c r="U733" s="834"/>
      <c r="V733" s="834"/>
      <c r="W733" s="834"/>
      <c r="X733" s="834"/>
      <c r="Y733" s="834"/>
      <c r="Z733" s="834"/>
      <c r="AA733" s="834"/>
    </row>
    <row r="734">
      <c r="A734" s="834"/>
      <c r="B734" s="834"/>
      <c r="C734" s="834"/>
      <c r="D734" s="834"/>
      <c r="E734" s="834"/>
      <c r="F734" s="834"/>
      <c r="G734" s="834"/>
      <c r="H734" s="834"/>
      <c r="I734" s="834"/>
      <c r="J734" s="834"/>
      <c r="K734" s="834"/>
      <c r="L734" s="834"/>
      <c r="M734" s="834"/>
      <c r="N734" s="834"/>
      <c r="O734" s="834"/>
      <c r="P734" s="834"/>
      <c r="Q734" s="834"/>
      <c r="R734" s="834"/>
      <c r="S734" s="834"/>
      <c r="T734" s="834"/>
      <c r="U734" s="834"/>
      <c r="V734" s="834"/>
      <c r="W734" s="834"/>
      <c r="X734" s="834"/>
      <c r="Y734" s="834"/>
      <c r="Z734" s="834"/>
      <c r="AA734" s="834"/>
    </row>
    <row r="735">
      <c r="A735" s="834"/>
      <c r="B735" s="834"/>
      <c r="C735" s="834"/>
      <c r="D735" s="834"/>
      <c r="E735" s="834"/>
      <c r="F735" s="834"/>
      <c r="G735" s="834"/>
      <c r="H735" s="834"/>
      <c r="I735" s="834"/>
      <c r="J735" s="834"/>
      <c r="K735" s="834"/>
      <c r="L735" s="834"/>
      <c r="M735" s="834"/>
      <c r="N735" s="834"/>
      <c r="O735" s="834"/>
      <c r="P735" s="834"/>
      <c r="Q735" s="834"/>
      <c r="R735" s="834"/>
      <c r="S735" s="834"/>
      <c r="T735" s="834"/>
      <c r="U735" s="834"/>
      <c r="V735" s="834"/>
      <c r="W735" s="834"/>
      <c r="X735" s="834"/>
      <c r="Y735" s="834"/>
      <c r="Z735" s="834"/>
      <c r="AA735" s="834"/>
    </row>
    <row r="736">
      <c r="A736" s="834"/>
      <c r="B736" s="834"/>
      <c r="C736" s="834"/>
      <c r="D736" s="834"/>
      <c r="E736" s="834"/>
      <c r="F736" s="834"/>
      <c r="G736" s="834"/>
      <c r="H736" s="834"/>
      <c r="I736" s="834"/>
      <c r="J736" s="834"/>
      <c r="K736" s="834"/>
      <c r="L736" s="834"/>
      <c r="M736" s="834"/>
      <c r="N736" s="834"/>
      <c r="O736" s="834"/>
      <c r="P736" s="834"/>
      <c r="Q736" s="834"/>
      <c r="R736" s="834"/>
      <c r="S736" s="834"/>
      <c r="T736" s="834"/>
      <c r="U736" s="834"/>
      <c r="V736" s="834"/>
      <c r="W736" s="834"/>
      <c r="X736" s="834"/>
      <c r="Y736" s="834"/>
      <c r="Z736" s="834"/>
      <c r="AA736" s="834"/>
    </row>
    <row r="737">
      <c r="A737" s="834"/>
      <c r="B737" s="834"/>
      <c r="C737" s="834"/>
      <c r="D737" s="834"/>
      <c r="E737" s="834"/>
      <c r="F737" s="834"/>
      <c r="G737" s="834"/>
      <c r="H737" s="834"/>
      <c r="I737" s="834"/>
      <c r="J737" s="834"/>
      <c r="K737" s="834"/>
      <c r="L737" s="834"/>
      <c r="M737" s="834"/>
      <c r="N737" s="834"/>
      <c r="O737" s="834"/>
      <c r="P737" s="834"/>
      <c r="Q737" s="834"/>
      <c r="R737" s="834"/>
      <c r="S737" s="834"/>
      <c r="T737" s="834"/>
      <c r="U737" s="834"/>
      <c r="V737" s="834"/>
      <c r="W737" s="834"/>
      <c r="X737" s="834"/>
      <c r="Y737" s="834"/>
      <c r="Z737" s="834"/>
      <c r="AA737" s="834"/>
    </row>
    <row r="738">
      <c r="A738" s="834"/>
      <c r="B738" s="834"/>
      <c r="C738" s="834"/>
      <c r="D738" s="834"/>
      <c r="E738" s="834"/>
      <c r="F738" s="834"/>
      <c r="G738" s="834"/>
      <c r="H738" s="834"/>
      <c r="I738" s="834"/>
      <c r="J738" s="834"/>
      <c r="K738" s="834"/>
      <c r="L738" s="834"/>
      <c r="M738" s="834"/>
      <c r="N738" s="834"/>
      <c r="O738" s="834"/>
      <c r="P738" s="834"/>
      <c r="Q738" s="834"/>
      <c r="R738" s="834"/>
      <c r="S738" s="834"/>
      <c r="T738" s="834"/>
      <c r="U738" s="834"/>
      <c r="V738" s="834"/>
      <c r="W738" s="834"/>
      <c r="X738" s="834"/>
      <c r="Y738" s="834"/>
      <c r="Z738" s="834"/>
      <c r="AA738" s="834"/>
    </row>
    <row r="739">
      <c r="A739" s="834"/>
      <c r="B739" s="834"/>
      <c r="C739" s="834"/>
      <c r="D739" s="834"/>
      <c r="E739" s="834"/>
      <c r="F739" s="834"/>
      <c r="G739" s="834"/>
      <c r="H739" s="834"/>
      <c r="I739" s="834"/>
      <c r="J739" s="834"/>
      <c r="K739" s="834"/>
      <c r="L739" s="834"/>
      <c r="M739" s="834"/>
      <c r="N739" s="834"/>
      <c r="O739" s="834"/>
      <c r="P739" s="834"/>
      <c r="Q739" s="834"/>
      <c r="R739" s="834"/>
      <c r="S739" s="834"/>
      <c r="T739" s="834"/>
      <c r="U739" s="834"/>
      <c r="V739" s="834"/>
      <c r="W739" s="834"/>
      <c r="X739" s="834"/>
      <c r="Y739" s="834"/>
      <c r="Z739" s="834"/>
      <c r="AA739" s="834"/>
    </row>
    <row r="740">
      <c r="A740" s="834"/>
      <c r="B740" s="834"/>
      <c r="C740" s="834"/>
      <c r="D740" s="834"/>
      <c r="E740" s="834"/>
      <c r="F740" s="834"/>
      <c r="G740" s="834"/>
      <c r="H740" s="834"/>
      <c r="I740" s="834"/>
      <c r="J740" s="834"/>
      <c r="K740" s="834"/>
      <c r="L740" s="834"/>
      <c r="M740" s="834"/>
      <c r="N740" s="834"/>
      <c r="O740" s="834"/>
      <c r="P740" s="834"/>
      <c r="Q740" s="834"/>
      <c r="R740" s="834"/>
      <c r="S740" s="834"/>
      <c r="T740" s="834"/>
      <c r="U740" s="834"/>
      <c r="V740" s="834"/>
      <c r="W740" s="834"/>
      <c r="X740" s="834"/>
      <c r="Y740" s="834"/>
      <c r="Z740" s="834"/>
      <c r="AA740" s="834"/>
    </row>
    <row r="741">
      <c r="A741" s="834"/>
      <c r="B741" s="834"/>
      <c r="C741" s="834"/>
      <c r="D741" s="834"/>
      <c r="E741" s="834"/>
      <c r="F741" s="834"/>
      <c r="G741" s="834"/>
      <c r="H741" s="834"/>
      <c r="I741" s="834"/>
      <c r="J741" s="834"/>
      <c r="K741" s="834"/>
      <c r="L741" s="834"/>
      <c r="M741" s="834"/>
      <c r="N741" s="834"/>
      <c r="O741" s="834"/>
      <c r="P741" s="834"/>
      <c r="Q741" s="834"/>
      <c r="R741" s="834"/>
      <c r="S741" s="834"/>
      <c r="T741" s="834"/>
      <c r="U741" s="834"/>
      <c r="V741" s="834"/>
      <c r="W741" s="834"/>
      <c r="X741" s="834"/>
      <c r="Y741" s="834"/>
      <c r="Z741" s="834"/>
      <c r="AA741" s="834"/>
    </row>
    <row r="742">
      <c r="A742" s="834"/>
      <c r="B742" s="834"/>
      <c r="C742" s="834"/>
      <c r="D742" s="834"/>
      <c r="E742" s="834"/>
      <c r="F742" s="834"/>
      <c r="G742" s="834"/>
      <c r="H742" s="834"/>
      <c r="I742" s="834"/>
      <c r="J742" s="834"/>
      <c r="K742" s="834"/>
      <c r="L742" s="834"/>
      <c r="M742" s="834"/>
      <c r="N742" s="834"/>
      <c r="O742" s="834"/>
      <c r="P742" s="834"/>
      <c r="Q742" s="834"/>
      <c r="R742" s="834"/>
      <c r="S742" s="834"/>
      <c r="T742" s="834"/>
      <c r="U742" s="834"/>
      <c r="V742" s="834"/>
      <c r="W742" s="834"/>
      <c r="X742" s="834"/>
      <c r="Y742" s="834"/>
      <c r="Z742" s="834"/>
      <c r="AA742" s="834"/>
    </row>
    <row r="743">
      <c r="A743" s="834"/>
      <c r="B743" s="834"/>
      <c r="C743" s="834"/>
      <c r="D743" s="834"/>
      <c r="E743" s="834"/>
      <c r="F743" s="834"/>
      <c r="G743" s="834"/>
      <c r="H743" s="834"/>
      <c r="I743" s="834"/>
      <c r="J743" s="834"/>
      <c r="K743" s="834"/>
      <c r="L743" s="834"/>
      <c r="M743" s="834"/>
      <c r="N743" s="834"/>
      <c r="O743" s="834"/>
      <c r="P743" s="834"/>
      <c r="Q743" s="834"/>
      <c r="R743" s="834"/>
      <c r="S743" s="834"/>
      <c r="T743" s="834"/>
      <c r="U743" s="834"/>
      <c r="V743" s="834"/>
      <c r="W743" s="834"/>
      <c r="X743" s="834"/>
      <c r="Y743" s="834"/>
      <c r="Z743" s="834"/>
      <c r="AA743" s="834"/>
    </row>
    <row r="744">
      <c r="A744" s="834"/>
      <c r="B744" s="834"/>
      <c r="C744" s="834"/>
      <c r="D744" s="834"/>
      <c r="E744" s="834"/>
      <c r="F744" s="834"/>
      <c r="G744" s="834"/>
      <c r="H744" s="834"/>
      <c r="I744" s="834"/>
      <c r="J744" s="834"/>
      <c r="K744" s="834"/>
      <c r="L744" s="834"/>
      <c r="M744" s="834"/>
      <c r="N744" s="834"/>
      <c r="O744" s="834"/>
      <c r="P744" s="834"/>
      <c r="Q744" s="834"/>
      <c r="R744" s="834"/>
      <c r="S744" s="834"/>
      <c r="T744" s="834"/>
      <c r="U744" s="834"/>
      <c r="V744" s="834"/>
      <c r="W744" s="834"/>
      <c r="X744" s="834"/>
      <c r="Y744" s="834"/>
      <c r="Z744" s="834"/>
      <c r="AA744" s="834"/>
    </row>
    <row r="745">
      <c r="A745" s="834"/>
      <c r="B745" s="834"/>
      <c r="C745" s="834"/>
      <c r="D745" s="834"/>
      <c r="E745" s="834"/>
      <c r="F745" s="834"/>
      <c r="G745" s="834"/>
      <c r="H745" s="834"/>
      <c r="I745" s="834"/>
      <c r="J745" s="834"/>
      <c r="K745" s="834"/>
      <c r="L745" s="834"/>
      <c r="M745" s="834"/>
      <c r="N745" s="834"/>
      <c r="O745" s="834"/>
      <c r="P745" s="834"/>
      <c r="Q745" s="834"/>
      <c r="R745" s="834"/>
      <c r="S745" s="834"/>
      <c r="T745" s="834"/>
      <c r="U745" s="834"/>
      <c r="V745" s="834"/>
      <c r="W745" s="834"/>
      <c r="X745" s="834"/>
      <c r="Y745" s="834"/>
      <c r="Z745" s="834"/>
      <c r="AA745" s="834"/>
    </row>
    <row r="746">
      <c r="A746" s="834"/>
      <c r="B746" s="834"/>
      <c r="C746" s="834"/>
      <c r="D746" s="834"/>
      <c r="E746" s="834"/>
      <c r="F746" s="834"/>
      <c r="G746" s="834"/>
      <c r="H746" s="834"/>
      <c r="I746" s="834"/>
      <c r="J746" s="834"/>
      <c r="K746" s="834"/>
      <c r="L746" s="834"/>
      <c r="M746" s="834"/>
      <c r="N746" s="834"/>
      <c r="O746" s="834"/>
      <c r="P746" s="834"/>
      <c r="Q746" s="834"/>
      <c r="R746" s="834"/>
      <c r="S746" s="834"/>
      <c r="T746" s="834"/>
      <c r="U746" s="834"/>
      <c r="V746" s="834"/>
      <c r="W746" s="834"/>
      <c r="X746" s="834"/>
      <c r="Y746" s="834"/>
      <c r="Z746" s="834"/>
      <c r="AA746" s="834"/>
    </row>
    <row r="747">
      <c r="A747" s="834"/>
      <c r="B747" s="834"/>
      <c r="C747" s="834"/>
      <c r="D747" s="834"/>
      <c r="E747" s="834"/>
      <c r="F747" s="834"/>
      <c r="G747" s="834"/>
      <c r="H747" s="834"/>
      <c r="I747" s="834"/>
      <c r="J747" s="834"/>
      <c r="K747" s="834"/>
      <c r="L747" s="834"/>
      <c r="M747" s="834"/>
      <c r="N747" s="834"/>
      <c r="O747" s="834"/>
      <c r="P747" s="834"/>
      <c r="Q747" s="834"/>
      <c r="R747" s="834"/>
      <c r="S747" s="834"/>
      <c r="T747" s="834"/>
      <c r="U747" s="834"/>
      <c r="V747" s="834"/>
      <c r="W747" s="834"/>
      <c r="X747" s="834"/>
      <c r="Y747" s="834"/>
      <c r="Z747" s="834"/>
      <c r="AA747" s="834"/>
    </row>
    <row r="748">
      <c r="A748" s="834"/>
      <c r="B748" s="834"/>
      <c r="C748" s="834"/>
      <c r="D748" s="834"/>
      <c r="E748" s="834"/>
      <c r="F748" s="834"/>
      <c r="G748" s="834"/>
      <c r="H748" s="834"/>
      <c r="I748" s="834"/>
      <c r="J748" s="834"/>
      <c r="K748" s="834"/>
      <c r="L748" s="834"/>
      <c r="M748" s="834"/>
      <c r="N748" s="834"/>
      <c r="O748" s="834"/>
      <c r="P748" s="834"/>
      <c r="Q748" s="834"/>
      <c r="R748" s="834"/>
      <c r="S748" s="834"/>
      <c r="T748" s="834"/>
      <c r="U748" s="834"/>
      <c r="V748" s="834"/>
      <c r="W748" s="834"/>
      <c r="X748" s="834"/>
      <c r="Y748" s="834"/>
      <c r="Z748" s="834"/>
      <c r="AA748" s="834"/>
    </row>
    <row r="749">
      <c r="A749" s="834"/>
      <c r="B749" s="834"/>
      <c r="C749" s="834"/>
      <c r="D749" s="834"/>
      <c r="E749" s="834"/>
      <c r="F749" s="834"/>
      <c r="G749" s="834"/>
      <c r="H749" s="834"/>
      <c r="I749" s="834"/>
      <c r="J749" s="834"/>
      <c r="K749" s="834"/>
      <c r="L749" s="834"/>
      <c r="M749" s="834"/>
      <c r="N749" s="834"/>
      <c r="O749" s="834"/>
      <c r="P749" s="834"/>
      <c r="Q749" s="834"/>
      <c r="R749" s="834"/>
      <c r="S749" s="834"/>
      <c r="T749" s="834"/>
      <c r="U749" s="834"/>
      <c r="V749" s="834"/>
      <c r="W749" s="834"/>
      <c r="X749" s="834"/>
      <c r="Y749" s="834"/>
      <c r="Z749" s="834"/>
      <c r="AA749" s="834"/>
    </row>
    <row r="750">
      <c r="A750" s="834"/>
      <c r="B750" s="834"/>
      <c r="C750" s="834"/>
      <c r="D750" s="834"/>
      <c r="E750" s="834"/>
      <c r="F750" s="834"/>
      <c r="G750" s="834"/>
      <c r="H750" s="834"/>
      <c r="I750" s="834"/>
      <c r="J750" s="834"/>
      <c r="K750" s="834"/>
      <c r="L750" s="834"/>
      <c r="M750" s="834"/>
      <c r="N750" s="834"/>
      <c r="O750" s="834"/>
      <c r="P750" s="834"/>
      <c r="Q750" s="834"/>
      <c r="R750" s="834"/>
      <c r="S750" s="834"/>
      <c r="T750" s="834"/>
      <c r="U750" s="834"/>
      <c r="V750" s="834"/>
      <c r="W750" s="834"/>
      <c r="X750" s="834"/>
      <c r="Y750" s="834"/>
      <c r="Z750" s="834"/>
      <c r="AA750" s="834"/>
    </row>
    <row r="751">
      <c r="A751" s="834"/>
      <c r="B751" s="834"/>
      <c r="C751" s="834"/>
      <c r="D751" s="834"/>
      <c r="E751" s="834"/>
      <c r="F751" s="834"/>
      <c r="G751" s="834"/>
      <c r="H751" s="834"/>
      <c r="I751" s="834"/>
      <c r="J751" s="834"/>
      <c r="K751" s="834"/>
      <c r="L751" s="834"/>
      <c r="M751" s="834"/>
      <c r="N751" s="834"/>
      <c r="O751" s="834"/>
      <c r="P751" s="834"/>
      <c r="Q751" s="834"/>
      <c r="R751" s="834"/>
      <c r="S751" s="834"/>
      <c r="T751" s="834"/>
      <c r="U751" s="834"/>
      <c r="V751" s="834"/>
      <c r="W751" s="834"/>
      <c r="X751" s="834"/>
      <c r="Y751" s="834"/>
      <c r="Z751" s="834"/>
      <c r="AA751" s="834"/>
    </row>
    <row r="752">
      <c r="A752" s="834"/>
      <c r="B752" s="834"/>
      <c r="C752" s="834"/>
      <c r="D752" s="834"/>
      <c r="E752" s="834"/>
      <c r="F752" s="834"/>
      <c r="G752" s="834"/>
      <c r="H752" s="834"/>
      <c r="I752" s="834"/>
      <c r="J752" s="834"/>
      <c r="K752" s="834"/>
      <c r="L752" s="834"/>
      <c r="M752" s="834"/>
      <c r="N752" s="834"/>
      <c r="O752" s="834"/>
      <c r="P752" s="834"/>
      <c r="Q752" s="834"/>
      <c r="R752" s="834"/>
      <c r="S752" s="834"/>
      <c r="T752" s="834"/>
      <c r="U752" s="834"/>
      <c r="V752" s="834"/>
      <c r="W752" s="834"/>
      <c r="X752" s="834"/>
      <c r="Y752" s="834"/>
      <c r="Z752" s="834"/>
      <c r="AA752" s="834"/>
    </row>
    <row r="753">
      <c r="A753" s="834"/>
      <c r="B753" s="834"/>
      <c r="C753" s="834"/>
      <c r="D753" s="834"/>
      <c r="E753" s="834"/>
      <c r="F753" s="834"/>
      <c r="G753" s="834"/>
      <c r="H753" s="834"/>
      <c r="I753" s="834"/>
      <c r="J753" s="834"/>
      <c r="K753" s="834"/>
      <c r="L753" s="834"/>
      <c r="M753" s="834"/>
      <c r="N753" s="834"/>
      <c r="O753" s="834"/>
      <c r="P753" s="834"/>
      <c r="Q753" s="834"/>
      <c r="R753" s="834"/>
      <c r="S753" s="834"/>
      <c r="T753" s="834"/>
      <c r="U753" s="834"/>
      <c r="V753" s="834"/>
      <c r="W753" s="834"/>
      <c r="X753" s="834"/>
      <c r="Y753" s="834"/>
      <c r="Z753" s="834"/>
      <c r="AA753" s="834"/>
    </row>
    <row r="754">
      <c r="A754" s="834"/>
      <c r="B754" s="834"/>
      <c r="C754" s="834"/>
      <c r="D754" s="834"/>
      <c r="E754" s="834"/>
      <c r="F754" s="834"/>
      <c r="G754" s="834"/>
      <c r="H754" s="834"/>
      <c r="I754" s="834"/>
      <c r="J754" s="834"/>
      <c r="K754" s="834"/>
      <c r="L754" s="834"/>
      <c r="M754" s="834"/>
      <c r="N754" s="834"/>
      <c r="O754" s="834"/>
      <c r="P754" s="834"/>
      <c r="Q754" s="834"/>
      <c r="R754" s="834"/>
      <c r="S754" s="834"/>
      <c r="T754" s="834"/>
      <c r="U754" s="834"/>
      <c r="V754" s="834"/>
      <c r="W754" s="834"/>
      <c r="X754" s="834"/>
      <c r="Y754" s="834"/>
      <c r="Z754" s="834"/>
      <c r="AA754" s="834"/>
    </row>
    <row r="755">
      <c r="A755" s="834"/>
      <c r="B755" s="834"/>
      <c r="C755" s="834"/>
      <c r="D755" s="834"/>
      <c r="E755" s="834"/>
      <c r="F755" s="834"/>
      <c r="G755" s="834"/>
      <c r="H755" s="834"/>
      <c r="I755" s="834"/>
      <c r="J755" s="834"/>
      <c r="K755" s="834"/>
      <c r="L755" s="834"/>
      <c r="M755" s="834"/>
      <c r="N755" s="834"/>
      <c r="O755" s="834"/>
      <c r="P755" s="834"/>
      <c r="Q755" s="834"/>
      <c r="R755" s="834"/>
      <c r="S755" s="834"/>
      <c r="T755" s="834"/>
      <c r="U755" s="834"/>
      <c r="V755" s="834"/>
      <c r="W755" s="834"/>
      <c r="X755" s="834"/>
      <c r="Y755" s="834"/>
      <c r="Z755" s="834"/>
      <c r="AA755" s="834"/>
    </row>
    <row r="756">
      <c r="A756" s="834"/>
      <c r="B756" s="834"/>
      <c r="C756" s="834"/>
      <c r="D756" s="834"/>
      <c r="E756" s="834"/>
      <c r="F756" s="834"/>
      <c r="G756" s="834"/>
      <c r="H756" s="834"/>
      <c r="I756" s="834"/>
      <c r="J756" s="834"/>
      <c r="K756" s="834"/>
      <c r="L756" s="834"/>
      <c r="M756" s="834"/>
      <c r="N756" s="834"/>
      <c r="O756" s="834"/>
      <c r="P756" s="834"/>
      <c r="Q756" s="834"/>
      <c r="R756" s="834"/>
      <c r="S756" s="834"/>
      <c r="T756" s="834"/>
      <c r="U756" s="834"/>
      <c r="V756" s="834"/>
      <c r="W756" s="834"/>
      <c r="X756" s="834"/>
      <c r="Y756" s="834"/>
      <c r="Z756" s="834"/>
      <c r="AA756" s="834"/>
    </row>
    <row r="757">
      <c r="A757" s="834"/>
      <c r="B757" s="834"/>
      <c r="C757" s="834"/>
      <c r="D757" s="834"/>
      <c r="E757" s="834"/>
      <c r="F757" s="834"/>
      <c r="G757" s="834"/>
      <c r="H757" s="834"/>
      <c r="I757" s="834"/>
      <c r="J757" s="834"/>
      <c r="K757" s="834"/>
      <c r="L757" s="834"/>
      <c r="M757" s="834"/>
      <c r="N757" s="834"/>
      <c r="O757" s="834"/>
      <c r="P757" s="834"/>
      <c r="Q757" s="834"/>
      <c r="R757" s="834"/>
      <c r="S757" s="834"/>
      <c r="T757" s="834"/>
      <c r="U757" s="834"/>
      <c r="V757" s="834"/>
      <c r="W757" s="834"/>
      <c r="X757" s="834"/>
      <c r="Y757" s="834"/>
      <c r="Z757" s="834"/>
      <c r="AA757" s="834"/>
    </row>
    <row r="758">
      <c r="A758" s="834"/>
      <c r="B758" s="834"/>
      <c r="C758" s="834"/>
      <c r="D758" s="834"/>
      <c r="E758" s="834"/>
      <c r="F758" s="834"/>
      <c r="G758" s="834"/>
      <c r="H758" s="834"/>
      <c r="I758" s="834"/>
      <c r="J758" s="834"/>
      <c r="K758" s="834"/>
      <c r="L758" s="834"/>
      <c r="M758" s="834"/>
      <c r="N758" s="834"/>
      <c r="O758" s="834"/>
      <c r="P758" s="834"/>
      <c r="Q758" s="834"/>
      <c r="R758" s="834"/>
      <c r="S758" s="834"/>
      <c r="T758" s="834"/>
      <c r="U758" s="834"/>
      <c r="V758" s="834"/>
      <c r="W758" s="834"/>
      <c r="X758" s="834"/>
      <c r="Y758" s="834"/>
      <c r="Z758" s="834"/>
      <c r="AA758" s="834"/>
    </row>
    <row r="759">
      <c r="A759" s="834"/>
      <c r="B759" s="834"/>
      <c r="C759" s="834"/>
      <c r="D759" s="834"/>
      <c r="E759" s="834"/>
      <c r="F759" s="834"/>
      <c r="G759" s="834"/>
      <c r="H759" s="834"/>
      <c r="I759" s="834"/>
      <c r="J759" s="834"/>
      <c r="K759" s="834"/>
      <c r="L759" s="834"/>
      <c r="M759" s="834"/>
      <c r="N759" s="834"/>
      <c r="O759" s="834"/>
      <c r="P759" s="834"/>
      <c r="Q759" s="834"/>
      <c r="R759" s="834"/>
      <c r="S759" s="834"/>
      <c r="T759" s="834"/>
      <c r="U759" s="834"/>
      <c r="V759" s="834"/>
      <c r="W759" s="834"/>
      <c r="X759" s="834"/>
      <c r="Y759" s="834"/>
      <c r="Z759" s="834"/>
      <c r="AA759" s="834"/>
    </row>
    <row r="760">
      <c r="A760" s="834"/>
      <c r="B760" s="834"/>
      <c r="C760" s="834"/>
      <c r="D760" s="834"/>
      <c r="E760" s="834"/>
      <c r="F760" s="834"/>
      <c r="G760" s="834"/>
      <c r="H760" s="834"/>
      <c r="I760" s="834"/>
      <c r="J760" s="834"/>
      <c r="K760" s="834"/>
      <c r="L760" s="834"/>
      <c r="M760" s="834"/>
      <c r="N760" s="834"/>
      <c r="O760" s="834"/>
      <c r="P760" s="834"/>
      <c r="Q760" s="834"/>
      <c r="R760" s="834"/>
      <c r="S760" s="834"/>
      <c r="T760" s="834"/>
      <c r="U760" s="834"/>
      <c r="V760" s="834"/>
      <c r="W760" s="834"/>
      <c r="X760" s="834"/>
      <c r="Y760" s="834"/>
      <c r="Z760" s="834"/>
      <c r="AA760" s="834"/>
    </row>
    <row r="761">
      <c r="A761" s="834"/>
      <c r="B761" s="834"/>
      <c r="C761" s="834"/>
      <c r="D761" s="834"/>
      <c r="E761" s="834"/>
      <c r="F761" s="834"/>
      <c r="G761" s="834"/>
      <c r="H761" s="834"/>
      <c r="I761" s="834"/>
      <c r="J761" s="834"/>
      <c r="K761" s="834"/>
      <c r="L761" s="834"/>
      <c r="M761" s="834"/>
      <c r="N761" s="834"/>
      <c r="O761" s="834"/>
      <c r="P761" s="834"/>
      <c r="Q761" s="834"/>
      <c r="R761" s="834"/>
      <c r="S761" s="834"/>
      <c r="T761" s="834"/>
      <c r="U761" s="834"/>
      <c r="V761" s="834"/>
      <c r="W761" s="834"/>
      <c r="X761" s="834"/>
      <c r="Y761" s="834"/>
      <c r="Z761" s="834"/>
      <c r="AA761" s="834"/>
    </row>
    <row r="762">
      <c r="A762" s="834"/>
      <c r="B762" s="834"/>
      <c r="C762" s="834"/>
      <c r="D762" s="834"/>
      <c r="E762" s="834"/>
      <c r="F762" s="834"/>
      <c r="G762" s="834"/>
      <c r="H762" s="834"/>
      <c r="I762" s="834"/>
      <c r="J762" s="834"/>
      <c r="K762" s="834"/>
      <c r="L762" s="834"/>
      <c r="M762" s="834"/>
      <c r="N762" s="834"/>
      <c r="O762" s="834"/>
      <c r="P762" s="834"/>
      <c r="Q762" s="834"/>
      <c r="R762" s="834"/>
      <c r="S762" s="834"/>
      <c r="T762" s="834"/>
      <c r="U762" s="834"/>
      <c r="V762" s="834"/>
      <c r="W762" s="834"/>
      <c r="X762" s="834"/>
      <c r="Y762" s="834"/>
      <c r="Z762" s="834"/>
      <c r="AA762" s="834"/>
    </row>
    <row r="763">
      <c r="A763" s="834"/>
      <c r="B763" s="834"/>
      <c r="C763" s="834"/>
      <c r="D763" s="834"/>
      <c r="E763" s="834"/>
      <c r="F763" s="834"/>
      <c r="G763" s="834"/>
      <c r="H763" s="834"/>
      <c r="I763" s="834"/>
      <c r="J763" s="834"/>
      <c r="K763" s="834"/>
      <c r="L763" s="834"/>
      <c r="M763" s="834"/>
      <c r="N763" s="834"/>
      <c r="O763" s="834"/>
      <c r="P763" s="834"/>
      <c r="Q763" s="834"/>
      <c r="R763" s="834"/>
      <c r="S763" s="834"/>
      <c r="T763" s="834"/>
      <c r="U763" s="834"/>
      <c r="V763" s="834"/>
      <c r="W763" s="834"/>
      <c r="X763" s="834"/>
      <c r="Y763" s="834"/>
      <c r="Z763" s="834"/>
      <c r="AA763" s="834"/>
    </row>
    <row r="764">
      <c r="A764" s="834"/>
      <c r="B764" s="834"/>
      <c r="C764" s="834"/>
      <c r="D764" s="834"/>
      <c r="E764" s="834"/>
      <c r="F764" s="834"/>
      <c r="G764" s="834"/>
      <c r="H764" s="834"/>
      <c r="I764" s="834"/>
      <c r="J764" s="834"/>
      <c r="K764" s="834"/>
      <c r="L764" s="834"/>
      <c r="M764" s="834"/>
      <c r="N764" s="834"/>
      <c r="O764" s="834"/>
      <c r="P764" s="834"/>
      <c r="Q764" s="834"/>
      <c r="R764" s="834"/>
      <c r="S764" s="834"/>
      <c r="T764" s="834"/>
      <c r="U764" s="834"/>
      <c r="V764" s="834"/>
      <c r="W764" s="834"/>
      <c r="X764" s="834"/>
      <c r="Y764" s="834"/>
      <c r="Z764" s="834"/>
      <c r="AA764" s="834"/>
    </row>
    <row r="765">
      <c r="A765" s="834"/>
      <c r="B765" s="834"/>
      <c r="C765" s="834"/>
      <c r="D765" s="834"/>
      <c r="E765" s="834"/>
      <c r="F765" s="834"/>
      <c r="G765" s="834"/>
      <c r="H765" s="834"/>
      <c r="I765" s="834"/>
      <c r="J765" s="834"/>
      <c r="K765" s="834"/>
      <c r="L765" s="834"/>
      <c r="M765" s="834"/>
      <c r="N765" s="834"/>
      <c r="O765" s="834"/>
      <c r="P765" s="834"/>
      <c r="Q765" s="834"/>
      <c r="R765" s="834"/>
      <c r="S765" s="834"/>
      <c r="T765" s="834"/>
      <c r="U765" s="834"/>
      <c r="V765" s="834"/>
      <c r="W765" s="834"/>
      <c r="X765" s="834"/>
      <c r="Y765" s="834"/>
      <c r="Z765" s="834"/>
      <c r="AA765" s="834"/>
    </row>
    <row r="766">
      <c r="A766" s="834"/>
      <c r="B766" s="834"/>
      <c r="C766" s="834"/>
      <c r="D766" s="834"/>
      <c r="E766" s="834"/>
      <c r="F766" s="834"/>
      <c r="G766" s="834"/>
      <c r="H766" s="834"/>
      <c r="I766" s="834"/>
      <c r="J766" s="834"/>
      <c r="K766" s="834"/>
      <c r="L766" s="834"/>
      <c r="M766" s="834"/>
      <c r="N766" s="834"/>
      <c r="O766" s="834"/>
      <c r="P766" s="834"/>
      <c r="Q766" s="834"/>
      <c r="R766" s="834"/>
      <c r="S766" s="834"/>
      <c r="T766" s="834"/>
      <c r="U766" s="834"/>
      <c r="V766" s="834"/>
      <c r="W766" s="834"/>
      <c r="X766" s="834"/>
      <c r="Y766" s="834"/>
      <c r="Z766" s="834"/>
      <c r="AA766" s="834"/>
    </row>
    <row r="767">
      <c r="A767" s="834"/>
      <c r="B767" s="834"/>
      <c r="C767" s="834"/>
      <c r="D767" s="834"/>
      <c r="E767" s="834"/>
      <c r="F767" s="834"/>
      <c r="G767" s="834"/>
      <c r="H767" s="834"/>
      <c r="I767" s="834"/>
      <c r="J767" s="834"/>
      <c r="K767" s="834"/>
      <c r="L767" s="834"/>
      <c r="M767" s="834"/>
      <c r="N767" s="834"/>
      <c r="O767" s="834"/>
      <c r="P767" s="834"/>
      <c r="Q767" s="834"/>
      <c r="R767" s="834"/>
      <c r="S767" s="834"/>
      <c r="T767" s="834"/>
      <c r="U767" s="834"/>
      <c r="V767" s="834"/>
      <c r="W767" s="834"/>
      <c r="X767" s="834"/>
      <c r="Y767" s="834"/>
      <c r="Z767" s="834"/>
      <c r="AA767" s="834"/>
    </row>
    <row r="768">
      <c r="A768" s="834"/>
      <c r="B768" s="834"/>
      <c r="C768" s="834"/>
      <c r="D768" s="834"/>
      <c r="E768" s="834"/>
      <c r="F768" s="834"/>
      <c r="G768" s="834"/>
      <c r="H768" s="834"/>
      <c r="I768" s="834"/>
      <c r="J768" s="834"/>
      <c r="K768" s="834"/>
      <c r="L768" s="834"/>
      <c r="M768" s="834"/>
      <c r="N768" s="834"/>
      <c r="O768" s="834"/>
      <c r="P768" s="834"/>
      <c r="Q768" s="834"/>
      <c r="R768" s="834"/>
      <c r="S768" s="834"/>
      <c r="T768" s="834"/>
      <c r="U768" s="834"/>
      <c r="V768" s="834"/>
      <c r="W768" s="834"/>
      <c r="X768" s="834"/>
      <c r="Y768" s="834"/>
      <c r="Z768" s="834"/>
      <c r="AA768" s="834"/>
    </row>
    <row r="769">
      <c r="A769" s="834"/>
      <c r="B769" s="834"/>
      <c r="C769" s="834"/>
      <c r="D769" s="834"/>
      <c r="E769" s="834"/>
      <c r="F769" s="834"/>
      <c r="G769" s="834"/>
      <c r="H769" s="834"/>
      <c r="I769" s="834"/>
      <c r="J769" s="834"/>
      <c r="K769" s="834"/>
      <c r="L769" s="834"/>
      <c r="M769" s="834"/>
      <c r="N769" s="834"/>
      <c r="O769" s="834"/>
      <c r="P769" s="834"/>
      <c r="Q769" s="834"/>
      <c r="R769" s="834"/>
      <c r="S769" s="834"/>
      <c r="T769" s="834"/>
      <c r="U769" s="834"/>
      <c r="V769" s="834"/>
      <c r="W769" s="834"/>
      <c r="X769" s="834"/>
      <c r="Y769" s="834"/>
      <c r="Z769" s="834"/>
      <c r="AA769" s="834"/>
    </row>
    <row r="770">
      <c r="A770" s="834"/>
      <c r="B770" s="834"/>
      <c r="C770" s="834"/>
      <c r="D770" s="834"/>
      <c r="E770" s="834"/>
      <c r="F770" s="834"/>
      <c r="G770" s="834"/>
      <c r="H770" s="834"/>
      <c r="I770" s="834"/>
      <c r="J770" s="834"/>
      <c r="K770" s="834"/>
      <c r="L770" s="834"/>
      <c r="M770" s="834"/>
      <c r="N770" s="834"/>
      <c r="O770" s="834"/>
      <c r="P770" s="834"/>
      <c r="Q770" s="834"/>
      <c r="R770" s="834"/>
      <c r="S770" s="834"/>
      <c r="T770" s="834"/>
      <c r="U770" s="834"/>
      <c r="V770" s="834"/>
      <c r="W770" s="834"/>
      <c r="X770" s="834"/>
      <c r="Y770" s="834"/>
      <c r="Z770" s="834"/>
      <c r="AA770" s="834"/>
    </row>
    <row r="771">
      <c r="A771" s="834"/>
      <c r="B771" s="834"/>
      <c r="C771" s="834"/>
      <c r="D771" s="834"/>
      <c r="E771" s="834"/>
      <c r="F771" s="834"/>
      <c r="G771" s="834"/>
      <c r="H771" s="834"/>
      <c r="I771" s="834"/>
      <c r="J771" s="834"/>
      <c r="K771" s="834"/>
      <c r="L771" s="834"/>
      <c r="M771" s="834"/>
      <c r="N771" s="834"/>
      <c r="O771" s="834"/>
      <c r="P771" s="834"/>
      <c r="Q771" s="834"/>
      <c r="R771" s="834"/>
      <c r="S771" s="834"/>
      <c r="T771" s="834"/>
      <c r="U771" s="834"/>
      <c r="V771" s="834"/>
      <c r="W771" s="834"/>
      <c r="X771" s="834"/>
      <c r="Y771" s="834"/>
      <c r="Z771" s="834"/>
      <c r="AA771" s="834"/>
    </row>
    <row r="772">
      <c r="A772" s="834"/>
      <c r="B772" s="834"/>
      <c r="C772" s="834"/>
      <c r="D772" s="834"/>
      <c r="E772" s="834"/>
      <c r="F772" s="834"/>
      <c r="G772" s="834"/>
      <c r="H772" s="834"/>
      <c r="I772" s="834"/>
      <c r="J772" s="834"/>
      <c r="K772" s="834"/>
      <c r="L772" s="834"/>
      <c r="M772" s="834"/>
      <c r="N772" s="834"/>
      <c r="O772" s="834"/>
      <c r="P772" s="834"/>
      <c r="Q772" s="834"/>
      <c r="R772" s="834"/>
      <c r="S772" s="834"/>
      <c r="T772" s="834"/>
      <c r="U772" s="834"/>
      <c r="V772" s="834"/>
      <c r="W772" s="834"/>
      <c r="X772" s="834"/>
      <c r="Y772" s="834"/>
      <c r="Z772" s="834"/>
      <c r="AA772" s="834"/>
    </row>
    <row r="773">
      <c r="A773" s="834"/>
      <c r="B773" s="834"/>
      <c r="C773" s="834"/>
      <c r="D773" s="834"/>
      <c r="E773" s="834"/>
      <c r="F773" s="834"/>
      <c r="G773" s="834"/>
      <c r="H773" s="834"/>
      <c r="I773" s="834"/>
      <c r="J773" s="834"/>
      <c r="K773" s="834"/>
      <c r="L773" s="834"/>
      <c r="M773" s="834"/>
      <c r="N773" s="834"/>
      <c r="O773" s="834"/>
      <c r="P773" s="834"/>
      <c r="Q773" s="834"/>
      <c r="R773" s="834"/>
      <c r="S773" s="834"/>
      <c r="T773" s="834"/>
      <c r="U773" s="834"/>
      <c r="V773" s="834"/>
      <c r="W773" s="834"/>
      <c r="X773" s="834"/>
      <c r="Y773" s="834"/>
      <c r="Z773" s="834"/>
      <c r="AA773" s="834"/>
    </row>
    <row r="774">
      <c r="A774" s="834"/>
      <c r="B774" s="834"/>
      <c r="C774" s="834"/>
      <c r="D774" s="834"/>
      <c r="E774" s="834"/>
      <c r="F774" s="834"/>
      <c r="G774" s="834"/>
      <c r="H774" s="834"/>
      <c r="I774" s="834"/>
      <c r="J774" s="834"/>
      <c r="K774" s="834"/>
      <c r="L774" s="834"/>
      <c r="M774" s="834"/>
      <c r="N774" s="834"/>
      <c r="O774" s="834"/>
      <c r="P774" s="834"/>
      <c r="Q774" s="834"/>
      <c r="R774" s="834"/>
      <c r="S774" s="834"/>
      <c r="T774" s="834"/>
      <c r="U774" s="834"/>
      <c r="V774" s="834"/>
      <c r="W774" s="834"/>
      <c r="X774" s="834"/>
      <c r="Y774" s="834"/>
      <c r="Z774" s="834"/>
      <c r="AA774" s="834"/>
    </row>
    <row r="775">
      <c r="A775" s="834"/>
      <c r="B775" s="834"/>
      <c r="C775" s="834"/>
      <c r="D775" s="834"/>
      <c r="E775" s="834"/>
      <c r="F775" s="834"/>
      <c r="G775" s="834"/>
      <c r="H775" s="834"/>
      <c r="I775" s="834"/>
      <c r="J775" s="834"/>
      <c r="K775" s="834"/>
      <c r="L775" s="834"/>
      <c r="M775" s="834"/>
      <c r="N775" s="834"/>
      <c r="O775" s="834"/>
      <c r="P775" s="834"/>
      <c r="Q775" s="834"/>
      <c r="R775" s="834"/>
      <c r="S775" s="834"/>
      <c r="T775" s="834"/>
      <c r="U775" s="834"/>
      <c r="V775" s="834"/>
      <c r="W775" s="834"/>
      <c r="X775" s="834"/>
      <c r="Y775" s="834"/>
      <c r="Z775" s="834"/>
      <c r="AA775" s="834"/>
    </row>
    <row r="776">
      <c r="A776" s="834"/>
      <c r="B776" s="834"/>
      <c r="C776" s="834"/>
      <c r="D776" s="834"/>
      <c r="E776" s="834"/>
      <c r="F776" s="834"/>
      <c r="G776" s="834"/>
      <c r="H776" s="834"/>
      <c r="I776" s="834"/>
      <c r="J776" s="834"/>
      <c r="K776" s="834"/>
      <c r="L776" s="834"/>
      <c r="M776" s="834"/>
      <c r="N776" s="834"/>
      <c r="O776" s="834"/>
      <c r="P776" s="834"/>
      <c r="Q776" s="834"/>
      <c r="R776" s="834"/>
      <c r="S776" s="834"/>
      <c r="T776" s="834"/>
      <c r="U776" s="834"/>
      <c r="V776" s="834"/>
      <c r="W776" s="834"/>
      <c r="X776" s="834"/>
      <c r="Y776" s="834"/>
      <c r="Z776" s="834"/>
      <c r="AA776" s="834"/>
    </row>
    <row r="777">
      <c r="A777" s="834"/>
      <c r="B777" s="834"/>
      <c r="C777" s="834"/>
      <c r="D777" s="834"/>
      <c r="E777" s="834"/>
      <c r="F777" s="834"/>
      <c r="G777" s="834"/>
      <c r="H777" s="834"/>
      <c r="I777" s="834"/>
      <c r="J777" s="834"/>
      <c r="K777" s="834"/>
      <c r="L777" s="834"/>
      <c r="M777" s="834"/>
      <c r="N777" s="834"/>
      <c r="O777" s="834"/>
      <c r="P777" s="834"/>
      <c r="Q777" s="834"/>
      <c r="R777" s="834"/>
      <c r="S777" s="834"/>
      <c r="T777" s="834"/>
      <c r="U777" s="834"/>
      <c r="V777" s="834"/>
      <c r="W777" s="834"/>
      <c r="X777" s="834"/>
      <c r="Y777" s="834"/>
      <c r="Z777" s="834"/>
      <c r="AA777" s="834"/>
    </row>
    <row r="778">
      <c r="A778" s="834"/>
      <c r="B778" s="834"/>
      <c r="C778" s="834"/>
      <c r="D778" s="834"/>
      <c r="E778" s="834"/>
      <c r="F778" s="834"/>
      <c r="G778" s="834"/>
      <c r="H778" s="834"/>
      <c r="I778" s="834"/>
      <c r="J778" s="834"/>
      <c r="K778" s="834"/>
      <c r="L778" s="834"/>
      <c r="M778" s="834"/>
      <c r="N778" s="834"/>
      <c r="O778" s="834"/>
      <c r="P778" s="834"/>
      <c r="Q778" s="834"/>
      <c r="R778" s="834"/>
      <c r="S778" s="834"/>
      <c r="T778" s="834"/>
      <c r="U778" s="834"/>
      <c r="V778" s="834"/>
      <c r="W778" s="834"/>
      <c r="X778" s="834"/>
      <c r="Y778" s="834"/>
      <c r="Z778" s="834"/>
      <c r="AA778" s="834"/>
    </row>
    <row r="779">
      <c r="A779" s="834"/>
      <c r="B779" s="834"/>
      <c r="C779" s="834"/>
      <c r="D779" s="834"/>
      <c r="E779" s="834"/>
      <c r="F779" s="834"/>
      <c r="G779" s="834"/>
      <c r="H779" s="834"/>
      <c r="I779" s="834"/>
      <c r="J779" s="834"/>
      <c r="K779" s="834"/>
      <c r="L779" s="834"/>
      <c r="M779" s="834"/>
      <c r="N779" s="834"/>
      <c r="O779" s="834"/>
      <c r="P779" s="834"/>
      <c r="Q779" s="834"/>
      <c r="R779" s="834"/>
      <c r="S779" s="834"/>
      <c r="T779" s="834"/>
      <c r="U779" s="834"/>
      <c r="V779" s="834"/>
      <c r="W779" s="834"/>
      <c r="X779" s="834"/>
      <c r="Y779" s="834"/>
      <c r="Z779" s="834"/>
      <c r="AA779" s="834"/>
    </row>
    <row r="780">
      <c r="A780" s="834"/>
      <c r="B780" s="834"/>
      <c r="C780" s="834"/>
      <c r="D780" s="834"/>
      <c r="E780" s="834"/>
      <c r="F780" s="834"/>
      <c r="G780" s="834"/>
      <c r="H780" s="834"/>
      <c r="I780" s="834"/>
      <c r="J780" s="834"/>
      <c r="K780" s="834"/>
      <c r="L780" s="834"/>
      <c r="M780" s="834"/>
      <c r="N780" s="834"/>
      <c r="O780" s="834"/>
      <c r="P780" s="834"/>
      <c r="Q780" s="834"/>
      <c r="R780" s="834"/>
      <c r="S780" s="834"/>
      <c r="T780" s="834"/>
      <c r="U780" s="834"/>
      <c r="V780" s="834"/>
      <c r="W780" s="834"/>
      <c r="X780" s="834"/>
      <c r="Y780" s="834"/>
      <c r="Z780" s="834"/>
      <c r="AA780" s="834"/>
    </row>
    <row r="781">
      <c r="A781" s="834"/>
      <c r="B781" s="834"/>
      <c r="C781" s="834"/>
      <c r="D781" s="834"/>
      <c r="E781" s="834"/>
      <c r="F781" s="834"/>
      <c r="G781" s="834"/>
      <c r="H781" s="834"/>
      <c r="I781" s="834"/>
      <c r="J781" s="834"/>
      <c r="K781" s="834"/>
      <c r="L781" s="834"/>
      <c r="M781" s="834"/>
      <c r="N781" s="834"/>
      <c r="O781" s="834"/>
      <c r="P781" s="834"/>
      <c r="Q781" s="834"/>
      <c r="R781" s="834"/>
      <c r="S781" s="834"/>
      <c r="T781" s="834"/>
      <c r="U781" s="834"/>
      <c r="V781" s="834"/>
      <c r="W781" s="834"/>
      <c r="X781" s="834"/>
      <c r="Y781" s="834"/>
      <c r="Z781" s="834"/>
      <c r="AA781" s="834"/>
    </row>
    <row r="782">
      <c r="A782" s="834"/>
      <c r="B782" s="834"/>
      <c r="C782" s="834"/>
      <c r="D782" s="834"/>
      <c r="E782" s="834"/>
      <c r="F782" s="834"/>
      <c r="G782" s="834"/>
      <c r="H782" s="834"/>
      <c r="I782" s="834"/>
      <c r="J782" s="834"/>
      <c r="K782" s="834"/>
      <c r="L782" s="834"/>
      <c r="M782" s="834"/>
      <c r="N782" s="834"/>
      <c r="O782" s="834"/>
      <c r="P782" s="834"/>
      <c r="Q782" s="834"/>
      <c r="R782" s="834"/>
      <c r="S782" s="834"/>
      <c r="T782" s="834"/>
      <c r="U782" s="834"/>
      <c r="V782" s="834"/>
      <c r="W782" s="834"/>
      <c r="X782" s="834"/>
      <c r="Y782" s="834"/>
      <c r="Z782" s="834"/>
      <c r="AA782" s="834"/>
    </row>
    <row r="783">
      <c r="A783" s="834"/>
      <c r="B783" s="834"/>
      <c r="C783" s="834"/>
      <c r="D783" s="834"/>
      <c r="E783" s="834"/>
      <c r="F783" s="834"/>
      <c r="G783" s="834"/>
      <c r="H783" s="834"/>
      <c r="I783" s="834"/>
      <c r="J783" s="834"/>
      <c r="K783" s="834"/>
      <c r="L783" s="834"/>
      <c r="M783" s="834"/>
      <c r="N783" s="834"/>
      <c r="O783" s="834"/>
      <c r="P783" s="834"/>
      <c r="Q783" s="834"/>
      <c r="R783" s="834"/>
      <c r="S783" s="834"/>
      <c r="T783" s="834"/>
      <c r="U783" s="834"/>
      <c r="V783" s="834"/>
      <c r="W783" s="834"/>
      <c r="X783" s="834"/>
      <c r="Y783" s="834"/>
      <c r="Z783" s="834"/>
      <c r="AA783" s="834"/>
    </row>
    <row r="784">
      <c r="A784" s="834"/>
      <c r="B784" s="834"/>
      <c r="C784" s="834"/>
      <c r="D784" s="834"/>
      <c r="E784" s="834"/>
      <c r="F784" s="834"/>
      <c r="G784" s="834"/>
      <c r="H784" s="834"/>
      <c r="I784" s="834"/>
      <c r="J784" s="834"/>
      <c r="K784" s="834"/>
      <c r="L784" s="834"/>
      <c r="M784" s="834"/>
      <c r="N784" s="834"/>
      <c r="O784" s="834"/>
      <c r="P784" s="834"/>
      <c r="Q784" s="834"/>
      <c r="R784" s="834"/>
      <c r="S784" s="834"/>
      <c r="T784" s="834"/>
      <c r="U784" s="834"/>
      <c r="V784" s="834"/>
      <c r="W784" s="834"/>
      <c r="X784" s="834"/>
      <c r="Y784" s="834"/>
      <c r="Z784" s="834"/>
      <c r="AA784" s="834"/>
    </row>
    <row r="785">
      <c r="A785" s="834"/>
      <c r="B785" s="834"/>
      <c r="C785" s="834"/>
      <c r="D785" s="834"/>
      <c r="E785" s="834"/>
      <c r="F785" s="834"/>
      <c r="G785" s="834"/>
      <c r="H785" s="834"/>
      <c r="I785" s="834"/>
      <c r="J785" s="834"/>
      <c r="K785" s="834"/>
      <c r="L785" s="834"/>
      <c r="M785" s="834"/>
      <c r="N785" s="834"/>
      <c r="O785" s="834"/>
      <c r="P785" s="834"/>
      <c r="Q785" s="834"/>
      <c r="R785" s="834"/>
      <c r="S785" s="834"/>
      <c r="T785" s="834"/>
      <c r="U785" s="834"/>
      <c r="V785" s="834"/>
      <c r="W785" s="834"/>
      <c r="X785" s="834"/>
      <c r="Y785" s="834"/>
      <c r="Z785" s="834"/>
      <c r="AA785" s="834"/>
    </row>
    <row r="786">
      <c r="A786" s="834"/>
      <c r="B786" s="834"/>
      <c r="C786" s="834"/>
      <c r="D786" s="834"/>
      <c r="E786" s="834"/>
      <c r="F786" s="834"/>
      <c r="G786" s="834"/>
      <c r="H786" s="834"/>
      <c r="I786" s="834"/>
      <c r="J786" s="834"/>
      <c r="K786" s="834"/>
      <c r="L786" s="834"/>
      <c r="M786" s="834"/>
      <c r="N786" s="834"/>
      <c r="O786" s="834"/>
      <c r="P786" s="834"/>
      <c r="Q786" s="834"/>
      <c r="R786" s="834"/>
      <c r="S786" s="834"/>
      <c r="T786" s="834"/>
      <c r="U786" s="834"/>
      <c r="V786" s="834"/>
      <c r="W786" s="834"/>
      <c r="X786" s="834"/>
      <c r="Y786" s="834"/>
      <c r="Z786" s="834"/>
      <c r="AA786" s="834"/>
    </row>
    <row r="787">
      <c r="A787" s="834"/>
      <c r="B787" s="834"/>
      <c r="C787" s="834"/>
      <c r="D787" s="834"/>
      <c r="E787" s="834"/>
      <c r="F787" s="834"/>
      <c r="G787" s="834"/>
      <c r="H787" s="834"/>
      <c r="I787" s="834"/>
      <c r="J787" s="834"/>
      <c r="K787" s="834"/>
      <c r="L787" s="834"/>
      <c r="M787" s="834"/>
      <c r="N787" s="834"/>
      <c r="O787" s="834"/>
      <c r="P787" s="834"/>
      <c r="Q787" s="834"/>
      <c r="R787" s="834"/>
      <c r="S787" s="834"/>
      <c r="T787" s="834"/>
      <c r="U787" s="834"/>
      <c r="V787" s="834"/>
      <c r="W787" s="834"/>
      <c r="X787" s="834"/>
      <c r="Y787" s="834"/>
      <c r="Z787" s="834"/>
      <c r="AA787" s="834"/>
    </row>
    <row r="788">
      <c r="A788" s="834"/>
      <c r="B788" s="834"/>
      <c r="C788" s="834"/>
      <c r="D788" s="834"/>
      <c r="E788" s="834"/>
      <c r="F788" s="834"/>
      <c r="G788" s="834"/>
      <c r="H788" s="834"/>
      <c r="I788" s="834"/>
      <c r="J788" s="834"/>
      <c r="K788" s="834"/>
      <c r="L788" s="834"/>
      <c r="M788" s="834"/>
      <c r="N788" s="834"/>
      <c r="O788" s="834"/>
      <c r="P788" s="834"/>
      <c r="Q788" s="834"/>
      <c r="R788" s="834"/>
      <c r="S788" s="834"/>
      <c r="T788" s="834"/>
      <c r="U788" s="834"/>
      <c r="V788" s="834"/>
      <c r="W788" s="834"/>
      <c r="X788" s="834"/>
      <c r="Y788" s="834"/>
      <c r="Z788" s="834"/>
      <c r="AA788" s="834"/>
    </row>
    <row r="789">
      <c r="A789" s="834"/>
      <c r="B789" s="834"/>
      <c r="C789" s="834"/>
      <c r="D789" s="834"/>
      <c r="E789" s="834"/>
      <c r="F789" s="834"/>
      <c r="G789" s="834"/>
      <c r="H789" s="834"/>
      <c r="I789" s="834"/>
      <c r="J789" s="834"/>
      <c r="K789" s="834"/>
      <c r="L789" s="834"/>
      <c r="M789" s="834"/>
      <c r="N789" s="834"/>
      <c r="O789" s="834"/>
      <c r="P789" s="834"/>
      <c r="Q789" s="834"/>
      <c r="R789" s="834"/>
      <c r="S789" s="834"/>
      <c r="T789" s="834"/>
      <c r="U789" s="834"/>
      <c r="V789" s="834"/>
      <c r="W789" s="834"/>
      <c r="X789" s="834"/>
      <c r="Y789" s="834"/>
      <c r="Z789" s="834"/>
      <c r="AA789" s="834"/>
    </row>
    <row r="790">
      <c r="A790" s="834"/>
      <c r="B790" s="834"/>
      <c r="C790" s="834"/>
      <c r="D790" s="834"/>
      <c r="E790" s="834"/>
      <c r="F790" s="834"/>
      <c r="G790" s="834"/>
      <c r="H790" s="834"/>
      <c r="I790" s="834"/>
      <c r="J790" s="834"/>
      <c r="K790" s="834"/>
      <c r="L790" s="834"/>
      <c r="M790" s="834"/>
      <c r="N790" s="834"/>
      <c r="O790" s="834"/>
      <c r="P790" s="834"/>
      <c r="Q790" s="834"/>
      <c r="R790" s="834"/>
      <c r="S790" s="834"/>
      <c r="T790" s="834"/>
      <c r="U790" s="834"/>
      <c r="V790" s="834"/>
      <c r="W790" s="834"/>
      <c r="X790" s="834"/>
      <c r="Y790" s="834"/>
      <c r="Z790" s="834"/>
      <c r="AA790" s="834"/>
    </row>
    <row r="791">
      <c r="A791" s="834"/>
      <c r="B791" s="834"/>
      <c r="C791" s="834"/>
      <c r="D791" s="834"/>
      <c r="E791" s="834"/>
      <c r="F791" s="834"/>
      <c r="G791" s="834"/>
      <c r="H791" s="834"/>
      <c r="I791" s="834"/>
      <c r="J791" s="834"/>
      <c r="K791" s="834"/>
      <c r="L791" s="834"/>
      <c r="M791" s="834"/>
      <c r="N791" s="834"/>
      <c r="O791" s="834"/>
      <c r="P791" s="834"/>
      <c r="Q791" s="834"/>
      <c r="R791" s="834"/>
      <c r="S791" s="834"/>
      <c r="T791" s="834"/>
      <c r="U791" s="834"/>
      <c r="V791" s="834"/>
      <c r="W791" s="834"/>
      <c r="X791" s="834"/>
      <c r="Y791" s="834"/>
      <c r="Z791" s="834"/>
      <c r="AA791" s="834"/>
    </row>
    <row r="792">
      <c r="A792" s="834"/>
      <c r="B792" s="834"/>
      <c r="C792" s="834"/>
      <c r="D792" s="834"/>
      <c r="E792" s="834"/>
      <c r="F792" s="834"/>
      <c r="G792" s="834"/>
      <c r="H792" s="834"/>
      <c r="I792" s="834"/>
      <c r="J792" s="834"/>
      <c r="K792" s="834"/>
      <c r="L792" s="834"/>
      <c r="M792" s="834"/>
      <c r="N792" s="834"/>
      <c r="O792" s="834"/>
      <c r="P792" s="834"/>
      <c r="Q792" s="834"/>
      <c r="R792" s="834"/>
      <c r="S792" s="834"/>
      <c r="T792" s="834"/>
      <c r="U792" s="834"/>
      <c r="V792" s="834"/>
      <c r="W792" s="834"/>
      <c r="X792" s="834"/>
      <c r="Y792" s="834"/>
      <c r="Z792" s="834"/>
      <c r="AA792" s="834"/>
    </row>
    <row r="793">
      <c r="A793" s="834"/>
      <c r="B793" s="834"/>
      <c r="C793" s="834"/>
      <c r="D793" s="834"/>
      <c r="E793" s="834"/>
      <c r="F793" s="834"/>
      <c r="G793" s="834"/>
      <c r="H793" s="834"/>
      <c r="I793" s="834"/>
      <c r="J793" s="834"/>
      <c r="K793" s="834"/>
      <c r="L793" s="834"/>
      <c r="M793" s="834"/>
      <c r="N793" s="834"/>
      <c r="O793" s="834"/>
      <c r="P793" s="834"/>
      <c r="Q793" s="834"/>
      <c r="R793" s="834"/>
      <c r="S793" s="834"/>
      <c r="T793" s="834"/>
      <c r="U793" s="834"/>
      <c r="V793" s="834"/>
      <c r="W793" s="834"/>
      <c r="X793" s="834"/>
      <c r="Y793" s="834"/>
      <c r="Z793" s="834"/>
      <c r="AA793" s="834"/>
    </row>
    <row r="794">
      <c r="A794" s="834"/>
      <c r="B794" s="834"/>
      <c r="C794" s="834"/>
      <c r="D794" s="834"/>
      <c r="E794" s="834"/>
      <c r="F794" s="834"/>
      <c r="G794" s="834"/>
      <c r="H794" s="834"/>
      <c r="I794" s="834"/>
      <c r="J794" s="834"/>
      <c r="K794" s="834"/>
      <c r="L794" s="834"/>
      <c r="M794" s="834"/>
      <c r="N794" s="834"/>
      <c r="O794" s="834"/>
      <c r="P794" s="834"/>
      <c r="Q794" s="834"/>
      <c r="R794" s="834"/>
      <c r="S794" s="834"/>
      <c r="T794" s="834"/>
      <c r="U794" s="834"/>
      <c r="V794" s="834"/>
      <c r="W794" s="834"/>
      <c r="X794" s="834"/>
      <c r="Y794" s="834"/>
      <c r="Z794" s="834"/>
      <c r="AA794" s="834"/>
    </row>
    <row r="795">
      <c r="A795" s="834"/>
      <c r="B795" s="834"/>
      <c r="C795" s="834"/>
      <c r="D795" s="834"/>
      <c r="E795" s="834"/>
      <c r="F795" s="834"/>
      <c r="G795" s="834"/>
      <c r="H795" s="834"/>
      <c r="I795" s="834"/>
      <c r="J795" s="834"/>
      <c r="K795" s="834"/>
      <c r="L795" s="834"/>
      <c r="M795" s="834"/>
      <c r="N795" s="834"/>
      <c r="O795" s="834"/>
      <c r="P795" s="834"/>
      <c r="Q795" s="834"/>
      <c r="R795" s="834"/>
      <c r="S795" s="834"/>
      <c r="T795" s="834"/>
      <c r="U795" s="834"/>
      <c r="V795" s="834"/>
      <c r="W795" s="834"/>
      <c r="X795" s="834"/>
      <c r="Y795" s="834"/>
      <c r="Z795" s="834"/>
      <c r="AA795" s="834"/>
    </row>
    <row r="796">
      <c r="A796" s="834"/>
      <c r="B796" s="834"/>
      <c r="C796" s="834"/>
      <c r="D796" s="834"/>
      <c r="E796" s="834"/>
      <c r="F796" s="834"/>
      <c r="G796" s="834"/>
      <c r="H796" s="834"/>
      <c r="I796" s="834"/>
      <c r="J796" s="834"/>
      <c r="K796" s="834"/>
      <c r="L796" s="834"/>
      <c r="M796" s="834"/>
      <c r="N796" s="834"/>
      <c r="O796" s="834"/>
      <c r="P796" s="834"/>
      <c r="Q796" s="834"/>
      <c r="R796" s="834"/>
      <c r="S796" s="834"/>
      <c r="T796" s="834"/>
      <c r="U796" s="834"/>
      <c r="V796" s="834"/>
      <c r="W796" s="834"/>
      <c r="X796" s="834"/>
      <c r="Y796" s="834"/>
      <c r="Z796" s="834"/>
      <c r="AA796" s="834"/>
    </row>
    <row r="797">
      <c r="A797" s="834"/>
      <c r="B797" s="834"/>
      <c r="C797" s="834"/>
      <c r="D797" s="834"/>
      <c r="E797" s="834"/>
      <c r="F797" s="834"/>
      <c r="G797" s="834"/>
      <c r="H797" s="834"/>
      <c r="I797" s="834"/>
      <c r="J797" s="834"/>
      <c r="K797" s="834"/>
      <c r="L797" s="834"/>
      <c r="M797" s="834"/>
      <c r="N797" s="834"/>
      <c r="O797" s="834"/>
      <c r="P797" s="834"/>
      <c r="Q797" s="834"/>
      <c r="R797" s="834"/>
      <c r="S797" s="834"/>
      <c r="T797" s="834"/>
      <c r="U797" s="834"/>
      <c r="V797" s="834"/>
      <c r="W797" s="834"/>
      <c r="X797" s="834"/>
      <c r="Y797" s="834"/>
      <c r="Z797" s="834"/>
      <c r="AA797" s="834"/>
    </row>
    <row r="798">
      <c r="A798" s="834"/>
      <c r="B798" s="834"/>
      <c r="C798" s="834"/>
      <c r="D798" s="834"/>
      <c r="E798" s="834"/>
      <c r="F798" s="834"/>
      <c r="G798" s="834"/>
      <c r="H798" s="834"/>
      <c r="I798" s="834"/>
      <c r="J798" s="834"/>
      <c r="K798" s="834"/>
      <c r="L798" s="834"/>
      <c r="M798" s="834"/>
      <c r="N798" s="834"/>
      <c r="O798" s="834"/>
      <c r="P798" s="834"/>
      <c r="Q798" s="834"/>
      <c r="R798" s="834"/>
      <c r="S798" s="834"/>
      <c r="T798" s="834"/>
      <c r="U798" s="834"/>
      <c r="V798" s="834"/>
      <c r="W798" s="834"/>
      <c r="X798" s="834"/>
      <c r="Y798" s="834"/>
      <c r="Z798" s="834"/>
      <c r="AA798" s="834"/>
    </row>
    <row r="799">
      <c r="A799" s="834"/>
      <c r="B799" s="834"/>
      <c r="C799" s="834"/>
      <c r="D799" s="834"/>
      <c r="E799" s="834"/>
      <c r="F799" s="834"/>
      <c r="G799" s="834"/>
      <c r="H799" s="834"/>
      <c r="I799" s="834"/>
      <c r="J799" s="834"/>
      <c r="K799" s="834"/>
      <c r="L799" s="834"/>
      <c r="M799" s="834"/>
      <c r="N799" s="834"/>
      <c r="O799" s="834"/>
      <c r="P799" s="834"/>
      <c r="Q799" s="834"/>
      <c r="R799" s="834"/>
      <c r="S799" s="834"/>
      <c r="T799" s="834"/>
      <c r="U799" s="834"/>
      <c r="V799" s="834"/>
      <c r="W799" s="834"/>
      <c r="X799" s="834"/>
      <c r="Y799" s="834"/>
      <c r="Z799" s="834"/>
      <c r="AA799" s="834"/>
    </row>
    <row r="800">
      <c r="A800" s="834"/>
      <c r="B800" s="834"/>
      <c r="C800" s="834"/>
      <c r="D800" s="834"/>
      <c r="E800" s="834"/>
      <c r="F800" s="834"/>
      <c r="G800" s="834"/>
      <c r="H800" s="834"/>
      <c r="I800" s="834"/>
      <c r="J800" s="834"/>
      <c r="K800" s="834"/>
      <c r="L800" s="834"/>
      <c r="M800" s="834"/>
      <c r="N800" s="834"/>
      <c r="O800" s="834"/>
      <c r="P800" s="834"/>
      <c r="Q800" s="834"/>
      <c r="R800" s="834"/>
      <c r="S800" s="834"/>
      <c r="T800" s="834"/>
      <c r="U800" s="834"/>
      <c r="V800" s="834"/>
      <c r="W800" s="834"/>
      <c r="X800" s="834"/>
      <c r="Y800" s="834"/>
      <c r="Z800" s="834"/>
      <c r="AA800" s="834"/>
    </row>
    <row r="801">
      <c r="A801" s="834"/>
      <c r="B801" s="834"/>
      <c r="C801" s="834"/>
      <c r="D801" s="834"/>
      <c r="E801" s="834"/>
      <c r="F801" s="834"/>
      <c r="G801" s="834"/>
      <c r="H801" s="834"/>
      <c r="I801" s="834"/>
      <c r="J801" s="834"/>
      <c r="K801" s="834"/>
      <c r="L801" s="834"/>
      <c r="M801" s="834"/>
      <c r="N801" s="834"/>
      <c r="O801" s="834"/>
      <c r="P801" s="834"/>
      <c r="Q801" s="834"/>
      <c r="R801" s="834"/>
      <c r="S801" s="834"/>
      <c r="T801" s="834"/>
      <c r="U801" s="834"/>
      <c r="V801" s="834"/>
      <c r="W801" s="834"/>
      <c r="X801" s="834"/>
      <c r="Y801" s="834"/>
      <c r="Z801" s="834"/>
      <c r="AA801" s="834"/>
    </row>
    <row r="802">
      <c r="A802" s="834"/>
      <c r="B802" s="834"/>
      <c r="C802" s="834"/>
      <c r="D802" s="834"/>
      <c r="E802" s="834"/>
      <c r="F802" s="834"/>
      <c r="G802" s="834"/>
      <c r="H802" s="834"/>
      <c r="I802" s="834"/>
      <c r="J802" s="834"/>
      <c r="K802" s="834"/>
      <c r="L802" s="834"/>
      <c r="M802" s="834"/>
      <c r="N802" s="834"/>
      <c r="O802" s="834"/>
      <c r="P802" s="834"/>
      <c r="Q802" s="834"/>
      <c r="R802" s="834"/>
      <c r="S802" s="834"/>
      <c r="T802" s="834"/>
      <c r="U802" s="834"/>
      <c r="V802" s="834"/>
      <c r="W802" s="834"/>
      <c r="X802" s="834"/>
      <c r="Y802" s="834"/>
      <c r="Z802" s="834"/>
      <c r="AA802" s="834"/>
    </row>
    <row r="803">
      <c r="A803" s="834"/>
      <c r="B803" s="834"/>
      <c r="C803" s="834"/>
      <c r="D803" s="834"/>
      <c r="E803" s="834"/>
      <c r="F803" s="834"/>
      <c r="G803" s="834"/>
      <c r="H803" s="834"/>
      <c r="I803" s="834"/>
      <c r="J803" s="834"/>
      <c r="K803" s="834"/>
      <c r="L803" s="834"/>
      <c r="M803" s="834"/>
      <c r="N803" s="834"/>
      <c r="O803" s="834"/>
      <c r="P803" s="834"/>
      <c r="Q803" s="834"/>
      <c r="R803" s="834"/>
      <c r="S803" s="834"/>
      <c r="T803" s="834"/>
      <c r="U803" s="834"/>
      <c r="V803" s="834"/>
      <c r="W803" s="834"/>
      <c r="X803" s="834"/>
      <c r="Y803" s="834"/>
      <c r="Z803" s="834"/>
      <c r="AA803" s="834"/>
    </row>
    <row r="804">
      <c r="A804" s="834"/>
      <c r="B804" s="834"/>
      <c r="C804" s="834"/>
      <c r="D804" s="834"/>
      <c r="E804" s="834"/>
      <c r="F804" s="834"/>
      <c r="G804" s="834"/>
      <c r="H804" s="834"/>
      <c r="I804" s="834"/>
      <c r="J804" s="834"/>
      <c r="K804" s="834"/>
      <c r="L804" s="834"/>
      <c r="M804" s="834"/>
      <c r="N804" s="834"/>
      <c r="O804" s="834"/>
      <c r="P804" s="834"/>
      <c r="Q804" s="834"/>
      <c r="R804" s="834"/>
      <c r="S804" s="834"/>
      <c r="T804" s="834"/>
      <c r="U804" s="834"/>
      <c r="V804" s="834"/>
      <c r="W804" s="834"/>
      <c r="X804" s="834"/>
      <c r="Y804" s="834"/>
      <c r="Z804" s="834"/>
      <c r="AA804" s="834"/>
    </row>
    <row r="805">
      <c r="A805" s="834"/>
      <c r="B805" s="834"/>
      <c r="C805" s="834"/>
      <c r="D805" s="834"/>
      <c r="E805" s="834"/>
      <c r="F805" s="834"/>
      <c r="G805" s="834"/>
      <c r="H805" s="834"/>
      <c r="I805" s="834"/>
      <c r="J805" s="834"/>
      <c r="K805" s="834"/>
      <c r="L805" s="834"/>
      <c r="M805" s="834"/>
      <c r="N805" s="834"/>
      <c r="O805" s="834"/>
      <c r="P805" s="834"/>
      <c r="Q805" s="834"/>
      <c r="R805" s="834"/>
      <c r="S805" s="834"/>
      <c r="T805" s="834"/>
      <c r="U805" s="834"/>
      <c r="V805" s="834"/>
      <c r="W805" s="834"/>
      <c r="X805" s="834"/>
      <c r="Y805" s="834"/>
      <c r="Z805" s="834"/>
      <c r="AA805" s="834"/>
    </row>
    <row r="806">
      <c r="A806" s="834"/>
      <c r="B806" s="834"/>
      <c r="C806" s="834"/>
      <c r="D806" s="834"/>
      <c r="E806" s="834"/>
      <c r="F806" s="834"/>
      <c r="G806" s="834"/>
      <c r="H806" s="834"/>
      <c r="I806" s="834"/>
      <c r="J806" s="834"/>
      <c r="K806" s="834"/>
      <c r="L806" s="834"/>
      <c r="M806" s="834"/>
      <c r="N806" s="834"/>
      <c r="O806" s="834"/>
      <c r="P806" s="834"/>
      <c r="Q806" s="834"/>
      <c r="R806" s="834"/>
      <c r="S806" s="834"/>
      <c r="T806" s="834"/>
      <c r="U806" s="834"/>
      <c r="V806" s="834"/>
      <c r="W806" s="834"/>
      <c r="X806" s="834"/>
      <c r="Y806" s="834"/>
      <c r="Z806" s="834"/>
      <c r="AA806" s="834"/>
    </row>
    <row r="807">
      <c r="A807" s="834"/>
      <c r="B807" s="834"/>
      <c r="C807" s="834"/>
      <c r="D807" s="834"/>
      <c r="E807" s="834"/>
      <c r="F807" s="834"/>
      <c r="G807" s="834"/>
      <c r="H807" s="834"/>
      <c r="I807" s="834"/>
      <c r="J807" s="834"/>
      <c r="K807" s="834"/>
      <c r="L807" s="834"/>
      <c r="M807" s="834"/>
      <c r="N807" s="834"/>
      <c r="O807" s="834"/>
      <c r="P807" s="834"/>
      <c r="Q807" s="834"/>
      <c r="R807" s="834"/>
      <c r="S807" s="834"/>
      <c r="T807" s="834"/>
      <c r="U807" s="834"/>
      <c r="V807" s="834"/>
      <c r="W807" s="834"/>
      <c r="X807" s="834"/>
      <c r="Y807" s="834"/>
      <c r="Z807" s="834"/>
      <c r="AA807" s="834"/>
    </row>
    <row r="808">
      <c r="A808" s="834"/>
      <c r="B808" s="834"/>
      <c r="C808" s="834"/>
      <c r="D808" s="834"/>
      <c r="E808" s="834"/>
      <c r="F808" s="834"/>
      <c r="G808" s="834"/>
      <c r="H808" s="834"/>
      <c r="I808" s="834"/>
      <c r="J808" s="834"/>
      <c r="K808" s="834"/>
      <c r="L808" s="834"/>
      <c r="M808" s="834"/>
      <c r="N808" s="834"/>
      <c r="O808" s="834"/>
      <c r="P808" s="834"/>
      <c r="Q808" s="834"/>
      <c r="R808" s="834"/>
      <c r="S808" s="834"/>
      <c r="T808" s="834"/>
      <c r="U808" s="834"/>
      <c r="V808" s="834"/>
      <c r="W808" s="834"/>
      <c r="X808" s="834"/>
      <c r="Y808" s="834"/>
      <c r="Z808" s="834"/>
      <c r="AA808" s="834"/>
    </row>
    <row r="809">
      <c r="A809" s="834"/>
      <c r="B809" s="834"/>
      <c r="C809" s="834"/>
      <c r="D809" s="834"/>
      <c r="E809" s="834"/>
      <c r="F809" s="834"/>
      <c r="G809" s="834"/>
      <c r="H809" s="834"/>
      <c r="I809" s="834"/>
      <c r="J809" s="834"/>
      <c r="K809" s="834"/>
      <c r="L809" s="834"/>
      <c r="M809" s="834"/>
      <c r="N809" s="834"/>
      <c r="O809" s="834"/>
      <c r="P809" s="834"/>
      <c r="Q809" s="834"/>
      <c r="R809" s="834"/>
      <c r="S809" s="834"/>
      <c r="T809" s="834"/>
      <c r="U809" s="834"/>
      <c r="V809" s="834"/>
      <c r="W809" s="834"/>
      <c r="X809" s="834"/>
      <c r="Y809" s="834"/>
      <c r="Z809" s="834"/>
      <c r="AA809" s="834"/>
    </row>
    <row r="810">
      <c r="A810" s="834"/>
      <c r="B810" s="834"/>
      <c r="C810" s="834"/>
      <c r="D810" s="834"/>
      <c r="E810" s="834"/>
      <c r="F810" s="834"/>
      <c r="G810" s="834"/>
      <c r="H810" s="834"/>
      <c r="I810" s="834"/>
      <c r="J810" s="834"/>
      <c r="K810" s="834"/>
      <c r="L810" s="834"/>
      <c r="M810" s="834"/>
      <c r="N810" s="834"/>
      <c r="O810" s="834"/>
      <c r="P810" s="834"/>
      <c r="Q810" s="834"/>
      <c r="R810" s="834"/>
      <c r="S810" s="834"/>
      <c r="T810" s="834"/>
      <c r="U810" s="834"/>
      <c r="V810" s="834"/>
      <c r="W810" s="834"/>
      <c r="X810" s="834"/>
      <c r="Y810" s="834"/>
      <c r="Z810" s="834"/>
      <c r="AA810" s="834"/>
    </row>
    <row r="811">
      <c r="A811" s="834"/>
      <c r="B811" s="834"/>
      <c r="C811" s="834"/>
      <c r="D811" s="834"/>
      <c r="E811" s="834"/>
      <c r="F811" s="834"/>
      <c r="G811" s="834"/>
      <c r="H811" s="834"/>
      <c r="I811" s="834"/>
      <c r="J811" s="834"/>
      <c r="K811" s="834"/>
      <c r="L811" s="834"/>
      <c r="M811" s="834"/>
      <c r="N811" s="834"/>
      <c r="O811" s="834"/>
      <c r="P811" s="834"/>
      <c r="Q811" s="834"/>
      <c r="R811" s="834"/>
      <c r="S811" s="834"/>
      <c r="T811" s="834"/>
      <c r="U811" s="834"/>
      <c r="V811" s="834"/>
      <c r="W811" s="834"/>
      <c r="X811" s="834"/>
      <c r="Y811" s="834"/>
      <c r="Z811" s="834"/>
      <c r="AA811" s="834"/>
    </row>
    <row r="812">
      <c r="A812" s="834"/>
      <c r="B812" s="834"/>
      <c r="C812" s="834"/>
      <c r="D812" s="834"/>
      <c r="E812" s="834"/>
      <c r="F812" s="834"/>
      <c r="G812" s="834"/>
      <c r="H812" s="834"/>
      <c r="I812" s="834"/>
      <c r="J812" s="834"/>
      <c r="K812" s="834"/>
      <c r="L812" s="834"/>
      <c r="M812" s="834"/>
      <c r="N812" s="834"/>
      <c r="O812" s="834"/>
      <c r="P812" s="834"/>
      <c r="Q812" s="834"/>
      <c r="R812" s="834"/>
      <c r="S812" s="834"/>
      <c r="T812" s="834"/>
      <c r="U812" s="834"/>
      <c r="V812" s="834"/>
      <c r="W812" s="834"/>
      <c r="X812" s="834"/>
      <c r="Y812" s="834"/>
      <c r="Z812" s="834"/>
      <c r="AA812" s="834"/>
    </row>
    <row r="813">
      <c r="A813" s="834"/>
      <c r="B813" s="834"/>
      <c r="C813" s="834"/>
      <c r="D813" s="834"/>
      <c r="E813" s="834"/>
      <c r="F813" s="834"/>
      <c r="G813" s="834"/>
      <c r="H813" s="834"/>
      <c r="I813" s="834"/>
      <c r="J813" s="834"/>
      <c r="K813" s="834"/>
      <c r="L813" s="834"/>
      <c r="M813" s="834"/>
      <c r="N813" s="834"/>
      <c r="O813" s="834"/>
      <c r="P813" s="834"/>
      <c r="Q813" s="834"/>
      <c r="R813" s="834"/>
      <c r="S813" s="834"/>
      <c r="T813" s="834"/>
      <c r="U813" s="834"/>
      <c r="V813" s="834"/>
      <c r="W813" s="834"/>
      <c r="X813" s="834"/>
      <c r="Y813" s="834"/>
      <c r="Z813" s="834"/>
      <c r="AA813" s="834"/>
    </row>
    <row r="814">
      <c r="A814" s="834"/>
      <c r="B814" s="834"/>
      <c r="C814" s="834"/>
      <c r="D814" s="834"/>
      <c r="E814" s="834"/>
      <c r="F814" s="834"/>
      <c r="G814" s="834"/>
      <c r="H814" s="834"/>
      <c r="I814" s="834"/>
      <c r="J814" s="834"/>
      <c r="K814" s="834"/>
      <c r="L814" s="834"/>
      <c r="M814" s="834"/>
      <c r="N814" s="834"/>
      <c r="O814" s="834"/>
      <c r="P814" s="834"/>
      <c r="Q814" s="834"/>
      <c r="R814" s="834"/>
      <c r="S814" s="834"/>
      <c r="T814" s="834"/>
      <c r="U814" s="834"/>
      <c r="V814" s="834"/>
      <c r="W814" s="834"/>
      <c r="X814" s="834"/>
      <c r="Y814" s="834"/>
      <c r="Z814" s="834"/>
      <c r="AA814" s="834"/>
    </row>
    <row r="815">
      <c r="A815" s="834"/>
      <c r="B815" s="834"/>
      <c r="C815" s="834"/>
      <c r="D815" s="834"/>
      <c r="E815" s="834"/>
      <c r="F815" s="834"/>
      <c r="G815" s="834"/>
      <c r="H815" s="834"/>
      <c r="I815" s="834"/>
      <c r="J815" s="834"/>
      <c r="K815" s="834"/>
      <c r="L815" s="834"/>
      <c r="M815" s="834"/>
      <c r="N815" s="834"/>
      <c r="O815" s="834"/>
      <c r="P815" s="834"/>
      <c r="Q815" s="834"/>
      <c r="R815" s="834"/>
      <c r="S815" s="834"/>
      <c r="T815" s="834"/>
      <c r="U815" s="834"/>
      <c r="V815" s="834"/>
      <c r="W815" s="834"/>
      <c r="X815" s="834"/>
      <c r="Y815" s="834"/>
      <c r="Z815" s="834"/>
      <c r="AA815" s="834"/>
    </row>
    <row r="816">
      <c r="A816" s="834"/>
      <c r="B816" s="834"/>
      <c r="C816" s="834"/>
      <c r="D816" s="834"/>
      <c r="E816" s="834"/>
      <c r="F816" s="834"/>
      <c r="G816" s="834"/>
      <c r="H816" s="834"/>
      <c r="I816" s="834"/>
      <c r="J816" s="834"/>
      <c r="K816" s="834"/>
      <c r="L816" s="834"/>
      <c r="M816" s="834"/>
      <c r="N816" s="834"/>
      <c r="O816" s="834"/>
      <c r="P816" s="834"/>
      <c r="Q816" s="834"/>
      <c r="R816" s="834"/>
      <c r="S816" s="834"/>
      <c r="T816" s="834"/>
      <c r="U816" s="834"/>
      <c r="V816" s="834"/>
      <c r="W816" s="834"/>
      <c r="X816" s="834"/>
      <c r="Y816" s="834"/>
      <c r="Z816" s="834"/>
      <c r="AA816" s="834"/>
    </row>
    <row r="817">
      <c r="A817" s="834"/>
      <c r="B817" s="834"/>
      <c r="C817" s="834"/>
      <c r="D817" s="834"/>
      <c r="E817" s="834"/>
      <c r="F817" s="834"/>
      <c r="G817" s="834"/>
      <c r="H817" s="834"/>
      <c r="I817" s="834"/>
      <c r="J817" s="834"/>
      <c r="K817" s="834"/>
      <c r="L817" s="834"/>
      <c r="M817" s="834"/>
      <c r="N817" s="834"/>
      <c r="O817" s="834"/>
      <c r="P817" s="834"/>
      <c r="Q817" s="834"/>
      <c r="R817" s="834"/>
      <c r="S817" s="834"/>
      <c r="T817" s="834"/>
      <c r="U817" s="834"/>
      <c r="V817" s="834"/>
      <c r="W817" s="834"/>
      <c r="X817" s="834"/>
      <c r="Y817" s="834"/>
      <c r="Z817" s="834"/>
      <c r="AA817" s="834"/>
    </row>
    <row r="818">
      <c r="A818" s="834"/>
      <c r="B818" s="834"/>
      <c r="C818" s="834"/>
      <c r="D818" s="834"/>
      <c r="E818" s="834"/>
      <c r="F818" s="834"/>
      <c r="G818" s="834"/>
      <c r="H818" s="834"/>
      <c r="I818" s="834"/>
      <c r="J818" s="834"/>
      <c r="K818" s="834"/>
      <c r="L818" s="834"/>
      <c r="M818" s="834"/>
      <c r="N818" s="834"/>
      <c r="O818" s="834"/>
      <c r="P818" s="834"/>
      <c r="Q818" s="834"/>
      <c r="R818" s="834"/>
      <c r="S818" s="834"/>
      <c r="T818" s="834"/>
      <c r="U818" s="834"/>
      <c r="V818" s="834"/>
      <c r="W818" s="834"/>
      <c r="X818" s="834"/>
      <c r="Y818" s="834"/>
      <c r="Z818" s="834"/>
      <c r="AA818" s="834"/>
    </row>
    <row r="819">
      <c r="A819" s="834"/>
      <c r="B819" s="834"/>
      <c r="C819" s="834"/>
      <c r="D819" s="834"/>
      <c r="E819" s="834"/>
      <c r="F819" s="834"/>
      <c r="G819" s="834"/>
      <c r="H819" s="834"/>
      <c r="I819" s="834"/>
      <c r="J819" s="834"/>
      <c r="K819" s="834"/>
      <c r="L819" s="834"/>
      <c r="M819" s="834"/>
      <c r="N819" s="834"/>
      <c r="O819" s="834"/>
      <c r="P819" s="834"/>
      <c r="Q819" s="834"/>
      <c r="R819" s="834"/>
      <c r="S819" s="834"/>
      <c r="T819" s="834"/>
      <c r="U819" s="834"/>
      <c r="V819" s="834"/>
      <c r="W819" s="834"/>
      <c r="X819" s="834"/>
      <c r="Y819" s="834"/>
      <c r="Z819" s="834"/>
      <c r="AA819" s="834"/>
    </row>
    <row r="820">
      <c r="A820" s="834"/>
      <c r="B820" s="834"/>
      <c r="C820" s="834"/>
      <c r="D820" s="834"/>
      <c r="E820" s="834"/>
      <c r="F820" s="834"/>
      <c r="G820" s="834"/>
      <c r="H820" s="834"/>
      <c r="I820" s="834"/>
      <c r="J820" s="834"/>
      <c r="K820" s="834"/>
      <c r="L820" s="834"/>
      <c r="M820" s="834"/>
      <c r="N820" s="834"/>
      <c r="O820" s="834"/>
      <c r="P820" s="834"/>
      <c r="Q820" s="834"/>
      <c r="R820" s="834"/>
      <c r="S820" s="834"/>
      <c r="T820" s="834"/>
      <c r="U820" s="834"/>
      <c r="V820" s="834"/>
      <c r="W820" s="834"/>
      <c r="X820" s="834"/>
      <c r="Y820" s="834"/>
      <c r="Z820" s="834"/>
      <c r="AA820" s="834"/>
    </row>
    <row r="821">
      <c r="A821" s="834"/>
      <c r="B821" s="834"/>
      <c r="C821" s="834"/>
      <c r="D821" s="834"/>
      <c r="E821" s="834"/>
      <c r="F821" s="834"/>
      <c r="G821" s="834"/>
      <c r="H821" s="834"/>
      <c r="I821" s="834"/>
      <c r="J821" s="834"/>
      <c r="K821" s="834"/>
      <c r="L821" s="834"/>
      <c r="M821" s="834"/>
      <c r="N821" s="834"/>
      <c r="O821" s="834"/>
      <c r="P821" s="834"/>
      <c r="Q821" s="834"/>
      <c r="R821" s="834"/>
      <c r="S821" s="834"/>
      <c r="T821" s="834"/>
      <c r="U821" s="834"/>
      <c r="V821" s="834"/>
      <c r="W821" s="834"/>
      <c r="X821" s="834"/>
      <c r="Y821" s="834"/>
      <c r="Z821" s="834"/>
      <c r="AA821" s="834"/>
    </row>
    <row r="822">
      <c r="A822" s="834"/>
      <c r="B822" s="834"/>
      <c r="C822" s="834"/>
      <c r="D822" s="834"/>
      <c r="E822" s="834"/>
      <c r="F822" s="834"/>
      <c r="G822" s="834"/>
      <c r="H822" s="834"/>
      <c r="I822" s="834"/>
      <c r="J822" s="834"/>
      <c r="K822" s="834"/>
      <c r="L822" s="834"/>
      <c r="M822" s="834"/>
      <c r="N822" s="834"/>
      <c r="O822" s="834"/>
      <c r="P822" s="834"/>
      <c r="Q822" s="834"/>
      <c r="R822" s="834"/>
      <c r="S822" s="834"/>
      <c r="T822" s="834"/>
      <c r="U822" s="834"/>
      <c r="V822" s="834"/>
      <c r="W822" s="834"/>
      <c r="X822" s="834"/>
      <c r="Y822" s="834"/>
      <c r="Z822" s="834"/>
      <c r="AA822" s="834"/>
    </row>
    <row r="823">
      <c r="A823" s="834"/>
      <c r="B823" s="834"/>
      <c r="C823" s="834"/>
      <c r="D823" s="834"/>
      <c r="E823" s="834"/>
      <c r="F823" s="834"/>
      <c r="G823" s="834"/>
      <c r="H823" s="834"/>
      <c r="I823" s="834"/>
      <c r="J823" s="834"/>
      <c r="K823" s="834"/>
      <c r="L823" s="834"/>
      <c r="M823" s="834"/>
      <c r="N823" s="834"/>
      <c r="O823" s="834"/>
      <c r="P823" s="834"/>
      <c r="Q823" s="834"/>
      <c r="R823" s="834"/>
      <c r="S823" s="834"/>
      <c r="T823" s="834"/>
      <c r="U823" s="834"/>
      <c r="V823" s="834"/>
      <c r="W823" s="834"/>
      <c r="X823" s="834"/>
      <c r="Y823" s="834"/>
      <c r="Z823" s="834"/>
      <c r="AA823" s="834"/>
    </row>
    <row r="824">
      <c r="A824" s="834"/>
      <c r="B824" s="834"/>
      <c r="C824" s="834"/>
      <c r="D824" s="834"/>
      <c r="E824" s="834"/>
      <c r="F824" s="834"/>
      <c r="G824" s="834"/>
      <c r="H824" s="834"/>
      <c r="I824" s="834"/>
      <c r="J824" s="834"/>
      <c r="K824" s="834"/>
      <c r="L824" s="834"/>
      <c r="M824" s="834"/>
      <c r="N824" s="834"/>
      <c r="O824" s="834"/>
      <c r="P824" s="834"/>
      <c r="Q824" s="834"/>
      <c r="R824" s="834"/>
      <c r="S824" s="834"/>
      <c r="T824" s="834"/>
      <c r="U824" s="834"/>
      <c r="V824" s="834"/>
      <c r="W824" s="834"/>
      <c r="X824" s="834"/>
      <c r="Y824" s="834"/>
      <c r="Z824" s="834"/>
      <c r="AA824" s="834"/>
    </row>
    <row r="825">
      <c r="A825" s="834"/>
      <c r="B825" s="834"/>
      <c r="C825" s="834"/>
      <c r="D825" s="834"/>
      <c r="E825" s="834"/>
      <c r="F825" s="834"/>
      <c r="G825" s="834"/>
      <c r="H825" s="834"/>
      <c r="I825" s="834"/>
      <c r="J825" s="834"/>
      <c r="K825" s="834"/>
      <c r="L825" s="834"/>
      <c r="M825" s="834"/>
      <c r="N825" s="834"/>
      <c r="O825" s="834"/>
      <c r="P825" s="834"/>
      <c r="Q825" s="834"/>
      <c r="R825" s="834"/>
      <c r="S825" s="834"/>
      <c r="T825" s="834"/>
      <c r="U825" s="834"/>
      <c r="V825" s="834"/>
      <c r="W825" s="834"/>
      <c r="X825" s="834"/>
      <c r="Y825" s="834"/>
      <c r="Z825" s="834"/>
      <c r="AA825" s="834"/>
    </row>
    <row r="826">
      <c r="A826" s="834"/>
      <c r="B826" s="834"/>
      <c r="C826" s="834"/>
      <c r="D826" s="834"/>
      <c r="E826" s="834"/>
      <c r="F826" s="834"/>
      <c r="G826" s="834"/>
      <c r="H826" s="834"/>
      <c r="I826" s="834"/>
      <c r="J826" s="834"/>
      <c r="K826" s="834"/>
      <c r="L826" s="834"/>
      <c r="M826" s="834"/>
      <c r="N826" s="834"/>
      <c r="O826" s="834"/>
      <c r="P826" s="834"/>
      <c r="Q826" s="834"/>
      <c r="R826" s="834"/>
      <c r="S826" s="834"/>
      <c r="T826" s="834"/>
      <c r="U826" s="834"/>
      <c r="V826" s="834"/>
      <c r="W826" s="834"/>
      <c r="X826" s="834"/>
      <c r="Y826" s="834"/>
      <c r="Z826" s="834"/>
      <c r="AA826" s="834"/>
    </row>
    <row r="827">
      <c r="A827" s="834"/>
      <c r="B827" s="834"/>
      <c r="C827" s="834"/>
      <c r="D827" s="834"/>
      <c r="E827" s="834"/>
      <c r="F827" s="834"/>
      <c r="G827" s="834"/>
      <c r="H827" s="834"/>
      <c r="I827" s="834"/>
      <c r="J827" s="834"/>
      <c r="K827" s="834"/>
      <c r="L827" s="834"/>
      <c r="M827" s="834"/>
      <c r="N827" s="834"/>
      <c r="O827" s="834"/>
      <c r="P827" s="834"/>
      <c r="Q827" s="834"/>
      <c r="R827" s="834"/>
      <c r="S827" s="834"/>
      <c r="T827" s="834"/>
      <c r="U827" s="834"/>
      <c r="V827" s="834"/>
      <c r="W827" s="834"/>
      <c r="X827" s="834"/>
      <c r="Y827" s="834"/>
      <c r="Z827" s="834"/>
      <c r="AA827" s="834"/>
    </row>
    <row r="828">
      <c r="A828" s="834"/>
      <c r="B828" s="834"/>
      <c r="C828" s="834"/>
      <c r="D828" s="834"/>
      <c r="E828" s="834"/>
      <c r="F828" s="834"/>
      <c r="G828" s="834"/>
      <c r="H828" s="834"/>
      <c r="I828" s="834"/>
      <c r="J828" s="834"/>
      <c r="K828" s="834"/>
      <c r="L828" s="834"/>
      <c r="M828" s="834"/>
      <c r="N828" s="834"/>
      <c r="O828" s="834"/>
      <c r="P828" s="834"/>
      <c r="Q828" s="834"/>
      <c r="R828" s="834"/>
      <c r="S828" s="834"/>
      <c r="T828" s="834"/>
      <c r="U828" s="834"/>
      <c r="V828" s="834"/>
      <c r="W828" s="834"/>
      <c r="X828" s="834"/>
      <c r="Y828" s="834"/>
      <c r="Z828" s="834"/>
      <c r="AA828" s="834"/>
    </row>
    <row r="829">
      <c r="A829" s="834"/>
      <c r="B829" s="834"/>
      <c r="C829" s="834"/>
      <c r="D829" s="834"/>
      <c r="E829" s="834"/>
      <c r="F829" s="834"/>
      <c r="G829" s="834"/>
      <c r="H829" s="834"/>
      <c r="I829" s="834"/>
      <c r="J829" s="834"/>
      <c r="K829" s="834"/>
      <c r="L829" s="834"/>
      <c r="M829" s="834"/>
      <c r="N829" s="834"/>
      <c r="O829" s="834"/>
      <c r="P829" s="834"/>
      <c r="Q829" s="834"/>
      <c r="R829" s="834"/>
      <c r="S829" s="834"/>
      <c r="T829" s="834"/>
      <c r="U829" s="834"/>
      <c r="V829" s="834"/>
      <c r="W829" s="834"/>
      <c r="X829" s="834"/>
      <c r="Y829" s="834"/>
      <c r="Z829" s="834"/>
      <c r="AA829" s="834"/>
    </row>
    <row r="830">
      <c r="A830" s="834"/>
      <c r="B830" s="834"/>
      <c r="C830" s="834"/>
      <c r="D830" s="834"/>
      <c r="E830" s="834"/>
      <c r="F830" s="834"/>
      <c r="G830" s="834"/>
      <c r="H830" s="834"/>
      <c r="I830" s="834"/>
      <c r="J830" s="834"/>
      <c r="K830" s="834"/>
      <c r="L830" s="834"/>
      <c r="M830" s="834"/>
      <c r="N830" s="834"/>
      <c r="O830" s="834"/>
      <c r="P830" s="834"/>
      <c r="Q830" s="834"/>
      <c r="R830" s="834"/>
      <c r="S830" s="834"/>
      <c r="T830" s="834"/>
      <c r="U830" s="834"/>
      <c r="V830" s="834"/>
      <c r="W830" s="834"/>
      <c r="X830" s="834"/>
      <c r="Y830" s="834"/>
      <c r="Z830" s="834"/>
      <c r="AA830" s="834"/>
    </row>
    <row r="831">
      <c r="A831" s="834"/>
      <c r="B831" s="834"/>
      <c r="C831" s="834"/>
      <c r="D831" s="834"/>
      <c r="E831" s="834"/>
      <c r="F831" s="834"/>
      <c r="G831" s="834"/>
      <c r="H831" s="834"/>
      <c r="I831" s="834"/>
      <c r="J831" s="834"/>
      <c r="K831" s="834"/>
      <c r="L831" s="834"/>
      <c r="M831" s="834"/>
      <c r="N831" s="834"/>
      <c r="O831" s="834"/>
      <c r="P831" s="834"/>
      <c r="Q831" s="834"/>
      <c r="R831" s="834"/>
      <c r="S831" s="834"/>
      <c r="T831" s="834"/>
      <c r="U831" s="834"/>
      <c r="V831" s="834"/>
      <c r="W831" s="834"/>
      <c r="X831" s="834"/>
      <c r="Y831" s="834"/>
      <c r="Z831" s="834"/>
      <c r="AA831" s="834"/>
    </row>
    <row r="832">
      <c r="A832" s="834"/>
      <c r="B832" s="834"/>
      <c r="C832" s="834"/>
      <c r="D832" s="834"/>
      <c r="E832" s="834"/>
      <c r="F832" s="834"/>
      <c r="G832" s="834"/>
      <c r="H832" s="834"/>
      <c r="I832" s="834"/>
      <c r="J832" s="834"/>
      <c r="K832" s="834"/>
      <c r="L832" s="834"/>
      <c r="M832" s="834"/>
      <c r="N832" s="834"/>
      <c r="O832" s="834"/>
      <c r="P832" s="834"/>
      <c r="Q832" s="834"/>
      <c r="R832" s="834"/>
      <c r="S832" s="834"/>
      <c r="T832" s="834"/>
      <c r="U832" s="834"/>
      <c r="V832" s="834"/>
      <c r="W832" s="834"/>
      <c r="X832" s="834"/>
      <c r="Y832" s="834"/>
      <c r="Z832" s="834"/>
      <c r="AA832" s="834"/>
    </row>
    <row r="833">
      <c r="A833" s="834"/>
      <c r="B833" s="834"/>
      <c r="C833" s="834"/>
      <c r="D833" s="834"/>
      <c r="E833" s="834"/>
      <c r="F833" s="834"/>
      <c r="G833" s="834"/>
      <c r="H833" s="834"/>
      <c r="I833" s="834"/>
      <c r="J833" s="834"/>
      <c r="K833" s="834"/>
      <c r="L833" s="834"/>
      <c r="M833" s="834"/>
      <c r="N833" s="834"/>
      <c r="O833" s="834"/>
      <c r="P833" s="834"/>
      <c r="Q833" s="834"/>
      <c r="R833" s="834"/>
      <c r="S833" s="834"/>
      <c r="T833" s="834"/>
      <c r="U833" s="834"/>
      <c r="V833" s="834"/>
      <c r="W833" s="834"/>
      <c r="X833" s="834"/>
      <c r="Y833" s="834"/>
      <c r="Z833" s="834"/>
      <c r="AA833" s="834"/>
    </row>
    <row r="834">
      <c r="A834" s="834"/>
      <c r="B834" s="834"/>
      <c r="C834" s="834"/>
      <c r="D834" s="834"/>
      <c r="E834" s="834"/>
      <c r="F834" s="834"/>
      <c r="G834" s="834"/>
      <c r="H834" s="834"/>
      <c r="I834" s="834"/>
      <c r="J834" s="834"/>
      <c r="K834" s="834"/>
      <c r="L834" s="834"/>
      <c r="M834" s="834"/>
      <c r="N834" s="834"/>
      <c r="O834" s="834"/>
      <c r="P834" s="834"/>
      <c r="Q834" s="834"/>
      <c r="R834" s="834"/>
      <c r="S834" s="834"/>
      <c r="T834" s="834"/>
      <c r="U834" s="834"/>
      <c r="V834" s="834"/>
      <c r="W834" s="834"/>
      <c r="X834" s="834"/>
      <c r="Y834" s="834"/>
      <c r="Z834" s="834"/>
      <c r="AA834" s="834"/>
    </row>
    <row r="835">
      <c r="A835" s="834"/>
      <c r="B835" s="834"/>
      <c r="C835" s="834"/>
      <c r="D835" s="834"/>
      <c r="E835" s="834"/>
      <c r="F835" s="834"/>
      <c r="G835" s="834"/>
      <c r="H835" s="834"/>
      <c r="I835" s="834"/>
      <c r="J835" s="834"/>
      <c r="K835" s="834"/>
      <c r="L835" s="834"/>
      <c r="M835" s="834"/>
      <c r="N835" s="834"/>
      <c r="O835" s="834"/>
      <c r="P835" s="834"/>
      <c r="Q835" s="834"/>
      <c r="R835" s="834"/>
      <c r="S835" s="834"/>
      <c r="T835" s="834"/>
      <c r="U835" s="834"/>
      <c r="V835" s="834"/>
      <c r="W835" s="834"/>
      <c r="X835" s="834"/>
      <c r="Y835" s="834"/>
      <c r="Z835" s="834"/>
      <c r="AA835" s="834"/>
    </row>
    <row r="836">
      <c r="A836" s="834"/>
      <c r="B836" s="834"/>
      <c r="C836" s="834"/>
      <c r="D836" s="834"/>
      <c r="E836" s="834"/>
      <c r="F836" s="834"/>
      <c r="G836" s="834"/>
      <c r="H836" s="834"/>
      <c r="I836" s="834"/>
      <c r="J836" s="834"/>
      <c r="K836" s="834"/>
      <c r="L836" s="834"/>
      <c r="M836" s="834"/>
      <c r="N836" s="834"/>
      <c r="O836" s="834"/>
      <c r="P836" s="834"/>
      <c r="Q836" s="834"/>
      <c r="R836" s="834"/>
      <c r="S836" s="834"/>
      <c r="T836" s="834"/>
      <c r="U836" s="834"/>
      <c r="V836" s="834"/>
      <c r="W836" s="834"/>
      <c r="X836" s="834"/>
      <c r="Y836" s="834"/>
      <c r="Z836" s="834"/>
      <c r="AA836" s="834"/>
    </row>
    <row r="837">
      <c r="A837" s="834"/>
      <c r="B837" s="834"/>
      <c r="C837" s="834"/>
      <c r="D837" s="834"/>
      <c r="E837" s="834"/>
      <c r="F837" s="834"/>
      <c r="G837" s="834"/>
      <c r="H837" s="834"/>
      <c r="I837" s="834"/>
      <c r="J837" s="834"/>
      <c r="K837" s="834"/>
      <c r="L837" s="834"/>
      <c r="M837" s="834"/>
      <c r="N837" s="834"/>
      <c r="O837" s="834"/>
      <c r="P837" s="834"/>
      <c r="Q837" s="834"/>
      <c r="R837" s="834"/>
      <c r="S837" s="834"/>
      <c r="T837" s="834"/>
      <c r="U837" s="834"/>
      <c r="V837" s="834"/>
      <c r="W837" s="834"/>
      <c r="X837" s="834"/>
      <c r="Y837" s="834"/>
      <c r="Z837" s="834"/>
      <c r="AA837" s="834"/>
    </row>
    <row r="838">
      <c r="A838" s="834"/>
      <c r="B838" s="834"/>
      <c r="C838" s="834"/>
      <c r="D838" s="834"/>
      <c r="E838" s="834"/>
      <c r="F838" s="834"/>
      <c r="G838" s="834"/>
      <c r="H838" s="834"/>
      <c r="I838" s="834"/>
      <c r="J838" s="834"/>
      <c r="K838" s="834"/>
      <c r="L838" s="834"/>
      <c r="M838" s="834"/>
      <c r="N838" s="834"/>
      <c r="O838" s="834"/>
      <c r="P838" s="834"/>
      <c r="Q838" s="834"/>
      <c r="R838" s="834"/>
      <c r="S838" s="834"/>
      <c r="T838" s="834"/>
      <c r="U838" s="834"/>
      <c r="V838" s="834"/>
      <c r="W838" s="834"/>
      <c r="X838" s="834"/>
      <c r="Y838" s="834"/>
      <c r="Z838" s="834"/>
      <c r="AA838" s="834"/>
    </row>
    <row r="839">
      <c r="A839" s="834"/>
      <c r="B839" s="834"/>
      <c r="C839" s="834"/>
      <c r="D839" s="834"/>
      <c r="E839" s="834"/>
      <c r="F839" s="834"/>
      <c r="G839" s="834"/>
      <c r="H839" s="834"/>
      <c r="I839" s="834"/>
      <c r="J839" s="834"/>
      <c r="K839" s="834"/>
      <c r="L839" s="834"/>
      <c r="M839" s="834"/>
      <c r="N839" s="834"/>
      <c r="O839" s="834"/>
      <c r="P839" s="834"/>
      <c r="Q839" s="834"/>
      <c r="R839" s="834"/>
      <c r="S839" s="834"/>
      <c r="T839" s="834"/>
      <c r="U839" s="834"/>
      <c r="V839" s="834"/>
      <c r="W839" s="834"/>
      <c r="X839" s="834"/>
      <c r="Y839" s="834"/>
      <c r="Z839" s="834"/>
      <c r="AA839" s="834"/>
    </row>
    <row r="840">
      <c r="A840" s="834"/>
      <c r="B840" s="834"/>
      <c r="C840" s="834"/>
      <c r="D840" s="834"/>
      <c r="E840" s="834"/>
      <c r="F840" s="834"/>
      <c r="G840" s="834"/>
      <c r="H840" s="834"/>
      <c r="I840" s="834"/>
      <c r="J840" s="834"/>
      <c r="K840" s="834"/>
      <c r="L840" s="834"/>
      <c r="M840" s="834"/>
      <c r="N840" s="834"/>
      <c r="O840" s="834"/>
      <c r="P840" s="834"/>
      <c r="Q840" s="834"/>
      <c r="R840" s="834"/>
      <c r="S840" s="834"/>
      <c r="T840" s="834"/>
      <c r="U840" s="834"/>
      <c r="V840" s="834"/>
      <c r="W840" s="834"/>
      <c r="X840" s="834"/>
      <c r="Y840" s="834"/>
      <c r="Z840" s="834"/>
      <c r="AA840" s="834"/>
    </row>
    <row r="841">
      <c r="A841" s="834"/>
      <c r="B841" s="834"/>
      <c r="C841" s="834"/>
      <c r="D841" s="834"/>
      <c r="E841" s="834"/>
      <c r="F841" s="834"/>
      <c r="G841" s="834"/>
      <c r="H841" s="834"/>
      <c r="I841" s="834"/>
      <c r="J841" s="834"/>
      <c r="K841" s="834"/>
      <c r="L841" s="834"/>
      <c r="M841" s="834"/>
      <c r="N841" s="834"/>
      <c r="O841" s="834"/>
      <c r="P841" s="834"/>
      <c r="Q841" s="834"/>
      <c r="R841" s="834"/>
      <c r="S841" s="834"/>
      <c r="T841" s="834"/>
      <c r="U841" s="834"/>
      <c r="V841" s="834"/>
      <c r="W841" s="834"/>
      <c r="X841" s="834"/>
      <c r="Y841" s="834"/>
      <c r="Z841" s="834"/>
      <c r="AA841" s="834"/>
    </row>
    <row r="842">
      <c r="A842" s="834"/>
      <c r="B842" s="834"/>
      <c r="C842" s="834"/>
      <c r="D842" s="834"/>
      <c r="E842" s="834"/>
      <c r="F842" s="834"/>
      <c r="G842" s="834"/>
      <c r="H842" s="834"/>
      <c r="I842" s="834"/>
      <c r="J842" s="834"/>
      <c r="K842" s="834"/>
      <c r="L842" s="834"/>
      <c r="M842" s="834"/>
      <c r="N842" s="834"/>
      <c r="O842" s="834"/>
      <c r="P842" s="834"/>
      <c r="Q842" s="834"/>
      <c r="R842" s="834"/>
      <c r="S842" s="834"/>
      <c r="T842" s="834"/>
      <c r="U842" s="834"/>
      <c r="V842" s="834"/>
      <c r="W842" s="834"/>
      <c r="X842" s="834"/>
      <c r="Y842" s="834"/>
      <c r="Z842" s="834"/>
      <c r="AA842" s="834"/>
    </row>
    <row r="843">
      <c r="A843" s="834"/>
      <c r="B843" s="834"/>
      <c r="C843" s="834"/>
      <c r="D843" s="834"/>
      <c r="E843" s="834"/>
      <c r="F843" s="834"/>
      <c r="G843" s="834"/>
      <c r="H843" s="834"/>
      <c r="I843" s="834"/>
      <c r="J843" s="834"/>
      <c r="K843" s="834"/>
      <c r="L843" s="834"/>
      <c r="M843" s="834"/>
      <c r="N843" s="834"/>
      <c r="O843" s="834"/>
      <c r="P843" s="834"/>
      <c r="Q843" s="834"/>
      <c r="R843" s="834"/>
      <c r="S843" s="834"/>
      <c r="T843" s="834"/>
      <c r="U843" s="834"/>
      <c r="V843" s="834"/>
      <c r="W843" s="834"/>
      <c r="X843" s="834"/>
      <c r="Y843" s="834"/>
      <c r="Z843" s="834"/>
      <c r="AA843" s="834"/>
    </row>
    <row r="844">
      <c r="A844" s="834"/>
      <c r="B844" s="834"/>
      <c r="C844" s="834"/>
      <c r="D844" s="834"/>
      <c r="E844" s="834"/>
      <c r="F844" s="834"/>
      <c r="G844" s="834"/>
      <c r="H844" s="834"/>
      <c r="I844" s="834"/>
      <c r="J844" s="834"/>
      <c r="K844" s="834"/>
      <c r="L844" s="834"/>
      <c r="M844" s="834"/>
      <c r="N844" s="834"/>
      <c r="O844" s="834"/>
      <c r="P844" s="834"/>
      <c r="Q844" s="834"/>
      <c r="R844" s="834"/>
      <c r="S844" s="834"/>
      <c r="T844" s="834"/>
      <c r="U844" s="834"/>
      <c r="V844" s="834"/>
      <c r="W844" s="834"/>
      <c r="X844" s="834"/>
      <c r="Y844" s="834"/>
      <c r="Z844" s="834"/>
      <c r="AA844" s="834"/>
    </row>
    <row r="845">
      <c r="A845" s="834"/>
      <c r="B845" s="834"/>
      <c r="C845" s="834"/>
      <c r="D845" s="834"/>
      <c r="E845" s="834"/>
      <c r="F845" s="834"/>
      <c r="G845" s="834"/>
      <c r="H845" s="834"/>
      <c r="I845" s="834"/>
      <c r="J845" s="834"/>
      <c r="K845" s="834"/>
      <c r="L845" s="834"/>
      <c r="M845" s="834"/>
      <c r="N845" s="834"/>
      <c r="O845" s="834"/>
      <c r="P845" s="834"/>
      <c r="Q845" s="834"/>
      <c r="R845" s="834"/>
      <c r="S845" s="834"/>
      <c r="T845" s="834"/>
      <c r="U845" s="834"/>
      <c r="V845" s="834"/>
      <c r="W845" s="834"/>
      <c r="X845" s="834"/>
      <c r="Y845" s="834"/>
      <c r="Z845" s="834"/>
      <c r="AA845" s="834"/>
    </row>
    <row r="846">
      <c r="A846" s="834"/>
      <c r="B846" s="834"/>
      <c r="C846" s="834"/>
      <c r="D846" s="834"/>
      <c r="E846" s="834"/>
      <c r="F846" s="834"/>
      <c r="G846" s="834"/>
      <c r="H846" s="834"/>
      <c r="I846" s="834"/>
      <c r="J846" s="834"/>
      <c r="K846" s="834"/>
      <c r="L846" s="834"/>
      <c r="M846" s="834"/>
      <c r="N846" s="834"/>
      <c r="O846" s="834"/>
      <c r="P846" s="834"/>
      <c r="Q846" s="834"/>
      <c r="R846" s="834"/>
      <c r="S846" s="834"/>
      <c r="T846" s="834"/>
      <c r="U846" s="834"/>
      <c r="V846" s="834"/>
      <c r="W846" s="834"/>
      <c r="X846" s="834"/>
      <c r="Y846" s="834"/>
      <c r="Z846" s="834"/>
      <c r="AA846" s="834"/>
    </row>
    <row r="847">
      <c r="A847" s="834"/>
      <c r="B847" s="834"/>
      <c r="C847" s="834"/>
      <c r="D847" s="834"/>
      <c r="E847" s="834"/>
      <c r="F847" s="834"/>
      <c r="G847" s="834"/>
      <c r="H847" s="834"/>
      <c r="I847" s="834"/>
      <c r="J847" s="834"/>
      <c r="K847" s="834"/>
      <c r="L847" s="834"/>
      <c r="M847" s="834"/>
      <c r="N847" s="834"/>
      <c r="O847" s="834"/>
      <c r="P847" s="834"/>
      <c r="Q847" s="834"/>
      <c r="R847" s="834"/>
      <c r="S847" s="834"/>
      <c r="T847" s="834"/>
      <c r="U847" s="834"/>
      <c r="V847" s="834"/>
      <c r="W847" s="834"/>
      <c r="X847" s="834"/>
      <c r="Y847" s="834"/>
      <c r="Z847" s="834"/>
      <c r="AA847" s="834"/>
    </row>
    <row r="848">
      <c r="A848" s="834"/>
      <c r="B848" s="834"/>
      <c r="C848" s="834"/>
      <c r="D848" s="834"/>
      <c r="E848" s="834"/>
      <c r="F848" s="834"/>
      <c r="G848" s="834"/>
      <c r="H848" s="834"/>
      <c r="I848" s="834"/>
      <c r="J848" s="834"/>
      <c r="K848" s="834"/>
      <c r="L848" s="834"/>
      <c r="M848" s="834"/>
      <c r="N848" s="834"/>
      <c r="O848" s="834"/>
      <c r="P848" s="834"/>
      <c r="Q848" s="834"/>
      <c r="R848" s="834"/>
      <c r="S848" s="834"/>
      <c r="T848" s="834"/>
      <c r="U848" s="834"/>
      <c r="V848" s="834"/>
      <c r="W848" s="834"/>
      <c r="X848" s="834"/>
      <c r="Y848" s="834"/>
      <c r="Z848" s="834"/>
      <c r="AA848" s="834"/>
    </row>
    <row r="849">
      <c r="A849" s="834"/>
      <c r="B849" s="834"/>
      <c r="C849" s="834"/>
      <c r="D849" s="834"/>
      <c r="E849" s="834"/>
      <c r="F849" s="834"/>
      <c r="G849" s="834"/>
      <c r="H849" s="834"/>
      <c r="I849" s="834"/>
      <c r="J849" s="834"/>
      <c r="K849" s="834"/>
      <c r="L849" s="834"/>
      <c r="M849" s="834"/>
      <c r="N849" s="834"/>
      <c r="O849" s="834"/>
      <c r="P849" s="834"/>
      <c r="Q849" s="834"/>
      <c r="R849" s="834"/>
      <c r="S849" s="834"/>
      <c r="T849" s="834"/>
      <c r="U849" s="834"/>
      <c r="V849" s="834"/>
      <c r="W849" s="834"/>
      <c r="X849" s="834"/>
      <c r="Y849" s="834"/>
      <c r="Z849" s="834"/>
      <c r="AA849" s="834"/>
    </row>
    <row r="850">
      <c r="A850" s="834"/>
      <c r="B850" s="834"/>
      <c r="C850" s="834"/>
      <c r="D850" s="834"/>
      <c r="E850" s="834"/>
      <c r="F850" s="834"/>
      <c r="G850" s="834"/>
      <c r="H850" s="834"/>
      <c r="I850" s="834"/>
      <c r="J850" s="834"/>
      <c r="K850" s="834"/>
      <c r="L850" s="834"/>
      <c r="M850" s="834"/>
      <c r="N850" s="834"/>
      <c r="O850" s="834"/>
      <c r="P850" s="834"/>
      <c r="Q850" s="834"/>
      <c r="R850" s="834"/>
      <c r="S850" s="834"/>
      <c r="T850" s="834"/>
      <c r="U850" s="834"/>
      <c r="V850" s="834"/>
      <c r="W850" s="834"/>
      <c r="X850" s="834"/>
      <c r="Y850" s="834"/>
      <c r="Z850" s="834"/>
      <c r="AA850" s="834"/>
    </row>
    <row r="851">
      <c r="A851" s="834"/>
      <c r="B851" s="834"/>
      <c r="C851" s="834"/>
      <c r="D851" s="834"/>
      <c r="E851" s="834"/>
      <c r="F851" s="834"/>
      <c r="G851" s="834"/>
      <c r="H851" s="834"/>
      <c r="I851" s="834"/>
      <c r="J851" s="834"/>
      <c r="K851" s="834"/>
      <c r="L851" s="834"/>
      <c r="M851" s="834"/>
      <c r="N851" s="834"/>
      <c r="O851" s="834"/>
      <c r="P851" s="834"/>
      <c r="Q851" s="834"/>
      <c r="R851" s="834"/>
      <c r="S851" s="834"/>
      <c r="T851" s="834"/>
      <c r="U851" s="834"/>
      <c r="V851" s="834"/>
      <c r="W851" s="834"/>
      <c r="X851" s="834"/>
      <c r="Y851" s="834"/>
      <c r="Z851" s="834"/>
      <c r="AA851" s="834"/>
    </row>
    <row r="852">
      <c r="A852" s="834"/>
      <c r="B852" s="834"/>
      <c r="C852" s="834"/>
      <c r="D852" s="834"/>
      <c r="E852" s="834"/>
      <c r="F852" s="834"/>
      <c r="G852" s="834"/>
      <c r="H852" s="834"/>
      <c r="I852" s="834"/>
      <c r="J852" s="834"/>
      <c r="K852" s="834"/>
      <c r="L852" s="834"/>
      <c r="M852" s="834"/>
      <c r="N852" s="834"/>
      <c r="O852" s="834"/>
      <c r="P852" s="834"/>
      <c r="Q852" s="834"/>
      <c r="R852" s="834"/>
      <c r="S852" s="834"/>
      <c r="T852" s="834"/>
      <c r="U852" s="834"/>
      <c r="V852" s="834"/>
      <c r="W852" s="834"/>
      <c r="X852" s="834"/>
      <c r="Y852" s="834"/>
      <c r="Z852" s="834"/>
      <c r="AA852" s="834"/>
    </row>
    <row r="853">
      <c r="A853" s="834"/>
      <c r="B853" s="834"/>
      <c r="C853" s="834"/>
      <c r="D853" s="834"/>
      <c r="E853" s="834"/>
      <c r="F853" s="834"/>
      <c r="G853" s="834"/>
      <c r="H853" s="834"/>
      <c r="I853" s="834"/>
      <c r="J853" s="834"/>
      <c r="K853" s="834"/>
      <c r="L853" s="834"/>
      <c r="M853" s="834"/>
      <c r="N853" s="834"/>
      <c r="O853" s="834"/>
      <c r="P853" s="834"/>
      <c r="Q853" s="834"/>
      <c r="R853" s="834"/>
      <c r="S853" s="834"/>
      <c r="T853" s="834"/>
      <c r="U853" s="834"/>
      <c r="V853" s="834"/>
      <c r="W853" s="834"/>
      <c r="X853" s="834"/>
      <c r="Y853" s="834"/>
      <c r="Z853" s="834"/>
      <c r="AA853" s="834"/>
    </row>
    <row r="854">
      <c r="A854" s="834"/>
      <c r="B854" s="834"/>
      <c r="C854" s="834"/>
      <c r="D854" s="834"/>
      <c r="E854" s="834"/>
      <c r="F854" s="834"/>
      <c r="G854" s="834"/>
      <c r="H854" s="834"/>
      <c r="I854" s="834"/>
      <c r="J854" s="834"/>
      <c r="K854" s="834"/>
      <c r="L854" s="834"/>
      <c r="M854" s="834"/>
      <c r="N854" s="834"/>
      <c r="O854" s="834"/>
      <c r="P854" s="834"/>
      <c r="Q854" s="834"/>
      <c r="R854" s="834"/>
      <c r="S854" s="834"/>
      <c r="T854" s="834"/>
      <c r="U854" s="834"/>
      <c r="V854" s="834"/>
      <c r="W854" s="834"/>
      <c r="X854" s="834"/>
      <c r="Y854" s="834"/>
      <c r="Z854" s="834"/>
      <c r="AA854" s="834"/>
    </row>
    <row r="855">
      <c r="A855" s="834"/>
      <c r="B855" s="834"/>
      <c r="C855" s="834"/>
      <c r="D855" s="834"/>
      <c r="E855" s="834"/>
      <c r="F855" s="834"/>
      <c r="G855" s="834"/>
      <c r="H855" s="834"/>
      <c r="I855" s="834"/>
      <c r="J855" s="834"/>
      <c r="K855" s="834"/>
      <c r="L855" s="834"/>
      <c r="M855" s="834"/>
      <c r="N855" s="834"/>
      <c r="O855" s="834"/>
      <c r="P855" s="834"/>
      <c r="Q855" s="834"/>
      <c r="R855" s="834"/>
      <c r="S855" s="834"/>
      <c r="T855" s="834"/>
      <c r="U855" s="834"/>
      <c r="V855" s="834"/>
      <c r="W855" s="834"/>
      <c r="X855" s="834"/>
      <c r="Y855" s="834"/>
      <c r="Z855" s="834"/>
      <c r="AA855" s="834"/>
    </row>
    <row r="856">
      <c r="A856" s="834"/>
      <c r="B856" s="834"/>
      <c r="C856" s="834"/>
      <c r="D856" s="834"/>
      <c r="E856" s="834"/>
      <c r="F856" s="834"/>
      <c r="G856" s="834"/>
      <c r="H856" s="834"/>
      <c r="I856" s="834"/>
      <c r="J856" s="834"/>
      <c r="K856" s="834"/>
      <c r="L856" s="834"/>
      <c r="M856" s="834"/>
      <c r="N856" s="834"/>
      <c r="O856" s="834"/>
      <c r="P856" s="834"/>
      <c r="Q856" s="834"/>
      <c r="R856" s="834"/>
      <c r="S856" s="834"/>
      <c r="T856" s="834"/>
      <c r="U856" s="834"/>
      <c r="V856" s="834"/>
      <c r="W856" s="834"/>
      <c r="X856" s="834"/>
      <c r="Y856" s="834"/>
      <c r="Z856" s="834"/>
      <c r="AA856" s="834"/>
    </row>
    <row r="857">
      <c r="A857" s="834"/>
      <c r="B857" s="834"/>
      <c r="C857" s="834"/>
      <c r="D857" s="834"/>
      <c r="E857" s="834"/>
      <c r="F857" s="834"/>
      <c r="G857" s="834"/>
      <c r="H857" s="834"/>
      <c r="I857" s="834"/>
      <c r="J857" s="834"/>
      <c r="K857" s="834"/>
      <c r="L857" s="834"/>
      <c r="M857" s="834"/>
      <c r="N857" s="834"/>
      <c r="O857" s="834"/>
      <c r="P857" s="834"/>
      <c r="Q857" s="834"/>
      <c r="R857" s="834"/>
      <c r="S857" s="834"/>
      <c r="T857" s="834"/>
      <c r="U857" s="834"/>
      <c r="V857" s="834"/>
      <c r="W857" s="834"/>
      <c r="X857" s="834"/>
      <c r="Y857" s="834"/>
      <c r="Z857" s="834"/>
      <c r="AA857" s="834"/>
    </row>
    <row r="858">
      <c r="A858" s="834"/>
      <c r="B858" s="834"/>
      <c r="C858" s="834"/>
      <c r="D858" s="834"/>
      <c r="E858" s="834"/>
      <c r="F858" s="834"/>
      <c r="G858" s="834"/>
      <c r="H858" s="834"/>
      <c r="I858" s="834"/>
      <c r="J858" s="834"/>
      <c r="K858" s="834"/>
      <c r="L858" s="834"/>
      <c r="M858" s="834"/>
      <c r="N858" s="834"/>
      <c r="O858" s="834"/>
      <c r="P858" s="834"/>
      <c r="Q858" s="834"/>
      <c r="R858" s="834"/>
      <c r="S858" s="834"/>
      <c r="T858" s="834"/>
      <c r="U858" s="834"/>
      <c r="V858" s="834"/>
      <c r="W858" s="834"/>
      <c r="X858" s="834"/>
      <c r="Y858" s="834"/>
      <c r="Z858" s="834"/>
      <c r="AA858" s="834"/>
    </row>
    <row r="859">
      <c r="A859" s="834"/>
      <c r="B859" s="834"/>
      <c r="C859" s="834"/>
      <c r="D859" s="834"/>
      <c r="E859" s="834"/>
      <c r="F859" s="834"/>
      <c r="G859" s="834"/>
      <c r="H859" s="834"/>
      <c r="I859" s="834"/>
      <c r="J859" s="834"/>
      <c r="K859" s="834"/>
      <c r="L859" s="834"/>
      <c r="M859" s="834"/>
      <c r="N859" s="834"/>
      <c r="O859" s="834"/>
      <c r="P859" s="834"/>
      <c r="Q859" s="834"/>
      <c r="R859" s="834"/>
      <c r="S859" s="834"/>
      <c r="T859" s="834"/>
      <c r="U859" s="834"/>
      <c r="V859" s="834"/>
      <c r="W859" s="834"/>
      <c r="X859" s="834"/>
      <c r="Y859" s="834"/>
      <c r="Z859" s="834"/>
      <c r="AA859" s="834"/>
    </row>
    <row r="860">
      <c r="A860" s="834"/>
      <c r="B860" s="834"/>
      <c r="C860" s="834"/>
      <c r="D860" s="834"/>
      <c r="E860" s="834"/>
      <c r="F860" s="834"/>
      <c r="G860" s="834"/>
      <c r="H860" s="834"/>
      <c r="I860" s="834"/>
      <c r="J860" s="834"/>
      <c r="K860" s="834"/>
      <c r="L860" s="834"/>
      <c r="M860" s="834"/>
      <c r="N860" s="834"/>
      <c r="O860" s="834"/>
      <c r="P860" s="834"/>
      <c r="Q860" s="834"/>
      <c r="R860" s="834"/>
      <c r="S860" s="834"/>
      <c r="T860" s="834"/>
      <c r="U860" s="834"/>
      <c r="V860" s="834"/>
      <c r="W860" s="834"/>
      <c r="X860" s="834"/>
      <c r="Y860" s="834"/>
      <c r="Z860" s="834"/>
      <c r="AA860" s="834"/>
    </row>
    <row r="861">
      <c r="A861" s="834"/>
      <c r="B861" s="834"/>
      <c r="C861" s="834"/>
      <c r="D861" s="834"/>
      <c r="E861" s="834"/>
      <c r="F861" s="834"/>
      <c r="G861" s="834"/>
      <c r="H861" s="834"/>
      <c r="I861" s="834"/>
      <c r="J861" s="834"/>
      <c r="K861" s="834"/>
      <c r="L861" s="834"/>
      <c r="M861" s="834"/>
      <c r="N861" s="834"/>
      <c r="O861" s="834"/>
      <c r="P861" s="834"/>
      <c r="Q861" s="834"/>
      <c r="R861" s="834"/>
      <c r="S861" s="834"/>
      <c r="T861" s="834"/>
      <c r="U861" s="834"/>
      <c r="V861" s="834"/>
      <c r="W861" s="834"/>
      <c r="X861" s="834"/>
      <c r="Y861" s="834"/>
      <c r="Z861" s="834"/>
      <c r="AA861" s="834"/>
    </row>
    <row r="862">
      <c r="A862" s="834"/>
      <c r="B862" s="834"/>
      <c r="C862" s="834"/>
      <c r="D862" s="834"/>
      <c r="E862" s="834"/>
      <c r="F862" s="834"/>
      <c r="G862" s="834"/>
      <c r="H862" s="834"/>
      <c r="I862" s="834"/>
      <c r="J862" s="834"/>
      <c r="K862" s="834"/>
      <c r="L862" s="834"/>
      <c r="M862" s="834"/>
      <c r="N862" s="834"/>
      <c r="O862" s="834"/>
      <c r="P862" s="834"/>
      <c r="Q862" s="834"/>
      <c r="R862" s="834"/>
      <c r="S862" s="834"/>
      <c r="T862" s="834"/>
      <c r="U862" s="834"/>
      <c r="V862" s="834"/>
      <c r="W862" s="834"/>
      <c r="X862" s="834"/>
      <c r="Y862" s="834"/>
      <c r="Z862" s="834"/>
      <c r="AA862" s="834"/>
    </row>
    <row r="863">
      <c r="A863" s="834"/>
      <c r="B863" s="834"/>
      <c r="C863" s="834"/>
      <c r="D863" s="834"/>
      <c r="E863" s="834"/>
      <c r="F863" s="834"/>
      <c r="G863" s="834"/>
      <c r="H863" s="834"/>
      <c r="I863" s="834"/>
      <c r="J863" s="834"/>
      <c r="K863" s="834"/>
      <c r="L863" s="834"/>
      <c r="M863" s="834"/>
      <c r="N863" s="834"/>
      <c r="O863" s="834"/>
      <c r="P863" s="834"/>
      <c r="Q863" s="834"/>
      <c r="R863" s="834"/>
      <c r="S863" s="834"/>
      <c r="T863" s="834"/>
      <c r="U863" s="834"/>
      <c r="V863" s="834"/>
      <c r="W863" s="834"/>
      <c r="X863" s="834"/>
      <c r="Y863" s="834"/>
      <c r="Z863" s="834"/>
      <c r="AA863" s="834"/>
    </row>
    <row r="864">
      <c r="A864" s="834"/>
      <c r="B864" s="834"/>
      <c r="C864" s="834"/>
      <c r="D864" s="834"/>
      <c r="E864" s="834"/>
      <c r="F864" s="834"/>
      <c r="G864" s="834"/>
      <c r="H864" s="834"/>
      <c r="I864" s="834"/>
      <c r="J864" s="834"/>
      <c r="K864" s="834"/>
      <c r="L864" s="834"/>
      <c r="M864" s="834"/>
      <c r="N864" s="834"/>
      <c r="O864" s="834"/>
      <c r="P864" s="834"/>
      <c r="Q864" s="834"/>
      <c r="R864" s="834"/>
      <c r="S864" s="834"/>
      <c r="T864" s="834"/>
      <c r="U864" s="834"/>
      <c r="V864" s="834"/>
      <c r="W864" s="834"/>
      <c r="X864" s="834"/>
      <c r="Y864" s="834"/>
      <c r="Z864" s="834"/>
      <c r="AA864" s="834"/>
    </row>
    <row r="865">
      <c r="A865" s="834"/>
      <c r="B865" s="834"/>
      <c r="C865" s="834"/>
      <c r="D865" s="834"/>
      <c r="E865" s="834"/>
      <c r="F865" s="834"/>
      <c r="G865" s="834"/>
      <c r="H865" s="834"/>
      <c r="I865" s="834"/>
      <c r="J865" s="834"/>
      <c r="K865" s="834"/>
      <c r="L865" s="834"/>
      <c r="M865" s="834"/>
      <c r="N865" s="834"/>
      <c r="O865" s="834"/>
      <c r="P865" s="834"/>
      <c r="Q865" s="834"/>
      <c r="R865" s="834"/>
      <c r="S865" s="834"/>
      <c r="T865" s="834"/>
      <c r="U865" s="834"/>
      <c r="V865" s="834"/>
      <c r="W865" s="834"/>
      <c r="X865" s="834"/>
      <c r="Y865" s="834"/>
      <c r="Z865" s="834"/>
      <c r="AA865" s="834"/>
    </row>
    <row r="866">
      <c r="A866" s="834"/>
      <c r="B866" s="834"/>
      <c r="C866" s="834"/>
      <c r="D866" s="834"/>
      <c r="E866" s="834"/>
      <c r="F866" s="834"/>
      <c r="G866" s="834"/>
      <c r="H866" s="834"/>
      <c r="I866" s="834"/>
      <c r="J866" s="834"/>
      <c r="K866" s="834"/>
      <c r="L866" s="834"/>
      <c r="M866" s="834"/>
      <c r="N866" s="834"/>
      <c r="O866" s="834"/>
      <c r="P866" s="834"/>
      <c r="Q866" s="834"/>
      <c r="R866" s="834"/>
      <c r="S866" s="834"/>
      <c r="T866" s="834"/>
      <c r="U866" s="834"/>
      <c r="V866" s="834"/>
      <c r="W866" s="834"/>
      <c r="X866" s="834"/>
      <c r="Y866" s="834"/>
      <c r="Z866" s="834"/>
      <c r="AA866" s="834"/>
    </row>
    <row r="867">
      <c r="A867" s="834"/>
      <c r="B867" s="834"/>
      <c r="C867" s="834"/>
      <c r="D867" s="834"/>
      <c r="E867" s="834"/>
      <c r="F867" s="834"/>
      <c r="G867" s="834"/>
      <c r="H867" s="834"/>
      <c r="I867" s="834"/>
      <c r="J867" s="834"/>
      <c r="K867" s="834"/>
      <c r="L867" s="834"/>
      <c r="M867" s="834"/>
      <c r="N867" s="834"/>
      <c r="O867" s="834"/>
      <c r="P867" s="834"/>
      <c r="Q867" s="834"/>
      <c r="R867" s="834"/>
      <c r="S867" s="834"/>
      <c r="T867" s="834"/>
      <c r="U867" s="834"/>
      <c r="V867" s="834"/>
      <c r="W867" s="834"/>
      <c r="X867" s="834"/>
      <c r="Y867" s="834"/>
      <c r="Z867" s="834"/>
      <c r="AA867" s="834"/>
    </row>
    <row r="868">
      <c r="A868" s="834"/>
      <c r="B868" s="834"/>
      <c r="C868" s="834"/>
      <c r="D868" s="834"/>
      <c r="E868" s="834"/>
      <c r="F868" s="834"/>
      <c r="G868" s="834"/>
      <c r="H868" s="834"/>
      <c r="I868" s="834"/>
      <c r="J868" s="834"/>
      <c r="K868" s="834"/>
      <c r="L868" s="834"/>
      <c r="M868" s="834"/>
      <c r="N868" s="834"/>
      <c r="O868" s="834"/>
      <c r="P868" s="834"/>
      <c r="Q868" s="834"/>
      <c r="R868" s="834"/>
      <c r="S868" s="834"/>
      <c r="T868" s="834"/>
      <c r="U868" s="834"/>
      <c r="V868" s="834"/>
      <c r="W868" s="834"/>
      <c r="X868" s="834"/>
      <c r="Y868" s="834"/>
      <c r="Z868" s="834"/>
      <c r="AA868" s="834"/>
    </row>
    <row r="869">
      <c r="A869" s="834"/>
      <c r="B869" s="834"/>
      <c r="C869" s="834"/>
      <c r="D869" s="834"/>
      <c r="E869" s="834"/>
      <c r="F869" s="834"/>
      <c r="G869" s="834"/>
      <c r="H869" s="834"/>
      <c r="I869" s="834"/>
      <c r="J869" s="834"/>
      <c r="K869" s="834"/>
      <c r="L869" s="834"/>
      <c r="M869" s="834"/>
      <c r="N869" s="834"/>
      <c r="O869" s="834"/>
      <c r="P869" s="834"/>
      <c r="Q869" s="834"/>
      <c r="R869" s="834"/>
      <c r="S869" s="834"/>
      <c r="T869" s="834"/>
      <c r="U869" s="834"/>
      <c r="V869" s="834"/>
      <c r="W869" s="834"/>
      <c r="X869" s="834"/>
      <c r="Y869" s="834"/>
      <c r="Z869" s="834"/>
      <c r="AA869" s="834"/>
    </row>
    <row r="870">
      <c r="A870" s="834"/>
      <c r="B870" s="834"/>
      <c r="C870" s="834"/>
      <c r="D870" s="834"/>
      <c r="E870" s="834"/>
      <c r="F870" s="834"/>
      <c r="G870" s="834"/>
      <c r="H870" s="834"/>
      <c r="I870" s="834"/>
      <c r="J870" s="834"/>
      <c r="K870" s="834"/>
      <c r="L870" s="834"/>
      <c r="M870" s="834"/>
      <c r="N870" s="834"/>
      <c r="O870" s="834"/>
      <c r="P870" s="834"/>
      <c r="Q870" s="834"/>
      <c r="R870" s="834"/>
      <c r="S870" s="834"/>
      <c r="T870" s="834"/>
      <c r="U870" s="834"/>
      <c r="V870" s="834"/>
      <c r="W870" s="834"/>
      <c r="X870" s="834"/>
      <c r="Y870" s="834"/>
      <c r="Z870" s="834"/>
      <c r="AA870" s="834"/>
    </row>
    <row r="871">
      <c r="A871" s="834"/>
      <c r="B871" s="834"/>
      <c r="C871" s="834"/>
      <c r="D871" s="834"/>
      <c r="E871" s="834"/>
      <c r="F871" s="834"/>
      <c r="G871" s="834"/>
      <c r="H871" s="834"/>
      <c r="I871" s="834"/>
      <c r="J871" s="834"/>
      <c r="K871" s="834"/>
      <c r="L871" s="834"/>
      <c r="M871" s="834"/>
      <c r="N871" s="834"/>
      <c r="O871" s="834"/>
      <c r="P871" s="834"/>
      <c r="Q871" s="834"/>
      <c r="R871" s="834"/>
      <c r="S871" s="834"/>
      <c r="T871" s="834"/>
      <c r="U871" s="834"/>
      <c r="V871" s="834"/>
      <c r="W871" s="834"/>
      <c r="X871" s="834"/>
      <c r="Y871" s="834"/>
      <c r="Z871" s="834"/>
      <c r="AA871" s="834"/>
    </row>
    <row r="872">
      <c r="A872" s="834"/>
      <c r="B872" s="834"/>
      <c r="C872" s="834"/>
      <c r="D872" s="834"/>
      <c r="E872" s="834"/>
      <c r="F872" s="834"/>
      <c r="G872" s="834"/>
      <c r="H872" s="834"/>
      <c r="I872" s="834"/>
      <c r="J872" s="834"/>
      <c r="K872" s="834"/>
      <c r="L872" s="834"/>
      <c r="M872" s="834"/>
      <c r="N872" s="834"/>
      <c r="O872" s="834"/>
      <c r="P872" s="834"/>
      <c r="Q872" s="834"/>
      <c r="R872" s="834"/>
      <c r="S872" s="834"/>
      <c r="T872" s="834"/>
      <c r="U872" s="834"/>
      <c r="V872" s="834"/>
      <c r="W872" s="834"/>
      <c r="X872" s="834"/>
      <c r="Y872" s="834"/>
      <c r="Z872" s="834"/>
      <c r="AA872" s="834"/>
    </row>
    <row r="873">
      <c r="A873" s="834"/>
      <c r="B873" s="834"/>
      <c r="C873" s="834"/>
      <c r="D873" s="834"/>
      <c r="E873" s="834"/>
      <c r="F873" s="834"/>
      <c r="G873" s="834"/>
      <c r="H873" s="834"/>
      <c r="I873" s="834"/>
      <c r="J873" s="834"/>
      <c r="K873" s="834"/>
      <c r="L873" s="834"/>
      <c r="M873" s="834"/>
      <c r="N873" s="834"/>
      <c r="O873" s="834"/>
      <c r="P873" s="834"/>
      <c r="Q873" s="834"/>
      <c r="R873" s="834"/>
      <c r="S873" s="834"/>
      <c r="T873" s="834"/>
      <c r="U873" s="834"/>
      <c r="V873" s="834"/>
      <c r="W873" s="834"/>
      <c r="X873" s="834"/>
      <c r="Y873" s="834"/>
      <c r="Z873" s="834"/>
      <c r="AA873" s="834"/>
    </row>
    <row r="874">
      <c r="A874" s="834"/>
      <c r="B874" s="834"/>
      <c r="C874" s="834"/>
      <c r="D874" s="834"/>
      <c r="E874" s="834"/>
      <c r="F874" s="834"/>
      <c r="G874" s="834"/>
      <c r="H874" s="834"/>
      <c r="I874" s="834"/>
      <c r="J874" s="834"/>
      <c r="K874" s="834"/>
      <c r="L874" s="834"/>
      <c r="M874" s="834"/>
      <c r="N874" s="834"/>
      <c r="O874" s="834"/>
      <c r="P874" s="834"/>
      <c r="Q874" s="834"/>
      <c r="R874" s="834"/>
      <c r="S874" s="834"/>
      <c r="T874" s="834"/>
      <c r="U874" s="834"/>
      <c r="V874" s="834"/>
      <c r="W874" s="834"/>
      <c r="X874" s="834"/>
      <c r="Y874" s="834"/>
      <c r="Z874" s="834"/>
      <c r="AA874" s="834"/>
    </row>
    <row r="875">
      <c r="A875" s="834"/>
      <c r="B875" s="834"/>
      <c r="C875" s="834"/>
      <c r="D875" s="834"/>
      <c r="E875" s="834"/>
      <c r="F875" s="834"/>
      <c r="G875" s="834"/>
      <c r="H875" s="834"/>
      <c r="I875" s="834"/>
      <c r="J875" s="834"/>
      <c r="K875" s="834"/>
      <c r="L875" s="834"/>
      <c r="M875" s="834"/>
      <c r="N875" s="834"/>
      <c r="O875" s="834"/>
      <c r="P875" s="834"/>
      <c r="Q875" s="834"/>
      <c r="R875" s="834"/>
      <c r="S875" s="834"/>
      <c r="T875" s="834"/>
      <c r="U875" s="834"/>
      <c r="V875" s="834"/>
      <c r="W875" s="834"/>
      <c r="X875" s="834"/>
      <c r="Y875" s="834"/>
      <c r="Z875" s="834"/>
      <c r="AA875" s="834"/>
    </row>
    <row r="876">
      <c r="A876" s="834"/>
      <c r="B876" s="834"/>
      <c r="C876" s="834"/>
      <c r="D876" s="834"/>
      <c r="E876" s="834"/>
      <c r="F876" s="834"/>
      <c r="G876" s="834"/>
      <c r="H876" s="834"/>
      <c r="I876" s="834"/>
      <c r="J876" s="834"/>
      <c r="K876" s="834"/>
      <c r="L876" s="834"/>
      <c r="M876" s="834"/>
      <c r="N876" s="834"/>
      <c r="O876" s="834"/>
      <c r="P876" s="834"/>
      <c r="Q876" s="834"/>
      <c r="R876" s="834"/>
      <c r="S876" s="834"/>
      <c r="T876" s="834"/>
      <c r="U876" s="834"/>
      <c r="V876" s="834"/>
      <c r="W876" s="834"/>
      <c r="X876" s="834"/>
      <c r="Y876" s="834"/>
      <c r="Z876" s="834"/>
      <c r="AA876" s="834"/>
    </row>
    <row r="877">
      <c r="A877" s="834"/>
      <c r="B877" s="834"/>
      <c r="C877" s="834"/>
      <c r="D877" s="834"/>
      <c r="E877" s="834"/>
      <c r="F877" s="834"/>
      <c r="G877" s="834"/>
      <c r="H877" s="834"/>
      <c r="I877" s="834"/>
      <c r="J877" s="834"/>
      <c r="K877" s="834"/>
      <c r="L877" s="834"/>
      <c r="M877" s="834"/>
      <c r="N877" s="834"/>
      <c r="O877" s="834"/>
      <c r="P877" s="834"/>
      <c r="Q877" s="834"/>
      <c r="R877" s="834"/>
      <c r="S877" s="834"/>
      <c r="T877" s="834"/>
      <c r="U877" s="834"/>
      <c r="V877" s="834"/>
      <c r="W877" s="834"/>
      <c r="X877" s="834"/>
      <c r="Y877" s="834"/>
      <c r="Z877" s="834"/>
      <c r="AA877" s="834"/>
    </row>
    <row r="878">
      <c r="A878" s="834"/>
      <c r="B878" s="834"/>
      <c r="C878" s="834"/>
      <c r="D878" s="834"/>
      <c r="E878" s="834"/>
      <c r="F878" s="834"/>
      <c r="G878" s="834"/>
      <c r="H878" s="834"/>
      <c r="I878" s="834"/>
      <c r="J878" s="834"/>
      <c r="K878" s="834"/>
      <c r="L878" s="834"/>
      <c r="M878" s="834"/>
      <c r="N878" s="834"/>
      <c r="O878" s="834"/>
      <c r="P878" s="834"/>
      <c r="Q878" s="834"/>
      <c r="R878" s="834"/>
      <c r="S878" s="834"/>
      <c r="T878" s="834"/>
      <c r="U878" s="834"/>
      <c r="V878" s="834"/>
      <c r="W878" s="834"/>
      <c r="X878" s="834"/>
      <c r="Y878" s="834"/>
      <c r="Z878" s="834"/>
      <c r="AA878" s="834"/>
    </row>
    <row r="879">
      <c r="A879" s="834"/>
      <c r="B879" s="834"/>
      <c r="C879" s="834"/>
      <c r="D879" s="834"/>
      <c r="E879" s="834"/>
      <c r="F879" s="834"/>
      <c r="G879" s="834"/>
      <c r="H879" s="834"/>
      <c r="I879" s="834"/>
      <c r="J879" s="834"/>
      <c r="K879" s="834"/>
      <c r="L879" s="834"/>
      <c r="M879" s="834"/>
      <c r="N879" s="834"/>
      <c r="O879" s="834"/>
      <c r="P879" s="834"/>
      <c r="Q879" s="834"/>
      <c r="R879" s="834"/>
      <c r="S879" s="834"/>
      <c r="T879" s="834"/>
      <c r="U879" s="834"/>
      <c r="V879" s="834"/>
      <c r="W879" s="834"/>
      <c r="X879" s="834"/>
      <c r="Y879" s="834"/>
      <c r="Z879" s="834"/>
      <c r="AA879" s="834"/>
    </row>
    <row r="880">
      <c r="A880" s="834"/>
      <c r="B880" s="834"/>
      <c r="C880" s="834"/>
      <c r="D880" s="834"/>
      <c r="E880" s="834"/>
      <c r="F880" s="834"/>
      <c r="G880" s="834"/>
      <c r="H880" s="834"/>
      <c r="I880" s="834"/>
      <c r="J880" s="834"/>
      <c r="K880" s="834"/>
      <c r="L880" s="834"/>
      <c r="M880" s="834"/>
      <c r="N880" s="834"/>
      <c r="O880" s="834"/>
      <c r="P880" s="834"/>
      <c r="Q880" s="834"/>
      <c r="R880" s="834"/>
      <c r="S880" s="834"/>
      <c r="T880" s="834"/>
      <c r="U880" s="834"/>
      <c r="V880" s="834"/>
      <c r="W880" s="834"/>
      <c r="X880" s="834"/>
      <c r="Y880" s="834"/>
      <c r="Z880" s="834"/>
      <c r="AA880" s="834"/>
    </row>
    <row r="881">
      <c r="A881" s="834"/>
      <c r="B881" s="834"/>
      <c r="C881" s="834"/>
      <c r="D881" s="834"/>
      <c r="E881" s="834"/>
      <c r="F881" s="834"/>
      <c r="G881" s="834"/>
      <c r="H881" s="834"/>
      <c r="I881" s="834"/>
      <c r="J881" s="834"/>
      <c r="K881" s="834"/>
      <c r="L881" s="834"/>
      <c r="M881" s="834"/>
      <c r="N881" s="834"/>
      <c r="O881" s="834"/>
      <c r="P881" s="834"/>
      <c r="Q881" s="834"/>
      <c r="R881" s="834"/>
      <c r="S881" s="834"/>
      <c r="T881" s="834"/>
      <c r="U881" s="834"/>
      <c r="V881" s="834"/>
      <c r="W881" s="834"/>
      <c r="X881" s="834"/>
      <c r="Y881" s="834"/>
      <c r="Z881" s="834"/>
      <c r="AA881" s="834"/>
    </row>
    <row r="882">
      <c r="A882" s="834"/>
      <c r="B882" s="834"/>
      <c r="C882" s="834"/>
      <c r="D882" s="834"/>
      <c r="E882" s="834"/>
      <c r="F882" s="834"/>
      <c r="G882" s="834"/>
      <c r="H882" s="834"/>
      <c r="I882" s="834"/>
      <c r="J882" s="834"/>
      <c r="K882" s="834"/>
      <c r="L882" s="834"/>
      <c r="M882" s="834"/>
      <c r="N882" s="834"/>
      <c r="O882" s="834"/>
      <c r="P882" s="834"/>
      <c r="Q882" s="834"/>
      <c r="R882" s="834"/>
      <c r="S882" s="834"/>
      <c r="T882" s="834"/>
      <c r="U882" s="834"/>
      <c r="V882" s="834"/>
      <c r="W882" s="834"/>
      <c r="X882" s="834"/>
      <c r="Y882" s="834"/>
      <c r="Z882" s="834"/>
      <c r="AA882" s="834"/>
    </row>
    <row r="883">
      <c r="A883" s="834"/>
      <c r="B883" s="834"/>
      <c r="C883" s="834"/>
      <c r="D883" s="834"/>
      <c r="E883" s="834"/>
      <c r="F883" s="834"/>
      <c r="G883" s="834"/>
      <c r="H883" s="834"/>
      <c r="I883" s="834"/>
      <c r="J883" s="834"/>
      <c r="K883" s="834"/>
      <c r="L883" s="834"/>
      <c r="M883" s="834"/>
      <c r="N883" s="834"/>
      <c r="O883" s="834"/>
      <c r="P883" s="834"/>
      <c r="Q883" s="834"/>
      <c r="R883" s="834"/>
      <c r="S883" s="834"/>
      <c r="T883" s="834"/>
      <c r="U883" s="834"/>
      <c r="V883" s="834"/>
      <c r="W883" s="834"/>
      <c r="X883" s="834"/>
      <c r="Y883" s="834"/>
      <c r="Z883" s="834"/>
      <c r="AA883" s="834"/>
    </row>
    <row r="884">
      <c r="A884" s="834"/>
      <c r="B884" s="834"/>
      <c r="C884" s="834"/>
      <c r="D884" s="834"/>
      <c r="E884" s="834"/>
      <c r="F884" s="834"/>
      <c r="G884" s="834"/>
      <c r="H884" s="834"/>
      <c r="I884" s="834"/>
      <c r="J884" s="834"/>
      <c r="K884" s="834"/>
      <c r="L884" s="834"/>
      <c r="M884" s="834"/>
      <c r="N884" s="834"/>
      <c r="O884" s="834"/>
      <c r="P884" s="834"/>
      <c r="Q884" s="834"/>
      <c r="R884" s="834"/>
      <c r="S884" s="834"/>
      <c r="T884" s="834"/>
      <c r="U884" s="834"/>
      <c r="V884" s="834"/>
      <c r="W884" s="834"/>
      <c r="X884" s="834"/>
      <c r="Y884" s="834"/>
      <c r="Z884" s="834"/>
      <c r="AA884" s="834"/>
    </row>
    <row r="885">
      <c r="A885" s="834"/>
      <c r="B885" s="834"/>
      <c r="C885" s="834"/>
      <c r="D885" s="834"/>
      <c r="E885" s="834"/>
      <c r="F885" s="834"/>
      <c r="G885" s="834"/>
      <c r="H885" s="834"/>
      <c r="I885" s="834"/>
      <c r="J885" s="834"/>
      <c r="K885" s="834"/>
      <c r="L885" s="834"/>
      <c r="M885" s="834"/>
      <c r="N885" s="834"/>
      <c r="O885" s="834"/>
      <c r="P885" s="834"/>
      <c r="Q885" s="834"/>
      <c r="R885" s="834"/>
      <c r="S885" s="834"/>
      <c r="T885" s="834"/>
      <c r="U885" s="834"/>
      <c r="V885" s="834"/>
      <c r="W885" s="834"/>
      <c r="X885" s="834"/>
      <c r="Y885" s="834"/>
      <c r="Z885" s="834"/>
      <c r="AA885" s="834"/>
    </row>
    <row r="886">
      <c r="A886" s="834"/>
      <c r="B886" s="834"/>
      <c r="C886" s="834"/>
      <c r="D886" s="834"/>
      <c r="E886" s="834"/>
      <c r="F886" s="834"/>
      <c r="G886" s="834"/>
      <c r="H886" s="834"/>
      <c r="I886" s="834"/>
      <c r="J886" s="834"/>
      <c r="K886" s="834"/>
      <c r="L886" s="834"/>
      <c r="M886" s="834"/>
      <c r="N886" s="834"/>
      <c r="O886" s="834"/>
      <c r="P886" s="834"/>
      <c r="Q886" s="834"/>
      <c r="R886" s="834"/>
      <c r="S886" s="834"/>
      <c r="T886" s="834"/>
      <c r="U886" s="834"/>
      <c r="V886" s="834"/>
      <c r="W886" s="834"/>
      <c r="X886" s="834"/>
      <c r="Y886" s="834"/>
      <c r="Z886" s="834"/>
      <c r="AA886" s="834"/>
    </row>
    <row r="887">
      <c r="A887" s="834"/>
      <c r="B887" s="834"/>
      <c r="C887" s="834"/>
      <c r="D887" s="834"/>
      <c r="E887" s="834"/>
      <c r="F887" s="834"/>
      <c r="G887" s="834"/>
      <c r="H887" s="834"/>
      <c r="I887" s="834"/>
      <c r="J887" s="834"/>
      <c r="K887" s="834"/>
      <c r="L887" s="834"/>
      <c r="M887" s="834"/>
      <c r="N887" s="834"/>
      <c r="O887" s="834"/>
      <c r="P887" s="834"/>
      <c r="Q887" s="834"/>
      <c r="R887" s="834"/>
      <c r="S887" s="834"/>
      <c r="T887" s="834"/>
      <c r="U887" s="834"/>
      <c r="V887" s="834"/>
      <c r="W887" s="834"/>
      <c r="X887" s="834"/>
      <c r="Y887" s="834"/>
      <c r="Z887" s="834"/>
      <c r="AA887" s="834"/>
    </row>
    <row r="888">
      <c r="A888" s="834"/>
      <c r="B888" s="834"/>
      <c r="C888" s="834"/>
      <c r="D888" s="834"/>
      <c r="E888" s="834"/>
      <c r="F888" s="834"/>
      <c r="G888" s="834"/>
      <c r="H888" s="834"/>
      <c r="I888" s="834"/>
      <c r="J888" s="834"/>
      <c r="K888" s="834"/>
      <c r="L888" s="834"/>
      <c r="M888" s="834"/>
      <c r="N888" s="834"/>
      <c r="O888" s="834"/>
      <c r="P888" s="834"/>
      <c r="Q888" s="834"/>
      <c r="R888" s="834"/>
      <c r="S888" s="834"/>
      <c r="T888" s="834"/>
      <c r="U888" s="834"/>
      <c r="V888" s="834"/>
      <c r="W888" s="834"/>
      <c r="X888" s="834"/>
      <c r="Y888" s="834"/>
      <c r="Z888" s="834"/>
      <c r="AA888" s="834"/>
    </row>
    <row r="889">
      <c r="A889" s="834"/>
      <c r="B889" s="834"/>
      <c r="C889" s="834"/>
      <c r="D889" s="834"/>
      <c r="E889" s="834"/>
      <c r="F889" s="834"/>
      <c r="G889" s="834"/>
      <c r="H889" s="834"/>
      <c r="I889" s="834"/>
      <c r="J889" s="834"/>
      <c r="K889" s="834"/>
      <c r="L889" s="834"/>
      <c r="M889" s="834"/>
      <c r="N889" s="834"/>
      <c r="O889" s="834"/>
      <c r="P889" s="834"/>
      <c r="Q889" s="834"/>
      <c r="R889" s="834"/>
      <c r="S889" s="834"/>
      <c r="T889" s="834"/>
      <c r="U889" s="834"/>
      <c r="V889" s="834"/>
      <c r="W889" s="834"/>
      <c r="X889" s="834"/>
      <c r="Y889" s="834"/>
      <c r="Z889" s="834"/>
      <c r="AA889" s="834"/>
    </row>
    <row r="890">
      <c r="A890" s="834"/>
      <c r="B890" s="834"/>
      <c r="C890" s="834"/>
      <c r="D890" s="834"/>
      <c r="E890" s="834"/>
      <c r="F890" s="834"/>
      <c r="G890" s="834"/>
      <c r="H890" s="834"/>
      <c r="I890" s="834"/>
      <c r="J890" s="834"/>
      <c r="K890" s="834"/>
      <c r="L890" s="834"/>
      <c r="M890" s="834"/>
      <c r="N890" s="834"/>
      <c r="O890" s="834"/>
      <c r="P890" s="834"/>
      <c r="Q890" s="834"/>
      <c r="R890" s="834"/>
      <c r="S890" s="834"/>
      <c r="T890" s="834"/>
      <c r="U890" s="834"/>
      <c r="V890" s="834"/>
      <c r="W890" s="834"/>
      <c r="X890" s="834"/>
      <c r="Y890" s="834"/>
      <c r="Z890" s="834"/>
      <c r="AA890" s="834"/>
    </row>
    <row r="891">
      <c r="A891" s="834"/>
      <c r="B891" s="834"/>
      <c r="C891" s="834"/>
      <c r="D891" s="834"/>
      <c r="E891" s="834"/>
      <c r="F891" s="834"/>
      <c r="G891" s="834"/>
      <c r="H891" s="834"/>
      <c r="I891" s="834"/>
      <c r="J891" s="834"/>
      <c r="K891" s="834"/>
      <c r="L891" s="834"/>
      <c r="M891" s="834"/>
      <c r="N891" s="834"/>
      <c r="O891" s="834"/>
      <c r="P891" s="834"/>
      <c r="Q891" s="834"/>
      <c r="R891" s="834"/>
      <c r="S891" s="834"/>
      <c r="T891" s="834"/>
      <c r="U891" s="834"/>
      <c r="V891" s="834"/>
      <c r="W891" s="834"/>
      <c r="X891" s="834"/>
      <c r="Y891" s="834"/>
      <c r="Z891" s="834"/>
      <c r="AA891" s="834"/>
    </row>
    <row r="892">
      <c r="A892" s="834"/>
      <c r="B892" s="834"/>
      <c r="C892" s="834"/>
      <c r="D892" s="834"/>
      <c r="E892" s="834"/>
      <c r="F892" s="834"/>
      <c r="G892" s="834"/>
      <c r="H892" s="834"/>
      <c r="I892" s="834"/>
      <c r="J892" s="834"/>
      <c r="K892" s="834"/>
      <c r="L892" s="834"/>
      <c r="M892" s="834"/>
      <c r="N892" s="834"/>
      <c r="O892" s="834"/>
      <c r="P892" s="834"/>
      <c r="Q892" s="834"/>
      <c r="R892" s="834"/>
      <c r="S892" s="834"/>
      <c r="T892" s="834"/>
      <c r="U892" s="834"/>
      <c r="V892" s="834"/>
      <c r="W892" s="834"/>
      <c r="X892" s="834"/>
      <c r="Y892" s="834"/>
      <c r="Z892" s="834"/>
      <c r="AA892" s="834"/>
    </row>
    <row r="893">
      <c r="A893" s="834"/>
      <c r="B893" s="834"/>
      <c r="C893" s="834"/>
      <c r="D893" s="834"/>
      <c r="E893" s="834"/>
      <c r="F893" s="834"/>
      <c r="G893" s="834"/>
      <c r="H893" s="834"/>
      <c r="I893" s="834"/>
      <c r="J893" s="834"/>
      <c r="K893" s="834"/>
      <c r="L893" s="834"/>
      <c r="M893" s="834"/>
      <c r="N893" s="834"/>
      <c r="O893" s="834"/>
      <c r="P893" s="834"/>
      <c r="Q893" s="834"/>
      <c r="R893" s="834"/>
      <c r="S893" s="834"/>
      <c r="T893" s="834"/>
      <c r="U893" s="834"/>
      <c r="V893" s="834"/>
      <c r="W893" s="834"/>
      <c r="X893" s="834"/>
      <c r="Y893" s="834"/>
      <c r="Z893" s="834"/>
      <c r="AA893" s="834"/>
    </row>
    <row r="894">
      <c r="A894" s="834"/>
      <c r="B894" s="834"/>
      <c r="C894" s="834"/>
      <c r="D894" s="834"/>
      <c r="E894" s="834"/>
      <c r="F894" s="834"/>
      <c r="G894" s="834"/>
      <c r="H894" s="834"/>
      <c r="I894" s="834"/>
      <c r="J894" s="834"/>
      <c r="K894" s="834"/>
      <c r="L894" s="834"/>
      <c r="M894" s="834"/>
      <c r="N894" s="834"/>
      <c r="O894" s="834"/>
      <c r="P894" s="834"/>
      <c r="Q894" s="834"/>
      <c r="R894" s="834"/>
      <c r="S894" s="834"/>
      <c r="T894" s="834"/>
      <c r="U894" s="834"/>
      <c r="V894" s="834"/>
      <c r="W894" s="834"/>
      <c r="X894" s="834"/>
      <c r="Y894" s="834"/>
      <c r="Z894" s="834"/>
      <c r="AA894" s="834"/>
    </row>
    <row r="895">
      <c r="A895" s="834"/>
      <c r="B895" s="834"/>
      <c r="C895" s="834"/>
      <c r="D895" s="834"/>
      <c r="E895" s="834"/>
      <c r="F895" s="834"/>
      <c r="G895" s="834"/>
      <c r="H895" s="834"/>
      <c r="I895" s="834"/>
      <c r="J895" s="834"/>
      <c r="K895" s="834"/>
      <c r="L895" s="834"/>
      <c r="M895" s="834"/>
      <c r="N895" s="834"/>
      <c r="O895" s="834"/>
      <c r="P895" s="834"/>
      <c r="Q895" s="834"/>
      <c r="R895" s="834"/>
      <c r="S895" s="834"/>
      <c r="T895" s="834"/>
      <c r="U895" s="834"/>
      <c r="V895" s="834"/>
      <c r="W895" s="834"/>
      <c r="X895" s="834"/>
      <c r="Y895" s="834"/>
      <c r="Z895" s="834"/>
      <c r="AA895" s="834"/>
    </row>
    <row r="896">
      <c r="A896" s="834"/>
      <c r="B896" s="834"/>
      <c r="C896" s="834"/>
      <c r="D896" s="834"/>
      <c r="E896" s="834"/>
      <c r="F896" s="834"/>
      <c r="G896" s="834"/>
      <c r="H896" s="834"/>
      <c r="I896" s="834"/>
      <c r="J896" s="834"/>
      <c r="K896" s="834"/>
      <c r="L896" s="834"/>
      <c r="M896" s="834"/>
      <c r="N896" s="834"/>
      <c r="O896" s="834"/>
      <c r="P896" s="834"/>
      <c r="Q896" s="834"/>
      <c r="R896" s="834"/>
      <c r="S896" s="834"/>
      <c r="T896" s="834"/>
      <c r="U896" s="834"/>
      <c r="V896" s="834"/>
      <c r="W896" s="834"/>
      <c r="X896" s="834"/>
      <c r="Y896" s="834"/>
      <c r="Z896" s="834"/>
      <c r="AA896" s="834"/>
    </row>
    <row r="897">
      <c r="A897" s="834"/>
      <c r="B897" s="834"/>
      <c r="C897" s="834"/>
      <c r="D897" s="834"/>
      <c r="E897" s="834"/>
      <c r="F897" s="834"/>
      <c r="G897" s="834"/>
      <c r="H897" s="834"/>
      <c r="I897" s="834"/>
      <c r="J897" s="834"/>
      <c r="K897" s="834"/>
      <c r="L897" s="834"/>
      <c r="M897" s="834"/>
      <c r="N897" s="834"/>
      <c r="O897" s="834"/>
      <c r="P897" s="834"/>
      <c r="Q897" s="834"/>
      <c r="R897" s="834"/>
      <c r="S897" s="834"/>
      <c r="T897" s="834"/>
      <c r="U897" s="834"/>
      <c r="V897" s="834"/>
      <c r="W897" s="834"/>
      <c r="X897" s="834"/>
      <c r="Y897" s="834"/>
      <c r="Z897" s="834"/>
      <c r="AA897" s="834"/>
    </row>
    <row r="898">
      <c r="A898" s="834"/>
      <c r="B898" s="834"/>
      <c r="C898" s="834"/>
      <c r="D898" s="834"/>
      <c r="E898" s="834"/>
      <c r="F898" s="834"/>
      <c r="G898" s="834"/>
      <c r="H898" s="834"/>
      <c r="I898" s="834"/>
      <c r="J898" s="834"/>
      <c r="K898" s="834"/>
      <c r="L898" s="834"/>
      <c r="M898" s="834"/>
      <c r="N898" s="834"/>
      <c r="O898" s="834"/>
      <c r="P898" s="834"/>
      <c r="Q898" s="834"/>
      <c r="R898" s="834"/>
      <c r="S898" s="834"/>
      <c r="T898" s="834"/>
      <c r="U898" s="834"/>
      <c r="V898" s="834"/>
      <c r="W898" s="834"/>
      <c r="X898" s="834"/>
      <c r="Y898" s="834"/>
      <c r="Z898" s="834"/>
      <c r="AA898" s="834"/>
    </row>
    <row r="899">
      <c r="A899" s="834"/>
      <c r="B899" s="834"/>
      <c r="C899" s="834"/>
      <c r="D899" s="834"/>
      <c r="E899" s="834"/>
      <c r="F899" s="834"/>
      <c r="G899" s="834"/>
      <c r="H899" s="834"/>
      <c r="I899" s="834"/>
      <c r="J899" s="834"/>
      <c r="K899" s="834"/>
      <c r="L899" s="834"/>
      <c r="M899" s="834"/>
      <c r="N899" s="834"/>
      <c r="O899" s="834"/>
      <c r="P899" s="834"/>
      <c r="Q899" s="834"/>
      <c r="R899" s="834"/>
      <c r="S899" s="834"/>
      <c r="T899" s="834"/>
      <c r="U899" s="834"/>
      <c r="V899" s="834"/>
      <c r="W899" s="834"/>
      <c r="X899" s="834"/>
      <c r="Y899" s="834"/>
      <c r="Z899" s="834"/>
      <c r="AA899" s="834"/>
    </row>
    <row r="900">
      <c r="A900" s="834"/>
      <c r="B900" s="834"/>
      <c r="C900" s="834"/>
      <c r="D900" s="834"/>
      <c r="E900" s="834"/>
      <c r="F900" s="834"/>
      <c r="G900" s="834"/>
      <c r="H900" s="834"/>
      <c r="I900" s="834"/>
      <c r="J900" s="834"/>
      <c r="K900" s="834"/>
      <c r="L900" s="834"/>
      <c r="M900" s="834"/>
      <c r="N900" s="834"/>
      <c r="O900" s="834"/>
      <c r="P900" s="834"/>
      <c r="Q900" s="834"/>
      <c r="R900" s="834"/>
      <c r="S900" s="834"/>
      <c r="T900" s="834"/>
      <c r="U900" s="834"/>
      <c r="V900" s="834"/>
      <c r="W900" s="834"/>
      <c r="X900" s="834"/>
      <c r="Y900" s="834"/>
      <c r="Z900" s="834"/>
      <c r="AA900" s="834"/>
    </row>
    <row r="901">
      <c r="A901" s="834"/>
      <c r="B901" s="834"/>
      <c r="C901" s="834"/>
      <c r="D901" s="834"/>
      <c r="E901" s="834"/>
      <c r="F901" s="834"/>
      <c r="G901" s="834"/>
      <c r="H901" s="834"/>
      <c r="I901" s="834"/>
      <c r="J901" s="834"/>
      <c r="K901" s="834"/>
      <c r="L901" s="834"/>
      <c r="M901" s="834"/>
      <c r="N901" s="834"/>
      <c r="O901" s="834"/>
      <c r="P901" s="834"/>
      <c r="Q901" s="834"/>
      <c r="R901" s="834"/>
      <c r="S901" s="834"/>
      <c r="T901" s="834"/>
      <c r="U901" s="834"/>
      <c r="V901" s="834"/>
      <c r="W901" s="834"/>
      <c r="X901" s="834"/>
      <c r="Y901" s="834"/>
      <c r="Z901" s="834"/>
      <c r="AA901" s="834"/>
    </row>
    <row r="902">
      <c r="A902" s="834"/>
      <c r="B902" s="834"/>
      <c r="C902" s="834"/>
      <c r="D902" s="834"/>
      <c r="E902" s="834"/>
      <c r="F902" s="834"/>
      <c r="G902" s="834"/>
      <c r="H902" s="834"/>
      <c r="I902" s="834"/>
      <c r="J902" s="834"/>
      <c r="K902" s="834"/>
      <c r="L902" s="834"/>
      <c r="M902" s="834"/>
      <c r="N902" s="834"/>
      <c r="O902" s="834"/>
      <c r="P902" s="834"/>
      <c r="Q902" s="834"/>
      <c r="R902" s="834"/>
      <c r="S902" s="834"/>
      <c r="T902" s="834"/>
      <c r="U902" s="834"/>
      <c r="V902" s="834"/>
      <c r="W902" s="834"/>
      <c r="X902" s="834"/>
      <c r="Y902" s="834"/>
      <c r="Z902" s="834"/>
      <c r="AA902" s="834"/>
    </row>
    <row r="903">
      <c r="A903" s="834"/>
      <c r="B903" s="834"/>
      <c r="C903" s="834"/>
      <c r="D903" s="834"/>
      <c r="E903" s="834"/>
      <c r="F903" s="834"/>
      <c r="G903" s="834"/>
      <c r="H903" s="834"/>
      <c r="I903" s="834"/>
      <c r="J903" s="834"/>
      <c r="K903" s="834"/>
      <c r="L903" s="834"/>
      <c r="M903" s="834"/>
      <c r="N903" s="834"/>
      <c r="O903" s="834"/>
      <c r="P903" s="834"/>
      <c r="Q903" s="834"/>
      <c r="R903" s="834"/>
      <c r="S903" s="834"/>
      <c r="T903" s="834"/>
      <c r="U903" s="834"/>
      <c r="V903" s="834"/>
      <c r="W903" s="834"/>
      <c r="X903" s="834"/>
      <c r="Y903" s="834"/>
      <c r="Z903" s="834"/>
      <c r="AA903" s="834"/>
    </row>
    <row r="904">
      <c r="A904" s="834"/>
      <c r="B904" s="834"/>
      <c r="C904" s="834"/>
      <c r="D904" s="834"/>
      <c r="E904" s="834"/>
      <c r="F904" s="834"/>
      <c r="G904" s="834"/>
      <c r="H904" s="834"/>
      <c r="I904" s="834"/>
      <c r="J904" s="834"/>
      <c r="K904" s="834"/>
      <c r="L904" s="834"/>
      <c r="M904" s="834"/>
      <c r="N904" s="834"/>
      <c r="O904" s="834"/>
      <c r="P904" s="834"/>
      <c r="Q904" s="834"/>
      <c r="R904" s="834"/>
      <c r="S904" s="834"/>
      <c r="T904" s="834"/>
      <c r="U904" s="834"/>
      <c r="V904" s="834"/>
      <c r="W904" s="834"/>
      <c r="X904" s="834"/>
      <c r="Y904" s="834"/>
      <c r="Z904" s="834"/>
      <c r="AA904" s="834"/>
    </row>
    <row r="905">
      <c r="A905" s="834"/>
      <c r="B905" s="834"/>
      <c r="C905" s="834"/>
      <c r="D905" s="834"/>
      <c r="E905" s="834"/>
      <c r="F905" s="834"/>
      <c r="G905" s="834"/>
      <c r="H905" s="834"/>
      <c r="I905" s="834"/>
      <c r="J905" s="834"/>
      <c r="K905" s="834"/>
      <c r="L905" s="834"/>
      <c r="M905" s="834"/>
      <c r="N905" s="834"/>
      <c r="O905" s="834"/>
      <c r="P905" s="834"/>
      <c r="Q905" s="834"/>
      <c r="R905" s="834"/>
      <c r="S905" s="834"/>
      <c r="T905" s="834"/>
      <c r="U905" s="834"/>
      <c r="V905" s="834"/>
      <c r="W905" s="834"/>
      <c r="X905" s="834"/>
      <c r="Y905" s="834"/>
      <c r="Z905" s="834"/>
      <c r="AA905" s="834"/>
    </row>
    <row r="906">
      <c r="A906" s="834"/>
      <c r="B906" s="834"/>
      <c r="C906" s="834"/>
      <c r="D906" s="834"/>
      <c r="E906" s="834"/>
      <c r="F906" s="834"/>
      <c r="G906" s="834"/>
      <c r="H906" s="834"/>
      <c r="I906" s="834"/>
      <c r="J906" s="834"/>
      <c r="K906" s="834"/>
      <c r="L906" s="834"/>
      <c r="M906" s="834"/>
      <c r="N906" s="834"/>
      <c r="O906" s="834"/>
      <c r="P906" s="834"/>
      <c r="Q906" s="834"/>
      <c r="R906" s="834"/>
      <c r="S906" s="834"/>
      <c r="T906" s="834"/>
      <c r="U906" s="834"/>
      <c r="V906" s="834"/>
      <c r="W906" s="834"/>
      <c r="X906" s="834"/>
      <c r="Y906" s="834"/>
      <c r="Z906" s="834"/>
      <c r="AA906" s="834"/>
    </row>
    <row r="907">
      <c r="A907" s="834"/>
      <c r="B907" s="834"/>
      <c r="C907" s="834"/>
      <c r="D907" s="834"/>
      <c r="E907" s="834"/>
      <c r="F907" s="834"/>
      <c r="G907" s="834"/>
      <c r="H907" s="834"/>
      <c r="I907" s="834"/>
      <c r="J907" s="834"/>
      <c r="K907" s="834"/>
      <c r="L907" s="834"/>
      <c r="M907" s="834"/>
      <c r="N907" s="834"/>
      <c r="O907" s="834"/>
      <c r="P907" s="834"/>
      <c r="Q907" s="834"/>
      <c r="R907" s="834"/>
      <c r="S907" s="834"/>
      <c r="T907" s="834"/>
      <c r="U907" s="834"/>
      <c r="V907" s="834"/>
      <c r="W907" s="834"/>
      <c r="X907" s="834"/>
      <c r="Y907" s="834"/>
      <c r="Z907" s="834"/>
      <c r="AA907" s="834"/>
    </row>
    <row r="908">
      <c r="A908" s="834"/>
      <c r="B908" s="834"/>
      <c r="C908" s="834"/>
      <c r="D908" s="834"/>
      <c r="E908" s="834"/>
      <c r="F908" s="834"/>
      <c r="G908" s="834"/>
      <c r="H908" s="834"/>
      <c r="I908" s="834"/>
      <c r="J908" s="834"/>
      <c r="K908" s="834"/>
      <c r="L908" s="834"/>
      <c r="M908" s="834"/>
      <c r="N908" s="834"/>
      <c r="O908" s="834"/>
      <c r="P908" s="834"/>
      <c r="Q908" s="834"/>
      <c r="R908" s="834"/>
      <c r="S908" s="834"/>
      <c r="T908" s="834"/>
      <c r="U908" s="834"/>
      <c r="V908" s="834"/>
      <c r="W908" s="834"/>
      <c r="X908" s="834"/>
      <c r="Y908" s="834"/>
      <c r="Z908" s="834"/>
      <c r="AA908" s="834"/>
    </row>
    <row r="909">
      <c r="A909" s="834"/>
      <c r="B909" s="834"/>
      <c r="C909" s="834"/>
      <c r="D909" s="834"/>
      <c r="E909" s="834"/>
      <c r="F909" s="834"/>
      <c r="G909" s="834"/>
      <c r="H909" s="834"/>
      <c r="I909" s="834"/>
      <c r="J909" s="834"/>
      <c r="K909" s="834"/>
      <c r="L909" s="834"/>
      <c r="M909" s="834"/>
      <c r="N909" s="834"/>
      <c r="O909" s="834"/>
      <c r="P909" s="834"/>
      <c r="Q909" s="834"/>
      <c r="R909" s="834"/>
      <c r="S909" s="834"/>
      <c r="T909" s="834"/>
      <c r="U909" s="834"/>
      <c r="V909" s="834"/>
      <c r="W909" s="834"/>
      <c r="X909" s="834"/>
      <c r="Y909" s="834"/>
      <c r="Z909" s="834"/>
      <c r="AA909" s="834"/>
    </row>
    <row r="910">
      <c r="A910" s="834"/>
      <c r="B910" s="834"/>
      <c r="C910" s="834"/>
      <c r="D910" s="834"/>
      <c r="E910" s="834"/>
      <c r="F910" s="834"/>
      <c r="G910" s="834"/>
      <c r="H910" s="834"/>
      <c r="I910" s="834"/>
      <c r="J910" s="834"/>
      <c r="K910" s="834"/>
      <c r="L910" s="834"/>
      <c r="M910" s="834"/>
      <c r="N910" s="834"/>
      <c r="O910" s="834"/>
      <c r="P910" s="834"/>
      <c r="Q910" s="834"/>
      <c r="R910" s="834"/>
      <c r="S910" s="834"/>
      <c r="T910" s="834"/>
      <c r="U910" s="834"/>
      <c r="V910" s="834"/>
      <c r="W910" s="834"/>
      <c r="X910" s="834"/>
      <c r="Y910" s="834"/>
      <c r="Z910" s="834"/>
      <c r="AA910" s="834"/>
    </row>
    <row r="911">
      <c r="A911" s="834"/>
      <c r="B911" s="834"/>
      <c r="C911" s="834"/>
      <c r="D911" s="834"/>
      <c r="E911" s="834"/>
      <c r="F911" s="834"/>
      <c r="G911" s="834"/>
      <c r="H911" s="834"/>
      <c r="I911" s="834"/>
      <c r="J911" s="834"/>
      <c r="K911" s="834"/>
      <c r="L911" s="834"/>
      <c r="M911" s="834"/>
      <c r="N911" s="834"/>
      <c r="O911" s="834"/>
      <c r="P911" s="834"/>
      <c r="Q911" s="834"/>
      <c r="R911" s="834"/>
      <c r="S911" s="834"/>
      <c r="T911" s="834"/>
      <c r="U911" s="834"/>
      <c r="V911" s="834"/>
      <c r="W911" s="834"/>
      <c r="X911" s="834"/>
      <c r="Y911" s="834"/>
      <c r="Z911" s="834"/>
      <c r="AA911" s="834"/>
    </row>
    <row r="912">
      <c r="A912" s="834"/>
      <c r="B912" s="834"/>
      <c r="C912" s="834"/>
      <c r="D912" s="834"/>
      <c r="E912" s="834"/>
      <c r="F912" s="834"/>
      <c r="G912" s="834"/>
      <c r="H912" s="834"/>
      <c r="I912" s="834"/>
      <c r="J912" s="834"/>
      <c r="K912" s="834"/>
      <c r="L912" s="834"/>
      <c r="M912" s="834"/>
      <c r="N912" s="834"/>
      <c r="O912" s="834"/>
      <c r="P912" s="834"/>
      <c r="Q912" s="834"/>
      <c r="R912" s="834"/>
      <c r="S912" s="834"/>
      <c r="T912" s="834"/>
      <c r="U912" s="834"/>
      <c r="V912" s="834"/>
      <c r="W912" s="834"/>
      <c r="X912" s="834"/>
      <c r="Y912" s="834"/>
      <c r="Z912" s="834"/>
      <c r="AA912" s="834"/>
    </row>
    <row r="913">
      <c r="A913" s="834"/>
      <c r="B913" s="834"/>
      <c r="C913" s="834"/>
      <c r="D913" s="834"/>
      <c r="E913" s="834"/>
      <c r="F913" s="834"/>
      <c r="G913" s="834"/>
      <c r="H913" s="834"/>
      <c r="I913" s="834"/>
      <c r="J913" s="834"/>
      <c r="K913" s="834"/>
      <c r="L913" s="834"/>
      <c r="M913" s="834"/>
      <c r="N913" s="834"/>
      <c r="O913" s="834"/>
      <c r="P913" s="834"/>
      <c r="Q913" s="834"/>
      <c r="R913" s="834"/>
      <c r="S913" s="834"/>
      <c r="T913" s="834"/>
      <c r="U913" s="834"/>
      <c r="V913" s="834"/>
      <c r="W913" s="834"/>
      <c r="X913" s="834"/>
      <c r="Y913" s="834"/>
      <c r="Z913" s="834"/>
      <c r="AA913" s="834"/>
    </row>
    <row r="914">
      <c r="A914" s="834"/>
      <c r="B914" s="834"/>
      <c r="C914" s="834"/>
      <c r="D914" s="834"/>
      <c r="E914" s="834"/>
      <c r="F914" s="834"/>
      <c r="G914" s="834"/>
      <c r="H914" s="834"/>
      <c r="I914" s="834"/>
      <c r="J914" s="834"/>
      <c r="K914" s="834"/>
      <c r="L914" s="834"/>
      <c r="M914" s="834"/>
      <c r="N914" s="834"/>
      <c r="O914" s="834"/>
      <c r="P914" s="834"/>
      <c r="Q914" s="834"/>
      <c r="R914" s="834"/>
      <c r="S914" s="834"/>
      <c r="T914" s="834"/>
      <c r="U914" s="834"/>
      <c r="V914" s="834"/>
      <c r="W914" s="834"/>
      <c r="X914" s="834"/>
      <c r="Y914" s="834"/>
      <c r="Z914" s="834"/>
      <c r="AA914" s="834"/>
    </row>
    <row r="915">
      <c r="A915" s="834"/>
      <c r="B915" s="834"/>
      <c r="C915" s="834"/>
      <c r="D915" s="834"/>
      <c r="E915" s="834"/>
      <c r="F915" s="834"/>
      <c r="G915" s="834"/>
      <c r="H915" s="834"/>
      <c r="I915" s="834"/>
      <c r="J915" s="834"/>
      <c r="K915" s="834"/>
      <c r="L915" s="834"/>
      <c r="M915" s="834"/>
      <c r="N915" s="834"/>
      <c r="O915" s="834"/>
      <c r="P915" s="834"/>
      <c r="Q915" s="834"/>
      <c r="R915" s="834"/>
      <c r="S915" s="834"/>
      <c r="T915" s="834"/>
      <c r="U915" s="834"/>
      <c r="V915" s="834"/>
      <c r="W915" s="834"/>
      <c r="X915" s="834"/>
      <c r="Y915" s="834"/>
      <c r="Z915" s="834"/>
      <c r="AA915" s="834"/>
    </row>
    <row r="916">
      <c r="A916" s="834"/>
      <c r="B916" s="834"/>
      <c r="C916" s="834"/>
      <c r="D916" s="834"/>
      <c r="E916" s="834"/>
      <c r="F916" s="834"/>
      <c r="G916" s="834"/>
      <c r="H916" s="834"/>
      <c r="I916" s="834"/>
      <c r="J916" s="834"/>
      <c r="K916" s="834"/>
      <c r="L916" s="834"/>
      <c r="M916" s="834"/>
      <c r="N916" s="834"/>
      <c r="O916" s="834"/>
      <c r="P916" s="834"/>
      <c r="Q916" s="834"/>
      <c r="R916" s="834"/>
      <c r="S916" s="834"/>
      <c r="T916" s="834"/>
      <c r="U916" s="834"/>
      <c r="V916" s="834"/>
      <c r="W916" s="834"/>
      <c r="X916" s="834"/>
      <c r="Y916" s="834"/>
      <c r="Z916" s="834"/>
      <c r="AA916" s="834"/>
    </row>
    <row r="917">
      <c r="A917" s="834"/>
      <c r="B917" s="834"/>
      <c r="C917" s="834"/>
      <c r="D917" s="834"/>
      <c r="E917" s="834"/>
      <c r="F917" s="834"/>
      <c r="G917" s="834"/>
      <c r="H917" s="834"/>
      <c r="I917" s="834"/>
      <c r="J917" s="834"/>
      <c r="K917" s="834"/>
      <c r="L917" s="834"/>
      <c r="M917" s="834"/>
      <c r="N917" s="834"/>
      <c r="O917" s="834"/>
      <c r="P917" s="834"/>
      <c r="Q917" s="834"/>
      <c r="R917" s="834"/>
      <c r="S917" s="834"/>
      <c r="T917" s="834"/>
      <c r="U917" s="834"/>
      <c r="V917" s="834"/>
      <c r="W917" s="834"/>
      <c r="X917" s="834"/>
      <c r="Y917" s="834"/>
      <c r="Z917" s="834"/>
      <c r="AA917" s="834"/>
    </row>
    <row r="918">
      <c r="A918" s="834"/>
      <c r="B918" s="834"/>
      <c r="C918" s="834"/>
      <c r="D918" s="834"/>
      <c r="E918" s="834"/>
      <c r="F918" s="834"/>
      <c r="G918" s="834"/>
      <c r="H918" s="834"/>
      <c r="I918" s="834"/>
      <c r="J918" s="834"/>
      <c r="K918" s="834"/>
      <c r="L918" s="834"/>
      <c r="M918" s="834"/>
      <c r="N918" s="834"/>
      <c r="O918" s="834"/>
      <c r="P918" s="834"/>
      <c r="Q918" s="834"/>
      <c r="R918" s="834"/>
      <c r="S918" s="834"/>
      <c r="T918" s="834"/>
      <c r="U918" s="834"/>
      <c r="V918" s="834"/>
      <c r="W918" s="834"/>
      <c r="X918" s="834"/>
      <c r="Y918" s="834"/>
      <c r="Z918" s="834"/>
      <c r="AA918" s="834"/>
    </row>
    <row r="919">
      <c r="A919" s="834"/>
      <c r="B919" s="834"/>
      <c r="C919" s="834"/>
      <c r="D919" s="834"/>
      <c r="E919" s="834"/>
      <c r="F919" s="834"/>
      <c r="G919" s="834"/>
      <c r="H919" s="834"/>
      <c r="I919" s="834"/>
      <c r="J919" s="834"/>
      <c r="K919" s="834"/>
      <c r="L919" s="834"/>
      <c r="M919" s="834"/>
      <c r="N919" s="834"/>
      <c r="O919" s="834"/>
      <c r="P919" s="834"/>
      <c r="Q919" s="834"/>
      <c r="R919" s="834"/>
      <c r="S919" s="834"/>
      <c r="T919" s="834"/>
      <c r="U919" s="834"/>
      <c r="V919" s="834"/>
      <c r="W919" s="834"/>
      <c r="X919" s="834"/>
      <c r="Y919" s="834"/>
      <c r="Z919" s="834"/>
      <c r="AA919" s="834"/>
    </row>
    <row r="920">
      <c r="A920" s="834"/>
      <c r="B920" s="834"/>
      <c r="C920" s="834"/>
      <c r="D920" s="834"/>
      <c r="E920" s="834"/>
      <c r="F920" s="834"/>
      <c r="G920" s="834"/>
      <c r="H920" s="834"/>
      <c r="I920" s="834"/>
      <c r="J920" s="834"/>
      <c r="K920" s="834"/>
      <c r="L920" s="834"/>
      <c r="M920" s="834"/>
      <c r="N920" s="834"/>
      <c r="O920" s="834"/>
      <c r="P920" s="834"/>
      <c r="Q920" s="834"/>
      <c r="R920" s="834"/>
      <c r="S920" s="834"/>
      <c r="T920" s="834"/>
      <c r="U920" s="834"/>
      <c r="V920" s="834"/>
      <c r="W920" s="834"/>
      <c r="X920" s="834"/>
      <c r="Y920" s="834"/>
      <c r="Z920" s="834"/>
      <c r="AA920" s="834"/>
    </row>
    <row r="921">
      <c r="A921" s="834"/>
      <c r="B921" s="834"/>
      <c r="C921" s="834"/>
      <c r="D921" s="834"/>
      <c r="E921" s="834"/>
      <c r="F921" s="834"/>
      <c r="G921" s="834"/>
      <c r="H921" s="834"/>
      <c r="I921" s="834"/>
      <c r="J921" s="834"/>
      <c r="K921" s="834"/>
      <c r="L921" s="834"/>
      <c r="M921" s="834"/>
      <c r="N921" s="834"/>
      <c r="O921" s="834"/>
      <c r="P921" s="834"/>
      <c r="Q921" s="834"/>
      <c r="R921" s="834"/>
      <c r="S921" s="834"/>
      <c r="T921" s="834"/>
      <c r="U921" s="834"/>
      <c r="V921" s="834"/>
      <c r="W921" s="834"/>
      <c r="X921" s="834"/>
      <c r="Y921" s="834"/>
      <c r="Z921" s="834"/>
      <c r="AA921" s="834"/>
    </row>
    <row r="922">
      <c r="A922" s="834"/>
      <c r="B922" s="834"/>
      <c r="C922" s="834"/>
      <c r="D922" s="834"/>
      <c r="E922" s="834"/>
      <c r="F922" s="834"/>
      <c r="G922" s="834"/>
      <c r="H922" s="834"/>
      <c r="I922" s="834"/>
      <c r="J922" s="834"/>
      <c r="K922" s="834"/>
      <c r="L922" s="834"/>
      <c r="M922" s="834"/>
      <c r="N922" s="834"/>
      <c r="O922" s="834"/>
      <c r="P922" s="834"/>
      <c r="Q922" s="834"/>
      <c r="R922" s="834"/>
      <c r="S922" s="834"/>
      <c r="T922" s="834"/>
      <c r="U922" s="834"/>
      <c r="V922" s="834"/>
      <c r="W922" s="834"/>
      <c r="X922" s="834"/>
      <c r="Y922" s="834"/>
      <c r="Z922" s="834"/>
      <c r="AA922" s="834"/>
    </row>
    <row r="923">
      <c r="A923" s="834"/>
      <c r="B923" s="834"/>
      <c r="C923" s="834"/>
      <c r="D923" s="834"/>
      <c r="E923" s="834"/>
      <c r="F923" s="834"/>
      <c r="G923" s="834"/>
      <c r="H923" s="834"/>
      <c r="I923" s="834"/>
      <c r="J923" s="834"/>
      <c r="K923" s="834"/>
      <c r="L923" s="834"/>
      <c r="M923" s="834"/>
      <c r="N923" s="834"/>
      <c r="O923" s="834"/>
      <c r="P923" s="834"/>
      <c r="Q923" s="834"/>
      <c r="R923" s="834"/>
      <c r="S923" s="834"/>
      <c r="T923" s="834"/>
      <c r="U923" s="834"/>
      <c r="V923" s="834"/>
      <c r="W923" s="834"/>
      <c r="X923" s="834"/>
      <c r="Y923" s="834"/>
      <c r="Z923" s="834"/>
      <c r="AA923" s="834"/>
    </row>
    <row r="924">
      <c r="A924" s="834"/>
      <c r="B924" s="834"/>
      <c r="C924" s="834"/>
      <c r="D924" s="834"/>
      <c r="E924" s="834"/>
      <c r="F924" s="834"/>
      <c r="G924" s="834"/>
      <c r="H924" s="834"/>
      <c r="I924" s="834"/>
      <c r="J924" s="834"/>
      <c r="K924" s="834"/>
      <c r="L924" s="834"/>
      <c r="M924" s="834"/>
      <c r="N924" s="834"/>
      <c r="O924" s="834"/>
      <c r="P924" s="834"/>
      <c r="Q924" s="834"/>
      <c r="R924" s="834"/>
      <c r="S924" s="834"/>
      <c r="T924" s="834"/>
      <c r="U924" s="834"/>
      <c r="V924" s="834"/>
      <c r="W924" s="834"/>
      <c r="X924" s="834"/>
      <c r="Y924" s="834"/>
      <c r="Z924" s="834"/>
      <c r="AA924" s="834"/>
    </row>
    <row r="925">
      <c r="A925" s="834"/>
      <c r="B925" s="834"/>
      <c r="C925" s="834"/>
      <c r="D925" s="834"/>
      <c r="E925" s="834"/>
      <c r="F925" s="834"/>
      <c r="G925" s="834"/>
      <c r="H925" s="834"/>
      <c r="I925" s="834"/>
      <c r="J925" s="834"/>
      <c r="K925" s="834"/>
      <c r="L925" s="834"/>
      <c r="M925" s="834"/>
      <c r="N925" s="834"/>
      <c r="O925" s="834"/>
      <c r="P925" s="834"/>
      <c r="Q925" s="834"/>
      <c r="R925" s="834"/>
      <c r="S925" s="834"/>
      <c r="T925" s="834"/>
      <c r="U925" s="834"/>
      <c r="V925" s="834"/>
      <c r="W925" s="834"/>
      <c r="X925" s="834"/>
      <c r="Y925" s="834"/>
      <c r="Z925" s="834"/>
      <c r="AA925" s="834"/>
    </row>
    <row r="926">
      <c r="A926" s="834"/>
      <c r="B926" s="834"/>
      <c r="C926" s="834"/>
      <c r="D926" s="834"/>
      <c r="E926" s="834"/>
      <c r="F926" s="834"/>
      <c r="G926" s="834"/>
      <c r="H926" s="834"/>
      <c r="I926" s="834"/>
      <c r="J926" s="834"/>
      <c r="K926" s="834"/>
      <c r="L926" s="834"/>
      <c r="M926" s="834"/>
      <c r="N926" s="834"/>
      <c r="O926" s="834"/>
      <c r="P926" s="834"/>
      <c r="Q926" s="834"/>
      <c r="R926" s="834"/>
      <c r="S926" s="834"/>
      <c r="T926" s="834"/>
      <c r="U926" s="834"/>
      <c r="V926" s="834"/>
      <c r="W926" s="834"/>
      <c r="X926" s="834"/>
      <c r="Y926" s="834"/>
      <c r="Z926" s="834"/>
      <c r="AA926" s="834"/>
    </row>
    <row r="927">
      <c r="A927" s="834"/>
      <c r="B927" s="834"/>
      <c r="C927" s="834"/>
      <c r="D927" s="834"/>
      <c r="E927" s="834"/>
      <c r="F927" s="834"/>
      <c r="G927" s="834"/>
      <c r="H927" s="834"/>
      <c r="I927" s="834"/>
      <c r="J927" s="834"/>
      <c r="K927" s="834"/>
      <c r="L927" s="834"/>
      <c r="M927" s="834"/>
      <c r="N927" s="834"/>
      <c r="O927" s="834"/>
      <c r="P927" s="834"/>
      <c r="Q927" s="834"/>
      <c r="R927" s="834"/>
      <c r="S927" s="834"/>
      <c r="T927" s="834"/>
      <c r="U927" s="834"/>
      <c r="V927" s="834"/>
      <c r="W927" s="834"/>
      <c r="X927" s="834"/>
      <c r="Y927" s="834"/>
      <c r="Z927" s="834"/>
      <c r="AA927" s="834"/>
    </row>
    <row r="928">
      <c r="A928" s="834"/>
      <c r="B928" s="834"/>
      <c r="C928" s="834"/>
      <c r="D928" s="834"/>
      <c r="E928" s="834"/>
      <c r="F928" s="834"/>
      <c r="G928" s="834"/>
      <c r="H928" s="834"/>
      <c r="I928" s="834"/>
      <c r="J928" s="834"/>
      <c r="K928" s="834"/>
      <c r="L928" s="834"/>
      <c r="M928" s="834"/>
      <c r="N928" s="834"/>
      <c r="O928" s="834"/>
      <c r="P928" s="834"/>
      <c r="Q928" s="834"/>
      <c r="R928" s="834"/>
      <c r="S928" s="834"/>
      <c r="T928" s="834"/>
      <c r="U928" s="834"/>
      <c r="V928" s="834"/>
      <c r="W928" s="834"/>
      <c r="X928" s="834"/>
      <c r="Y928" s="834"/>
      <c r="Z928" s="834"/>
      <c r="AA928" s="834"/>
    </row>
    <row r="929">
      <c r="A929" s="834"/>
      <c r="B929" s="834"/>
      <c r="C929" s="834"/>
      <c r="D929" s="834"/>
      <c r="E929" s="834"/>
      <c r="F929" s="834"/>
      <c r="G929" s="834"/>
      <c r="H929" s="834"/>
      <c r="I929" s="834"/>
      <c r="J929" s="834"/>
      <c r="K929" s="834"/>
      <c r="L929" s="834"/>
      <c r="M929" s="834"/>
      <c r="N929" s="834"/>
      <c r="O929" s="834"/>
      <c r="P929" s="834"/>
      <c r="Q929" s="834"/>
      <c r="R929" s="834"/>
      <c r="S929" s="834"/>
      <c r="T929" s="834"/>
      <c r="U929" s="834"/>
      <c r="V929" s="834"/>
      <c r="W929" s="834"/>
      <c r="X929" s="834"/>
      <c r="Y929" s="834"/>
      <c r="Z929" s="834"/>
      <c r="AA929" s="834"/>
    </row>
    <row r="930">
      <c r="A930" s="834"/>
      <c r="B930" s="834"/>
      <c r="C930" s="834"/>
      <c r="D930" s="834"/>
      <c r="E930" s="834"/>
      <c r="F930" s="834"/>
      <c r="G930" s="834"/>
      <c r="H930" s="834"/>
      <c r="I930" s="834"/>
      <c r="J930" s="834"/>
      <c r="K930" s="834"/>
      <c r="L930" s="834"/>
      <c r="M930" s="834"/>
      <c r="N930" s="834"/>
      <c r="O930" s="834"/>
      <c r="P930" s="834"/>
      <c r="Q930" s="834"/>
      <c r="R930" s="834"/>
      <c r="S930" s="834"/>
      <c r="T930" s="834"/>
      <c r="U930" s="834"/>
      <c r="V930" s="834"/>
      <c r="W930" s="834"/>
      <c r="X930" s="834"/>
      <c r="Y930" s="834"/>
      <c r="Z930" s="834"/>
      <c r="AA930" s="834"/>
    </row>
    <row r="931">
      <c r="A931" s="834"/>
      <c r="B931" s="834"/>
      <c r="C931" s="834"/>
      <c r="D931" s="834"/>
      <c r="E931" s="834"/>
      <c r="F931" s="834"/>
      <c r="G931" s="834"/>
      <c r="H931" s="834"/>
      <c r="I931" s="834"/>
      <c r="J931" s="834"/>
      <c r="K931" s="834"/>
      <c r="L931" s="834"/>
      <c r="M931" s="834"/>
      <c r="N931" s="834"/>
      <c r="O931" s="834"/>
      <c r="P931" s="834"/>
      <c r="Q931" s="834"/>
      <c r="R931" s="834"/>
      <c r="S931" s="834"/>
      <c r="T931" s="834"/>
      <c r="U931" s="834"/>
      <c r="V931" s="834"/>
      <c r="W931" s="834"/>
      <c r="X931" s="834"/>
      <c r="Y931" s="834"/>
      <c r="Z931" s="834"/>
      <c r="AA931" s="834"/>
    </row>
    <row r="932">
      <c r="A932" s="834"/>
      <c r="B932" s="834"/>
      <c r="C932" s="834"/>
      <c r="D932" s="834"/>
      <c r="E932" s="834"/>
      <c r="F932" s="834"/>
      <c r="G932" s="834"/>
      <c r="H932" s="834"/>
      <c r="I932" s="834"/>
      <c r="J932" s="834"/>
      <c r="K932" s="834"/>
      <c r="L932" s="834"/>
      <c r="M932" s="834"/>
      <c r="N932" s="834"/>
      <c r="O932" s="834"/>
      <c r="P932" s="834"/>
      <c r="Q932" s="834"/>
      <c r="R932" s="834"/>
      <c r="S932" s="834"/>
      <c r="T932" s="834"/>
      <c r="U932" s="834"/>
      <c r="V932" s="834"/>
      <c r="W932" s="834"/>
      <c r="X932" s="834"/>
      <c r="Y932" s="834"/>
      <c r="Z932" s="834"/>
      <c r="AA932" s="834"/>
    </row>
    <row r="933">
      <c r="A933" s="834"/>
      <c r="B933" s="834"/>
      <c r="C933" s="834"/>
      <c r="D933" s="834"/>
      <c r="E933" s="834"/>
      <c r="F933" s="834"/>
      <c r="G933" s="834"/>
      <c r="H933" s="834"/>
      <c r="I933" s="834"/>
      <c r="J933" s="834"/>
      <c r="K933" s="834"/>
      <c r="L933" s="834"/>
      <c r="M933" s="834"/>
      <c r="N933" s="834"/>
      <c r="O933" s="834"/>
      <c r="P933" s="834"/>
      <c r="Q933" s="834"/>
      <c r="R933" s="834"/>
      <c r="S933" s="834"/>
      <c r="T933" s="834"/>
      <c r="U933" s="834"/>
      <c r="V933" s="834"/>
      <c r="W933" s="834"/>
      <c r="X933" s="834"/>
      <c r="Y933" s="834"/>
      <c r="Z933" s="834"/>
      <c r="AA933" s="834"/>
    </row>
    <row r="934">
      <c r="A934" s="834"/>
      <c r="B934" s="834"/>
      <c r="C934" s="834"/>
      <c r="D934" s="834"/>
      <c r="E934" s="834"/>
      <c r="F934" s="834"/>
      <c r="G934" s="834"/>
      <c r="H934" s="834"/>
      <c r="I934" s="834"/>
      <c r="J934" s="834"/>
      <c r="K934" s="834"/>
      <c r="L934" s="834"/>
      <c r="M934" s="834"/>
      <c r="N934" s="834"/>
      <c r="O934" s="834"/>
      <c r="P934" s="834"/>
      <c r="Q934" s="834"/>
      <c r="R934" s="834"/>
      <c r="S934" s="834"/>
      <c r="T934" s="834"/>
      <c r="U934" s="834"/>
      <c r="V934" s="834"/>
      <c r="W934" s="834"/>
      <c r="X934" s="834"/>
      <c r="Y934" s="834"/>
      <c r="Z934" s="834"/>
      <c r="AA934" s="834"/>
    </row>
    <row r="935">
      <c r="A935" s="834"/>
      <c r="B935" s="834"/>
      <c r="C935" s="834"/>
      <c r="D935" s="834"/>
      <c r="E935" s="834"/>
      <c r="F935" s="834"/>
      <c r="G935" s="834"/>
      <c r="H935" s="834"/>
      <c r="I935" s="834"/>
      <c r="J935" s="834"/>
      <c r="K935" s="834"/>
      <c r="L935" s="834"/>
      <c r="M935" s="834"/>
      <c r="N935" s="834"/>
      <c r="O935" s="834"/>
      <c r="P935" s="834"/>
      <c r="Q935" s="834"/>
      <c r="R935" s="834"/>
      <c r="S935" s="834"/>
      <c r="T935" s="834"/>
      <c r="U935" s="834"/>
      <c r="V935" s="834"/>
      <c r="W935" s="834"/>
      <c r="X935" s="834"/>
      <c r="Y935" s="834"/>
      <c r="Z935" s="834"/>
      <c r="AA935" s="834"/>
    </row>
    <row r="936">
      <c r="A936" s="834"/>
      <c r="B936" s="834"/>
      <c r="C936" s="834"/>
      <c r="D936" s="834"/>
      <c r="E936" s="834"/>
      <c r="F936" s="834"/>
      <c r="G936" s="834"/>
      <c r="H936" s="834"/>
      <c r="I936" s="834"/>
      <c r="J936" s="834"/>
      <c r="K936" s="834"/>
      <c r="L936" s="834"/>
      <c r="M936" s="834"/>
      <c r="N936" s="834"/>
      <c r="O936" s="834"/>
      <c r="P936" s="834"/>
      <c r="Q936" s="834"/>
      <c r="R936" s="834"/>
      <c r="S936" s="834"/>
      <c r="T936" s="834"/>
      <c r="U936" s="834"/>
      <c r="V936" s="834"/>
      <c r="W936" s="834"/>
      <c r="X936" s="834"/>
      <c r="Y936" s="834"/>
      <c r="Z936" s="834"/>
      <c r="AA936" s="834"/>
    </row>
    <row r="937">
      <c r="A937" s="834"/>
      <c r="B937" s="834"/>
      <c r="C937" s="834"/>
      <c r="D937" s="834"/>
      <c r="E937" s="834"/>
      <c r="F937" s="834"/>
      <c r="G937" s="834"/>
      <c r="H937" s="834"/>
      <c r="I937" s="834"/>
      <c r="J937" s="834"/>
      <c r="K937" s="834"/>
      <c r="L937" s="834"/>
      <c r="M937" s="834"/>
      <c r="N937" s="834"/>
      <c r="O937" s="834"/>
      <c r="P937" s="834"/>
      <c r="Q937" s="834"/>
      <c r="R937" s="834"/>
      <c r="S937" s="834"/>
      <c r="T937" s="834"/>
      <c r="U937" s="834"/>
      <c r="V937" s="834"/>
      <c r="W937" s="834"/>
      <c r="X937" s="834"/>
      <c r="Y937" s="834"/>
      <c r="Z937" s="834"/>
      <c r="AA937" s="834"/>
    </row>
    <row r="938">
      <c r="A938" s="834"/>
      <c r="B938" s="834"/>
      <c r="C938" s="834"/>
      <c r="D938" s="834"/>
      <c r="E938" s="834"/>
      <c r="F938" s="834"/>
      <c r="G938" s="834"/>
      <c r="H938" s="834"/>
      <c r="I938" s="834"/>
      <c r="J938" s="834"/>
      <c r="K938" s="834"/>
      <c r="L938" s="834"/>
      <c r="M938" s="834"/>
      <c r="N938" s="834"/>
      <c r="O938" s="834"/>
      <c r="P938" s="834"/>
      <c r="Q938" s="834"/>
      <c r="R938" s="834"/>
      <c r="S938" s="834"/>
      <c r="T938" s="834"/>
      <c r="U938" s="834"/>
      <c r="V938" s="834"/>
      <c r="W938" s="834"/>
      <c r="X938" s="834"/>
      <c r="Y938" s="834"/>
      <c r="Z938" s="834"/>
      <c r="AA938" s="834"/>
    </row>
    <row r="939">
      <c r="A939" s="834"/>
      <c r="B939" s="834"/>
      <c r="C939" s="834"/>
      <c r="D939" s="834"/>
      <c r="E939" s="834"/>
      <c r="F939" s="834"/>
      <c r="G939" s="834"/>
      <c r="H939" s="834"/>
      <c r="I939" s="834"/>
      <c r="J939" s="834"/>
      <c r="K939" s="834"/>
      <c r="L939" s="834"/>
      <c r="M939" s="834"/>
      <c r="N939" s="834"/>
      <c r="O939" s="834"/>
      <c r="P939" s="834"/>
      <c r="Q939" s="834"/>
      <c r="R939" s="834"/>
      <c r="S939" s="834"/>
      <c r="T939" s="834"/>
      <c r="U939" s="834"/>
      <c r="V939" s="834"/>
      <c r="W939" s="834"/>
      <c r="X939" s="834"/>
      <c r="Y939" s="834"/>
      <c r="Z939" s="834"/>
      <c r="AA939" s="834"/>
    </row>
    <row r="940">
      <c r="A940" s="834"/>
      <c r="B940" s="834"/>
      <c r="C940" s="834"/>
      <c r="D940" s="834"/>
      <c r="E940" s="834"/>
      <c r="F940" s="834"/>
      <c r="G940" s="834"/>
      <c r="H940" s="834"/>
      <c r="I940" s="834"/>
      <c r="J940" s="834"/>
      <c r="K940" s="834"/>
      <c r="L940" s="834"/>
      <c r="M940" s="834"/>
      <c r="N940" s="834"/>
      <c r="O940" s="834"/>
      <c r="P940" s="834"/>
      <c r="Q940" s="834"/>
      <c r="R940" s="834"/>
      <c r="S940" s="834"/>
      <c r="T940" s="834"/>
      <c r="U940" s="834"/>
      <c r="V940" s="834"/>
      <c r="W940" s="834"/>
      <c r="X940" s="834"/>
      <c r="Y940" s="834"/>
      <c r="Z940" s="834"/>
      <c r="AA940" s="834"/>
    </row>
    <row r="941">
      <c r="A941" s="834"/>
      <c r="B941" s="834"/>
      <c r="C941" s="834"/>
      <c r="D941" s="834"/>
      <c r="E941" s="834"/>
      <c r="F941" s="834"/>
      <c r="G941" s="834"/>
      <c r="H941" s="834"/>
      <c r="I941" s="834"/>
      <c r="J941" s="834"/>
      <c r="K941" s="834"/>
      <c r="L941" s="834"/>
      <c r="M941" s="834"/>
      <c r="N941" s="834"/>
      <c r="O941" s="834"/>
      <c r="P941" s="834"/>
      <c r="Q941" s="834"/>
      <c r="R941" s="834"/>
      <c r="S941" s="834"/>
      <c r="T941" s="834"/>
      <c r="U941" s="834"/>
      <c r="V941" s="834"/>
      <c r="W941" s="834"/>
      <c r="X941" s="834"/>
      <c r="Y941" s="834"/>
      <c r="Z941" s="834"/>
      <c r="AA941" s="834"/>
    </row>
    <row r="942">
      <c r="A942" s="834"/>
      <c r="B942" s="834"/>
      <c r="C942" s="834"/>
      <c r="D942" s="834"/>
      <c r="E942" s="834"/>
      <c r="F942" s="834"/>
      <c r="G942" s="834"/>
      <c r="H942" s="834"/>
      <c r="I942" s="834"/>
      <c r="J942" s="834"/>
      <c r="K942" s="834"/>
      <c r="L942" s="834"/>
      <c r="M942" s="834"/>
      <c r="N942" s="834"/>
      <c r="O942" s="834"/>
      <c r="P942" s="834"/>
      <c r="Q942" s="834"/>
      <c r="R942" s="834"/>
      <c r="S942" s="834"/>
      <c r="T942" s="834"/>
      <c r="U942" s="834"/>
      <c r="V942" s="834"/>
      <c r="W942" s="834"/>
      <c r="X942" s="834"/>
      <c r="Y942" s="834"/>
      <c r="Z942" s="834"/>
      <c r="AA942" s="834"/>
    </row>
    <row r="943">
      <c r="A943" s="834"/>
      <c r="B943" s="834"/>
      <c r="C943" s="834"/>
      <c r="D943" s="834"/>
      <c r="E943" s="834"/>
      <c r="F943" s="834"/>
      <c r="G943" s="834"/>
      <c r="H943" s="834"/>
      <c r="I943" s="834"/>
      <c r="J943" s="834"/>
      <c r="K943" s="834"/>
      <c r="L943" s="834"/>
      <c r="M943" s="834"/>
      <c r="N943" s="834"/>
      <c r="O943" s="834"/>
      <c r="P943" s="834"/>
      <c r="Q943" s="834"/>
      <c r="R943" s="834"/>
      <c r="S943" s="834"/>
      <c r="T943" s="834"/>
      <c r="U943" s="834"/>
      <c r="V943" s="834"/>
      <c r="W943" s="834"/>
      <c r="X943" s="834"/>
      <c r="Y943" s="834"/>
      <c r="Z943" s="834"/>
      <c r="AA943" s="834"/>
    </row>
    <row r="944">
      <c r="A944" s="834"/>
      <c r="B944" s="834"/>
      <c r="C944" s="834"/>
      <c r="D944" s="834"/>
      <c r="E944" s="834"/>
      <c r="F944" s="834"/>
      <c r="G944" s="834"/>
      <c r="H944" s="834"/>
      <c r="I944" s="834"/>
      <c r="J944" s="834"/>
      <c r="K944" s="834"/>
      <c r="L944" s="834"/>
      <c r="M944" s="834"/>
      <c r="N944" s="834"/>
      <c r="O944" s="834"/>
      <c r="P944" s="834"/>
      <c r="Q944" s="834"/>
      <c r="R944" s="834"/>
      <c r="S944" s="834"/>
      <c r="T944" s="834"/>
      <c r="U944" s="834"/>
      <c r="V944" s="834"/>
      <c r="W944" s="834"/>
      <c r="X944" s="834"/>
      <c r="Y944" s="834"/>
      <c r="Z944" s="834"/>
      <c r="AA944" s="834"/>
    </row>
    <row r="945">
      <c r="A945" s="834"/>
      <c r="B945" s="834"/>
      <c r="C945" s="834"/>
      <c r="D945" s="834"/>
      <c r="E945" s="834"/>
      <c r="F945" s="834"/>
      <c r="G945" s="834"/>
      <c r="H945" s="834"/>
      <c r="I945" s="834"/>
      <c r="J945" s="834"/>
      <c r="K945" s="834"/>
      <c r="L945" s="834"/>
      <c r="M945" s="834"/>
      <c r="N945" s="834"/>
      <c r="O945" s="834"/>
      <c r="P945" s="834"/>
      <c r="Q945" s="834"/>
      <c r="R945" s="834"/>
      <c r="S945" s="834"/>
      <c r="T945" s="834"/>
      <c r="U945" s="834"/>
      <c r="V945" s="834"/>
      <c r="W945" s="834"/>
      <c r="X945" s="834"/>
      <c r="Y945" s="834"/>
      <c r="Z945" s="834"/>
      <c r="AA945" s="834"/>
    </row>
    <row r="946">
      <c r="A946" s="834"/>
      <c r="B946" s="834"/>
      <c r="C946" s="834"/>
      <c r="D946" s="834"/>
      <c r="E946" s="834"/>
      <c r="F946" s="834"/>
      <c r="G946" s="834"/>
      <c r="H946" s="834"/>
      <c r="I946" s="834"/>
      <c r="J946" s="834"/>
      <c r="K946" s="834"/>
      <c r="L946" s="834"/>
      <c r="M946" s="834"/>
      <c r="N946" s="834"/>
      <c r="O946" s="834"/>
      <c r="P946" s="834"/>
      <c r="Q946" s="834"/>
      <c r="R946" s="834"/>
      <c r="S946" s="834"/>
      <c r="T946" s="834"/>
      <c r="U946" s="834"/>
      <c r="V946" s="834"/>
      <c r="W946" s="834"/>
      <c r="X946" s="834"/>
      <c r="Y946" s="834"/>
      <c r="Z946" s="834"/>
      <c r="AA946" s="834"/>
    </row>
    <row r="947">
      <c r="A947" s="834"/>
      <c r="B947" s="834"/>
      <c r="C947" s="834"/>
      <c r="D947" s="834"/>
      <c r="E947" s="834"/>
      <c r="F947" s="834"/>
      <c r="G947" s="834"/>
      <c r="H947" s="834"/>
      <c r="I947" s="834"/>
      <c r="J947" s="834"/>
      <c r="K947" s="834"/>
      <c r="L947" s="834"/>
      <c r="M947" s="834"/>
      <c r="N947" s="834"/>
      <c r="O947" s="834"/>
      <c r="P947" s="834"/>
      <c r="Q947" s="834"/>
      <c r="R947" s="834"/>
      <c r="S947" s="834"/>
      <c r="T947" s="834"/>
      <c r="U947" s="834"/>
      <c r="V947" s="834"/>
      <c r="W947" s="834"/>
      <c r="X947" s="834"/>
      <c r="Y947" s="834"/>
      <c r="Z947" s="834"/>
      <c r="AA947" s="834"/>
    </row>
    <row r="948">
      <c r="A948" s="834"/>
      <c r="B948" s="834"/>
      <c r="C948" s="834"/>
      <c r="D948" s="834"/>
      <c r="E948" s="834"/>
      <c r="F948" s="834"/>
      <c r="G948" s="834"/>
      <c r="H948" s="834"/>
      <c r="I948" s="834"/>
      <c r="J948" s="834"/>
      <c r="K948" s="834"/>
      <c r="L948" s="834"/>
      <c r="M948" s="834"/>
      <c r="N948" s="834"/>
      <c r="O948" s="834"/>
      <c r="P948" s="834"/>
      <c r="Q948" s="834"/>
      <c r="R948" s="834"/>
      <c r="S948" s="834"/>
      <c r="T948" s="834"/>
      <c r="U948" s="834"/>
      <c r="V948" s="834"/>
      <c r="W948" s="834"/>
      <c r="X948" s="834"/>
      <c r="Y948" s="834"/>
      <c r="Z948" s="834"/>
      <c r="AA948" s="834"/>
    </row>
    <row r="949">
      <c r="A949" s="834"/>
      <c r="B949" s="834"/>
      <c r="C949" s="834"/>
      <c r="D949" s="834"/>
      <c r="E949" s="834"/>
      <c r="F949" s="834"/>
      <c r="G949" s="834"/>
      <c r="H949" s="834"/>
      <c r="I949" s="834"/>
      <c r="J949" s="834"/>
      <c r="K949" s="834"/>
      <c r="L949" s="834"/>
      <c r="M949" s="834"/>
      <c r="N949" s="834"/>
      <c r="O949" s="834"/>
      <c r="P949" s="834"/>
      <c r="Q949" s="834"/>
      <c r="R949" s="834"/>
      <c r="S949" s="834"/>
      <c r="T949" s="834"/>
      <c r="U949" s="834"/>
      <c r="V949" s="834"/>
      <c r="W949" s="834"/>
      <c r="X949" s="834"/>
      <c r="Y949" s="834"/>
      <c r="Z949" s="834"/>
      <c r="AA949" s="834"/>
    </row>
    <row r="950">
      <c r="A950" s="834"/>
      <c r="B950" s="834"/>
      <c r="C950" s="834"/>
      <c r="D950" s="834"/>
      <c r="E950" s="834"/>
      <c r="F950" s="834"/>
      <c r="G950" s="834"/>
      <c r="H950" s="834"/>
      <c r="I950" s="834"/>
      <c r="J950" s="834"/>
      <c r="K950" s="834"/>
      <c r="L950" s="834"/>
      <c r="M950" s="834"/>
      <c r="N950" s="834"/>
      <c r="O950" s="834"/>
      <c r="P950" s="834"/>
      <c r="Q950" s="834"/>
      <c r="R950" s="834"/>
      <c r="S950" s="834"/>
      <c r="T950" s="834"/>
      <c r="U950" s="834"/>
      <c r="V950" s="834"/>
      <c r="W950" s="834"/>
      <c r="X950" s="834"/>
      <c r="Y950" s="834"/>
      <c r="Z950" s="834"/>
      <c r="AA950" s="834"/>
    </row>
    <row r="951">
      <c r="A951" s="834"/>
      <c r="B951" s="834"/>
      <c r="C951" s="834"/>
      <c r="D951" s="834"/>
      <c r="E951" s="834"/>
      <c r="F951" s="834"/>
      <c r="G951" s="834"/>
      <c r="H951" s="834"/>
      <c r="I951" s="834"/>
      <c r="J951" s="834"/>
      <c r="K951" s="834"/>
      <c r="L951" s="834"/>
      <c r="M951" s="834"/>
      <c r="N951" s="834"/>
      <c r="O951" s="834"/>
      <c r="P951" s="834"/>
      <c r="Q951" s="834"/>
      <c r="R951" s="834"/>
      <c r="S951" s="834"/>
      <c r="T951" s="834"/>
      <c r="U951" s="834"/>
      <c r="V951" s="834"/>
      <c r="W951" s="834"/>
      <c r="X951" s="834"/>
      <c r="Y951" s="834"/>
      <c r="Z951" s="834"/>
      <c r="AA951" s="834"/>
    </row>
    <row r="952">
      <c r="A952" s="834"/>
      <c r="B952" s="834"/>
      <c r="C952" s="834"/>
      <c r="D952" s="834"/>
      <c r="E952" s="834"/>
      <c r="F952" s="834"/>
      <c r="G952" s="834"/>
      <c r="H952" s="834"/>
      <c r="I952" s="834"/>
      <c r="J952" s="834"/>
      <c r="K952" s="834"/>
      <c r="L952" s="834"/>
      <c r="M952" s="834"/>
      <c r="N952" s="834"/>
      <c r="O952" s="834"/>
      <c r="P952" s="834"/>
      <c r="Q952" s="834"/>
      <c r="R952" s="834"/>
      <c r="S952" s="834"/>
      <c r="T952" s="834"/>
      <c r="U952" s="834"/>
      <c r="V952" s="834"/>
      <c r="W952" s="834"/>
      <c r="X952" s="834"/>
      <c r="Y952" s="834"/>
      <c r="Z952" s="834"/>
      <c r="AA952" s="834"/>
    </row>
    <row r="953">
      <c r="A953" s="834"/>
      <c r="B953" s="834"/>
      <c r="C953" s="834"/>
      <c r="D953" s="834"/>
      <c r="E953" s="834"/>
      <c r="F953" s="834"/>
      <c r="G953" s="834"/>
      <c r="H953" s="834"/>
      <c r="I953" s="834"/>
      <c r="J953" s="834"/>
      <c r="K953" s="834"/>
      <c r="L953" s="834"/>
      <c r="M953" s="834"/>
      <c r="N953" s="834"/>
      <c r="O953" s="834"/>
      <c r="P953" s="834"/>
      <c r="Q953" s="834"/>
      <c r="R953" s="834"/>
      <c r="S953" s="834"/>
      <c r="T953" s="834"/>
      <c r="U953" s="834"/>
      <c r="V953" s="834"/>
      <c r="W953" s="834"/>
      <c r="X953" s="834"/>
      <c r="Y953" s="834"/>
      <c r="Z953" s="834"/>
      <c r="AA953" s="834"/>
    </row>
    <row r="954">
      <c r="A954" s="834"/>
      <c r="B954" s="834"/>
      <c r="C954" s="834"/>
      <c r="D954" s="834"/>
      <c r="E954" s="834"/>
      <c r="F954" s="834"/>
      <c r="G954" s="834"/>
      <c r="H954" s="834"/>
      <c r="I954" s="834"/>
      <c r="J954" s="834"/>
      <c r="K954" s="834"/>
      <c r="L954" s="834"/>
      <c r="M954" s="834"/>
      <c r="N954" s="834"/>
      <c r="O954" s="834"/>
      <c r="P954" s="834"/>
      <c r="Q954" s="834"/>
      <c r="R954" s="834"/>
      <c r="S954" s="834"/>
      <c r="T954" s="834"/>
      <c r="U954" s="834"/>
      <c r="V954" s="834"/>
      <c r="W954" s="834"/>
      <c r="X954" s="834"/>
      <c r="Y954" s="834"/>
      <c r="Z954" s="834"/>
      <c r="AA954" s="834"/>
    </row>
    <row r="955">
      <c r="A955" s="834"/>
      <c r="B955" s="834"/>
      <c r="C955" s="834"/>
      <c r="D955" s="834"/>
      <c r="E955" s="834"/>
      <c r="F955" s="834"/>
      <c r="G955" s="834"/>
      <c r="H955" s="834"/>
      <c r="I955" s="834"/>
      <c r="J955" s="834"/>
      <c r="K955" s="834"/>
      <c r="L955" s="834"/>
      <c r="M955" s="834"/>
      <c r="N955" s="834"/>
      <c r="O955" s="834"/>
      <c r="P955" s="834"/>
      <c r="Q955" s="834"/>
      <c r="R955" s="834"/>
      <c r="S955" s="834"/>
      <c r="T955" s="834"/>
      <c r="U955" s="834"/>
      <c r="V955" s="834"/>
      <c r="W955" s="834"/>
      <c r="X955" s="834"/>
      <c r="Y955" s="834"/>
      <c r="Z955" s="834"/>
      <c r="AA955" s="834"/>
    </row>
    <row r="956">
      <c r="A956" s="834"/>
      <c r="B956" s="834"/>
      <c r="C956" s="834"/>
      <c r="D956" s="834"/>
      <c r="E956" s="834"/>
      <c r="F956" s="834"/>
      <c r="G956" s="834"/>
      <c r="H956" s="834"/>
      <c r="I956" s="834"/>
      <c r="J956" s="834"/>
      <c r="K956" s="834"/>
      <c r="L956" s="834"/>
      <c r="M956" s="834"/>
      <c r="N956" s="834"/>
      <c r="O956" s="834"/>
      <c r="P956" s="834"/>
      <c r="Q956" s="834"/>
      <c r="R956" s="834"/>
      <c r="S956" s="834"/>
      <c r="T956" s="834"/>
      <c r="U956" s="834"/>
      <c r="V956" s="834"/>
      <c r="W956" s="834"/>
      <c r="X956" s="834"/>
      <c r="Y956" s="834"/>
      <c r="Z956" s="834"/>
      <c r="AA956" s="834"/>
    </row>
    <row r="957">
      <c r="A957" s="834"/>
      <c r="B957" s="834"/>
      <c r="C957" s="834"/>
      <c r="D957" s="834"/>
      <c r="E957" s="834"/>
      <c r="F957" s="834"/>
      <c r="G957" s="834"/>
      <c r="H957" s="834"/>
      <c r="I957" s="834"/>
      <c r="J957" s="834"/>
      <c r="K957" s="834"/>
      <c r="L957" s="834"/>
      <c r="M957" s="834"/>
      <c r="N957" s="834"/>
      <c r="O957" s="834"/>
      <c r="P957" s="834"/>
      <c r="Q957" s="834"/>
      <c r="R957" s="834"/>
      <c r="S957" s="834"/>
      <c r="T957" s="834"/>
      <c r="U957" s="834"/>
      <c r="V957" s="834"/>
      <c r="W957" s="834"/>
      <c r="X957" s="834"/>
      <c r="Y957" s="834"/>
      <c r="Z957" s="834"/>
      <c r="AA957" s="834"/>
    </row>
    <row r="958">
      <c r="A958" s="834"/>
      <c r="B958" s="834"/>
      <c r="C958" s="834"/>
      <c r="D958" s="834"/>
      <c r="E958" s="834"/>
      <c r="F958" s="834"/>
      <c r="G958" s="834"/>
      <c r="H958" s="834"/>
      <c r="I958" s="834"/>
      <c r="J958" s="834"/>
      <c r="K958" s="834"/>
      <c r="L958" s="834"/>
      <c r="M958" s="834"/>
      <c r="N958" s="834"/>
      <c r="O958" s="834"/>
      <c r="P958" s="834"/>
      <c r="Q958" s="834"/>
      <c r="R958" s="834"/>
      <c r="S958" s="834"/>
      <c r="T958" s="834"/>
      <c r="U958" s="834"/>
      <c r="V958" s="834"/>
      <c r="W958" s="834"/>
      <c r="X958" s="834"/>
      <c r="Y958" s="834"/>
      <c r="Z958" s="834"/>
      <c r="AA958" s="834"/>
    </row>
    <row r="959">
      <c r="A959" s="834"/>
      <c r="B959" s="834"/>
      <c r="C959" s="834"/>
      <c r="D959" s="834"/>
      <c r="E959" s="834"/>
      <c r="F959" s="834"/>
      <c r="G959" s="834"/>
      <c r="H959" s="834"/>
      <c r="I959" s="834"/>
      <c r="J959" s="834"/>
      <c r="K959" s="834"/>
      <c r="L959" s="834"/>
      <c r="M959" s="834"/>
      <c r="N959" s="834"/>
      <c r="O959" s="834"/>
      <c r="P959" s="834"/>
      <c r="Q959" s="834"/>
      <c r="R959" s="834"/>
      <c r="S959" s="834"/>
      <c r="T959" s="834"/>
      <c r="U959" s="834"/>
      <c r="V959" s="834"/>
      <c r="W959" s="834"/>
      <c r="X959" s="834"/>
      <c r="Y959" s="834"/>
      <c r="Z959" s="834"/>
      <c r="AA959" s="834"/>
    </row>
    <row r="960">
      <c r="A960" s="834"/>
      <c r="B960" s="834"/>
      <c r="C960" s="834"/>
      <c r="D960" s="834"/>
      <c r="E960" s="834"/>
      <c r="F960" s="834"/>
      <c r="G960" s="834"/>
      <c r="H960" s="834"/>
      <c r="I960" s="834"/>
      <c r="J960" s="834"/>
      <c r="K960" s="834"/>
      <c r="L960" s="834"/>
      <c r="M960" s="834"/>
      <c r="N960" s="834"/>
      <c r="O960" s="834"/>
      <c r="P960" s="834"/>
      <c r="Q960" s="834"/>
      <c r="R960" s="834"/>
      <c r="S960" s="834"/>
      <c r="T960" s="834"/>
      <c r="U960" s="834"/>
      <c r="V960" s="834"/>
      <c r="W960" s="834"/>
      <c r="X960" s="834"/>
      <c r="Y960" s="834"/>
      <c r="Z960" s="834"/>
      <c r="AA960" s="834"/>
    </row>
    <row r="961">
      <c r="A961" s="834"/>
      <c r="B961" s="834"/>
      <c r="C961" s="834"/>
      <c r="D961" s="834"/>
      <c r="E961" s="834"/>
      <c r="F961" s="834"/>
      <c r="G961" s="834"/>
      <c r="H961" s="834"/>
      <c r="I961" s="834"/>
      <c r="J961" s="834"/>
      <c r="K961" s="834"/>
      <c r="L961" s="834"/>
      <c r="M961" s="834"/>
      <c r="N961" s="834"/>
      <c r="O961" s="834"/>
      <c r="P961" s="834"/>
      <c r="Q961" s="834"/>
      <c r="R961" s="834"/>
      <c r="S961" s="834"/>
      <c r="T961" s="834"/>
      <c r="U961" s="834"/>
      <c r="V961" s="834"/>
      <c r="W961" s="834"/>
      <c r="X961" s="834"/>
      <c r="Y961" s="834"/>
      <c r="Z961" s="834"/>
      <c r="AA961" s="834"/>
    </row>
    <row r="962">
      <c r="A962" s="834"/>
      <c r="B962" s="834"/>
      <c r="C962" s="834"/>
      <c r="D962" s="834"/>
      <c r="E962" s="834"/>
      <c r="F962" s="834"/>
      <c r="G962" s="834"/>
      <c r="H962" s="834"/>
      <c r="I962" s="834"/>
      <c r="J962" s="834"/>
      <c r="K962" s="834"/>
      <c r="L962" s="834"/>
      <c r="M962" s="834"/>
      <c r="N962" s="834"/>
      <c r="O962" s="834"/>
      <c r="P962" s="834"/>
      <c r="Q962" s="834"/>
      <c r="R962" s="834"/>
      <c r="S962" s="834"/>
      <c r="T962" s="834"/>
      <c r="U962" s="834"/>
      <c r="V962" s="834"/>
      <c r="W962" s="834"/>
      <c r="X962" s="834"/>
      <c r="Y962" s="834"/>
      <c r="Z962" s="834"/>
      <c r="AA962" s="834"/>
    </row>
    <row r="963">
      <c r="A963" s="834"/>
      <c r="B963" s="834"/>
      <c r="C963" s="834"/>
      <c r="D963" s="834"/>
      <c r="E963" s="834"/>
      <c r="F963" s="834"/>
      <c r="G963" s="834"/>
      <c r="H963" s="834"/>
      <c r="I963" s="834"/>
      <c r="J963" s="834"/>
      <c r="K963" s="834"/>
      <c r="L963" s="834"/>
      <c r="M963" s="834"/>
      <c r="N963" s="834"/>
      <c r="O963" s="834"/>
      <c r="P963" s="834"/>
      <c r="Q963" s="834"/>
      <c r="R963" s="834"/>
      <c r="S963" s="834"/>
      <c r="T963" s="834"/>
      <c r="U963" s="834"/>
      <c r="V963" s="834"/>
      <c r="W963" s="834"/>
      <c r="X963" s="834"/>
      <c r="Y963" s="834"/>
      <c r="Z963" s="834"/>
      <c r="AA963" s="834"/>
    </row>
    <row r="964">
      <c r="A964" s="834"/>
      <c r="B964" s="834"/>
      <c r="C964" s="834"/>
      <c r="D964" s="834"/>
      <c r="E964" s="834"/>
      <c r="F964" s="834"/>
      <c r="G964" s="834"/>
      <c r="H964" s="834"/>
      <c r="I964" s="834"/>
      <c r="J964" s="834"/>
      <c r="K964" s="834"/>
      <c r="L964" s="834"/>
      <c r="M964" s="834"/>
      <c r="N964" s="834"/>
      <c r="O964" s="834"/>
      <c r="P964" s="834"/>
      <c r="Q964" s="834"/>
      <c r="R964" s="834"/>
      <c r="S964" s="834"/>
      <c r="T964" s="834"/>
      <c r="U964" s="834"/>
      <c r="V964" s="834"/>
      <c r="W964" s="834"/>
      <c r="X964" s="834"/>
      <c r="Y964" s="834"/>
      <c r="Z964" s="834"/>
      <c r="AA964" s="834"/>
    </row>
    <row r="965">
      <c r="A965" s="834"/>
      <c r="B965" s="834"/>
      <c r="C965" s="834"/>
      <c r="D965" s="834"/>
      <c r="E965" s="834"/>
      <c r="F965" s="834"/>
      <c r="G965" s="834"/>
      <c r="H965" s="834"/>
      <c r="I965" s="834"/>
      <c r="J965" s="834"/>
      <c r="K965" s="834"/>
      <c r="L965" s="834"/>
      <c r="M965" s="834"/>
      <c r="N965" s="834"/>
      <c r="O965" s="834"/>
      <c r="P965" s="834"/>
      <c r="Q965" s="834"/>
      <c r="R965" s="834"/>
      <c r="S965" s="834"/>
      <c r="T965" s="834"/>
      <c r="U965" s="834"/>
      <c r="V965" s="834"/>
      <c r="W965" s="834"/>
      <c r="X965" s="834"/>
      <c r="Y965" s="834"/>
      <c r="Z965" s="834"/>
      <c r="AA965" s="834"/>
    </row>
    <row r="966">
      <c r="A966" s="834"/>
      <c r="B966" s="834"/>
      <c r="C966" s="834"/>
      <c r="D966" s="834"/>
      <c r="E966" s="834"/>
      <c r="F966" s="834"/>
      <c r="G966" s="834"/>
      <c r="H966" s="834"/>
      <c r="I966" s="834"/>
      <c r="J966" s="834"/>
      <c r="K966" s="834"/>
      <c r="L966" s="834"/>
      <c r="M966" s="834"/>
      <c r="N966" s="834"/>
      <c r="O966" s="834"/>
      <c r="P966" s="834"/>
      <c r="Q966" s="834"/>
      <c r="R966" s="834"/>
      <c r="S966" s="834"/>
      <c r="T966" s="834"/>
      <c r="U966" s="834"/>
      <c r="V966" s="834"/>
      <c r="W966" s="834"/>
      <c r="X966" s="834"/>
      <c r="Y966" s="834"/>
      <c r="Z966" s="834"/>
      <c r="AA966" s="834"/>
    </row>
    <row r="967">
      <c r="A967" s="834"/>
      <c r="B967" s="834"/>
      <c r="C967" s="834"/>
      <c r="D967" s="834"/>
      <c r="E967" s="834"/>
      <c r="F967" s="834"/>
      <c r="G967" s="834"/>
      <c r="H967" s="834"/>
      <c r="I967" s="834"/>
      <c r="J967" s="834"/>
      <c r="K967" s="834"/>
      <c r="L967" s="834"/>
      <c r="M967" s="834"/>
      <c r="N967" s="834"/>
      <c r="O967" s="834"/>
      <c r="P967" s="834"/>
      <c r="Q967" s="834"/>
      <c r="R967" s="834"/>
      <c r="S967" s="834"/>
      <c r="T967" s="834"/>
      <c r="U967" s="834"/>
      <c r="V967" s="834"/>
      <c r="W967" s="834"/>
      <c r="X967" s="834"/>
      <c r="Y967" s="834"/>
      <c r="Z967" s="834"/>
      <c r="AA967" s="834"/>
    </row>
    <row r="968">
      <c r="A968" s="834"/>
      <c r="B968" s="834"/>
      <c r="C968" s="834"/>
      <c r="D968" s="834"/>
      <c r="E968" s="834"/>
      <c r="F968" s="834"/>
      <c r="G968" s="834"/>
      <c r="H968" s="834"/>
      <c r="I968" s="834"/>
      <c r="J968" s="834"/>
      <c r="K968" s="834"/>
      <c r="L968" s="834"/>
      <c r="M968" s="834"/>
      <c r="N968" s="834"/>
      <c r="O968" s="834"/>
      <c r="P968" s="834"/>
      <c r="Q968" s="834"/>
      <c r="R968" s="834"/>
      <c r="S968" s="834"/>
      <c r="T968" s="834"/>
      <c r="U968" s="834"/>
      <c r="V968" s="834"/>
      <c r="W968" s="834"/>
      <c r="X968" s="834"/>
      <c r="Y968" s="834"/>
      <c r="Z968" s="834"/>
      <c r="AA968" s="834"/>
    </row>
    <row r="969">
      <c r="A969" s="834"/>
      <c r="B969" s="834"/>
      <c r="C969" s="834"/>
      <c r="D969" s="834"/>
      <c r="E969" s="834"/>
      <c r="F969" s="834"/>
      <c r="G969" s="834"/>
      <c r="H969" s="834"/>
      <c r="I969" s="834"/>
      <c r="J969" s="834"/>
      <c r="K969" s="834"/>
      <c r="L969" s="834"/>
      <c r="M969" s="834"/>
      <c r="N969" s="834"/>
      <c r="O969" s="834"/>
      <c r="P969" s="834"/>
      <c r="Q969" s="834"/>
      <c r="R969" s="834"/>
      <c r="S969" s="834"/>
      <c r="T969" s="834"/>
      <c r="U969" s="834"/>
      <c r="V969" s="834"/>
      <c r="W969" s="834"/>
      <c r="X969" s="834"/>
      <c r="Y969" s="834"/>
      <c r="Z969" s="834"/>
      <c r="AA969" s="834"/>
    </row>
    <row r="970">
      <c r="A970" s="834"/>
      <c r="B970" s="834"/>
      <c r="C970" s="834"/>
      <c r="D970" s="834"/>
      <c r="E970" s="834"/>
      <c r="F970" s="834"/>
      <c r="G970" s="834"/>
      <c r="H970" s="834"/>
      <c r="I970" s="834"/>
      <c r="J970" s="834"/>
      <c r="K970" s="834"/>
      <c r="L970" s="834"/>
      <c r="M970" s="834"/>
      <c r="N970" s="834"/>
      <c r="O970" s="834"/>
      <c r="P970" s="834"/>
      <c r="Q970" s="834"/>
      <c r="R970" s="834"/>
      <c r="S970" s="834"/>
      <c r="T970" s="834"/>
      <c r="U970" s="834"/>
      <c r="V970" s="834"/>
      <c r="W970" s="834"/>
      <c r="X970" s="834"/>
      <c r="Y970" s="834"/>
      <c r="Z970" s="834"/>
      <c r="AA970" s="834"/>
    </row>
    <row r="971">
      <c r="A971" s="834"/>
      <c r="B971" s="834"/>
      <c r="C971" s="834"/>
      <c r="D971" s="834"/>
      <c r="E971" s="834"/>
      <c r="F971" s="834"/>
      <c r="G971" s="834"/>
      <c r="H971" s="834"/>
      <c r="I971" s="834"/>
      <c r="J971" s="834"/>
      <c r="K971" s="834"/>
      <c r="L971" s="834"/>
      <c r="M971" s="834"/>
      <c r="N971" s="834"/>
      <c r="O971" s="834"/>
      <c r="P971" s="834"/>
      <c r="Q971" s="834"/>
      <c r="R971" s="834"/>
      <c r="S971" s="834"/>
      <c r="T971" s="834"/>
      <c r="U971" s="834"/>
      <c r="V971" s="834"/>
      <c r="W971" s="834"/>
      <c r="X971" s="834"/>
      <c r="Y971" s="834"/>
      <c r="Z971" s="834"/>
      <c r="AA971" s="834"/>
    </row>
    <row r="972">
      <c r="A972" s="834"/>
      <c r="B972" s="834"/>
      <c r="C972" s="834"/>
      <c r="D972" s="834"/>
      <c r="E972" s="834"/>
      <c r="F972" s="834"/>
      <c r="G972" s="834"/>
      <c r="H972" s="834"/>
      <c r="I972" s="834"/>
      <c r="J972" s="834"/>
      <c r="K972" s="834"/>
      <c r="L972" s="834"/>
      <c r="M972" s="834"/>
      <c r="N972" s="834"/>
      <c r="O972" s="834"/>
      <c r="P972" s="834"/>
      <c r="Q972" s="834"/>
      <c r="R972" s="834"/>
      <c r="S972" s="834"/>
      <c r="T972" s="834"/>
      <c r="U972" s="834"/>
      <c r="V972" s="834"/>
      <c r="W972" s="834"/>
      <c r="X972" s="834"/>
      <c r="Y972" s="834"/>
      <c r="Z972" s="834"/>
      <c r="AA972" s="834"/>
    </row>
    <row r="973">
      <c r="A973" s="834"/>
      <c r="B973" s="834"/>
      <c r="C973" s="834"/>
      <c r="D973" s="834"/>
      <c r="E973" s="834"/>
      <c r="F973" s="834"/>
      <c r="G973" s="834"/>
      <c r="H973" s="834"/>
      <c r="I973" s="834"/>
      <c r="J973" s="834"/>
      <c r="K973" s="834"/>
      <c r="L973" s="834"/>
      <c r="M973" s="834"/>
      <c r="N973" s="834"/>
      <c r="O973" s="834"/>
      <c r="P973" s="834"/>
      <c r="Q973" s="834"/>
      <c r="R973" s="834"/>
      <c r="S973" s="834"/>
      <c r="T973" s="834"/>
      <c r="U973" s="834"/>
      <c r="V973" s="834"/>
      <c r="W973" s="834"/>
      <c r="X973" s="834"/>
      <c r="Y973" s="834"/>
      <c r="Z973" s="834"/>
      <c r="AA973" s="834"/>
    </row>
    <row r="974">
      <c r="A974" s="834"/>
      <c r="B974" s="834"/>
      <c r="C974" s="834"/>
      <c r="D974" s="834"/>
      <c r="E974" s="834"/>
      <c r="F974" s="834"/>
      <c r="G974" s="834"/>
      <c r="H974" s="834"/>
      <c r="I974" s="834"/>
      <c r="J974" s="834"/>
      <c r="K974" s="834"/>
      <c r="L974" s="834"/>
      <c r="M974" s="834"/>
      <c r="N974" s="834"/>
      <c r="O974" s="834"/>
      <c r="P974" s="834"/>
      <c r="Q974" s="834"/>
      <c r="R974" s="834"/>
      <c r="S974" s="834"/>
      <c r="T974" s="834"/>
      <c r="U974" s="834"/>
      <c r="V974" s="834"/>
      <c r="W974" s="834"/>
      <c r="X974" s="834"/>
      <c r="Y974" s="834"/>
      <c r="Z974" s="834"/>
      <c r="AA974" s="834"/>
    </row>
    <row r="975">
      <c r="A975" s="834"/>
      <c r="B975" s="834"/>
      <c r="C975" s="834"/>
      <c r="D975" s="834"/>
      <c r="E975" s="834"/>
      <c r="F975" s="834"/>
      <c r="G975" s="834"/>
      <c r="H975" s="834"/>
      <c r="I975" s="834"/>
      <c r="J975" s="834"/>
      <c r="K975" s="834"/>
      <c r="L975" s="834"/>
      <c r="M975" s="834"/>
      <c r="N975" s="834"/>
      <c r="O975" s="834"/>
      <c r="P975" s="834"/>
      <c r="Q975" s="834"/>
      <c r="R975" s="834"/>
      <c r="S975" s="834"/>
      <c r="T975" s="834"/>
      <c r="U975" s="834"/>
      <c r="V975" s="834"/>
      <c r="W975" s="834"/>
      <c r="X975" s="834"/>
      <c r="Y975" s="834"/>
      <c r="Z975" s="834"/>
      <c r="AA975" s="834"/>
    </row>
    <row r="976">
      <c r="A976" s="834"/>
      <c r="B976" s="834"/>
      <c r="C976" s="834"/>
      <c r="D976" s="834"/>
      <c r="E976" s="834"/>
      <c r="F976" s="834"/>
      <c r="G976" s="834"/>
      <c r="H976" s="834"/>
      <c r="I976" s="834"/>
      <c r="J976" s="834"/>
      <c r="K976" s="834"/>
      <c r="L976" s="834"/>
      <c r="M976" s="834"/>
      <c r="N976" s="834"/>
      <c r="O976" s="834"/>
      <c r="P976" s="834"/>
      <c r="Q976" s="834"/>
      <c r="R976" s="834"/>
      <c r="S976" s="834"/>
      <c r="T976" s="834"/>
      <c r="U976" s="834"/>
      <c r="V976" s="834"/>
      <c r="W976" s="834"/>
      <c r="X976" s="834"/>
      <c r="Y976" s="834"/>
      <c r="Z976" s="834"/>
      <c r="AA976" s="834"/>
    </row>
    <row r="977">
      <c r="A977" s="834"/>
      <c r="B977" s="834"/>
      <c r="C977" s="834"/>
      <c r="D977" s="834"/>
      <c r="E977" s="834"/>
      <c r="F977" s="834"/>
      <c r="G977" s="834"/>
      <c r="H977" s="834"/>
      <c r="I977" s="834"/>
      <c r="J977" s="834"/>
      <c r="K977" s="834"/>
      <c r="L977" s="834"/>
      <c r="M977" s="834"/>
      <c r="N977" s="834"/>
      <c r="O977" s="834"/>
      <c r="P977" s="834"/>
      <c r="Q977" s="834"/>
      <c r="R977" s="834"/>
      <c r="S977" s="834"/>
      <c r="T977" s="834"/>
      <c r="U977" s="834"/>
      <c r="V977" s="834"/>
      <c r="W977" s="834"/>
      <c r="X977" s="834"/>
      <c r="Y977" s="834"/>
      <c r="Z977" s="834"/>
      <c r="AA977" s="834"/>
    </row>
    <row r="978">
      <c r="A978" s="834"/>
      <c r="B978" s="834"/>
      <c r="C978" s="834"/>
      <c r="D978" s="834"/>
      <c r="E978" s="834"/>
      <c r="F978" s="834"/>
      <c r="G978" s="834"/>
      <c r="H978" s="834"/>
      <c r="I978" s="834"/>
      <c r="J978" s="834"/>
      <c r="K978" s="834"/>
      <c r="L978" s="834"/>
      <c r="M978" s="834"/>
      <c r="N978" s="834"/>
      <c r="O978" s="834"/>
      <c r="P978" s="834"/>
      <c r="Q978" s="834"/>
      <c r="R978" s="834"/>
      <c r="S978" s="834"/>
      <c r="T978" s="834"/>
      <c r="U978" s="834"/>
      <c r="V978" s="834"/>
      <c r="W978" s="834"/>
      <c r="X978" s="834"/>
      <c r="Y978" s="834"/>
      <c r="Z978" s="834"/>
      <c r="AA978" s="834"/>
    </row>
    <row r="979">
      <c r="A979" s="834"/>
      <c r="B979" s="834"/>
      <c r="C979" s="834"/>
      <c r="D979" s="834"/>
      <c r="E979" s="834"/>
      <c r="F979" s="834"/>
      <c r="G979" s="834"/>
      <c r="H979" s="834"/>
      <c r="I979" s="834"/>
      <c r="J979" s="834"/>
      <c r="K979" s="834"/>
      <c r="L979" s="834"/>
      <c r="M979" s="834"/>
      <c r="N979" s="834"/>
      <c r="O979" s="834"/>
      <c r="P979" s="834"/>
      <c r="Q979" s="834"/>
      <c r="R979" s="834"/>
      <c r="S979" s="834"/>
      <c r="T979" s="834"/>
      <c r="U979" s="834"/>
      <c r="V979" s="834"/>
      <c r="W979" s="834"/>
      <c r="X979" s="834"/>
      <c r="Y979" s="834"/>
      <c r="Z979" s="834"/>
      <c r="AA979" s="834"/>
    </row>
    <row r="980">
      <c r="A980" s="834"/>
      <c r="B980" s="834"/>
      <c r="C980" s="834"/>
      <c r="D980" s="834"/>
      <c r="E980" s="834"/>
      <c r="F980" s="834"/>
      <c r="G980" s="834"/>
      <c r="H980" s="834"/>
      <c r="I980" s="834"/>
      <c r="J980" s="834"/>
      <c r="K980" s="834"/>
      <c r="L980" s="834"/>
      <c r="M980" s="834"/>
      <c r="N980" s="834"/>
      <c r="O980" s="834"/>
      <c r="P980" s="834"/>
      <c r="Q980" s="834"/>
      <c r="R980" s="834"/>
      <c r="S980" s="834"/>
      <c r="T980" s="834"/>
      <c r="U980" s="834"/>
      <c r="V980" s="834"/>
      <c r="W980" s="834"/>
      <c r="X980" s="834"/>
      <c r="Y980" s="834"/>
      <c r="Z980" s="834"/>
      <c r="AA980" s="834"/>
    </row>
    <row r="981">
      <c r="A981" s="834"/>
      <c r="B981" s="834"/>
      <c r="C981" s="834"/>
      <c r="D981" s="834"/>
      <c r="E981" s="834"/>
      <c r="F981" s="834"/>
      <c r="G981" s="834"/>
      <c r="H981" s="834"/>
      <c r="I981" s="834"/>
      <c r="J981" s="834"/>
      <c r="K981" s="834"/>
      <c r="L981" s="834"/>
      <c r="M981" s="834"/>
      <c r="N981" s="834"/>
      <c r="O981" s="834"/>
      <c r="P981" s="834"/>
      <c r="Q981" s="834"/>
      <c r="R981" s="834"/>
      <c r="S981" s="834"/>
      <c r="T981" s="834"/>
      <c r="U981" s="834"/>
      <c r="V981" s="834"/>
      <c r="W981" s="834"/>
      <c r="X981" s="834"/>
      <c r="Y981" s="834"/>
      <c r="Z981" s="834"/>
      <c r="AA981" s="834"/>
    </row>
    <row r="982">
      <c r="A982" s="834"/>
      <c r="B982" s="834"/>
      <c r="C982" s="834"/>
      <c r="D982" s="834"/>
      <c r="E982" s="834"/>
      <c r="F982" s="834"/>
      <c r="G982" s="834"/>
      <c r="H982" s="834"/>
      <c r="I982" s="834"/>
      <c r="J982" s="834"/>
      <c r="K982" s="834"/>
      <c r="L982" s="834"/>
      <c r="M982" s="834"/>
      <c r="N982" s="834"/>
      <c r="O982" s="834"/>
      <c r="P982" s="834"/>
      <c r="Q982" s="834"/>
      <c r="R982" s="834"/>
      <c r="S982" s="834"/>
      <c r="T982" s="834"/>
      <c r="U982" s="834"/>
      <c r="V982" s="834"/>
      <c r="W982" s="834"/>
      <c r="X982" s="834"/>
      <c r="Y982" s="834"/>
      <c r="Z982" s="834"/>
      <c r="AA982" s="834"/>
    </row>
    <row r="983">
      <c r="A983" s="834"/>
      <c r="B983" s="834"/>
      <c r="C983" s="834"/>
      <c r="D983" s="834"/>
      <c r="E983" s="834"/>
      <c r="F983" s="834"/>
      <c r="G983" s="834"/>
      <c r="H983" s="834"/>
      <c r="I983" s="834"/>
      <c r="J983" s="834"/>
      <c r="K983" s="834"/>
      <c r="L983" s="834"/>
      <c r="M983" s="834"/>
      <c r="N983" s="834"/>
      <c r="O983" s="834"/>
      <c r="P983" s="834"/>
      <c r="Q983" s="834"/>
      <c r="R983" s="834"/>
      <c r="S983" s="834"/>
      <c r="T983" s="834"/>
      <c r="U983" s="834"/>
      <c r="V983" s="834"/>
      <c r="W983" s="834"/>
      <c r="X983" s="834"/>
      <c r="Y983" s="834"/>
      <c r="Z983" s="834"/>
      <c r="AA983" s="834"/>
    </row>
    <row r="984">
      <c r="A984" s="834"/>
      <c r="B984" s="834"/>
      <c r="C984" s="834"/>
      <c r="D984" s="834"/>
      <c r="E984" s="834"/>
      <c r="F984" s="834"/>
      <c r="G984" s="834"/>
      <c r="H984" s="834"/>
      <c r="I984" s="834"/>
      <c r="J984" s="834"/>
      <c r="K984" s="834"/>
      <c r="L984" s="834"/>
      <c r="M984" s="834"/>
      <c r="N984" s="834"/>
      <c r="O984" s="834"/>
      <c r="P984" s="834"/>
      <c r="Q984" s="834"/>
      <c r="R984" s="834"/>
      <c r="S984" s="834"/>
      <c r="T984" s="834"/>
      <c r="U984" s="834"/>
      <c r="V984" s="834"/>
      <c r="W984" s="834"/>
      <c r="X984" s="834"/>
      <c r="Y984" s="834"/>
      <c r="Z984" s="834"/>
      <c r="AA984" s="834"/>
    </row>
    <row r="985">
      <c r="A985" s="834"/>
      <c r="B985" s="834"/>
      <c r="C985" s="834"/>
      <c r="D985" s="834"/>
      <c r="E985" s="834"/>
      <c r="F985" s="834"/>
      <c r="G985" s="834"/>
      <c r="H985" s="834"/>
      <c r="I985" s="834"/>
      <c r="J985" s="834"/>
      <c r="K985" s="834"/>
      <c r="L985" s="834"/>
      <c r="M985" s="834"/>
      <c r="N985" s="834"/>
      <c r="O985" s="834"/>
      <c r="P985" s="834"/>
      <c r="Q985" s="834"/>
      <c r="R985" s="834"/>
      <c r="S985" s="834"/>
      <c r="T985" s="834"/>
      <c r="U985" s="834"/>
      <c r="V985" s="834"/>
      <c r="W985" s="834"/>
      <c r="X985" s="834"/>
      <c r="Y985" s="834"/>
      <c r="Z985" s="834"/>
      <c r="AA985" s="834"/>
    </row>
    <row r="986">
      <c r="A986" s="834"/>
      <c r="B986" s="834"/>
      <c r="C986" s="834"/>
      <c r="D986" s="834"/>
      <c r="E986" s="834"/>
      <c r="F986" s="834"/>
      <c r="G986" s="834"/>
      <c r="H986" s="834"/>
      <c r="I986" s="834"/>
      <c r="J986" s="834"/>
      <c r="K986" s="834"/>
      <c r="L986" s="834"/>
      <c r="M986" s="834"/>
      <c r="N986" s="834"/>
      <c r="O986" s="834"/>
      <c r="P986" s="834"/>
      <c r="Q986" s="834"/>
      <c r="R986" s="834"/>
      <c r="S986" s="834"/>
      <c r="T986" s="834"/>
      <c r="U986" s="834"/>
      <c r="V986" s="834"/>
      <c r="W986" s="834"/>
      <c r="X986" s="834"/>
      <c r="Y986" s="834"/>
      <c r="Z986" s="834"/>
      <c r="AA986" s="834"/>
    </row>
    <row r="987">
      <c r="A987" s="834"/>
      <c r="B987" s="834"/>
      <c r="C987" s="834"/>
      <c r="D987" s="834"/>
      <c r="E987" s="834"/>
      <c r="F987" s="834"/>
      <c r="G987" s="834"/>
      <c r="H987" s="834"/>
      <c r="I987" s="834"/>
      <c r="J987" s="834"/>
      <c r="K987" s="834"/>
      <c r="L987" s="834"/>
      <c r="M987" s="834"/>
      <c r="N987" s="834"/>
      <c r="O987" s="834"/>
      <c r="P987" s="834"/>
      <c r="Q987" s="834"/>
      <c r="R987" s="834"/>
      <c r="S987" s="834"/>
      <c r="T987" s="834"/>
      <c r="U987" s="834"/>
      <c r="V987" s="834"/>
      <c r="W987" s="834"/>
      <c r="X987" s="834"/>
      <c r="Y987" s="834"/>
      <c r="Z987" s="834"/>
      <c r="AA987" s="834"/>
    </row>
    <row r="988">
      <c r="A988" s="834"/>
      <c r="B988" s="834"/>
      <c r="C988" s="834"/>
      <c r="D988" s="834"/>
      <c r="E988" s="834"/>
      <c r="F988" s="834"/>
      <c r="G988" s="834"/>
      <c r="H988" s="834"/>
      <c r="I988" s="834"/>
      <c r="J988" s="834"/>
      <c r="K988" s="834"/>
      <c r="L988" s="834"/>
      <c r="M988" s="834"/>
      <c r="N988" s="834"/>
      <c r="O988" s="834"/>
      <c r="P988" s="834"/>
      <c r="Q988" s="834"/>
      <c r="R988" s="834"/>
      <c r="S988" s="834"/>
      <c r="T988" s="834"/>
      <c r="U988" s="834"/>
      <c r="V988" s="834"/>
      <c r="W988" s="834"/>
      <c r="X988" s="834"/>
      <c r="Y988" s="834"/>
      <c r="Z988" s="834"/>
      <c r="AA988" s="834"/>
    </row>
    <row r="989">
      <c r="A989" s="834"/>
      <c r="B989" s="834"/>
      <c r="C989" s="834"/>
      <c r="D989" s="834"/>
      <c r="E989" s="834"/>
      <c r="F989" s="834"/>
      <c r="G989" s="834"/>
      <c r="H989" s="834"/>
      <c r="I989" s="834"/>
      <c r="J989" s="834"/>
      <c r="K989" s="834"/>
      <c r="L989" s="834"/>
      <c r="M989" s="834"/>
      <c r="N989" s="834"/>
      <c r="O989" s="834"/>
      <c r="P989" s="834"/>
      <c r="Q989" s="834"/>
      <c r="R989" s="834"/>
      <c r="S989" s="834"/>
      <c r="T989" s="834"/>
      <c r="U989" s="834"/>
      <c r="V989" s="834"/>
      <c r="W989" s="834"/>
      <c r="X989" s="834"/>
      <c r="Y989" s="834"/>
      <c r="Z989" s="834"/>
      <c r="AA989" s="834"/>
    </row>
    <row r="990">
      <c r="A990" s="834"/>
      <c r="B990" s="834"/>
      <c r="C990" s="834"/>
      <c r="D990" s="834"/>
      <c r="E990" s="834"/>
      <c r="F990" s="834"/>
      <c r="G990" s="834"/>
      <c r="H990" s="834"/>
      <c r="I990" s="834"/>
      <c r="J990" s="834"/>
      <c r="K990" s="834"/>
      <c r="L990" s="834"/>
      <c r="M990" s="834"/>
      <c r="N990" s="834"/>
      <c r="O990" s="834"/>
      <c r="P990" s="834"/>
      <c r="Q990" s="834"/>
      <c r="R990" s="834"/>
      <c r="S990" s="834"/>
      <c r="T990" s="834"/>
      <c r="U990" s="834"/>
      <c r="V990" s="834"/>
      <c r="W990" s="834"/>
      <c r="X990" s="834"/>
      <c r="Y990" s="834"/>
      <c r="Z990" s="834"/>
      <c r="AA990" s="834"/>
    </row>
    <row r="991">
      <c r="A991" s="834"/>
      <c r="B991" s="834"/>
      <c r="C991" s="834"/>
      <c r="D991" s="834"/>
      <c r="E991" s="834"/>
      <c r="F991" s="834"/>
      <c r="G991" s="834"/>
      <c r="H991" s="834"/>
      <c r="I991" s="834"/>
      <c r="J991" s="834"/>
      <c r="K991" s="834"/>
      <c r="L991" s="834"/>
      <c r="M991" s="834"/>
      <c r="N991" s="834"/>
      <c r="O991" s="834"/>
      <c r="P991" s="834"/>
      <c r="Q991" s="834"/>
      <c r="R991" s="834"/>
      <c r="S991" s="834"/>
      <c r="T991" s="834"/>
      <c r="U991" s="834"/>
      <c r="V991" s="834"/>
      <c r="W991" s="834"/>
      <c r="X991" s="834"/>
      <c r="Y991" s="834"/>
      <c r="Z991" s="834"/>
      <c r="AA991" s="834"/>
    </row>
    <row r="992">
      <c r="A992" s="834"/>
      <c r="B992" s="834"/>
      <c r="C992" s="834"/>
      <c r="D992" s="834"/>
      <c r="E992" s="834"/>
      <c r="F992" s="834"/>
      <c r="G992" s="834"/>
      <c r="H992" s="834"/>
      <c r="I992" s="834"/>
      <c r="J992" s="834"/>
      <c r="K992" s="834"/>
      <c r="L992" s="834"/>
      <c r="M992" s="834"/>
      <c r="N992" s="834"/>
      <c r="O992" s="834"/>
      <c r="P992" s="834"/>
      <c r="Q992" s="834"/>
      <c r="R992" s="834"/>
      <c r="S992" s="834"/>
      <c r="T992" s="834"/>
      <c r="U992" s="834"/>
      <c r="V992" s="834"/>
      <c r="W992" s="834"/>
      <c r="X992" s="834"/>
      <c r="Y992" s="834"/>
      <c r="Z992" s="834"/>
      <c r="AA992" s="834"/>
    </row>
    <row r="993">
      <c r="A993" s="834"/>
      <c r="B993" s="834"/>
      <c r="C993" s="834"/>
      <c r="D993" s="834"/>
      <c r="E993" s="834"/>
      <c r="F993" s="834"/>
      <c r="G993" s="834"/>
      <c r="H993" s="834"/>
      <c r="I993" s="834"/>
      <c r="J993" s="834"/>
      <c r="K993" s="834"/>
      <c r="L993" s="834"/>
      <c r="M993" s="834"/>
      <c r="N993" s="834"/>
      <c r="O993" s="834"/>
      <c r="P993" s="834"/>
      <c r="Q993" s="834"/>
      <c r="R993" s="834"/>
      <c r="S993" s="834"/>
      <c r="T993" s="834"/>
      <c r="U993" s="834"/>
      <c r="V993" s="834"/>
      <c r="W993" s="834"/>
      <c r="X993" s="834"/>
      <c r="Y993" s="834"/>
      <c r="Z993" s="834"/>
      <c r="AA993" s="834"/>
    </row>
    <row r="994">
      <c r="A994" s="834"/>
      <c r="B994" s="834"/>
      <c r="C994" s="834"/>
      <c r="D994" s="834"/>
      <c r="E994" s="834"/>
      <c r="F994" s="834"/>
      <c r="G994" s="834"/>
      <c r="H994" s="834"/>
      <c r="I994" s="834"/>
      <c r="J994" s="834"/>
      <c r="K994" s="834"/>
      <c r="L994" s="834"/>
      <c r="M994" s="834"/>
      <c r="N994" s="834"/>
      <c r="O994" s="834"/>
      <c r="P994" s="834"/>
      <c r="Q994" s="834"/>
      <c r="R994" s="834"/>
      <c r="S994" s="834"/>
      <c r="T994" s="834"/>
      <c r="U994" s="834"/>
      <c r="V994" s="834"/>
      <c r="W994" s="834"/>
      <c r="X994" s="834"/>
      <c r="Y994" s="834"/>
      <c r="Z994" s="834"/>
      <c r="AA994" s="834"/>
    </row>
    <row r="995">
      <c r="A995" s="834"/>
      <c r="B995" s="834"/>
      <c r="C995" s="834"/>
      <c r="D995" s="834"/>
      <c r="E995" s="834"/>
      <c r="F995" s="834"/>
      <c r="G995" s="834"/>
      <c r="H995" s="834"/>
      <c r="I995" s="834"/>
      <c r="J995" s="834"/>
      <c r="K995" s="834"/>
      <c r="L995" s="834"/>
      <c r="M995" s="834"/>
      <c r="N995" s="834"/>
      <c r="O995" s="834"/>
      <c r="P995" s="834"/>
      <c r="Q995" s="834"/>
      <c r="R995" s="834"/>
      <c r="S995" s="834"/>
      <c r="T995" s="834"/>
      <c r="U995" s="834"/>
      <c r="V995" s="834"/>
      <c r="W995" s="834"/>
      <c r="X995" s="834"/>
      <c r="Y995" s="834"/>
      <c r="Z995" s="834"/>
      <c r="AA995" s="834"/>
    </row>
    <row r="996">
      <c r="A996" s="834"/>
      <c r="B996" s="834"/>
      <c r="C996" s="834"/>
      <c r="D996" s="834"/>
      <c r="E996" s="834"/>
      <c r="F996" s="834"/>
      <c r="G996" s="834"/>
      <c r="H996" s="834"/>
      <c r="I996" s="834"/>
      <c r="J996" s="834"/>
      <c r="K996" s="834"/>
      <c r="L996" s="834"/>
      <c r="M996" s="834"/>
      <c r="N996" s="834"/>
      <c r="O996" s="834"/>
      <c r="P996" s="834"/>
      <c r="Q996" s="834"/>
      <c r="R996" s="834"/>
      <c r="S996" s="834"/>
      <c r="T996" s="834"/>
      <c r="U996" s="834"/>
      <c r="V996" s="834"/>
      <c r="W996" s="834"/>
      <c r="X996" s="834"/>
      <c r="Y996" s="834"/>
      <c r="Z996" s="834"/>
      <c r="AA996" s="834"/>
    </row>
    <row r="997">
      <c r="A997" s="834"/>
      <c r="B997" s="834"/>
      <c r="C997" s="834"/>
      <c r="D997" s="834"/>
      <c r="E997" s="834"/>
      <c r="F997" s="834"/>
      <c r="G997" s="834"/>
      <c r="H997" s="834"/>
      <c r="I997" s="834"/>
      <c r="J997" s="834"/>
      <c r="K997" s="834"/>
      <c r="L997" s="834"/>
      <c r="M997" s="834"/>
      <c r="N997" s="834"/>
      <c r="O997" s="834"/>
      <c r="P997" s="834"/>
      <c r="Q997" s="834"/>
      <c r="R997" s="834"/>
      <c r="S997" s="834"/>
      <c r="T997" s="834"/>
      <c r="U997" s="834"/>
      <c r="V997" s="834"/>
      <c r="W997" s="834"/>
      <c r="X997" s="834"/>
      <c r="Y997" s="834"/>
      <c r="Z997" s="834"/>
      <c r="AA997" s="834"/>
    </row>
    <row r="998">
      <c r="A998" s="834"/>
      <c r="B998" s="834"/>
      <c r="C998" s="834"/>
      <c r="D998" s="834"/>
      <c r="E998" s="834"/>
      <c r="F998" s="834"/>
      <c r="G998" s="834"/>
      <c r="H998" s="834"/>
      <c r="I998" s="834"/>
      <c r="J998" s="834"/>
      <c r="K998" s="834"/>
      <c r="L998" s="834"/>
      <c r="M998" s="834"/>
      <c r="N998" s="834"/>
      <c r="O998" s="834"/>
      <c r="P998" s="834"/>
      <c r="Q998" s="834"/>
      <c r="R998" s="834"/>
      <c r="S998" s="834"/>
      <c r="T998" s="834"/>
      <c r="U998" s="834"/>
      <c r="V998" s="834"/>
      <c r="W998" s="834"/>
      <c r="X998" s="834"/>
      <c r="Y998" s="834"/>
      <c r="Z998" s="834"/>
      <c r="AA998" s="834"/>
    </row>
    <row r="999">
      <c r="A999" s="834"/>
      <c r="B999" s="834"/>
      <c r="C999" s="834"/>
      <c r="D999" s="834"/>
      <c r="E999" s="834"/>
      <c r="F999" s="834"/>
      <c r="G999" s="834"/>
      <c r="H999" s="834"/>
      <c r="I999" s="834"/>
      <c r="J999" s="834"/>
      <c r="K999" s="834"/>
      <c r="L999" s="834"/>
      <c r="M999" s="834"/>
      <c r="N999" s="834"/>
      <c r="O999" s="834"/>
      <c r="P999" s="834"/>
      <c r="Q999" s="834"/>
      <c r="R999" s="834"/>
      <c r="S999" s="834"/>
      <c r="T999" s="834"/>
      <c r="U999" s="834"/>
      <c r="V999" s="834"/>
      <c r="W999" s="834"/>
      <c r="X999" s="834"/>
      <c r="Y999" s="834"/>
      <c r="Z999" s="834"/>
      <c r="AA999" s="834"/>
    </row>
    <row r="1000">
      <c r="A1000" s="834"/>
      <c r="B1000" s="834"/>
      <c r="C1000" s="834"/>
      <c r="D1000" s="834"/>
      <c r="E1000" s="834"/>
      <c r="F1000" s="834"/>
      <c r="G1000" s="834"/>
      <c r="H1000" s="834"/>
      <c r="I1000" s="834"/>
      <c r="J1000" s="834"/>
      <c r="K1000" s="834"/>
      <c r="L1000" s="834"/>
      <c r="M1000" s="834"/>
      <c r="N1000" s="834"/>
      <c r="O1000" s="834"/>
      <c r="P1000" s="834"/>
      <c r="Q1000" s="834"/>
      <c r="R1000" s="834"/>
      <c r="S1000" s="834"/>
      <c r="T1000" s="834"/>
      <c r="U1000" s="834"/>
      <c r="V1000" s="834"/>
      <c r="W1000" s="834"/>
      <c r="X1000" s="834"/>
      <c r="Y1000" s="834"/>
      <c r="Z1000" s="834"/>
      <c r="AA1000" s="834"/>
    </row>
    <row r="1001">
      <c r="A1001" s="834"/>
      <c r="B1001" s="834"/>
      <c r="C1001" s="834"/>
      <c r="D1001" s="834"/>
      <c r="E1001" s="834"/>
      <c r="F1001" s="834"/>
      <c r="G1001" s="834"/>
      <c r="H1001" s="834"/>
      <c r="I1001" s="834"/>
      <c r="J1001" s="834"/>
      <c r="K1001" s="834"/>
      <c r="L1001" s="834"/>
      <c r="M1001" s="834"/>
      <c r="N1001" s="834"/>
      <c r="O1001" s="834"/>
      <c r="P1001" s="834"/>
      <c r="Q1001" s="834"/>
      <c r="R1001" s="834"/>
      <c r="S1001" s="834"/>
      <c r="T1001" s="834"/>
      <c r="U1001" s="834"/>
      <c r="V1001" s="834"/>
      <c r="W1001" s="834"/>
      <c r="X1001" s="834"/>
      <c r="Y1001" s="834"/>
      <c r="Z1001" s="834"/>
      <c r="AA1001" s="834"/>
    </row>
  </sheetData>
  <hyperlinks>
    <hyperlink r:id="rId1" ref="A16"/>
  </hyperlinks>
  <drawing r:id="rId2"/>
  <tableParts count="1">
    <tablePart r:id="rId4"/>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2.63" defaultRowHeight="15.75"/>
  <cols>
    <col hidden="1" min="6" max="6" width="12.63"/>
  </cols>
  <sheetData>
    <row r="1">
      <c r="A1" s="847"/>
      <c r="B1" s="848" t="s">
        <v>3696</v>
      </c>
      <c r="C1" s="849"/>
      <c r="D1" s="850" t="s">
        <v>3697</v>
      </c>
      <c r="E1" s="847"/>
      <c r="F1" s="851"/>
      <c r="G1" s="848" t="s">
        <v>3698</v>
      </c>
      <c r="H1" s="851"/>
      <c r="I1" s="851"/>
      <c r="J1" s="847"/>
      <c r="K1" s="847"/>
      <c r="L1" s="847"/>
      <c r="M1" s="847"/>
      <c r="N1" s="847"/>
      <c r="O1" s="847"/>
      <c r="P1" s="847"/>
      <c r="Q1" s="851"/>
      <c r="R1" s="851"/>
      <c r="S1" s="851"/>
      <c r="T1" s="851"/>
      <c r="U1" s="851"/>
      <c r="V1" s="847" t="s">
        <v>3699</v>
      </c>
      <c r="W1" s="851"/>
      <c r="X1" s="847" t="s">
        <v>3700</v>
      </c>
      <c r="Y1" s="852"/>
      <c r="Z1" s="847" t="s">
        <v>3701</v>
      </c>
    </row>
    <row r="2">
      <c r="A2" s="847" t="s">
        <v>3702</v>
      </c>
      <c r="B2" s="847">
        <v>30.3</v>
      </c>
      <c r="C2" s="853" t="s">
        <v>3702</v>
      </c>
      <c r="D2" s="854">
        <v>92.65</v>
      </c>
      <c r="E2" s="855" t="s">
        <v>3702</v>
      </c>
      <c r="F2" s="847">
        <v>78.0</v>
      </c>
      <c r="G2" s="851">
        <v>74.1</v>
      </c>
      <c r="H2" s="851"/>
      <c r="I2" s="851"/>
      <c r="J2" s="847"/>
      <c r="K2" s="847"/>
      <c r="L2" s="851"/>
      <c r="M2" s="855"/>
      <c r="N2" s="856"/>
      <c r="O2" s="855"/>
      <c r="P2" s="851"/>
      <c r="Q2" s="851"/>
      <c r="R2" s="851"/>
      <c r="S2" s="851"/>
      <c r="T2" s="851"/>
      <c r="U2" s="851"/>
      <c r="V2" s="851"/>
      <c r="W2" s="851"/>
      <c r="X2" s="851"/>
      <c r="Y2" s="851"/>
      <c r="Z2" s="851"/>
    </row>
    <row r="3">
      <c r="A3" s="847" t="s">
        <v>2955</v>
      </c>
      <c r="B3" s="847">
        <v>17.7</v>
      </c>
      <c r="C3" s="853" t="s">
        <v>3703</v>
      </c>
      <c r="D3" s="854">
        <v>1.82</v>
      </c>
      <c r="E3" s="847" t="s">
        <v>875</v>
      </c>
      <c r="F3" s="851"/>
      <c r="G3" s="847">
        <v>5.0</v>
      </c>
      <c r="H3" s="851"/>
      <c r="I3" s="851"/>
      <c r="J3" s="847"/>
      <c r="K3" s="847"/>
      <c r="L3" s="847"/>
      <c r="M3" s="847"/>
      <c r="N3" s="857"/>
      <c r="O3" s="858"/>
      <c r="P3" s="851"/>
      <c r="Q3" s="851"/>
      <c r="R3" s="851"/>
      <c r="S3" s="851"/>
      <c r="T3" s="851"/>
      <c r="U3" s="851"/>
      <c r="V3" s="851"/>
      <c r="W3" s="851"/>
      <c r="X3" s="851"/>
      <c r="Y3" s="851"/>
      <c r="Z3" s="851"/>
    </row>
    <row r="4">
      <c r="A4" s="847" t="s">
        <v>875</v>
      </c>
      <c r="B4" s="847">
        <v>13.0</v>
      </c>
      <c r="C4" s="853" t="s">
        <v>3704</v>
      </c>
      <c r="D4" s="854">
        <v>1.47</v>
      </c>
      <c r="E4" s="855" t="s">
        <v>3704</v>
      </c>
      <c r="F4" s="847">
        <v>3.5</v>
      </c>
      <c r="G4" s="851">
        <v>3.3249999999999997</v>
      </c>
      <c r="H4" s="851"/>
      <c r="I4" s="851"/>
      <c r="J4" s="847"/>
      <c r="K4" s="847"/>
      <c r="L4" s="851"/>
      <c r="M4" s="855"/>
      <c r="N4" s="856"/>
      <c r="O4" s="855"/>
      <c r="P4" s="851"/>
      <c r="Q4" s="851"/>
      <c r="R4" s="851"/>
      <c r="S4" s="851"/>
      <c r="T4" s="851"/>
      <c r="U4" s="851"/>
      <c r="V4" s="851"/>
      <c r="W4" s="851"/>
      <c r="X4" s="851"/>
      <c r="Y4" s="851"/>
      <c r="Z4" s="851"/>
    </row>
    <row r="5">
      <c r="A5" s="847" t="s">
        <v>3703</v>
      </c>
      <c r="B5" s="847">
        <v>13.1</v>
      </c>
      <c r="C5" s="853" t="s">
        <v>3705</v>
      </c>
      <c r="D5" s="854">
        <v>0.77</v>
      </c>
      <c r="E5" s="858" t="s">
        <v>3703</v>
      </c>
      <c r="F5" s="847">
        <v>3.25</v>
      </c>
      <c r="G5" s="851">
        <v>3.0875</v>
      </c>
      <c r="H5" s="851"/>
      <c r="I5" s="851"/>
      <c r="J5" s="847"/>
      <c r="K5" s="847"/>
      <c r="L5" s="851"/>
      <c r="M5" s="858"/>
      <c r="N5" s="857"/>
      <c r="O5" s="858"/>
      <c r="P5" s="851"/>
      <c r="Q5" s="851"/>
      <c r="R5" s="851"/>
      <c r="S5" s="851"/>
      <c r="T5" s="851"/>
      <c r="U5" s="851"/>
      <c r="V5" s="851"/>
      <c r="W5" s="851"/>
      <c r="X5" s="851"/>
      <c r="Y5" s="851"/>
      <c r="Z5" s="851"/>
    </row>
    <row r="6">
      <c r="A6" s="847" t="s">
        <v>3705</v>
      </c>
      <c r="B6" s="847">
        <v>10.7</v>
      </c>
      <c r="C6" s="853" t="s">
        <v>3706</v>
      </c>
      <c r="D6" s="854">
        <v>0.61</v>
      </c>
      <c r="E6" s="858" t="s">
        <v>3705</v>
      </c>
      <c r="F6" s="847">
        <v>2.1</v>
      </c>
      <c r="G6" s="851">
        <v>1.9949999999999999</v>
      </c>
      <c r="H6" s="851"/>
      <c r="I6" s="851"/>
      <c r="J6" s="847"/>
      <c r="K6" s="847"/>
      <c r="L6" s="851"/>
      <c r="M6" s="858"/>
      <c r="N6" s="856"/>
      <c r="O6" s="855"/>
      <c r="P6" s="851"/>
      <c r="Q6" s="851"/>
      <c r="R6" s="851"/>
      <c r="S6" s="851"/>
      <c r="T6" s="851"/>
      <c r="U6" s="851"/>
      <c r="V6" s="851"/>
      <c r="W6" s="851"/>
      <c r="X6" s="851"/>
      <c r="Y6" s="851"/>
      <c r="Z6" s="851"/>
    </row>
    <row r="7">
      <c r="A7" s="847" t="s">
        <v>3707</v>
      </c>
      <c r="B7" s="847">
        <v>5.0</v>
      </c>
      <c r="C7" s="853" t="s">
        <v>3707</v>
      </c>
      <c r="D7" s="854">
        <v>0.52</v>
      </c>
      <c r="E7" s="847" t="s">
        <v>3708</v>
      </c>
      <c r="F7" s="847">
        <v>1.6</v>
      </c>
      <c r="G7" s="851">
        <v>1.52</v>
      </c>
      <c r="H7" s="851"/>
      <c r="I7" s="851"/>
      <c r="J7" s="847"/>
      <c r="K7" s="847"/>
      <c r="L7" s="851"/>
      <c r="M7" s="847"/>
      <c r="N7" s="857"/>
      <c r="O7" s="858"/>
      <c r="P7" s="851"/>
      <c r="Q7" s="851"/>
      <c r="R7" s="851"/>
      <c r="S7" s="851"/>
      <c r="T7" s="851"/>
      <c r="U7" s="851"/>
      <c r="V7" s="851"/>
      <c r="W7" s="851"/>
      <c r="X7" s="851"/>
      <c r="Y7" s="851"/>
      <c r="Z7" s="851"/>
    </row>
    <row r="8">
      <c r="A8" s="847" t="s">
        <v>3709</v>
      </c>
      <c r="B8" s="847">
        <v>3.3</v>
      </c>
      <c r="C8" s="853" t="s">
        <v>3710</v>
      </c>
      <c r="D8" s="854">
        <v>0.34</v>
      </c>
      <c r="E8" s="858" t="s">
        <v>3711</v>
      </c>
      <c r="F8" s="847">
        <v>1.4</v>
      </c>
      <c r="G8" s="851">
        <v>1.3299999999999998</v>
      </c>
      <c r="H8" s="851"/>
      <c r="I8" s="851"/>
      <c r="J8" s="847"/>
      <c r="K8" s="847"/>
      <c r="L8" s="851"/>
      <c r="M8" s="858"/>
      <c r="N8" s="856"/>
      <c r="O8" s="855"/>
      <c r="P8" s="851"/>
      <c r="Q8" s="851"/>
      <c r="R8" s="851"/>
      <c r="S8" s="851"/>
      <c r="T8" s="851"/>
      <c r="U8" s="851"/>
      <c r="V8" s="851"/>
      <c r="W8" s="851"/>
      <c r="X8" s="851"/>
      <c r="Y8" s="851"/>
      <c r="Z8" s="851"/>
    </row>
    <row r="9">
      <c r="A9" s="847" t="s">
        <v>3712</v>
      </c>
      <c r="B9" s="847">
        <v>2.5</v>
      </c>
      <c r="C9" s="853" t="s">
        <v>3713</v>
      </c>
      <c r="D9" s="854">
        <v>0.19</v>
      </c>
      <c r="E9" s="847" t="s">
        <v>3706</v>
      </c>
      <c r="F9" s="847">
        <v>1.3</v>
      </c>
      <c r="G9" s="851">
        <v>1.2349999999999999</v>
      </c>
      <c r="H9" s="851"/>
      <c r="I9" s="851"/>
      <c r="J9" s="847"/>
      <c r="K9" s="847"/>
      <c r="L9" s="851"/>
      <c r="M9" s="847"/>
      <c r="N9" s="857"/>
      <c r="O9" s="858"/>
      <c r="P9" s="851"/>
      <c r="Q9" s="851"/>
      <c r="R9" s="851"/>
      <c r="S9" s="851"/>
      <c r="T9" s="851"/>
      <c r="U9" s="851"/>
      <c r="V9" s="851"/>
      <c r="W9" s="851"/>
      <c r="X9" s="851"/>
      <c r="Y9" s="851"/>
      <c r="Z9" s="851"/>
    </row>
    <row r="10">
      <c r="A10" s="847" t="s">
        <v>3714</v>
      </c>
      <c r="B10" s="847">
        <v>1.1</v>
      </c>
      <c r="C10" s="853" t="s">
        <v>3715</v>
      </c>
      <c r="D10" s="854">
        <v>0.16</v>
      </c>
      <c r="E10" s="855" t="s">
        <v>3710</v>
      </c>
      <c r="F10" s="847">
        <v>1.0</v>
      </c>
      <c r="G10" s="851">
        <v>0.95</v>
      </c>
      <c r="H10" s="851"/>
      <c r="I10" s="851"/>
      <c r="J10" s="847"/>
      <c r="K10" s="847"/>
      <c r="L10" s="851"/>
      <c r="M10" s="855"/>
      <c r="N10" s="856"/>
      <c r="O10" s="855"/>
      <c r="P10" s="851"/>
      <c r="Q10" s="851"/>
      <c r="R10" s="851"/>
      <c r="S10" s="851"/>
      <c r="T10" s="851"/>
      <c r="U10" s="851"/>
      <c r="V10" s="851"/>
      <c r="W10" s="851"/>
      <c r="X10" s="851"/>
      <c r="Y10" s="851"/>
      <c r="Z10" s="851"/>
    </row>
    <row r="11">
      <c r="A11" s="847" t="s">
        <v>3716</v>
      </c>
      <c r="B11" s="847">
        <v>1.1</v>
      </c>
      <c r="C11" s="853" t="s">
        <v>3711</v>
      </c>
      <c r="D11" s="854">
        <v>0.16</v>
      </c>
      <c r="E11" s="855" t="s">
        <v>3717</v>
      </c>
      <c r="F11" s="847">
        <v>0.7</v>
      </c>
      <c r="G11" s="851">
        <v>0.6649999999999999</v>
      </c>
      <c r="H11" s="851"/>
      <c r="I11" s="851"/>
      <c r="J11" s="847"/>
      <c r="K11" s="847"/>
      <c r="L11" s="851"/>
      <c r="M11" s="855"/>
      <c r="N11" s="857"/>
      <c r="O11" s="858"/>
      <c r="P11" s="851"/>
      <c r="Q11" s="851"/>
      <c r="R11" s="851"/>
      <c r="S11" s="851"/>
      <c r="T11" s="851"/>
      <c r="U11" s="851"/>
      <c r="V11" s="851"/>
      <c r="W11" s="851"/>
      <c r="X11" s="851"/>
      <c r="Y11" s="851"/>
      <c r="Z11" s="851"/>
    </row>
    <row r="12">
      <c r="A12" s="847" t="s">
        <v>3718</v>
      </c>
      <c r="B12" s="847">
        <v>0.2</v>
      </c>
      <c r="C12" s="853" t="s">
        <v>3719</v>
      </c>
      <c r="D12" s="854">
        <v>0.11</v>
      </c>
      <c r="E12" s="847" t="s">
        <v>3720</v>
      </c>
      <c r="F12" s="847">
        <v>0.65</v>
      </c>
      <c r="G12" s="851">
        <v>0.6174999999999999</v>
      </c>
      <c r="H12" s="851"/>
      <c r="I12" s="851"/>
      <c r="J12" s="847"/>
      <c r="K12" s="847"/>
      <c r="L12" s="851"/>
      <c r="M12" s="847"/>
      <c r="N12" s="856"/>
      <c r="O12" s="855"/>
      <c r="P12" s="851"/>
      <c r="Q12" s="851"/>
      <c r="R12" s="851"/>
      <c r="S12" s="851"/>
      <c r="T12" s="851"/>
      <c r="U12" s="851"/>
      <c r="V12" s="851"/>
      <c r="W12" s="851"/>
      <c r="X12" s="851"/>
      <c r="Y12" s="851"/>
      <c r="Z12" s="851"/>
    </row>
    <row r="13">
      <c r="A13" s="847" t="s">
        <v>3721</v>
      </c>
      <c r="B13" s="847">
        <v>2.0</v>
      </c>
      <c r="C13" s="853" t="s">
        <v>3722</v>
      </c>
      <c r="D13" s="854">
        <v>0.11</v>
      </c>
      <c r="E13" s="858" t="s">
        <v>3707</v>
      </c>
      <c r="F13" s="847">
        <v>0.63</v>
      </c>
      <c r="G13" s="851">
        <v>0.5984999999999999</v>
      </c>
      <c r="H13" s="851"/>
      <c r="I13" s="851"/>
      <c r="J13" s="847"/>
      <c r="K13" s="847"/>
      <c r="L13" s="851"/>
      <c r="M13" s="858"/>
      <c r="N13" s="857"/>
      <c r="O13" s="858"/>
      <c r="P13" s="851"/>
      <c r="Q13" s="851"/>
      <c r="R13" s="851"/>
      <c r="S13" s="851"/>
      <c r="T13" s="851"/>
      <c r="U13" s="851"/>
      <c r="V13" s="851"/>
      <c r="W13" s="851"/>
      <c r="X13" s="851"/>
      <c r="Y13" s="851"/>
      <c r="Z13" s="851"/>
    </row>
    <row r="14">
      <c r="A14" s="847" t="s">
        <v>3723</v>
      </c>
      <c r="B14" s="847">
        <v>0.035</v>
      </c>
      <c r="C14" s="853" t="s">
        <v>3717</v>
      </c>
      <c r="D14" s="854">
        <v>0.11</v>
      </c>
      <c r="E14" s="847" t="s">
        <v>3713</v>
      </c>
      <c r="F14" s="847">
        <v>0.53</v>
      </c>
      <c r="G14" s="851">
        <v>0.5035</v>
      </c>
      <c r="H14" s="851"/>
      <c r="I14" s="851"/>
      <c r="J14" s="847"/>
      <c r="K14" s="847"/>
      <c r="L14" s="851"/>
      <c r="M14" s="847"/>
      <c r="N14" s="856"/>
      <c r="O14" s="855"/>
      <c r="P14" s="851"/>
      <c r="Q14" s="851"/>
      <c r="R14" s="851"/>
      <c r="S14" s="851"/>
      <c r="T14" s="851"/>
      <c r="U14" s="851"/>
      <c r="V14" s="851"/>
      <c r="W14" s="851"/>
      <c r="X14" s="851"/>
      <c r="Y14" s="851"/>
      <c r="Z14" s="851"/>
    </row>
    <row r="15">
      <c r="A15" s="851"/>
      <c r="B15" s="859"/>
      <c r="C15" s="853" t="s">
        <v>3724</v>
      </c>
      <c r="D15" s="854">
        <v>0.11</v>
      </c>
      <c r="E15" s="847" t="s">
        <v>3719</v>
      </c>
      <c r="F15" s="847">
        <v>0.41</v>
      </c>
      <c r="G15" s="851">
        <v>0.38949999999999996</v>
      </c>
      <c r="H15" s="851"/>
      <c r="I15" s="851"/>
      <c r="J15" s="857"/>
      <c r="K15" s="860"/>
      <c r="L15" s="851"/>
      <c r="M15" s="847"/>
      <c r="N15" s="857"/>
      <c r="O15" s="858"/>
      <c r="P15" s="851"/>
      <c r="Q15" s="851"/>
      <c r="R15" s="851"/>
      <c r="S15" s="851"/>
      <c r="T15" s="851"/>
      <c r="U15" s="851"/>
      <c r="V15" s="851"/>
      <c r="W15" s="851"/>
      <c r="X15" s="851"/>
      <c r="Y15" s="851"/>
      <c r="Z15" s="851"/>
    </row>
    <row r="16">
      <c r="A16" s="851"/>
      <c r="B16" s="851"/>
      <c r="C16" s="853" t="s">
        <v>3725</v>
      </c>
      <c r="D16" s="854">
        <v>0.11</v>
      </c>
      <c r="E16" s="847" t="s">
        <v>3726</v>
      </c>
      <c r="F16" s="847">
        <v>0.4</v>
      </c>
      <c r="G16" s="851">
        <v>0.38</v>
      </c>
      <c r="H16" s="851"/>
      <c r="I16" s="851"/>
      <c r="J16" s="856"/>
      <c r="K16" s="861"/>
      <c r="L16" s="851"/>
      <c r="M16" s="847"/>
      <c r="N16" s="856"/>
      <c r="O16" s="855"/>
      <c r="P16" s="851"/>
      <c r="Q16" s="851"/>
      <c r="R16" s="851"/>
      <c r="S16" s="851"/>
      <c r="T16" s="851"/>
      <c r="U16" s="851"/>
      <c r="V16" s="851"/>
      <c r="W16" s="851"/>
      <c r="X16" s="851"/>
      <c r="Y16" s="851"/>
      <c r="Z16" s="851"/>
    </row>
    <row r="17">
      <c r="A17" s="851"/>
      <c r="B17" s="851"/>
      <c r="C17" s="853" t="s">
        <v>2955</v>
      </c>
      <c r="D17" s="854">
        <v>0.1</v>
      </c>
      <c r="E17" s="847" t="s">
        <v>2955</v>
      </c>
      <c r="F17" s="847">
        <v>0.4</v>
      </c>
      <c r="G17" s="851">
        <v>0.38</v>
      </c>
      <c r="H17" s="851"/>
      <c r="I17" s="851"/>
      <c r="J17" s="857"/>
      <c r="K17" s="860"/>
      <c r="L17" s="851"/>
      <c r="M17" s="847"/>
      <c r="N17" s="857"/>
      <c r="O17" s="858"/>
      <c r="P17" s="851"/>
      <c r="Q17" s="851"/>
      <c r="R17" s="851"/>
      <c r="S17" s="851"/>
      <c r="T17" s="851"/>
      <c r="U17" s="851"/>
      <c r="V17" s="851"/>
      <c r="W17" s="851"/>
      <c r="X17" s="851"/>
      <c r="Y17" s="851"/>
      <c r="Z17" s="851"/>
    </row>
    <row r="18">
      <c r="A18" s="851"/>
      <c r="B18" s="851"/>
      <c r="C18" s="849" t="s">
        <v>2228</v>
      </c>
      <c r="D18" s="862">
        <v>0.66</v>
      </c>
      <c r="E18" s="847" t="s">
        <v>3724</v>
      </c>
      <c r="F18" s="847">
        <v>0.38</v>
      </c>
      <c r="G18" s="851">
        <v>0.361</v>
      </c>
      <c r="H18" s="851"/>
      <c r="I18" s="851"/>
      <c r="J18" s="863"/>
      <c r="K18" s="864"/>
      <c r="L18" s="851"/>
      <c r="M18" s="847"/>
      <c r="N18" s="863"/>
      <c r="O18" s="847"/>
      <c r="P18" s="851"/>
      <c r="Q18" s="851"/>
      <c r="R18" s="851"/>
      <c r="S18" s="851"/>
      <c r="T18" s="851"/>
      <c r="U18" s="851"/>
      <c r="V18" s="851"/>
      <c r="W18" s="851"/>
      <c r="X18" s="851"/>
      <c r="Y18" s="851"/>
      <c r="Z18" s="851"/>
    </row>
    <row r="19">
      <c r="A19" s="851"/>
      <c r="B19" s="851"/>
      <c r="C19" s="849"/>
      <c r="D19" s="865"/>
      <c r="E19" s="847" t="s">
        <v>3725</v>
      </c>
      <c r="F19" s="847">
        <v>0.36</v>
      </c>
      <c r="G19" s="851">
        <v>0.34199999999999997</v>
      </c>
      <c r="H19" s="851"/>
      <c r="I19" s="851"/>
      <c r="J19" s="866"/>
      <c r="K19" s="867"/>
      <c r="L19" s="851"/>
      <c r="M19" s="847"/>
      <c r="N19" s="851"/>
      <c r="O19" s="851"/>
      <c r="P19" s="851"/>
      <c r="Q19" s="851"/>
      <c r="R19" s="851"/>
      <c r="S19" s="851"/>
      <c r="T19" s="851"/>
      <c r="U19" s="851"/>
      <c r="V19" s="851"/>
      <c r="W19" s="851"/>
      <c r="X19" s="851"/>
      <c r="Y19" s="851"/>
      <c r="Z19" s="851"/>
    </row>
    <row r="20">
      <c r="A20" s="851"/>
      <c r="B20" s="851"/>
      <c r="C20" s="868"/>
      <c r="D20" s="869"/>
      <c r="E20" s="847" t="s">
        <v>3727</v>
      </c>
      <c r="F20" s="847">
        <v>0.19</v>
      </c>
      <c r="G20" s="851">
        <v>0.1805</v>
      </c>
      <c r="H20" s="851"/>
      <c r="I20" s="851"/>
      <c r="J20" s="851"/>
      <c r="K20" s="851"/>
      <c r="L20" s="851"/>
      <c r="M20" s="847"/>
      <c r="N20" s="851"/>
      <c r="O20" s="851"/>
      <c r="P20" s="851"/>
      <c r="Q20" s="851"/>
      <c r="R20" s="851"/>
      <c r="S20" s="851"/>
      <c r="T20" s="851"/>
      <c r="U20" s="851"/>
      <c r="V20" s="851"/>
      <c r="W20" s="851"/>
      <c r="X20" s="851"/>
      <c r="Y20" s="851"/>
      <c r="Z20" s="851"/>
    </row>
    <row r="21">
      <c r="A21" s="851"/>
      <c r="B21" s="851"/>
      <c r="C21" s="868"/>
      <c r="D21" s="869"/>
      <c r="E21" s="847" t="s">
        <v>3722</v>
      </c>
      <c r="F21" s="847">
        <v>0.18</v>
      </c>
      <c r="G21" s="851">
        <v>0.17099999999999999</v>
      </c>
      <c r="H21" s="851"/>
      <c r="I21" s="851"/>
      <c r="J21" s="851"/>
      <c r="K21" s="851"/>
      <c r="L21" s="851"/>
      <c r="M21" s="847"/>
      <c r="N21" s="851"/>
      <c r="O21" s="851"/>
      <c r="P21" s="851"/>
      <c r="Q21" s="851"/>
      <c r="R21" s="851"/>
      <c r="S21" s="851"/>
      <c r="T21" s="851"/>
      <c r="U21" s="851"/>
      <c r="V21" s="851"/>
      <c r="W21" s="851"/>
      <c r="X21" s="851"/>
      <c r="Y21" s="851"/>
      <c r="Z21" s="851"/>
    </row>
    <row r="22">
      <c r="A22" s="851"/>
      <c r="B22" s="851"/>
      <c r="C22" s="868"/>
      <c r="D22" s="869"/>
      <c r="E22" s="847" t="s">
        <v>3716</v>
      </c>
      <c r="F22" s="847">
        <v>0.15</v>
      </c>
      <c r="G22" s="851">
        <v>0.1425</v>
      </c>
      <c r="H22" s="851"/>
      <c r="I22" s="851"/>
      <c r="J22" s="851"/>
      <c r="K22" s="851"/>
      <c r="L22" s="851"/>
      <c r="M22" s="847"/>
      <c r="N22" s="851"/>
      <c r="O22" s="851"/>
      <c r="P22" s="851"/>
      <c r="Q22" s="851"/>
      <c r="R22" s="851"/>
      <c r="S22" s="851"/>
      <c r="T22" s="851"/>
      <c r="U22" s="851"/>
      <c r="V22" s="851"/>
      <c r="W22" s="851"/>
      <c r="X22" s="851"/>
      <c r="Y22" s="851"/>
      <c r="Z22" s="851"/>
    </row>
    <row r="23">
      <c r="A23" s="851"/>
      <c r="B23" s="851"/>
      <c r="C23" s="868"/>
      <c r="D23" s="869"/>
      <c r="E23" s="847" t="s">
        <v>3709</v>
      </c>
      <c r="F23" s="847">
        <v>0.14</v>
      </c>
      <c r="G23" s="851">
        <v>0.133</v>
      </c>
      <c r="H23" s="851"/>
      <c r="I23" s="851"/>
      <c r="J23" s="851"/>
      <c r="K23" s="851"/>
      <c r="L23" s="851"/>
      <c r="M23" s="847"/>
      <c r="N23" s="851"/>
      <c r="O23" s="851"/>
      <c r="P23" s="851"/>
      <c r="Q23" s="851"/>
      <c r="R23" s="851"/>
      <c r="S23" s="851"/>
      <c r="T23" s="851"/>
      <c r="U23" s="851"/>
      <c r="V23" s="851"/>
      <c r="W23" s="851"/>
      <c r="X23" s="851"/>
      <c r="Y23" s="851"/>
      <c r="Z23" s="851"/>
    </row>
    <row r="24">
      <c r="A24" s="851"/>
      <c r="B24" s="851"/>
      <c r="C24" s="868"/>
      <c r="D24" s="869"/>
      <c r="E24" s="847" t="s">
        <v>3728</v>
      </c>
      <c r="F24" s="847">
        <v>0.13</v>
      </c>
      <c r="G24" s="851">
        <v>0.1235</v>
      </c>
      <c r="H24" s="851"/>
      <c r="I24" s="851"/>
      <c r="J24" s="851"/>
      <c r="K24" s="851"/>
      <c r="L24" s="851"/>
      <c r="M24" s="847"/>
      <c r="N24" s="851"/>
      <c r="O24" s="851"/>
      <c r="P24" s="851"/>
      <c r="Q24" s="851"/>
      <c r="R24" s="851"/>
      <c r="S24" s="851"/>
      <c r="T24" s="851"/>
      <c r="U24" s="851"/>
      <c r="V24" s="851"/>
      <c r="W24" s="851"/>
      <c r="X24" s="851"/>
      <c r="Y24" s="851"/>
      <c r="Z24" s="851"/>
    </row>
    <row r="25">
      <c r="A25" s="851"/>
      <c r="B25" s="851"/>
      <c r="C25" s="868"/>
      <c r="D25" s="869"/>
      <c r="E25" s="847" t="s">
        <v>3729</v>
      </c>
      <c r="F25" s="847">
        <v>0.12</v>
      </c>
      <c r="G25" s="851">
        <v>0.11399999999999999</v>
      </c>
      <c r="H25" s="851"/>
      <c r="I25" s="851"/>
      <c r="J25" s="851"/>
      <c r="K25" s="851"/>
      <c r="L25" s="851"/>
      <c r="M25" s="847"/>
      <c r="N25" s="851"/>
      <c r="O25" s="851"/>
      <c r="P25" s="851"/>
      <c r="Q25" s="851"/>
      <c r="R25" s="851"/>
      <c r="S25" s="851"/>
      <c r="T25" s="851"/>
      <c r="U25" s="851"/>
      <c r="V25" s="851"/>
      <c r="W25" s="851"/>
      <c r="X25" s="851"/>
      <c r="Y25" s="851"/>
      <c r="Z25" s="851"/>
    </row>
    <row r="26">
      <c r="A26" s="851"/>
      <c r="B26" s="851"/>
      <c r="C26" s="868"/>
      <c r="D26" s="869"/>
      <c r="E26" s="847" t="s">
        <v>2228</v>
      </c>
      <c r="F26" s="847">
        <v>2.48</v>
      </c>
      <c r="G26" s="851">
        <v>2.356</v>
      </c>
      <c r="H26" s="851"/>
      <c r="I26" s="851"/>
      <c r="J26" s="851"/>
      <c r="K26" s="851"/>
      <c r="L26" s="851"/>
      <c r="M26" s="847"/>
      <c r="N26" s="851"/>
      <c r="O26" s="851"/>
      <c r="P26" s="851"/>
      <c r="Q26" s="851"/>
      <c r="R26" s="851"/>
      <c r="S26" s="851"/>
      <c r="T26" s="851"/>
      <c r="U26" s="851"/>
      <c r="V26" s="851"/>
      <c r="W26" s="851"/>
      <c r="X26" s="851"/>
      <c r="Y26" s="851"/>
      <c r="Z26" s="851"/>
    </row>
    <row r="27">
      <c r="A27" s="851"/>
      <c r="B27" s="851"/>
      <c r="C27" s="868"/>
      <c r="D27" s="869"/>
      <c r="E27" s="847"/>
      <c r="F27" s="851"/>
      <c r="G27" s="859"/>
      <c r="H27" s="851"/>
      <c r="I27" s="851"/>
      <c r="J27" s="851"/>
      <c r="K27" s="851"/>
      <c r="L27" s="851"/>
      <c r="M27" s="851"/>
      <c r="N27" s="851"/>
      <c r="O27" s="851"/>
      <c r="P27" s="851"/>
      <c r="Q27" s="851"/>
      <c r="R27" s="851"/>
      <c r="S27" s="851"/>
      <c r="T27" s="851"/>
      <c r="U27" s="851"/>
      <c r="V27" s="851"/>
      <c r="W27" s="851"/>
      <c r="X27" s="851"/>
      <c r="Y27" s="851"/>
      <c r="Z27" s="851"/>
    </row>
    <row r="28">
      <c r="A28" s="851"/>
      <c r="B28" s="851"/>
      <c r="C28" s="868"/>
      <c r="D28" s="869"/>
      <c r="E28" s="851"/>
      <c r="F28" s="851"/>
      <c r="G28" s="851"/>
      <c r="H28" s="851"/>
      <c r="I28" s="851"/>
      <c r="J28" s="851"/>
      <c r="K28" s="851"/>
      <c r="L28" s="851"/>
      <c r="M28" s="851"/>
      <c r="N28" s="851"/>
      <c r="O28" s="851"/>
      <c r="P28" s="851"/>
      <c r="Q28" s="851"/>
      <c r="R28" s="851"/>
      <c r="S28" s="851"/>
      <c r="T28" s="851"/>
      <c r="U28" s="851"/>
      <c r="V28" s="851"/>
      <c r="W28" s="851"/>
      <c r="X28" s="851"/>
      <c r="Y28" s="851"/>
      <c r="Z28" s="851"/>
    </row>
    <row r="29">
      <c r="A29" s="851"/>
      <c r="B29" s="851"/>
      <c r="C29" s="868"/>
      <c r="D29" s="869"/>
      <c r="E29" s="851"/>
      <c r="F29" s="851"/>
      <c r="G29" s="851"/>
      <c r="H29" s="851"/>
      <c r="I29" s="851"/>
      <c r="J29" s="851"/>
      <c r="K29" s="851"/>
      <c r="L29" s="851"/>
      <c r="M29" s="851"/>
      <c r="N29" s="851"/>
      <c r="O29" s="851"/>
      <c r="P29" s="851"/>
      <c r="Q29" s="851"/>
      <c r="R29" s="851"/>
      <c r="S29" s="851"/>
      <c r="T29" s="851"/>
      <c r="U29" s="851"/>
      <c r="V29" s="851"/>
      <c r="W29" s="851"/>
      <c r="X29" s="851"/>
      <c r="Y29" s="851"/>
      <c r="Z29" s="851"/>
    </row>
    <row r="30">
      <c r="A30" s="851"/>
      <c r="B30" s="851"/>
      <c r="C30" s="868"/>
      <c r="D30" s="869"/>
      <c r="E30" s="851"/>
      <c r="F30" s="851"/>
      <c r="G30" s="851"/>
      <c r="H30" s="851"/>
      <c r="I30" s="851"/>
      <c r="J30" s="851"/>
      <c r="K30" s="851"/>
      <c r="L30" s="851"/>
      <c r="M30" s="851"/>
      <c r="N30" s="851"/>
      <c r="O30" s="851"/>
      <c r="P30" s="851"/>
      <c r="Q30" s="851"/>
      <c r="R30" s="851"/>
      <c r="S30" s="851"/>
      <c r="T30" s="851"/>
      <c r="U30" s="851"/>
      <c r="V30" s="851"/>
      <c r="W30" s="851"/>
      <c r="X30" s="851"/>
      <c r="Y30" s="851"/>
      <c r="Z30" s="851"/>
    </row>
    <row r="31">
      <c r="A31" s="454" t="s">
        <v>1817</v>
      </c>
      <c r="B31" s="519"/>
      <c r="C31" s="870"/>
      <c r="D31" s="870"/>
      <c r="E31" s="521"/>
      <c r="F31" s="522"/>
      <c r="G31" s="523"/>
      <c r="H31" s="524"/>
      <c r="I31" s="519"/>
      <c r="J31" s="525"/>
      <c r="K31" s="851"/>
      <c r="L31" s="851"/>
      <c r="M31" s="851"/>
      <c r="N31" s="851"/>
      <c r="O31" s="851"/>
      <c r="P31" s="851"/>
      <c r="Q31" s="851"/>
      <c r="R31" s="851"/>
      <c r="S31" s="851"/>
      <c r="T31" s="851"/>
      <c r="U31" s="851"/>
      <c r="V31" s="851"/>
      <c r="W31" s="851"/>
      <c r="X31" s="851"/>
      <c r="Y31" s="851"/>
      <c r="Z31" s="851"/>
    </row>
    <row r="32">
      <c r="A32" s="526" t="s">
        <v>2072</v>
      </c>
      <c r="B32" s="527"/>
      <c r="C32" s="871"/>
      <c r="D32" s="871"/>
      <c r="E32" s="498"/>
      <c r="F32" s="517"/>
      <c r="G32" s="500"/>
      <c r="H32" s="504"/>
      <c r="I32" s="505"/>
      <c r="J32" s="506"/>
      <c r="K32" s="851"/>
      <c r="L32" s="851"/>
      <c r="M32" s="851"/>
      <c r="N32" s="851"/>
      <c r="O32" s="851"/>
      <c r="P32" s="851"/>
      <c r="Q32" s="851"/>
      <c r="R32" s="851"/>
      <c r="S32" s="851"/>
      <c r="T32" s="851"/>
      <c r="U32" s="851"/>
      <c r="V32" s="851"/>
      <c r="W32" s="851"/>
      <c r="X32" s="851"/>
      <c r="Y32" s="851"/>
      <c r="Z32" s="851"/>
    </row>
    <row r="33">
      <c r="A33" s="851"/>
      <c r="B33" s="851"/>
      <c r="C33" s="868"/>
      <c r="D33" s="869"/>
      <c r="E33" s="851"/>
      <c r="F33" s="851"/>
      <c r="G33" s="851"/>
      <c r="H33" s="851"/>
      <c r="I33" s="851"/>
      <c r="J33" s="851"/>
      <c r="K33" s="851"/>
      <c r="L33" s="851"/>
      <c r="M33" s="851"/>
      <c r="N33" s="851"/>
      <c r="O33" s="851"/>
      <c r="P33" s="851"/>
      <c r="Q33" s="851"/>
      <c r="R33" s="851"/>
      <c r="S33" s="851"/>
      <c r="T33" s="851"/>
      <c r="U33" s="851"/>
      <c r="V33" s="851"/>
      <c r="W33" s="851"/>
      <c r="X33" s="851"/>
      <c r="Y33" s="851"/>
      <c r="Z33" s="851"/>
    </row>
    <row r="34">
      <c r="A34" s="851"/>
      <c r="B34" s="851"/>
      <c r="C34" s="868"/>
      <c r="D34" s="869"/>
      <c r="E34" s="851"/>
      <c r="F34" s="851"/>
      <c r="G34" s="851"/>
      <c r="H34" s="851"/>
      <c r="I34" s="851"/>
      <c r="J34" s="851"/>
      <c r="K34" s="851"/>
      <c r="L34" s="851"/>
      <c r="M34" s="851"/>
      <c r="N34" s="851"/>
      <c r="O34" s="851"/>
      <c r="P34" s="851"/>
      <c r="Q34" s="851"/>
      <c r="R34" s="851"/>
      <c r="S34" s="851"/>
      <c r="T34" s="851"/>
      <c r="U34" s="851"/>
      <c r="V34" s="851"/>
      <c r="W34" s="851"/>
      <c r="X34" s="851"/>
      <c r="Y34" s="851"/>
      <c r="Z34" s="851"/>
    </row>
    <row r="35">
      <c r="A35" s="851"/>
      <c r="B35" s="851"/>
      <c r="C35" s="868"/>
      <c r="D35" s="869"/>
      <c r="E35" s="851"/>
      <c r="F35" s="851"/>
      <c r="G35" s="851"/>
      <c r="H35" s="851"/>
      <c r="I35" s="851"/>
      <c r="J35" s="851"/>
      <c r="K35" s="851"/>
      <c r="L35" s="851"/>
      <c r="M35" s="851"/>
      <c r="N35" s="851"/>
      <c r="O35" s="851"/>
      <c r="P35" s="851"/>
      <c r="Q35" s="851"/>
      <c r="R35" s="851"/>
      <c r="S35" s="851"/>
      <c r="T35" s="851"/>
      <c r="U35" s="851"/>
      <c r="V35" s="851"/>
      <c r="W35" s="851"/>
      <c r="X35" s="851"/>
      <c r="Y35" s="851"/>
      <c r="Z35" s="851"/>
    </row>
    <row r="36">
      <c r="A36" s="851"/>
      <c r="B36" s="851"/>
      <c r="C36" s="868"/>
      <c r="D36" s="869"/>
      <c r="E36" s="851"/>
      <c r="F36" s="851"/>
      <c r="G36" s="851"/>
      <c r="H36" s="851"/>
      <c r="I36" s="851"/>
      <c r="J36" s="851"/>
      <c r="K36" s="851"/>
      <c r="L36" s="851"/>
      <c r="M36" s="851"/>
      <c r="N36" s="851"/>
      <c r="O36" s="851"/>
      <c r="P36" s="851"/>
      <c r="Q36" s="851"/>
      <c r="R36" s="851"/>
      <c r="S36" s="851"/>
      <c r="T36" s="851"/>
      <c r="U36" s="851"/>
      <c r="V36" s="851"/>
      <c r="W36" s="851"/>
      <c r="X36" s="851"/>
      <c r="Y36" s="851"/>
      <c r="Z36" s="851"/>
    </row>
    <row r="37">
      <c r="A37" s="851"/>
      <c r="B37" s="851"/>
      <c r="C37" s="868"/>
      <c r="D37" s="869"/>
      <c r="E37" s="851"/>
      <c r="F37" s="851"/>
      <c r="G37" s="851"/>
      <c r="H37" s="851"/>
      <c r="I37" s="851"/>
      <c r="J37" s="851"/>
      <c r="K37" s="851"/>
      <c r="L37" s="851"/>
      <c r="M37" s="851"/>
      <c r="N37" s="851"/>
      <c r="O37" s="851"/>
      <c r="P37" s="851"/>
      <c r="Q37" s="851"/>
      <c r="R37" s="851"/>
      <c r="S37" s="851"/>
      <c r="T37" s="851"/>
      <c r="U37" s="851"/>
      <c r="V37" s="851"/>
      <c r="W37" s="851"/>
      <c r="X37" s="851"/>
      <c r="Y37" s="851"/>
      <c r="Z37" s="851"/>
    </row>
    <row r="38">
      <c r="A38" s="851"/>
      <c r="B38" s="851"/>
      <c r="C38" s="868"/>
      <c r="D38" s="869"/>
      <c r="E38" s="851"/>
      <c r="F38" s="851"/>
      <c r="G38" s="851"/>
      <c r="H38" s="851"/>
      <c r="I38" s="851"/>
      <c r="J38" s="851"/>
      <c r="K38" s="851"/>
      <c r="L38" s="851"/>
      <c r="M38" s="851"/>
      <c r="N38" s="851"/>
      <c r="O38" s="851"/>
      <c r="P38" s="851"/>
      <c r="Q38" s="851"/>
      <c r="R38" s="851"/>
      <c r="S38" s="851"/>
      <c r="T38" s="851"/>
      <c r="U38" s="851"/>
      <c r="V38" s="851"/>
      <c r="W38" s="851"/>
      <c r="X38" s="851"/>
      <c r="Y38" s="851"/>
      <c r="Z38" s="851"/>
    </row>
    <row r="39">
      <c r="A39" s="851"/>
      <c r="B39" s="851"/>
      <c r="C39" s="868"/>
      <c r="D39" s="869"/>
      <c r="E39" s="851"/>
      <c r="F39" s="851"/>
      <c r="G39" s="851"/>
      <c r="H39" s="851"/>
      <c r="I39" s="851"/>
      <c r="J39" s="851"/>
      <c r="K39" s="851"/>
      <c r="L39" s="851"/>
      <c r="M39" s="851"/>
      <c r="N39" s="851"/>
      <c r="O39" s="851"/>
      <c r="P39" s="851"/>
      <c r="Q39" s="851"/>
      <c r="R39" s="851"/>
      <c r="S39" s="851"/>
      <c r="T39" s="851"/>
      <c r="U39" s="851"/>
      <c r="V39" s="851"/>
      <c r="W39" s="851"/>
      <c r="X39" s="851"/>
      <c r="Y39" s="851"/>
      <c r="Z39" s="851"/>
    </row>
    <row r="40">
      <c r="A40" s="851"/>
      <c r="B40" s="851"/>
      <c r="C40" s="868"/>
      <c r="D40" s="869"/>
      <c r="E40" s="851"/>
      <c r="F40" s="851"/>
      <c r="G40" s="851"/>
      <c r="H40" s="851"/>
      <c r="I40" s="851"/>
      <c r="J40" s="851"/>
      <c r="K40" s="851"/>
      <c r="L40" s="851"/>
      <c r="M40" s="851"/>
      <c r="N40" s="851"/>
      <c r="O40" s="851"/>
      <c r="P40" s="851"/>
      <c r="Q40" s="851"/>
      <c r="R40" s="851"/>
      <c r="S40" s="851"/>
      <c r="T40" s="851"/>
      <c r="U40" s="851"/>
      <c r="V40" s="851"/>
      <c r="W40" s="851"/>
      <c r="X40" s="851"/>
      <c r="Y40" s="851"/>
      <c r="Z40" s="851"/>
    </row>
    <row r="41">
      <c r="A41" s="851"/>
      <c r="B41" s="851"/>
      <c r="C41" s="868"/>
      <c r="D41" s="869"/>
      <c r="E41" s="851"/>
      <c r="F41" s="851"/>
      <c r="G41" s="851"/>
      <c r="H41" s="851"/>
      <c r="I41" s="851"/>
      <c r="J41" s="851"/>
      <c r="K41" s="851"/>
      <c r="L41" s="851"/>
      <c r="M41" s="851"/>
      <c r="N41" s="851"/>
      <c r="O41" s="851"/>
      <c r="P41" s="851"/>
      <c r="Q41" s="851"/>
      <c r="R41" s="851"/>
      <c r="S41" s="851"/>
      <c r="T41" s="851"/>
      <c r="U41" s="851"/>
      <c r="V41" s="851"/>
      <c r="W41" s="851"/>
      <c r="X41" s="851"/>
      <c r="Y41" s="851"/>
      <c r="Z41" s="851"/>
    </row>
    <row r="42">
      <c r="A42" s="851"/>
      <c r="B42" s="851"/>
      <c r="C42" s="868"/>
      <c r="D42" s="869"/>
      <c r="E42" s="851"/>
      <c r="F42" s="851"/>
      <c r="G42" s="851"/>
      <c r="H42" s="851"/>
      <c r="I42" s="851"/>
      <c r="J42" s="851"/>
      <c r="K42" s="851"/>
      <c r="L42" s="851"/>
      <c r="M42" s="851"/>
      <c r="N42" s="851"/>
      <c r="O42" s="851"/>
      <c r="P42" s="851"/>
      <c r="Q42" s="851"/>
      <c r="R42" s="851"/>
      <c r="S42" s="851"/>
      <c r="T42" s="851"/>
      <c r="U42" s="851"/>
      <c r="V42" s="851"/>
      <c r="W42" s="851"/>
      <c r="X42" s="851"/>
      <c r="Y42" s="851"/>
      <c r="Z42" s="851"/>
    </row>
    <row r="43">
      <c r="A43" s="851"/>
      <c r="B43" s="851"/>
      <c r="C43" s="868"/>
      <c r="D43" s="869"/>
      <c r="E43" s="851"/>
      <c r="F43" s="851"/>
      <c r="G43" s="851"/>
      <c r="H43" s="851"/>
      <c r="I43" s="851"/>
      <c r="J43" s="851"/>
      <c r="K43" s="851"/>
      <c r="L43" s="851"/>
      <c r="M43" s="851"/>
      <c r="N43" s="851"/>
      <c r="O43" s="851"/>
      <c r="P43" s="851"/>
      <c r="Q43" s="851"/>
      <c r="R43" s="851"/>
      <c r="S43" s="851"/>
      <c r="T43" s="851"/>
      <c r="U43" s="851"/>
      <c r="V43" s="851"/>
      <c r="W43" s="851"/>
      <c r="X43" s="851"/>
      <c r="Y43" s="851"/>
      <c r="Z43" s="851"/>
    </row>
    <row r="44">
      <c r="A44" s="851"/>
      <c r="B44" s="851"/>
      <c r="C44" s="868"/>
      <c r="D44" s="869"/>
      <c r="E44" s="851"/>
      <c r="F44" s="851"/>
      <c r="G44" s="851"/>
      <c r="H44" s="851"/>
      <c r="I44" s="851"/>
      <c r="J44" s="851"/>
      <c r="K44" s="851"/>
      <c r="L44" s="851"/>
      <c r="M44" s="851"/>
      <c r="N44" s="851"/>
      <c r="O44" s="851"/>
      <c r="P44" s="851"/>
      <c r="Q44" s="851"/>
      <c r="R44" s="851"/>
      <c r="S44" s="851"/>
      <c r="T44" s="851"/>
      <c r="U44" s="851"/>
      <c r="V44" s="851"/>
      <c r="W44" s="851"/>
      <c r="X44" s="851"/>
      <c r="Y44" s="851"/>
      <c r="Z44" s="851"/>
    </row>
    <row r="45">
      <c r="A45" s="851"/>
      <c r="B45" s="851"/>
      <c r="C45" s="868"/>
      <c r="D45" s="869"/>
      <c r="E45" s="851"/>
      <c r="F45" s="851"/>
      <c r="G45" s="851"/>
      <c r="H45" s="851"/>
      <c r="I45" s="851"/>
      <c r="J45" s="851"/>
      <c r="K45" s="851"/>
      <c r="L45" s="851"/>
      <c r="M45" s="851"/>
      <c r="N45" s="851"/>
      <c r="O45" s="851"/>
      <c r="P45" s="851"/>
      <c r="Q45" s="851"/>
      <c r="R45" s="851"/>
      <c r="S45" s="851"/>
      <c r="T45" s="851"/>
      <c r="U45" s="851"/>
      <c r="V45" s="851"/>
      <c r="W45" s="851"/>
      <c r="X45" s="851"/>
      <c r="Y45" s="851"/>
      <c r="Z45" s="851"/>
    </row>
    <row r="46">
      <c r="A46" s="851"/>
      <c r="B46" s="851"/>
      <c r="C46" s="868"/>
      <c r="D46" s="869"/>
      <c r="E46" s="851"/>
      <c r="F46" s="851"/>
      <c r="G46" s="851"/>
      <c r="H46" s="851"/>
      <c r="I46" s="851"/>
      <c r="J46" s="851"/>
      <c r="K46" s="851"/>
      <c r="L46" s="851"/>
      <c r="M46" s="851"/>
      <c r="N46" s="851"/>
      <c r="O46" s="851"/>
      <c r="P46" s="851"/>
      <c r="Q46" s="851"/>
      <c r="R46" s="851"/>
      <c r="S46" s="851"/>
      <c r="T46" s="851"/>
      <c r="U46" s="851"/>
      <c r="V46" s="851"/>
      <c r="W46" s="851"/>
      <c r="X46" s="851"/>
      <c r="Y46" s="851"/>
      <c r="Z46" s="851"/>
    </row>
    <row r="47">
      <c r="A47" s="851"/>
      <c r="B47" s="851"/>
      <c r="C47" s="868"/>
      <c r="D47" s="869"/>
      <c r="E47" s="851"/>
      <c r="F47" s="851"/>
      <c r="G47" s="851"/>
      <c r="H47" s="851"/>
      <c r="I47" s="851"/>
      <c r="J47" s="851"/>
      <c r="K47" s="851"/>
      <c r="L47" s="851"/>
      <c r="M47" s="851"/>
      <c r="N47" s="851"/>
      <c r="O47" s="851"/>
      <c r="P47" s="851"/>
      <c r="Q47" s="851"/>
      <c r="R47" s="851"/>
      <c r="S47" s="851"/>
      <c r="T47" s="851"/>
      <c r="U47" s="851"/>
      <c r="V47" s="851"/>
      <c r="W47" s="851"/>
      <c r="X47" s="851"/>
      <c r="Y47" s="851"/>
      <c r="Z47" s="851"/>
    </row>
    <row r="48">
      <c r="A48" s="851"/>
      <c r="B48" s="851"/>
      <c r="C48" s="868"/>
      <c r="D48" s="869"/>
      <c r="E48" s="851"/>
      <c r="F48" s="851"/>
      <c r="G48" s="851"/>
      <c r="H48" s="851"/>
      <c r="I48" s="851"/>
      <c r="J48" s="851"/>
      <c r="K48" s="851"/>
      <c r="L48" s="851"/>
      <c r="M48" s="851"/>
      <c r="N48" s="851"/>
      <c r="O48" s="851"/>
      <c r="P48" s="851"/>
      <c r="Q48" s="851"/>
      <c r="R48" s="851"/>
      <c r="S48" s="851"/>
      <c r="T48" s="851"/>
      <c r="U48" s="851"/>
      <c r="V48" s="851"/>
      <c r="W48" s="851"/>
      <c r="X48" s="851"/>
      <c r="Y48" s="851"/>
      <c r="Z48" s="851"/>
    </row>
    <row r="49">
      <c r="A49" s="851"/>
      <c r="B49" s="851"/>
      <c r="C49" s="868"/>
      <c r="D49" s="869"/>
      <c r="E49" s="851"/>
      <c r="F49" s="851"/>
      <c r="G49" s="851"/>
      <c r="H49" s="851"/>
      <c r="I49" s="851"/>
      <c r="J49" s="851"/>
      <c r="K49" s="851"/>
      <c r="L49" s="851"/>
      <c r="M49" s="851"/>
      <c r="N49" s="851"/>
      <c r="O49" s="851"/>
      <c r="P49" s="851"/>
      <c r="Q49" s="851"/>
      <c r="R49" s="851"/>
      <c r="S49" s="851"/>
      <c r="T49" s="851"/>
      <c r="U49" s="851"/>
      <c r="V49" s="851"/>
      <c r="W49" s="851"/>
      <c r="X49" s="851"/>
      <c r="Y49" s="851"/>
      <c r="Z49" s="851"/>
    </row>
    <row r="50">
      <c r="A50" s="851"/>
      <c r="B50" s="851"/>
      <c r="C50" s="868"/>
      <c r="D50" s="869"/>
      <c r="E50" s="851"/>
      <c r="F50" s="851"/>
      <c r="G50" s="851"/>
      <c r="H50" s="851"/>
      <c r="I50" s="851"/>
      <c r="J50" s="851"/>
      <c r="K50" s="851"/>
      <c r="L50" s="851"/>
      <c r="M50" s="851"/>
      <c r="N50" s="851"/>
      <c r="O50" s="851"/>
      <c r="P50" s="851"/>
      <c r="Q50" s="851"/>
      <c r="R50" s="851"/>
      <c r="S50" s="851"/>
      <c r="T50" s="851"/>
      <c r="U50" s="851"/>
      <c r="V50" s="851"/>
      <c r="W50" s="851"/>
      <c r="X50" s="851"/>
      <c r="Y50" s="851"/>
      <c r="Z50" s="851"/>
    </row>
    <row r="51">
      <c r="A51" s="851"/>
      <c r="B51" s="851"/>
      <c r="C51" s="868"/>
      <c r="D51" s="869"/>
      <c r="E51" s="851"/>
      <c r="F51" s="851"/>
      <c r="G51" s="851"/>
      <c r="H51" s="851"/>
      <c r="I51" s="851"/>
      <c r="J51" s="851"/>
      <c r="K51" s="851"/>
      <c r="L51" s="851"/>
      <c r="M51" s="851"/>
      <c r="N51" s="851"/>
      <c r="O51" s="851"/>
      <c r="P51" s="851"/>
      <c r="Q51" s="851"/>
      <c r="R51" s="851"/>
      <c r="S51" s="851"/>
      <c r="T51" s="851"/>
      <c r="U51" s="851"/>
      <c r="V51" s="851"/>
      <c r="W51" s="851"/>
      <c r="X51" s="851"/>
      <c r="Y51" s="851"/>
      <c r="Z51" s="851"/>
    </row>
    <row r="52">
      <c r="A52" s="851"/>
      <c r="B52" s="851"/>
      <c r="C52" s="868"/>
      <c r="D52" s="869"/>
      <c r="E52" s="851"/>
      <c r="F52" s="851"/>
      <c r="G52" s="851"/>
      <c r="H52" s="851"/>
      <c r="I52" s="851"/>
      <c r="J52" s="851"/>
      <c r="K52" s="851"/>
      <c r="L52" s="851"/>
      <c r="M52" s="851"/>
      <c r="N52" s="851"/>
      <c r="O52" s="851"/>
      <c r="P52" s="851"/>
      <c r="Q52" s="851"/>
      <c r="R52" s="851"/>
      <c r="S52" s="851"/>
      <c r="T52" s="851"/>
      <c r="U52" s="851"/>
      <c r="V52" s="851"/>
      <c r="W52" s="851"/>
      <c r="X52" s="851"/>
      <c r="Y52" s="851"/>
      <c r="Z52" s="851"/>
    </row>
    <row r="53">
      <c r="A53" s="851"/>
      <c r="B53" s="851"/>
      <c r="C53" s="868"/>
      <c r="D53" s="869"/>
      <c r="E53" s="851"/>
      <c r="F53" s="851"/>
      <c r="G53" s="851"/>
      <c r="H53" s="851"/>
      <c r="I53" s="851"/>
      <c r="J53" s="851"/>
      <c r="K53" s="851"/>
      <c r="L53" s="851"/>
      <c r="M53" s="851"/>
      <c r="N53" s="851"/>
      <c r="O53" s="851"/>
      <c r="P53" s="851"/>
      <c r="Q53" s="851"/>
      <c r="R53" s="851"/>
      <c r="S53" s="851"/>
      <c r="T53" s="851"/>
      <c r="U53" s="851"/>
      <c r="V53" s="851"/>
      <c r="W53" s="851"/>
      <c r="X53" s="851"/>
      <c r="Y53" s="851"/>
      <c r="Z53" s="851"/>
    </row>
    <row r="54">
      <c r="A54" s="851"/>
      <c r="B54" s="851"/>
      <c r="C54" s="868"/>
      <c r="D54" s="869"/>
      <c r="E54" s="851"/>
      <c r="F54" s="851"/>
      <c r="G54" s="851"/>
      <c r="H54" s="851"/>
      <c r="I54" s="851"/>
      <c r="J54" s="851"/>
      <c r="K54" s="851"/>
      <c r="L54" s="851"/>
      <c r="M54" s="851"/>
      <c r="N54" s="851"/>
      <c r="O54" s="851"/>
      <c r="P54" s="851"/>
      <c r="Q54" s="851"/>
      <c r="R54" s="851"/>
      <c r="S54" s="851"/>
      <c r="T54" s="851"/>
      <c r="U54" s="851"/>
      <c r="V54" s="851"/>
      <c r="W54" s="851"/>
      <c r="X54" s="851"/>
      <c r="Y54" s="851"/>
      <c r="Z54" s="851"/>
    </row>
    <row r="55">
      <c r="A55" s="851"/>
      <c r="B55" s="851"/>
      <c r="C55" s="868"/>
      <c r="D55" s="869"/>
      <c r="E55" s="851"/>
      <c r="F55" s="851"/>
      <c r="G55" s="851"/>
      <c r="H55" s="851"/>
      <c r="I55" s="851"/>
      <c r="J55" s="851"/>
      <c r="K55" s="851"/>
      <c r="L55" s="851"/>
      <c r="M55" s="851"/>
      <c r="N55" s="851"/>
      <c r="O55" s="851"/>
      <c r="P55" s="851"/>
      <c r="Q55" s="851"/>
      <c r="R55" s="851"/>
      <c r="S55" s="851"/>
      <c r="T55" s="851"/>
      <c r="U55" s="851"/>
      <c r="V55" s="851"/>
      <c r="W55" s="851"/>
      <c r="X55" s="851"/>
      <c r="Y55" s="851"/>
      <c r="Z55" s="851"/>
    </row>
    <row r="56">
      <c r="A56" s="851"/>
      <c r="B56" s="851"/>
      <c r="C56" s="868"/>
      <c r="D56" s="869"/>
      <c r="E56" s="851"/>
      <c r="F56" s="851"/>
      <c r="G56" s="851"/>
      <c r="H56" s="851"/>
      <c r="I56" s="851"/>
      <c r="J56" s="851"/>
      <c r="K56" s="851"/>
      <c r="L56" s="851"/>
      <c r="M56" s="851"/>
      <c r="N56" s="851"/>
      <c r="O56" s="851"/>
      <c r="P56" s="851"/>
      <c r="Q56" s="851"/>
      <c r="R56" s="851"/>
      <c r="S56" s="851"/>
      <c r="T56" s="851"/>
      <c r="U56" s="851"/>
      <c r="V56" s="851"/>
      <c r="W56" s="851"/>
      <c r="X56" s="851"/>
      <c r="Y56" s="851"/>
      <c r="Z56" s="851"/>
    </row>
    <row r="57">
      <c r="A57" s="851"/>
      <c r="B57" s="851"/>
      <c r="C57" s="868"/>
      <c r="D57" s="869"/>
      <c r="E57" s="851"/>
      <c r="F57" s="851"/>
      <c r="G57" s="851"/>
      <c r="H57" s="851"/>
      <c r="I57" s="851"/>
      <c r="J57" s="851"/>
      <c r="K57" s="851"/>
      <c r="L57" s="851"/>
      <c r="M57" s="851"/>
      <c r="N57" s="851"/>
      <c r="O57" s="851"/>
      <c r="P57" s="851"/>
      <c r="Q57" s="851"/>
      <c r="R57" s="851"/>
      <c r="S57" s="851"/>
      <c r="T57" s="851"/>
      <c r="U57" s="851"/>
      <c r="V57" s="851"/>
      <c r="W57" s="851"/>
      <c r="X57" s="851"/>
      <c r="Y57" s="851"/>
      <c r="Z57" s="851"/>
    </row>
    <row r="58">
      <c r="A58" s="851"/>
      <c r="B58" s="851"/>
      <c r="C58" s="868"/>
      <c r="D58" s="869"/>
      <c r="E58" s="851"/>
      <c r="F58" s="851"/>
      <c r="G58" s="851"/>
      <c r="H58" s="851"/>
      <c r="I58" s="851"/>
      <c r="J58" s="851"/>
      <c r="K58" s="851"/>
      <c r="L58" s="851"/>
      <c r="M58" s="851"/>
      <c r="N58" s="851"/>
      <c r="O58" s="851"/>
      <c r="P58" s="851"/>
      <c r="Q58" s="851"/>
      <c r="R58" s="851"/>
      <c r="S58" s="851"/>
      <c r="T58" s="851"/>
      <c r="U58" s="851"/>
      <c r="V58" s="851"/>
      <c r="W58" s="851"/>
      <c r="X58" s="851"/>
      <c r="Y58" s="851"/>
      <c r="Z58" s="851"/>
    </row>
    <row r="59">
      <c r="A59" s="851"/>
      <c r="B59" s="851"/>
      <c r="C59" s="868"/>
      <c r="D59" s="869"/>
      <c r="E59" s="851"/>
      <c r="F59" s="851"/>
      <c r="G59" s="851"/>
      <c r="H59" s="851"/>
      <c r="I59" s="851"/>
      <c r="J59" s="851"/>
      <c r="K59" s="851"/>
      <c r="L59" s="851"/>
      <c r="M59" s="851"/>
      <c r="N59" s="851"/>
      <c r="O59" s="851"/>
      <c r="P59" s="851"/>
      <c r="Q59" s="851"/>
      <c r="R59" s="851"/>
      <c r="S59" s="851"/>
      <c r="T59" s="851"/>
      <c r="U59" s="851"/>
      <c r="V59" s="851"/>
      <c r="W59" s="851"/>
      <c r="X59" s="851"/>
      <c r="Y59" s="851"/>
      <c r="Z59" s="851"/>
    </row>
    <row r="60">
      <c r="A60" s="851"/>
      <c r="B60" s="851"/>
      <c r="C60" s="868"/>
      <c r="D60" s="869"/>
      <c r="E60" s="851"/>
      <c r="F60" s="851"/>
      <c r="G60" s="851"/>
      <c r="H60" s="851"/>
      <c r="I60" s="851"/>
      <c r="J60" s="851"/>
      <c r="K60" s="851"/>
      <c r="L60" s="851"/>
      <c r="M60" s="851"/>
      <c r="N60" s="851"/>
      <c r="O60" s="851"/>
      <c r="P60" s="851"/>
      <c r="Q60" s="851"/>
      <c r="R60" s="851"/>
      <c r="S60" s="851"/>
      <c r="T60" s="851"/>
      <c r="U60" s="851"/>
      <c r="V60" s="851"/>
      <c r="W60" s="851"/>
      <c r="X60" s="851"/>
      <c r="Y60" s="851"/>
      <c r="Z60" s="851"/>
    </row>
    <row r="61">
      <c r="A61" s="851"/>
      <c r="B61" s="851"/>
      <c r="C61" s="868"/>
      <c r="D61" s="869"/>
      <c r="E61" s="851"/>
      <c r="F61" s="851"/>
      <c r="G61" s="851"/>
      <c r="H61" s="851"/>
      <c r="I61" s="851"/>
      <c r="J61" s="851"/>
      <c r="K61" s="851"/>
      <c r="L61" s="851"/>
      <c r="M61" s="851"/>
      <c r="N61" s="851"/>
      <c r="O61" s="851"/>
      <c r="P61" s="851"/>
      <c r="Q61" s="851"/>
      <c r="R61" s="851"/>
      <c r="S61" s="851"/>
      <c r="T61" s="851"/>
      <c r="U61" s="851"/>
      <c r="V61" s="851"/>
      <c r="W61" s="851"/>
      <c r="X61" s="851"/>
      <c r="Y61" s="851"/>
      <c r="Z61" s="851"/>
    </row>
    <row r="62">
      <c r="A62" s="851"/>
      <c r="B62" s="851"/>
      <c r="C62" s="868"/>
      <c r="D62" s="869"/>
      <c r="E62" s="851"/>
      <c r="F62" s="851"/>
      <c r="G62" s="851"/>
      <c r="H62" s="851"/>
      <c r="I62" s="851"/>
      <c r="J62" s="851"/>
      <c r="K62" s="851"/>
      <c r="L62" s="851"/>
      <c r="M62" s="851"/>
      <c r="N62" s="851"/>
      <c r="O62" s="851"/>
      <c r="P62" s="851"/>
      <c r="Q62" s="851"/>
      <c r="R62" s="851"/>
      <c r="S62" s="851"/>
      <c r="T62" s="851"/>
      <c r="U62" s="851"/>
      <c r="V62" s="851"/>
      <c r="W62" s="851"/>
      <c r="X62" s="851"/>
      <c r="Y62" s="851"/>
      <c r="Z62" s="851"/>
    </row>
    <row r="63">
      <c r="A63" s="851"/>
      <c r="B63" s="851"/>
      <c r="C63" s="868"/>
      <c r="D63" s="869"/>
      <c r="E63" s="851"/>
      <c r="F63" s="851"/>
      <c r="G63" s="851"/>
      <c r="H63" s="851"/>
      <c r="I63" s="851"/>
      <c r="J63" s="851"/>
      <c r="K63" s="851"/>
      <c r="L63" s="851"/>
      <c r="M63" s="851"/>
      <c r="N63" s="851"/>
      <c r="O63" s="851"/>
      <c r="P63" s="851"/>
      <c r="Q63" s="851"/>
      <c r="R63" s="851"/>
      <c r="S63" s="851"/>
      <c r="T63" s="851"/>
      <c r="U63" s="851"/>
      <c r="V63" s="851"/>
      <c r="W63" s="851"/>
      <c r="X63" s="851"/>
      <c r="Y63" s="851"/>
      <c r="Z63" s="851"/>
    </row>
    <row r="64">
      <c r="A64" s="851"/>
      <c r="B64" s="851"/>
      <c r="C64" s="868"/>
      <c r="D64" s="869"/>
      <c r="E64" s="851"/>
      <c r="F64" s="851"/>
      <c r="G64" s="851"/>
      <c r="H64" s="851"/>
      <c r="I64" s="851"/>
      <c r="J64" s="851"/>
      <c r="K64" s="851"/>
      <c r="L64" s="851"/>
      <c r="M64" s="851"/>
      <c r="N64" s="851"/>
      <c r="O64" s="851"/>
      <c r="P64" s="851"/>
      <c r="Q64" s="851"/>
      <c r="R64" s="851"/>
      <c r="S64" s="851"/>
      <c r="T64" s="851"/>
      <c r="U64" s="851"/>
      <c r="V64" s="851"/>
      <c r="W64" s="851"/>
      <c r="X64" s="851"/>
      <c r="Y64" s="851"/>
      <c r="Z64" s="851"/>
    </row>
    <row r="65">
      <c r="A65" s="851"/>
      <c r="B65" s="851"/>
      <c r="C65" s="868"/>
      <c r="D65" s="869"/>
      <c r="E65" s="851"/>
      <c r="F65" s="851"/>
      <c r="G65" s="851"/>
      <c r="H65" s="851"/>
      <c r="I65" s="851"/>
      <c r="J65" s="851"/>
      <c r="K65" s="851"/>
      <c r="L65" s="851"/>
      <c r="M65" s="851"/>
      <c r="N65" s="851"/>
      <c r="O65" s="851"/>
      <c r="P65" s="851"/>
      <c r="Q65" s="851"/>
      <c r="R65" s="851"/>
      <c r="S65" s="851"/>
      <c r="T65" s="851"/>
      <c r="U65" s="851"/>
      <c r="V65" s="851"/>
      <c r="W65" s="851"/>
      <c r="X65" s="851"/>
      <c r="Y65" s="851"/>
      <c r="Z65" s="851"/>
    </row>
    <row r="66">
      <c r="A66" s="851"/>
      <c r="B66" s="851"/>
      <c r="C66" s="868"/>
      <c r="D66" s="869"/>
      <c r="E66" s="851"/>
      <c r="F66" s="851"/>
      <c r="G66" s="851"/>
      <c r="H66" s="851"/>
      <c r="I66" s="851"/>
      <c r="J66" s="851"/>
      <c r="K66" s="851"/>
      <c r="L66" s="851"/>
      <c r="M66" s="851"/>
      <c r="N66" s="851"/>
      <c r="O66" s="851"/>
      <c r="P66" s="851"/>
      <c r="Q66" s="851"/>
      <c r="R66" s="851"/>
      <c r="S66" s="851"/>
      <c r="T66" s="851"/>
      <c r="U66" s="851"/>
      <c r="V66" s="851"/>
      <c r="W66" s="851"/>
      <c r="X66" s="851"/>
      <c r="Y66" s="851"/>
      <c r="Z66" s="851"/>
    </row>
    <row r="67">
      <c r="A67" s="851"/>
      <c r="B67" s="851"/>
      <c r="C67" s="868"/>
      <c r="D67" s="869"/>
      <c r="E67" s="851"/>
      <c r="F67" s="851"/>
      <c r="G67" s="851"/>
      <c r="H67" s="851"/>
      <c r="I67" s="851"/>
      <c r="J67" s="851"/>
      <c r="K67" s="851"/>
      <c r="L67" s="851"/>
      <c r="M67" s="851"/>
      <c r="N67" s="851"/>
      <c r="O67" s="851"/>
      <c r="P67" s="851"/>
      <c r="Q67" s="851"/>
      <c r="R67" s="851"/>
      <c r="S67" s="851"/>
      <c r="T67" s="851"/>
      <c r="U67" s="851"/>
      <c r="V67" s="851"/>
      <c r="W67" s="851"/>
      <c r="X67" s="851"/>
      <c r="Y67" s="851"/>
      <c r="Z67" s="851"/>
    </row>
    <row r="68">
      <c r="A68" s="851"/>
      <c r="B68" s="851"/>
      <c r="C68" s="868"/>
      <c r="D68" s="869"/>
      <c r="E68" s="851"/>
      <c r="F68" s="851"/>
      <c r="G68" s="851"/>
      <c r="H68" s="851"/>
      <c r="I68" s="851"/>
      <c r="J68" s="851"/>
      <c r="K68" s="851"/>
      <c r="L68" s="851"/>
      <c r="M68" s="851"/>
      <c r="N68" s="851"/>
      <c r="O68" s="851"/>
      <c r="P68" s="851"/>
      <c r="Q68" s="851"/>
      <c r="R68" s="851"/>
      <c r="S68" s="851"/>
      <c r="T68" s="851"/>
      <c r="U68" s="851"/>
      <c r="V68" s="851"/>
      <c r="W68" s="851"/>
      <c r="X68" s="851"/>
      <c r="Y68" s="851"/>
      <c r="Z68" s="851"/>
    </row>
    <row r="69">
      <c r="A69" s="851"/>
      <c r="B69" s="851"/>
      <c r="C69" s="868"/>
      <c r="D69" s="869"/>
      <c r="E69" s="851"/>
      <c r="F69" s="851"/>
      <c r="G69" s="851"/>
      <c r="H69" s="851"/>
      <c r="I69" s="851"/>
      <c r="J69" s="851"/>
      <c r="K69" s="851"/>
      <c r="L69" s="851"/>
      <c r="M69" s="851"/>
      <c r="N69" s="851"/>
      <c r="O69" s="851"/>
      <c r="P69" s="851"/>
      <c r="Q69" s="851"/>
      <c r="R69" s="851"/>
      <c r="S69" s="851"/>
      <c r="T69" s="851"/>
      <c r="U69" s="851"/>
      <c r="V69" s="851"/>
      <c r="W69" s="851"/>
      <c r="X69" s="851"/>
      <c r="Y69" s="851"/>
      <c r="Z69" s="851"/>
    </row>
    <row r="70">
      <c r="A70" s="851"/>
      <c r="B70" s="851"/>
      <c r="C70" s="868"/>
      <c r="D70" s="869"/>
      <c r="E70" s="851"/>
      <c r="F70" s="851"/>
      <c r="G70" s="851"/>
      <c r="H70" s="851"/>
      <c r="I70" s="851"/>
      <c r="J70" s="851"/>
      <c r="K70" s="851"/>
      <c r="L70" s="851"/>
      <c r="M70" s="851"/>
      <c r="N70" s="851"/>
      <c r="O70" s="851"/>
      <c r="P70" s="851"/>
      <c r="Q70" s="851"/>
      <c r="R70" s="851"/>
      <c r="S70" s="851"/>
      <c r="T70" s="851"/>
      <c r="U70" s="851"/>
      <c r="V70" s="851"/>
      <c r="W70" s="851"/>
      <c r="X70" s="851"/>
      <c r="Y70" s="851"/>
      <c r="Z70" s="851"/>
    </row>
    <row r="71">
      <c r="A71" s="851"/>
      <c r="B71" s="851"/>
      <c r="C71" s="868"/>
      <c r="D71" s="869"/>
      <c r="E71" s="851"/>
      <c r="F71" s="851"/>
      <c r="G71" s="851"/>
      <c r="H71" s="851"/>
      <c r="I71" s="851"/>
      <c r="J71" s="851"/>
      <c r="K71" s="851"/>
      <c r="L71" s="851"/>
      <c r="M71" s="851"/>
      <c r="N71" s="851"/>
      <c r="O71" s="851"/>
      <c r="P71" s="851"/>
      <c r="Q71" s="851"/>
      <c r="R71" s="851"/>
      <c r="S71" s="851"/>
      <c r="T71" s="851"/>
      <c r="U71" s="851"/>
      <c r="V71" s="851"/>
      <c r="W71" s="851"/>
      <c r="X71" s="851"/>
      <c r="Y71" s="851"/>
      <c r="Z71" s="851"/>
    </row>
    <row r="72">
      <c r="A72" s="851"/>
      <c r="B72" s="851"/>
      <c r="C72" s="868"/>
      <c r="D72" s="869"/>
      <c r="E72" s="851"/>
      <c r="F72" s="851"/>
      <c r="G72" s="851"/>
      <c r="H72" s="851"/>
      <c r="I72" s="851"/>
      <c r="J72" s="851"/>
      <c r="K72" s="851"/>
      <c r="L72" s="851"/>
      <c r="M72" s="851"/>
      <c r="N72" s="851"/>
      <c r="O72" s="851"/>
      <c r="P72" s="851"/>
      <c r="Q72" s="851"/>
      <c r="R72" s="851"/>
      <c r="S72" s="851"/>
      <c r="T72" s="851"/>
      <c r="U72" s="851"/>
      <c r="V72" s="851"/>
      <c r="W72" s="851"/>
      <c r="X72" s="851"/>
      <c r="Y72" s="851"/>
      <c r="Z72" s="851"/>
    </row>
    <row r="73">
      <c r="A73" s="851"/>
      <c r="B73" s="851"/>
      <c r="C73" s="868"/>
      <c r="D73" s="869"/>
      <c r="E73" s="851"/>
      <c r="F73" s="851"/>
      <c r="G73" s="851"/>
      <c r="H73" s="851"/>
      <c r="I73" s="851"/>
      <c r="J73" s="851"/>
      <c r="K73" s="851"/>
      <c r="L73" s="851"/>
      <c r="M73" s="851"/>
      <c r="N73" s="851"/>
      <c r="O73" s="851"/>
      <c r="P73" s="851"/>
      <c r="Q73" s="851"/>
      <c r="R73" s="851"/>
      <c r="S73" s="851"/>
      <c r="T73" s="851"/>
      <c r="U73" s="851"/>
      <c r="V73" s="851"/>
      <c r="W73" s="851"/>
      <c r="X73" s="851"/>
      <c r="Y73" s="851"/>
      <c r="Z73" s="851"/>
    </row>
    <row r="74">
      <c r="A74" s="851"/>
      <c r="B74" s="851"/>
      <c r="C74" s="868"/>
      <c r="D74" s="869"/>
      <c r="E74" s="851"/>
      <c r="F74" s="851"/>
      <c r="G74" s="851"/>
      <c r="H74" s="851"/>
      <c r="I74" s="851"/>
      <c r="J74" s="851"/>
      <c r="K74" s="851"/>
      <c r="L74" s="851"/>
      <c r="M74" s="851"/>
      <c r="N74" s="851"/>
      <c r="O74" s="851"/>
      <c r="P74" s="851"/>
      <c r="Q74" s="851"/>
      <c r="R74" s="851"/>
      <c r="S74" s="851"/>
      <c r="T74" s="851"/>
      <c r="U74" s="851"/>
      <c r="V74" s="851"/>
      <c r="W74" s="851"/>
      <c r="X74" s="851"/>
      <c r="Y74" s="851"/>
      <c r="Z74" s="851"/>
    </row>
    <row r="75">
      <c r="A75" s="851"/>
      <c r="B75" s="851"/>
      <c r="C75" s="868"/>
      <c r="D75" s="869"/>
      <c r="E75" s="851"/>
      <c r="F75" s="851"/>
      <c r="G75" s="851"/>
      <c r="H75" s="851"/>
      <c r="I75" s="851"/>
      <c r="J75" s="851"/>
      <c r="K75" s="851"/>
      <c r="L75" s="851"/>
      <c r="M75" s="851"/>
      <c r="N75" s="851"/>
      <c r="O75" s="851"/>
      <c r="P75" s="851"/>
      <c r="Q75" s="851"/>
      <c r="R75" s="851"/>
      <c r="S75" s="851"/>
      <c r="T75" s="851"/>
      <c r="U75" s="851"/>
      <c r="V75" s="851"/>
      <c r="W75" s="851"/>
      <c r="X75" s="851"/>
      <c r="Y75" s="851"/>
      <c r="Z75" s="851"/>
    </row>
    <row r="76">
      <c r="A76" s="851"/>
      <c r="B76" s="851"/>
      <c r="C76" s="868"/>
      <c r="D76" s="869"/>
      <c r="E76" s="851"/>
      <c r="F76" s="851"/>
      <c r="G76" s="851"/>
      <c r="H76" s="851"/>
      <c r="I76" s="851"/>
      <c r="J76" s="851"/>
      <c r="K76" s="851"/>
      <c r="L76" s="851"/>
      <c r="M76" s="851"/>
      <c r="N76" s="851"/>
      <c r="O76" s="851"/>
      <c r="P76" s="851"/>
      <c r="Q76" s="851"/>
      <c r="R76" s="851"/>
      <c r="S76" s="851"/>
      <c r="T76" s="851"/>
      <c r="U76" s="851"/>
      <c r="V76" s="851"/>
      <c r="W76" s="851"/>
      <c r="X76" s="851"/>
      <c r="Y76" s="851"/>
      <c r="Z76" s="851"/>
    </row>
    <row r="77">
      <c r="A77" s="851"/>
      <c r="B77" s="851"/>
      <c r="C77" s="868"/>
      <c r="D77" s="869"/>
      <c r="E77" s="851"/>
      <c r="F77" s="851"/>
      <c r="G77" s="851"/>
      <c r="H77" s="851"/>
      <c r="I77" s="851"/>
      <c r="J77" s="851"/>
      <c r="K77" s="851"/>
      <c r="L77" s="851"/>
      <c r="M77" s="851"/>
      <c r="N77" s="851"/>
      <c r="O77" s="851"/>
      <c r="P77" s="851"/>
      <c r="Q77" s="851"/>
      <c r="R77" s="851"/>
      <c r="S77" s="851"/>
      <c r="T77" s="851"/>
      <c r="U77" s="851"/>
      <c r="V77" s="851"/>
      <c r="W77" s="851"/>
      <c r="X77" s="851"/>
      <c r="Y77" s="851"/>
      <c r="Z77" s="851"/>
    </row>
    <row r="78">
      <c r="A78" s="851"/>
      <c r="B78" s="851"/>
      <c r="C78" s="868"/>
      <c r="D78" s="869"/>
      <c r="E78" s="851"/>
      <c r="F78" s="851"/>
      <c r="G78" s="851"/>
      <c r="H78" s="851"/>
      <c r="I78" s="851"/>
      <c r="J78" s="851"/>
      <c r="K78" s="851"/>
      <c r="L78" s="851"/>
      <c r="M78" s="851"/>
      <c r="N78" s="851"/>
      <c r="O78" s="851"/>
      <c r="P78" s="851"/>
      <c r="Q78" s="851"/>
      <c r="R78" s="851"/>
      <c r="S78" s="851"/>
      <c r="T78" s="851"/>
      <c r="U78" s="851"/>
      <c r="V78" s="851"/>
      <c r="W78" s="851"/>
      <c r="X78" s="851"/>
      <c r="Y78" s="851"/>
      <c r="Z78" s="851"/>
    </row>
    <row r="79">
      <c r="A79" s="851"/>
      <c r="B79" s="851"/>
      <c r="C79" s="868"/>
      <c r="D79" s="869"/>
      <c r="E79" s="851"/>
      <c r="F79" s="851"/>
      <c r="G79" s="851"/>
      <c r="H79" s="851"/>
      <c r="I79" s="851"/>
      <c r="J79" s="851"/>
      <c r="K79" s="851"/>
      <c r="L79" s="851"/>
      <c r="M79" s="851"/>
      <c r="N79" s="851"/>
      <c r="O79" s="851"/>
      <c r="P79" s="851"/>
      <c r="Q79" s="851"/>
      <c r="R79" s="851"/>
      <c r="S79" s="851"/>
      <c r="T79" s="851"/>
      <c r="U79" s="851"/>
      <c r="V79" s="851"/>
      <c r="W79" s="851"/>
      <c r="X79" s="851"/>
      <c r="Y79" s="851"/>
      <c r="Z79" s="851"/>
    </row>
    <row r="80">
      <c r="A80" s="851"/>
      <c r="B80" s="851"/>
      <c r="C80" s="868"/>
      <c r="D80" s="869"/>
      <c r="E80" s="851"/>
      <c r="F80" s="851"/>
      <c r="G80" s="851"/>
      <c r="H80" s="851"/>
      <c r="I80" s="851"/>
      <c r="J80" s="851"/>
      <c r="K80" s="851"/>
      <c r="L80" s="851"/>
      <c r="M80" s="851"/>
      <c r="N80" s="851"/>
      <c r="O80" s="851"/>
      <c r="P80" s="851"/>
      <c r="Q80" s="851"/>
      <c r="R80" s="851"/>
      <c r="S80" s="851"/>
      <c r="T80" s="851"/>
      <c r="U80" s="851"/>
      <c r="V80" s="851"/>
      <c r="W80" s="851"/>
      <c r="X80" s="851"/>
      <c r="Y80" s="851"/>
      <c r="Z80" s="851"/>
    </row>
    <row r="81">
      <c r="A81" s="851"/>
      <c r="B81" s="851"/>
      <c r="C81" s="868"/>
      <c r="D81" s="869"/>
      <c r="E81" s="851"/>
      <c r="F81" s="851"/>
      <c r="G81" s="851"/>
      <c r="H81" s="851"/>
      <c r="I81" s="851"/>
      <c r="J81" s="851"/>
      <c r="K81" s="851"/>
      <c r="L81" s="851"/>
      <c r="M81" s="851"/>
      <c r="N81" s="851"/>
      <c r="O81" s="851"/>
      <c r="P81" s="851"/>
      <c r="Q81" s="851"/>
      <c r="R81" s="851"/>
      <c r="S81" s="851"/>
      <c r="T81" s="851"/>
      <c r="U81" s="851"/>
      <c r="V81" s="851"/>
      <c r="W81" s="851"/>
      <c r="X81" s="851"/>
      <c r="Y81" s="851"/>
      <c r="Z81" s="851"/>
    </row>
    <row r="82">
      <c r="A82" s="851"/>
      <c r="B82" s="851"/>
      <c r="C82" s="868"/>
      <c r="D82" s="869"/>
      <c r="E82" s="851"/>
      <c r="F82" s="851"/>
      <c r="G82" s="851"/>
      <c r="H82" s="851"/>
      <c r="I82" s="851"/>
      <c r="J82" s="851"/>
      <c r="K82" s="851"/>
      <c r="L82" s="851"/>
      <c r="M82" s="851"/>
      <c r="N82" s="851"/>
      <c r="O82" s="851"/>
      <c r="P82" s="851"/>
      <c r="Q82" s="851"/>
      <c r="R82" s="851"/>
      <c r="S82" s="851"/>
      <c r="T82" s="851"/>
      <c r="U82" s="851"/>
      <c r="V82" s="851"/>
      <c r="W82" s="851"/>
      <c r="X82" s="851"/>
      <c r="Y82" s="851"/>
      <c r="Z82" s="851"/>
    </row>
    <row r="83">
      <c r="A83" s="851"/>
      <c r="B83" s="851"/>
      <c r="C83" s="868"/>
      <c r="D83" s="869"/>
      <c r="E83" s="851"/>
      <c r="F83" s="851"/>
      <c r="G83" s="851"/>
      <c r="H83" s="851"/>
      <c r="I83" s="851"/>
      <c r="J83" s="851"/>
      <c r="K83" s="851"/>
      <c r="L83" s="851"/>
      <c r="M83" s="851"/>
      <c r="N83" s="851"/>
      <c r="O83" s="851"/>
      <c r="P83" s="851"/>
      <c r="Q83" s="851"/>
      <c r="R83" s="851"/>
      <c r="S83" s="851"/>
      <c r="T83" s="851"/>
      <c r="U83" s="851"/>
      <c r="V83" s="851"/>
      <c r="W83" s="851"/>
      <c r="X83" s="851"/>
      <c r="Y83" s="851"/>
      <c r="Z83" s="851"/>
    </row>
    <row r="84">
      <c r="A84" s="851"/>
      <c r="B84" s="851"/>
      <c r="C84" s="868"/>
      <c r="D84" s="869"/>
      <c r="E84" s="851"/>
      <c r="F84" s="851"/>
      <c r="G84" s="851"/>
      <c r="H84" s="851"/>
      <c r="I84" s="851"/>
      <c r="J84" s="851"/>
      <c r="K84" s="851"/>
      <c r="L84" s="851"/>
      <c r="M84" s="851"/>
      <c r="N84" s="851"/>
      <c r="O84" s="851"/>
      <c r="P84" s="851"/>
      <c r="Q84" s="851"/>
      <c r="R84" s="851"/>
      <c r="S84" s="851"/>
      <c r="T84" s="851"/>
      <c r="U84" s="851"/>
      <c r="V84" s="851"/>
      <c r="W84" s="851"/>
      <c r="X84" s="851"/>
      <c r="Y84" s="851"/>
      <c r="Z84" s="851"/>
    </row>
    <row r="85">
      <c r="A85" s="851"/>
      <c r="B85" s="851"/>
      <c r="C85" s="868"/>
      <c r="D85" s="869"/>
      <c r="E85" s="851"/>
      <c r="F85" s="851"/>
      <c r="G85" s="851"/>
      <c r="H85" s="851"/>
      <c r="I85" s="851"/>
      <c r="J85" s="851"/>
      <c r="K85" s="851"/>
      <c r="L85" s="851"/>
      <c r="M85" s="851"/>
      <c r="N85" s="851"/>
      <c r="O85" s="851"/>
      <c r="P85" s="851"/>
      <c r="Q85" s="851"/>
      <c r="R85" s="851"/>
      <c r="S85" s="851"/>
      <c r="T85" s="851"/>
      <c r="U85" s="851"/>
      <c r="V85" s="851"/>
      <c r="W85" s="851"/>
      <c r="X85" s="851"/>
      <c r="Y85" s="851"/>
      <c r="Z85" s="851"/>
    </row>
    <row r="86">
      <c r="A86" s="851"/>
      <c r="B86" s="851"/>
      <c r="C86" s="868"/>
      <c r="D86" s="869"/>
      <c r="E86" s="851"/>
      <c r="F86" s="851"/>
      <c r="G86" s="851"/>
      <c r="H86" s="851"/>
      <c r="I86" s="851"/>
      <c r="J86" s="851"/>
      <c r="K86" s="851"/>
      <c r="L86" s="851"/>
      <c r="M86" s="851"/>
      <c r="N86" s="851"/>
      <c r="O86" s="851"/>
      <c r="P86" s="851"/>
      <c r="Q86" s="851"/>
      <c r="R86" s="851"/>
      <c r="S86" s="851"/>
      <c r="T86" s="851"/>
      <c r="U86" s="851"/>
      <c r="V86" s="851"/>
      <c r="W86" s="851"/>
      <c r="X86" s="851"/>
      <c r="Y86" s="851"/>
      <c r="Z86" s="851"/>
    </row>
    <row r="87">
      <c r="A87" s="851"/>
      <c r="B87" s="851"/>
      <c r="C87" s="868"/>
      <c r="D87" s="869"/>
      <c r="E87" s="851"/>
      <c r="F87" s="851"/>
      <c r="G87" s="851"/>
      <c r="H87" s="851"/>
      <c r="I87" s="851"/>
      <c r="J87" s="851"/>
      <c r="K87" s="851"/>
      <c r="L87" s="851"/>
      <c r="M87" s="851"/>
      <c r="N87" s="851"/>
      <c r="O87" s="851"/>
      <c r="P87" s="851"/>
      <c r="Q87" s="851"/>
      <c r="R87" s="851"/>
      <c r="S87" s="851"/>
      <c r="T87" s="851"/>
      <c r="U87" s="851"/>
      <c r="V87" s="851"/>
      <c r="W87" s="851"/>
      <c r="X87" s="851"/>
      <c r="Y87" s="851"/>
      <c r="Z87" s="851"/>
    </row>
    <row r="88">
      <c r="A88" s="851"/>
      <c r="B88" s="851"/>
      <c r="C88" s="868"/>
      <c r="D88" s="869"/>
      <c r="E88" s="851"/>
      <c r="F88" s="851"/>
      <c r="G88" s="851"/>
      <c r="H88" s="851"/>
      <c r="I88" s="851"/>
      <c r="J88" s="851"/>
      <c r="K88" s="851"/>
      <c r="L88" s="851"/>
      <c r="M88" s="851"/>
      <c r="N88" s="851"/>
      <c r="O88" s="851"/>
      <c r="P88" s="851"/>
      <c r="Q88" s="851"/>
      <c r="R88" s="851"/>
      <c r="S88" s="851"/>
      <c r="T88" s="851"/>
      <c r="U88" s="851"/>
      <c r="V88" s="851"/>
      <c r="W88" s="851"/>
      <c r="X88" s="851"/>
      <c r="Y88" s="851"/>
      <c r="Z88" s="851"/>
    </row>
    <row r="89">
      <c r="A89" s="851"/>
      <c r="B89" s="851"/>
      <c r="C89" s="868"/>
      <c r="D89" s="869"/>
      <c r="E89" s="851"/>
      <c r="F89" s="851"/>
      <c r="G89" s="851"/>
      <c r="H89" s="851"/>
      <c r="I89" s="851"/>
      <c r="J89" s="851"/>
      <c r="K89" s="851"/>
      <c r="L89" s="851"/>
      <c r="M89" s="851"/>
      <c r="N89" s="851"/>
      <c r="O89" s="851"/>
      <c r="P89" s="851"/>
      <c r="Q89" s="851"/>
      <c r="R89" s="851"/>
      <c r="S89" s="851"/>
      <c r="T89" s="851"/>
      <c r="U89" s="851"/>
      <c r="V89" s="851"/>
      <c r="W89" s="851"/>
      <c r="X89" s="851"/>
      <c r="Y89" s="851"/>
      <c r="Z89" s="851"/>
    </row>
    <row r="90">
      <c r="A90" s="851"/>
      <c r="B90" s="851"/>
      <c r="C90" s="868"/>
      <c r="D90" s="869"/>
      <c r="E90" s="851"/>
      <c r="F90" s="851"/>
      <c r="G90" s="851"/>
      <c r="H90" s="851"/>
      <c r="I90" s="851"/>
      <c r="J90" s="851"/>
      <c r="K90" s="851"/>
      <c r="L90" s="851"/>
      <c r="M90" s="851"/>
      <c r="N90" s="851"/>
      <c r="O90" s="851"/>
      <c r="P90" s="851"/>
      <c r="Q90" s="851"/>
      <c r="R90" s="851"/>
      <c r="S90" s="851"/>
      <c r="T90" s="851"/>
      <c r="U90" s="851"/>
      <c r="V90" s="851"/>
      <c r="W90" s="851"/>
      <c r="X90" s="851"/>
      <c r="Y90" s="851"/>
      <c r="Z90" s="851"/>
    </row>
    <row r="91">
      <c r="A91" s="851"/>
      <c r="B91" s="851"/>
      <c r="C91" s="868"/>
      <c r="D91" s="869"/>
      <c r="E91" s="851"/>
      <c r="F91" s="851"/>
      <c r="G91" s="851"/>
      <c r="H91" s="851"/>
      <c r="I91" s="851"/>
      <c r="J91" s="851"/>
      <c r="K91" s="851"/>
      <c r="L91" s="851"/>
      <c r="M91" s="851"/>
      <c r="N91" s="851"/>
      <c r="O91" s="851"/>
      <c r="P91" s="851"/>
      <c r="Q91" s="851"/>
      <c r="R91" s="851"/>
      <c r="S91" s="851"/>
      <c r="T91" s="851"/>
      <c r="U91" s="851"/>
      <c r="V91" s="851"/>
      <c r="W91" s="851"/>
      <c r="X91" s="851"/>
      <c r="Y91" s="851"/>
      <c r="Z91" s="851"/>
    </row>
    <row r="92">
      <c r="A92" s="851"/>
      <c r="B92" s="851"/>
      <c r="C92" s="868"/>
      <c r="D92" s="869"/>
      <c r="E92" s="851"/>
      <c r="F92" s="851"/>
      <c r="G92" s="851"/>
      <c r="H92" s="851"/>
      <c r="I92" s="851"/>
      <c r="J92" s="851"/>
      <c r="K92" s="851"/>
      <c r="L92" s="851"/>
      <c r="M92" s="851"/>
      <c r="N92" s="851"/>
      <c r="O92" s="851"/>
      <c r="P92" s="851"/>
      <c r="Q92" s="851"/>
      <c r="R92" s="851"/>
      <c r="S92" s="851"/>
      <c r="T92" s="851"/>
      <c r="U92" s="851"/>
      <c r="V92" s="851"/>
      <c r="W92" s="851"/>
      <c r="X92" s="851"/>
      <c r="Y92" s="851"/>
      <c r="Z92" s="851"/>
    </row>
    <row r="93">
      <c r="A93" s="851"/>
      <c r="B93" s="851"/>
      <c r="C93" s="868"/>
      <c r="D93" s="869"/>
      <c r="E93" s="851"/>
      <c r="F93" s="851"/>
      <c r="G93" s="851"/>
      <c r="H93" s="851"/>
      <c r="I93" s="851"/>
      <c r="J93" s="851"/>
      <c r="K93" s="851"/>
      <c r="L93" s="851"/>
      <c r="M93" s="851"/>
      <c r="N93" s="851"/>
      <c r="O93" s="851"/>
      <c r="P93" s="851"/>
      <c r="Q93" s="851"/>
      <c r="R93" s="851"/>
      <c r="S93" s="851"/>
      <c r="T93" s="851"/>
      <c r="U93" s="851"/>
      <c r="V93" s="851"/>
      <c r="W93" s="851"/>
      <c r="X93" s="851"/>
      <c r="Y93" s="851"/>
      <c r="Z93" s="851"/>
    </row>
    <row r="94">
      <c r="A94" s="851"/>
      <c r="B94" s="851"/>
      <c r="C94" s="868"/>
      <c r="D94" s="869"/>
      <c r="E94" s="851"/>
      <c r="F94" s="851"/>
      <c r="G94" s="851"/>
      <c r="H94" s="851"/>
      <c r="I94" s="851"/>
      <c r="J94" s="851"/>
      <c r="K94" s="851"/>
      <c r="L94" s="851"/>
      <c r="M94" s="851"/>
      <c r="N94" s="851"/>
      <c r="O94" s="851"/>
      <c r="P94" s="851"/>
      <c r="Q94" s="851"/>
      <c r="R94" s="851"/>
      <c r="S94" s="851"/>
      <c r="T94" s="851"/>
      <c r="U94" s="851"/>
      <c r="V94" s="851"/>
      <c r="W94" s="851"/>
      <c r="X94" s="851"/>
      <c r="Y94" s="851"/>
      <c r="Z94" s="851"/>
    </row>
    <row r="95">
      <c r="A95" s="851"/>
      <c r="B95" s="851"/>
      <c r="C95" s="868"/>
      <c r="D95" s="869"/>
      <c r="E95" s="851"/>
      <c r="F95" s="851"/>
      <c r="G95" s="851"/>
      <c r="H95" s="851"/>
      <c r="I95" s="851"/>
      <c r="J95" s="851"/>
      <c r="K95" s="851"/>
      <c r="L95" s="851"/>
      <c r="M95" s="851"/>
      <c r="N95" s="851"/>
      <c r="O95" s="851"/>
      <c r="P95" s="851"/>
      <c r="Q95" s="851"/>
      <c r="R95" s="851"/>
      <c r="S95" s="851"/>
      <c r="T95" s="851"/>
      <c r="U95" s="851"/>
      <c r="V95" s="851"/>
      <c r="W95" s="851"/>
      <c r="X95" s="851"/>
      <c r="Y95" s="851"/>
      <c r="Z95" s="851"/>
    </row>
    <row r="96">
      <c r="A96" s="851"/>
      <c r="B96" s="851"/>
      <c r="C96" s="868"/>
      <c r="D96" s="869"/>
      <c r="E96" s="851"/>
      <c r="F96" s="851"/>
      <c r="G96" s="851"/>
      <c r="H96" s="851"/>
      <c r="I96" s="851"/>
      <c r="J96" s="851"/>
      <c r="K96" s="851"/>
      <c r="L96" s="851"/>
      <c r="M96" s="851"/>
      <c r="N96" s="851"/>
      <c r="O96" s="851"/>
      <c r="P96" s="851"/>
      <c r="Q96" s="851"/>
      <c r="R96" s="851"/>
      <c r="S96" s="851"/>
      <c r="T96" s="851"/>
      <c r="U96" s="851"/>
      <c r="V96" s="851"/>
      <c r="W96" s="851"/>
      <c r="X96" s="851"/>
      <c r="Y96" s="851"/>
      <c r="Z96" s="851"/>
    </row>
    <row r="97">
      <c r="A97" s="851"/>
      <c r="B97" s="851"/>
      <c r="C97" s="868"/>
      <c r="D97" s="869"/>
      <c r="E97" s="851"/>
      <c r="F97" s="851"/>
      <c r="G97" s="851"/>
      <c r="H97" s="851"/>
      <c r="I97" s="851"/>
      <c r="J97" s="851"/>
      <c r="K97" s="851"/>
      <c r="L97" s="851"/>
      <c r="M97" s="851"/>
      <c r="N97" s="851"/>
      <c r="O97" s="851"/>
      <c r="P97" s="851"/>
      <c r="Q97" s="851"/>
      <c r="R97" s="851"/>
      <c r="S97" s="851"/>
      <c r="T97" s="851"/>
      <c r="U97" s="851"/>
      <c r="V97" s="851"/>
      <c r="W97" s="851"/>
      <c r="X97" s="851"/>
      <c r="Y97" s="851"/>
      <c r="Z97" s="851"/>
    </row>
    <row r="98">
      <c r="A98" s="851"/>
      <c r="B98" s="851"/>
      <c r="C98" s="868"/>
      <c r="D98" s="869"/>
      <c r="E98" s="851"/>
      <c r="F98" s="851"/>
      <c r="G98" s="851"/>
      <c r="H98" s="851"/>
      <c r="I98" s="851"/>
      <c r="J98" s="851"/>
      <c r="K98" s="851"/>
      <c r="L98" s="851"/>
      <c r="M98" s="851"/>
      <c r="N98" s="851"/>
      <c r="O98" s="851"/>
      <c r="P98" s="851"/>
      <c r="Q98" s="851"/>
      <c r="R98" s="851"/>
      <c r="S98" s="851"/>
      <c r="T98" s="851"/>
      <c r="U98" s="851"/>
      <c r="V98" s="851"/>
      <c r="W98" s="851"/>
      <c r="X98" s="851"/>
      <c r="Y98" s="851"/>
      <c r="Z98" s="851"/>
    </row>
    <row r="99">
      <c r="A99" s="851"/>
      <c r="B99" s="851"/>
      <c r="C99" s="868"/>
      <c r="D99" s="869"/>
      <c r="E99" s="851"/>
      <c r="F99" s="851"/>
      <c r="G99" s="851"/>
      <c r="H99" s="851"/>
      <c r="I99" s="851"/>
      <c r="J99" s="851"/>
      <c r="K99" s="851"/>
      <c r="L99" s="851"/>
      <c r="M99" s="851"/>
      <c r="N99" s="851"/>
      <c r="O99" s="851"/>
      <c r="P99" s="851"/>
      <c r="Q99" s="851"/>
      <c r="R99" s="851"/>
      <c r="S99" s="851"/>
      <c r="T99" s="851"/>
      <c r="U99" s="851"/>
      <c r="V99" s="851"/>
      <c r="W99" s="851"/>
      <c r="X99" s="851"/>
      <c r="Y99" s="851"/>
      <c r="Z99" s="851"/>
    </row>
    <row r="100">
      <c r="A100" s="851"/>
      <c r="B100" s="851"/>
      <c r="C100" s="868"/>
      <c r="D100" s="869"/>
      <c r="E100" s="851"/>
      <c r="F100" s="851"/>
      <c r="G100" s="851"/>
      <c r="H100" s="851"/>
      <c r="I100" s="851"/>
      <c r="J100" s="851"/>
      <c r="K100" s="851"/>
      <c r="L100" s="851"/>
      <c r="M100" s="851"/>
      <c r="N100" s="851"/>
      <c r="O100" s="851"/>
      <c r="P100" s="851"/>
      <c r="Q100" s="851"/>
      <c r="R100" s="851"/>
      <c r="S100" s="851"/>
      <c r="T100" s="851"/>
      <c r="U100" s="851"/>
      <c r="V100" s="851"/>
      <c r="W100" s="851"/>
      <c r="X100" s="851"/>
      <c r="Y100" s="851"/>
      <c r="Z100" s="851"/>
    </row>
    <row r="101">
      <c r="A101" s="851"/>
      <c r="B101" s="851"/>
      <c r="C101" s="868"/>
      <c r="D101" s="869"/>
      <c r="E101" s="851"/>
      <c r="F101" s="851"/>
      <c r="G101" s="851"/>
      <c r="H101" s="851"/>
      <c r="I101" s="851"/>
      <c r="J101" s="851"/>
      <c r="K101" s="851"/>
      <c r="L101" s="851"/>
      <c r="M101" s="851"/>
      <c r="N101" s="851"/>
      <c r="O101" s="851"/>
      <c r="P101" s="851"/>
      <c r="Q101" s="851"/>
      <c r="R101" s="851"/>
      <c r="S101" s="851"/>
      <c r="T101" s="851"/>
      <c r="U101" s="851"/>
      <c r="V101" s="851"/>
      <c r="W101" s="851"/>
      <c r="X101" s="851"/>
      <c r="Y101" s="851"/>
      <c r="Z101" s="851"/>
    </row>
    <row r="102">
      <c r="A102" s="851"/>
      <c r="B102" s="851"/>
      <c r="C102" s="868"/>
      <c r="D102" s="869"/>
      <c r="E102" s="851"/>
      <c r="F102" s="851"/>
      <c r="G102" s="851"/>
      <c r="H102" s="851"/>
      <c r="I102" s="851"/>
      <c r="J102" s="851"/>
      <c r="K102" s="851"/>
      <c r="L102" s="851"/>
      <c r="M102" s="851"/>
      <c r="N102" s="851"/>
      <c r="O102" s="851"/>
      <c r="P102" s="851"/>
      <c r="Q102" s="851"/>
      <c r="R102" s="851"/>
      <c r="S102" s="851"/>
      <c r="T102" s="851"/>
      <c r="U102" s="851"/>
      <c r="V102" s="851"/>
      <c r="W102" s="851"/>
      <c r="X102" s="851"/>
      <c r="Y102" s="851"/>
      <c r="Z102" s="851"/>
    </row>
    <row r="103">
      <c r="A103" s="851"/>
      <c r="B103" s="851"/>
      <c r="C103" s="868"/>
      <c r="D103" s="869"/>
      <c r="E103" s="851"/>
      <c r="F103" s="851"/>
      <c r="G103" s="851"/>
      <c r="H103" s="851"/>
      <c r="I103" s="851"/>
      <c r="J103" s="851"/>
      <c r="K103" s="851"/>
      <c r="L103" s="851"/>
      <c r="M103" s="851"/>
      <c r="N103" s="851"/>
      <c r="O103" s="851"/>
      <c r="P103" s="851"/>
      <c r="Q103" s="851"/>
      <c r="R103" s="851"/>
      <c r="S103" s="851"/>
      <c r="T103" s="851"/>
      <c r="U103" s="851"/>
      <c r="V103" s="851"/>
      <c r="W103" s="851"/>
      <c r="X103" s="851"/>
      <c r="Y103" s="851"/>
      <c r="Z103" s="851"/>
    </row>
    <row r="104">
      <c r="A104" s="851"/>
      <c r="B104" s="851"/>
      <c r="C104" s="868"/>
      <c r="D104" s="869"/>
      <c r="E104" s="851"/>
      <c r="F104" s="851"/>
      <c r="G104" s="851"/>
      <c r="H104" s="851"/>
      <c r="I104" s="851"/>
      <c r="J104" s="851"/>
      <c r="K104" s="851"/>
      <c r="L104" s="851"/>
      <c r="M104" s="851"/>
      <c r="N104" s="851"/>
      <c r="O104" s="851"/>
      <c r="P104" s="851"/>
      <c r="Q104" s="851"/>
      <c r="R104" s="851"/>
      <c r="S104" s="851"/>
      <c r="T104" s="851"/>
      <c r="U104" s="851"/>
      <c r="V104" s="851"/>
      <c r="W104" s="851"/>
      <c r="X104" s="851"/>
      <c r="Y104" s="851"/>
      <c r="Z104" s="851"/>
    </row>
    <row r="105">
      <c r="A105" s="851"/>
      <c r="B105" s="851"/>
      <c r="C105" s="868"/>
      <c r="D105" s="869"/>
      <c r="E105" s="851"/>
      <c r="F105" s="851"/>
      <c r="G105" s="851"/>
      <c r="H105" s="851"/>
      <c r="I105" s="851"/>
      <c r="J105" s="851"/>
      <c r="K105" s="851"/>
      <c r="L105" s="851"/>
      <c r="M105" s="851"/>
      <c r="N105" s="851"/>
      <c r="O105" s="851"/>
      <c r="P105" s="851"/>
      <c r="Q105" s="851"/>
      <c r="R105" s="851"/>
      <c r="S105" s="851"/>
      <c r="T105" s="851"/>
      <c r="U105" s="851"/>
      <c r="V105" s="851"/>
      <c r="W105" s="851"/>
      <c r="X105" s="851"/>
      <c r="Y105" s="851"/>
      <c r="Z105" s="851"/>
    </row>
    <row r="106">
      <c r="A106" s="851"/>
      <c r="B106" s="851"/>
      <c r="C106" s="868"/>
      <c r="D106" s="869"/>
      <c r="E106" s="851"/>
      <c r="F106" s="851"/>
      <c r="G106" s="851"/>
      <c r="H106" s="851"/>
      <c r="I106" s="851"/>
      <c r="J106" s="851"/>
      <c r="K106" s="851"/>
      <c r="L106" s="851"/>
      <c r="M106" s="851"/>
      <c r="N106" s="851"/>
      <c r="O106" s="851"/>
      <c r="P106" s="851"/>
      <c r="Q106" s="851"/>
      <c r="R106" s="851"/>
      <c r="S106" s="851"/>
      <c r="T106" s="851"/>
      <c r="U106" s="851"/>
      <c r="V106" s="851"/>
      <c r="W106" s="851"/>
      <c r="X106" s="851"/>
      <c r="Y106" s="851"/>
      <c r="Z106" s="851"/>
    </row>
    <row r="107">
      <c r="A107" s="851"/>
      <c r="B107" s="851"/>
      <c r="C107" s="868"/>
      <c r="D107" s="869"/>
      <c r="E107" s="851"/>
      <c r="F107" s="851"/>
      <c r="G107" s="851"/>
      <c r="H107" s="851"/>
      <c r="I107" s="851"/>
      <c r="J107" s="851"/>
      <c r="K107" s="851"/>
      <c r="L107" s="851"/>
      <c r="M107" s="851"/>
      <c r="N107" s="851"/>
      <c r="O107" s="851"/>
      <c r="P107" s="851"/>
      <c r="Q107" s="851"/>
      <c r="R107" s="851"/>
      <c r="S107" s="851"/>
      <c r="T107" s="851"/>
      <c r="U107" s="851"/>
      <c r="V107" s="851"/>
      <c r="W107" s="851"/>
      <c r="X107" s="851"/>
      <c r="Y107" s="851"/>
      <c r="Z107" s="851"/>
    </row>
    <row r="108">
      <c r="A108" s="851"/>
      <c r="B108" s="851"/>
      <c r="C108" s="868"/>
      <c r="D108" s="869"/>
      <c r="E108" s="851"/>
      <c r="F108" s="851"/>
      <c r="G108" s="851"/>
      <c r="H108" s="851"/>
      <c r="I108" s="851"/>
      <c r="J108" s="851"/>
      <c r="K108" s="851"/>
      <c r="L108" s="851"/>
      <c r="M108" s="851"/>
      <c r="N108" s="851"/>
      <c r="O108" s="851"/>
      <c r="P108" s="851"/>
      <c r="Q108" s="851"/>
      <c r="R108" s="851"/>
      <c r="S108" s="851"/>
      <c r="T108" s="851"/>
      <c r="U108" s="851"/>
      <c r="V108" s="851"/>
      <c r="W108" s="851"/>
      <c r="X108" s="851"/>
      <c r="Y108" s="851"/>
      <c r="Z108" s="851"/>
    </row>
    <row r="109">
      <c r="A109" s="851"/>
      <c r="B109" s="851"/>
      <c r="C109" s="868"/>
      <c r="D109" s="869"/>
      <c r="E109" s="851"/>
      <c r="F109" s="851"/>
      <c r="G109" s="851"/>
      <c r="H109" s="851"/>
      <c r="I109" s="851"/>
      <c r="J109" s="851"/>
      <c r="K109" s="851"/>
      <c r="L109" s="851"/>
      <c r="M109" s="851"/>
      <c r="N109" s="851"/>
      <c r="O109" s="851"/>
      <c r="P109" s="851"/>
      <c r="Q109" s="851"/>
      <c r="R109" s="851"/>
      <c r="S109" s="851"/>
      <c r="T109" s="851"/>
      <c r="U109" s="851"/>
      <c r="V109" s="851"/>
      <c r="W109" s="851"/>
      <c r="X109" s="851"/>
      <c r="Y109" s="851"/>
      <c r="Z109" s="851"/>
    </row>
    <row r="110">
      <c r="A110" s="851"/>
      <c r="B110" s="851"/>
      <c r="C110" s="868"/>
      <c r="D110" s="869"/>
      <c r="E110" s="851"/>
      <c r="F110" s="851"/>
      <c r="G110" s="851"/>
      <c r="H110" s="851"/>
      <c r="I110" s="851"/>
      <c r="J110" s="851"/>
      <c r="K110" s="851"/>
      <c r="L110" s="851"/>
      <c r="M110" s="851"/>
      <c r="N110" s="851"/>
      <c r="O110" s="851"/>
      <c r="P110" s="851"/>
      <c r="Q110" s="851"/>
      <c r="R110" s="851"/>
      <c r="S110" s="851"/>
      <c r="T110" s="851"/>
      <c r="U110" s="851"/>
      <c r="V110" s="851"/>
      <c r="W110" s="851"/>
      <c r="X110" s="851"/>
      <c r="Y110" s="851"/>
      <c r="Z110" s="851"/>
    </row>
    <row r="111">
      <c r="A111" s="851"/>
      <c r="B111" s="851"/>
      <c r="C111" s="868"/>
      <c r="D111" s="869"/>
      <c r="E111" s="851"/>
      <c r="F111" s="851"/>
      <c r="G111" s="851"/>
      <c r="H111" s="851"/>
      <c r="I111" s="851"/>
      <c r="J111" s="851"/>
      <c r="K111" s="851"/>
      <c r="L111" s="851"/>
      <c r="M111" s="851"/>
      <c r="N111" s="851"/>
      <c r="O111" s="851"/>
      <c r="P111" s="851"/>
      <c r="Q111" s="851"/>
      <c r="R111" s="851"/>
      <c r="S111" s="851"/>
      <c r="T111" s="851"/>
      <c r="U111" s="851"/>
      <c r="V111" s="851"/>
      <c r="W111" s="851"/>
      <c r="X111" s="851"/>
      <c r="Y111" s="851"/>
      <c r="Z111" s="851"/>
    </row>
    <row r="112">
      <c r="A112" s="851"/>
      <c r="B112" s="851"/>
      <c r="C112" s="868"/>
      <c r="D112" s="869"/>
      <c r="E112" s="851"/>
      <c r="F112" s="851"/>
      <c r="G112" s="851"/>
      <c r="H112" s="851"/>
      <c r="I112" s="851"/>
      <c r="J112" s="851"/>
      <c r="K112" s="851"/>
      <c r="L112" s="851"/>
      <c r="M112" s="851"/>
      <c r="N112" s="851"/>
      <c r="O112" s="851"/>
      <c r="P112" s="851"/>
      <c r="Q112" s="851"/>
      <c r="R112" s="851"/>
      <c r="S112" s="851"/>
      <c r="T112" s="851"/>
      <c r="U112" s="851"/>
      <c r="V112" s="851"/>
      <c r="W112" s="851"/>
      <c r="X112" s="851"/>
      <c r="Y112" s="851"/>
      <c r="Z112" s="851"/>
    </row>
    <row r="113">
      <c r="A113" s="851"/>
      <c r="B113" s="851"/>
      <c r="C113" s="868"/>
      <c r="D113" s="869"/>
      <c r="E113" s="851"/>
      <c r="F113" s="851"/>
      <c r="G113" s="851"/>
      <c r="H113" s="851"/>
      <c r="I113" s="851"/>
      <c r="J113" s="851"/>
      <c r="K113" s="851"/>
      <c r="L113" s="851"/>
      <c r="M113" s="851"/>
      <c r="N113" s="851"/>
      <c r="O113" s="851"/>
      <c r="P113" s="851"/>
      <c r="Q113" s="851"/>
      <c r="R113" s="851"/>
      <c r="S113" s="851"/>
      <c r="T113" s="851"/>
      <c r="U113" s="851"/>
      <c r="V113" s="851"/>
      <c r="W113" s="851"/>
      <c r="X113" s="851"/>
      <c r="Y113" s="851"/>
      <c r="Z113" s="851"/>
    </row>
    <row r="114">
      <c r="A114" s="851"/>
      <c r="B114" s="851"/>
      <c r="C114" s="868"/>
      <c r="D114" s="869"/>
      <c r="E114" s="851"/>
      <c r="F114" s="851"/>
      <c r="G114" s="851"/>
      <c r="H114" s="851"/>
      <c r="I114" s="851"/>
      <c r="J114" s="851"/>
      <c r="K114" s="851"/>
      <c r="L114" s="851"/>
      <c r="M114" s="851"/>
      <c r="N114" s="851"/>
      <c r="O114" s="851"/>
      <c r="P114" s="851"/>
      <c r="Q114" s="851"/>
      <c r="R114" s="851"/>
      <c r="S114" s="851"/>
      <c r="T114" s="851"/>
      <c r="U114" s="851"/>
      <c r="V114" s="851"/>
      <c r="W114" s="851"/>
      <c r="X114" s="851"/>
      <c r="Y114" s="851"/>
      <c r="Z114" s="851"/>
    </row>
    <row r="115">
      <c r="A115" s="851"/>
      <c r="B115" s="851"/>
      <c r="C115" s="868"/>
      <c r="D115" s="869"/>
      <c r="E115" s="851"/>
      <c r="F115" s="851"/>
      <c r="G115" s="851"/>
      <c r="H115" s="851"/>
      <c r="I115" s="851"/>
      <c r="J115" s="851"/>
      <c r="K115" s="851"/>
      <c r="L115" s="851"/>
      <c r="M115" s="851"/>
      <c r="N115" s="851"/>
      <c r="O115" s="851"/>
      <c r="P115" s="851"/>
      <c r="Q115" s="851"/>
      <c r="R115" s="851"/>
      <c r="S115" s="851"/>
      <c r="T115" s="851"/>
      <c r="U115" s="851"/>
      <c r="V115" s="851"/>
      <c r="W115" s="851"/>
      <c r="X115" s="851"/>
      <c r="Y115" s="851"/>
      <c r="Z115" s="851"/>
    </row>
    <row r="116">
      <c r="A116" s="851"/>
      <c r="B116" s="851"/>
      <c r="C116" s="868"/>
      <c r="D116" s="869"/>
      <c r="E116" s="851"/>
      <c r="F116" s="851"/>
      <c r="G116" s="851"/>
      <c r="H116" s="851"/>
      <c r="I116" s="851"/>
      <c r="J116" s="851"/>
      <c r="K116" s="851"/>
      <c r="L116" s="851"/>
      <c r="M116" s="851"/>
      <c r="N116" s="851"/>
      <c r="O116" s="851"/>
      <c r="P116" s="851"/>
      <c r="Q116" s="851"/>
      <c r="R116" s="851"/>
      <c r="S116" s="851"/>
      <c r="T116" s="851"/>
      <c r="U116" s="851"/>
      <c r="V116" s="851"/>
      <c r="W116" s="851"/>
      <c r="X116" s="851"/>
      <c r="Y116" s="851"/>
      <c r="Z116" s="851"/>
    </row>
    <row r="117">
      <c r="A117" s="851"/>
      <c r="B117" s="851"/>
      <c r="C117" s="868"/>
      <c r="D117" s="869"/>
      <c r="E117" s="851"/>
      <c r="F117" s="851"/>
      <c r="G117" s="851"/>
      <c r="H117" s="851"/>
      <c r="I117" s="851"/>
      <c r="J117" s="851"/>
      <c r="K117" s="851"/>
      <c r="L117" s="851"/>
      <c r="M117" s="851"/>
      <c r="N117" s="851"/>
      <c r="O117" s="851"/>
      <c r="P117" s="851"/>
      <c r="Q117" s="851"/>
      <c r="R117" s="851"/>
      <c r="S117" s="851"/>
      <c r="T117" s="851"/>
      <c r="U117" s="851"/>
      <c r="V117" s="851"/>
      <c r="W117" s="851"/>
      <c r="X117" s="851"/>
      <c r="Y117" s="851"/>
      <c r="Z117" s="851"/>
    </row>
    <row r="118">
      <c r="A118" s="851"/>
      <c r="B118" s="851"/>
      <c r="C118" s="868"/>
      <c r="D118" s="869"/>
      <c r="E118" s="851"/>
      <c r="F118" s="851"/>
      <c r="G118" s="851"/>
      <c r="H118" s="851"/>
      <c r="I118" s="851"/>
      <c r="J118" s="851"/>
      <c r="K118" s="851"/>
      <c r="L118" s="851"/>
      <c r="M118" s="851"/>
      <c r="N118" s="851"/>
      <c r="O118" s="851"/>
      <c r="P118" s="851"/>
      <c r="Q118" s="851"/>
      <c r="R118" s="851"/>
      <c r="S118" s="851"/>
      <c r="T118" s="851"/>
      <c r="U118" s="851"/>
      <c r="V118" s="851"/>
      <c r="W118" s="851"/>
      <c r="X118" s="851"/>
      <c r="Y118" s="851"/>
      <c r="Z118" s="851"/>
    </row>
    <row r="119">
      <c r="A119" s="851"/>
      <c r="B119" s="851"/>
      <c r="C119" s="868"/>
      <c r="D119" s="869"/>
      <c r="E119" s="851"/>
      <c r="F119" s="851"/>
      <c r="G119" s="851"/>
      <c r="H119" s="851"/>
      <c r="I119" s="851"/>
      <c r="J119" s="851"/>
      <c r="K119" s="851"/>
      <c r="L119" s="851"/>
      <c r="M119" s="851"/>
      <c r="N119" s="851"/>
      <c r="O119" s="851"/>
      <c r="P119" s="851"/>
      <c r="Q119" s="851"/>
      <c r="R119" s="851"/>
      <c r="S119" s="851"/>
      <c r="T119" s="851"/>
      <c r="U119" s="851"/>
      <c r="V119" s="851"/>
      <c r="W119" s="851"/>
      <c r="X119" s="851"/>
      <c r="Y119" s="851"/>
      <c r="Z119" s="851"/>
    </row>
    <row r="120">
      <c r="A120" s="851"/>
      <c r="B120" s="851"/>
      <c r="C120" s="868"/>
      <c r="D120" s="869"/>
      <c r="E120" s="851"/>
      <c r="F120" s="851"/>
      <c r="G120" s="851"/>
      <c r="H120" s="851"/>
      <c r="I120" s="851"/>
      <c r="J120" s="851"/>
      <c r="K120" s="851"/>
      <c r="L120" s="851"/>
      <c r="M120" s="851"/>
      <c r="N120" s="851"/>
      <c r="O120" s="851"/>
      <c r="P120" s="851"/>
      <c r="Q120" s="851"/>
      <c r="R120" s="851"/>
      <c r="S120" s="851"/>
      <c r="T120" s="851"/>
      <c r="U120" s="851"/>
      <c r="V120" s="851"/>
      <c r="W120" s="851"/>
      <c r="X120" s="851"/>
      <c r="Y120" s="851"/>
      <c r="Z120" s="851"/>
    </row>
    <row r="121">
      <c r="A121" s="851"/>
      <c r="B121" s="851"/>
      <c r="C121" s="868"/>
      <c r="D121" s="869"/>
      <c r="E121" s="851"/>
      <c r="F121" s="851"/>
      <c r="G121" s="851"/>
      <c r="H121" s="851"/>
      <c r="I121" s="851"/>
      <c r="J121" s="851"/>
      <c r="K121" s="851"/>
      <c r="L121" s="851"/>
      <c r="M121" s="851"/>
      <c r="N121" s="851"/>
      <c r="O121" s="851"/>
      <c r="P121" s="851"/>
      <c r="Q121" s="851"/>
      <c r="R121" s="851"/>
      <c r="S121" s="851"/>
      <c r="T121" s="851"/>
      <c r="U121" s="851"/>
      <c r="V121" s="851"/>
      <c r="W121" s="851"/>
      <c r="X121" s="851"/>
      <c r="Y121" s="851"/>
      <c r="Z121" s="851"/>
    </row>
    <row r="122">
      <c r="A122" s="851"/>
      <c r="B122" s="851"/>
      <c r="C122" s="868"/>
      <c r="D122" s="869"/>
      <c r="E122" s="851"/>
      <c r="F122" s="851"/>
      <c r="G122" s="851"/>
      <c r="H122" s="851"/>
      <c r="I122" s="851"/>
      <c r="J122" s="851"/>
      <c r="K122" s="851"/>
      <c r="L122" s="851"/>
      <c r="M122" s="851"/>
      <c r="N122" s="851"/>
      <c r="O122" s="851"/>
      <c r="P122" s="851"/>
      <c r="Q122" s="851"/>
      <c r="R122" s="851"/>
      <c r="S122" s="851"/>
      <c r="T122" s="851"/>
      <c r="U122" s="851"/>
      <c r="V122" s="851"/>
      <c r="W122" s="851"/>
      <c r="X122" s="851"/>
      <c r="Y122" s="851"/>
      <c r="Z122" s="851"/>
    </row>
    <row r="123">
      <c r="A123" s="851"/>
      <c r="B123" s="851"/>
      <c r="C123" s="868"/>
      <c r="D123" s="869"/>
      <c r="E123" s="851"/>
      <c r="F123" s="851"/>
      <c r="G123" s="851"/>
      <c r="H123" s="851"/>
      <c r="I123" s="851"/>
      <c r="J123" s="851"/>
      <c r="K123" s="851"/>
      <c r="L123" s="851"/>
      <c r="M123" s="851"/>
      <c r="N123" s="851"/>
      <c r="O123" s="851"/>
      <c r="P123" s="851"/>
      <c r="Q123" s="851"/>
      <c r="R123" s="851"/>
      <c r="S123" s="851"/>
      <c r="T123" s="851"/>
      <c r="U123" s="851"/>
      <c r="V123" s="851"/>
      <c r="W123" s="851"/>
      <c r="X123" s="851"/>
      <c r="Y123" s="851"/>
      <c r="Z123" s="851"/>
    </row>
    <row r="124">
      <c r="A124" s="851"/>
      <c r="B124" s="851"/>
      <c r="C124" s="868"/>
      <c r="D124" s="869"/>
      <c r="E124" s="851"/>
      <c r="F124" s="851"/>
      <c r="G124" s="851"/>
      <c r="H124" s="851"/>
      <c r="I124" s="851"/>
      <c r="J124" s="851"/>
      <c r="K124" s="851"/>
      <c r="L124" s="851"/>
      <c r="M124" s="851"/>
      <c r="N124" s="851"/>
      <c r="O124" s="851"/>
      <c r="P124" s="851"/>
      <c r="Q124" s="851"/>
      <c r="R124" s="851"/>
      <c r="S124" s="851"/>
      <c r="T124" s="851"/>
      <c r="U124" s="851"/>
      <c r="V124" s="851"/>
      <c r="W124" s="851"/>
      <c r="X124" s="851"/>
      <c r="Y124" s="851"/>
      <c r="Z124" s="851"/>
    </row>
    <row r="125">
      <c r="A125" s="851"/>
      <c r="B125" s="851"/>
      <c r="C125" s="868"/>
      <c r="D125" s="869"/>
      <c r="E125" s="851"/>
      <c r="F125" s="851"/>
      <c r="G125" s="851"/>
      <c r="H125" s="851"/>
      <c r="I125" s="851"/>
      <c r="J125" s="851"/>
      <c r="K125" s="851"/>
      <c r="L125" s="851"/>
      <c r="M125" s="851"/>
      <c r="N125" s="851"/>
      <c r="O125" s="851"/>
      <c r="P125" s="851"/>
      <c r="Q125" s="851"/>
      <c r="R125" s="851"/>
      <c r="S125" s="851"/>
      <c r="T125" s="851"/>
      <c r="U125" s="851"/>
      <c r="V125" s="851"/>
      <c r="W125" s="851"/>
      <c r="X125" s="851"/>
      <c r="Y125" s="851"/>
      <c r="Z125" s="851"/>
    </row>
    <row r="126">
      <c r="A126" s="851"/>
      <c r="B126" s="851"/>
      <c r="C126" s="868"/>
      <c r="D126" s="869"/>
      <c r="E126" s="851"/>
      <c r="F126" s="851"/>
      <c r="G126" s="851"/>
      <c r="H126" s="851"/>
      <c r="I126" s="851"/>
      <c r="J126" s="851"/>
      <c r="K126" s="851"/>
      <c r="L126" s="851"/>
      <c r="M126" s="851"/>
      <c r="N126" s="851"/>
      <c r="O126" s="851"/>
      <c r="P126" s="851"/>
      <c r="Q126" s="851"/>
      <c r="R126" s="851"/>
      <c r="S126" s="851"/>
      <c r="T126" s="851"/>
      <c r="U126" s="851"/>
      <c r="V126" s="851"/>
      <c r="W126" s="851"/>
      <c r="X126" s="851"/>
      <c r="Y126" s="851"/>
      <c r="Z126" s="851"/>
    </row>
    <row r="127">
      <c r="A127" s="851"/>
      <c r="B127" s="851"/>
      <c r="C127" s="868"/>
      <c r="D127" s="869"/>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row>
    <row r="128">
      <c r="A128" s="851"/>
      <c r="B128" s="851"/>
      <c r="C128" s="868"/>
      <c r="D128" s="869"/>
      <c r="E128" s="851"/>
      <c r="F128" s="851"/>
      <c r="G128" s="851"/>
      <c r="H128" s="851"/>
      <c r="I128" s="851"/>
      <c r="J128" s="851"/>
      <c r="K128" s="851"/>
      <c r="L128" s="851"/>
      <c r="M128" s="851"/>
      <c r="N128" s="851"/>
      <c r="O128" s="851"/>
      <c r="P128" s="851"/>
      <c r="Q128" s="851"/>
      <c r="R128" s="851"/>
      <c r="S128" s="851"/>
      <c r="T128" s="851"/>
      <c r="U128" s="851"/>
      <c r="V128" s="851"/>
      <c r="W128" s="851"/>
      <c r="X128" s="851"/>
      <c r="Y128" s="851"/>
      <c r="Z128" s="851"/>
    </row>
    <row r="129">
      <c r="A129" s="851"/>
      <c r="B129" s="851"/>
      <c r="C129" s="868"/>
      <c r="D129" s="869"/>
      <c r="E129" s="851"/>
      <c r="F129" s="851"/>
      <c r="G129" s="851"/>
      <c r="H129" s="851"/>
      <c r="I129" s="851"/>
      <c r="J129" s="851"/>
      <c r="K129" s="851"/>
      <c r="L129" s="851"/>
      <c r="M129" s="851"/>
      <c r="N129" s="851"/>
      <c r="O129" s="851"/>
      <c r="P129" s="851"/>
      <c r="Q129" s="851"/>
      <c r="R129" s="851"/>
      <c r="S129" s="851"/>
      <c r="T129" s="851"/>
      <c r="U129" s="851"/>
      <c r="V129" s="851"/>
      <c r="W129" s="851"/>
      <c r="X129" s="851"/>
      <c r="Y129" s="851"/>
      <c r="Z129" s="851"/>
    </row>
    <row r="130">
      <c r="A130" s="851"/>
      <c r="B130" s="851"/>
      <c r="C130" s="868"/>
      <c r="D130" s="869"/>
      <c r="E130" s="851"/>
      <c r="F130" s="851"/>
      <c r="G130" s="851"/>
      <c r="H130" s="851"/>
      <c r="I130" s="851"/>
      <c r="J130" s="851"/>
      <c r="K130" s="851"/>
      <c r="L130" s="851"/>
      <c r="M130" s="851"/>
      <c r="N130" s="851"/>
      <c r="O130" s="851"/>
      <c r="P130" s="851"/>
      <c r="Q130" s="851"/>
      <c r="R130" s="851"/>
      <c r="S130" s="851"/>
      <c r="T130" s="851"/>
      <c r="U130" s="851"/>
      <c r="V130" s="851"/>
      <c r="W130" s="851"/>
      <c r="X130" s="851"/>
      <c r="Y130" s="851"/>
      <c r="Z130" s="851"/>
    </row>
    <row r="131">
      <c r="A131" s="851"/>
      <c r="B131" s="851"/>
      <c r="C131" s="868"/>
      <c r="D131" s="869"/>
      <c r="E131" s="851"/>
      <c r="F131" s="851"/>
      <c r="G131" s="851"/>
      <c r="H131" s="851"/>
      <c r="I131" s="851"/>
      <c r="J131" s="851"/>
      <c r="K131" s="851"/>
      <c r="L131" s="851"/>
      <c r="M131" s="851"/>
      <c r="N131" s="851"/>
      <c r="O131" s="851"/>
      <c r="P131" s="851"/>
      <c r="Q131" s="851"/>
      <c r="R131" s="851"/>
      <c r="S131" s="851"/>
      <c r="T131" s="851"/>
      <c r="U131" s="851"/>
      <c r="V131" s="851"/>
      <c r="W131" s="851"/>
      <c r="X131" s="851"/>
      <c r="Y131" s="851"/>
      <c r="Z131" s="851"/>
    </row>
    <row r="132">
      <c r="A132" s="851"/>
      <c r="B132" s="851"/>
      <c r="C132" s="868"/>
      <c r="D132" s="869"/>
      <c r="E132" s="851"/>
      <c r="F132" s="851"/>
      <c r="G132" s="851"/>
      <c r="H132" s="851"/>
      <c r="I132" s="851"/>
      <c r="J132" s="851"/>
      <c r="K132" s="851"/>
      <c r="L132" s="851"/>
      <c r="M132" s="851"/>
      <c r="N132" s="851"/>
      <c r="O132" s="851"/>
      <c r="P132" s="851"/>
      <c r="Q132" s="851"/>
      <c r="R132" s="851"/>
      <c r="S132" s="851"/>
      <c r="T132" s="851"/>
      <c r="U132" s="851"/>
      <c r="V132" s="851"/>
      <c r="W132" s="851"/>
      <c r="X132" s="851"/>
      <c r="Y132" s="851"/>
      <c r="Z132" s="851"/>
    </row>
    <row r="133">
      <c r="A133" s="851"/>
      <c r="B133" s="851"/>
      <c r="C133" s="868"/>
      <c r="D133" s="869"/>
      <c r="E133" s="851"/>
      <c r="F133" s="851"/>
      <c r="G133" s="851"/>
      <c r="H133" s="851"/>
      <c r="I133" s="851"/>
      <c r="J133" s="851"/>
      <c r="K133" s="851"/>
      <c r="L133" s="851"/>
      <c r="M133" s="851"/>
      <c r="N133" s="851"/>
      <c r="O133" s="851"/>
      <c r="P133" s="851"/>
      <c r="Q133" s="851"/>
      <c r="R133" s="851"/>
      <c r="S133" s="851"/>
      <c r="T133" s="851"/>
      <c r="U133" s="851"/>
      <c r="V133" s="851"/>
      <c r="W133" s="851"/>
      <c r="X133" s="851"/>
      <c r="Y133" s="851"/>
      <c r="Z133" s="851"/>
    </row>
    <row r="134">
      <c r="A134" s="851"/>
      <c r="B134" s="851"/>
      <c r="C134" s="868"/>
      <c r="D134" s="869"/>
      <c r="E134" s="851"/>
      <c r="F134" s="851"/>
      <c r="G134" s="851"/>
      <c r="H134" s="851"/>
      <c r="I134" s="851"/>
      <c r="J134" s="851"/>
      <c r="K134" s="851"/>
      <c r="L134" s="851"/>
      <c r="M134" s="851"/>
      <c r="N134" s="851"/>
      <c r="O134" s="851"/>
      <c r="P134" s="851"/>
      <c r="Q134" s="851"/>
      <c r="R134" s="851"/>
      <c r="S134" s="851"/>
      <c r="T134" s="851"/>
      <c r="U134" s="851"/>
      <c r="V134" s="851"/>
      <c r="W134" s="851"/>
      <c r="X134" s="851"/>
      <c r="Y134" s="851"/>
      <c r="Z134" s="851"/>
    </row>
    <row r="135">
      <c r="A135" s="851"/>
      <c r="B135" s="851"/>
      <c r="C135" s="868"/>
      <c r="D135" s="869"/>
      <c r="E135" s="851"/>
      <c r="F135" s="851"/>
      <c r="G135" s="851"/>
      <c r="H135" s="851"/>
      <c r="I135" s="851"/>
      <c r="J135" s="851"/>
      <c r="K135" s="851"/>
      <c r="L135" s="851"/>
      <c r="M135" s="851"/>
      <c r="N135" s="851"/>
      <c r="O135" s="851"/>
      <c r="P135" s="851"/>
      <c r="Q135" s="851"/>
      <c r="R135" s="851"/>
      <c r="S135" s="851"/>
      <c r="T135" s="851"/>
      <c r="U135" s="851"/>
      <c r="V135" s="851"/>
      <c r="W135" s="851"/>
      <c r="X135" s="851"/>
      <c r="Y135" s="851"/>
      <c r="Z135" s="851"/>
    </row>
    <row r="136">
      <c r="A136" s="851"/>
      <c r="B136" s="851"/>
      <c r="C136" s="868"/>
      <c r="D136" s="869"/>
      <c r="E136" s="851"/>
      <c r="F136" s="851"/>
      <c r="G136" s="851"/>
      <c r="H136" s="851"/>
      <c r="I136" s="851"/>
      <c r="J136" s="851"/>
      <c r="K136" s="851"/>
      <c r="L136" s="851"/>
      <c r="M136" s="851"/>
      <c r="N136" s="851"/>
      <c r="O136" s="851"/>
      <c r="P136" s="851"/>
      <c r="Q136" s="851"/>
      <c r="R136" s="851"/>
      <c r="S136" s="851"/>
      <c r="T136" s="851"/>
      <c r="U136" s="851"/>
      <c r="V136" s="851"/>
      <c r="W136" s="851"/>
      <c r="X136" s="851"/>
      <c r="Y136" s="851"/>
      <c r="Z136" s="851"/>
    </row>
    <row r="137">
      <c r="A137" s="851"/>
      <c r="B137" s="851"/>
      <c r="C137" s="868"/>
      <c r="D137" s="869"/>
      <c r="E137" s="851"/>
      <c r="F137" s="851"/>
      <c r="G137" s="851"/>
      <c r="H137" s="851"/>
      <c r="I137" s="851"/>
      <c r="J137" s="851"/>
      <c r="K137" s="851"/>
      <c r="L137" s="851"/>
      <c r="M137" s="851"/>
      <c r="N137" s="851"/>
      <c r="O137" s="851"/>
      <c r="P137" s="851"/>
      <c r="Q137" s="851"/>
      <c r="R137" s="851"/>
      <c r="S137" s="851"/>
      <c r="T137" s="851"/>
      <c r="U137" s="851"/>
      <c r="V137" s="851"/>
      <c r="W137" s="851"/>
      <c r="X137" s="851"/>
      <c r="Y137" s="851"/>
      <c r="Z137" s="851"/>
    </row>
    <row r="138">
      <c r="A138" s="851"/>
      <c r="B138" s="851"/>
      <c r="C138" s="868"/>
      <c r="D138" s="869"/>
      <c r="E138" s="851"/>
      <c r="F138" s="851"/>
      <c r="G138" s="851"/>
      <c r="H138" s="851"/>
      <c r="I138" s="851"/>
      <c r="J138" s="851"/>
      <c r="K138" s="851"/>
      <c r="L138" s="851"/>
      <c r="M138" s="851"/>
      <c r="N138" s="851"/>
      <c r="O138" s="851"/>
      <c r="P138" s="851"/>
      <c r="Q138" s="851"/>
      <c r="R138" s="851"/>
      <c r="S138" s="851"/>
      <c r="T138" s="851"/>
      <c r="U138" s="851"/>
      <c r="V138" s="851"/>
      <c r="W138" s="851"/>
      <c r="X138" s="851"/>
      <c r="Y138" s="851"/>
      <c r="Z138" s="851"/>
    </row>
    <row r="139">
      <c r="A139" s="851"/>
      <c r="B139" s="851"/>
      <c r="C139" s="868"/>
      <c r="D139" s="869"/>
      <c r="E139" s="851"/>
      <c r="F139" s="851"/>
      <c r="G139" s="851"/>
      <c r="H139" s="851"/>
      <c r="I139" s="851"/>
      <c r="J139" s="851"/>
      <c r="K139" s="851"/>
      <c r="L139" s="851"/>
      <c r="M139" s="851"/>
      <c r="N139" s="851"/>
      <c r="O139" s="851"/>
      <c r="P139" s="851"/>
      <c r="Q139" s="851"/>
      <c r="R139" s="851"/>
      <c r="S139" s="851"/>
      <c r="T139" s="851"/>
      <c r="U139" s="851"/>
      <c r="V139" s="851"/>
      <c r="W139" s="851"/>
      <c r="X139" s="851"/>
      <c r="Y139" s="851"/>
      <c r="Z139" s="851"/>
    </row>
    <row r="140">
      <c r="A140" s="851"/>
      <c r="B140" s="851"/>
      <c r="C140" s="868"/>
      <c r="D140" s="869"/>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row>
    <row r="141">
      <c r="A141" s="851"/>
      <c r="B141" s="851"/>
      <c r="C141" s="868"/>
      <c r="D141" s="869"/>
      <c r="E141" s="851"/>
      <c r="F141" s="851"/>
      <c r="G141" s="851"/>
      <c r="H141" s="851"/>
      <c r="I141" s="851"/>
      <c r="J141" s="851"/>
      <c r="K141" s="851"/>
      <c r="L141" s="851"/>
      <c r="M141" s="851"/>
      <c r="N141" s="851"/>
      <c r="O141" s="851"/>
      <c r="P141" s="851"/>
      <c r="Q141" s="851"/>
      <c r="R141" s="851"/>
      <c r="S141" s="851"/>
      <c r="T141" s="851"/>
      <c r="U141" s="851"/>
      <c r="V141" s="851"/>
      <c r="W141" s="851"/>
      <c r="X141" s="851"/>
      <c r="Y141" s="851"/>
      <c r="Z141" s="851"/>
    </row>
    <row r="142">
      <c r="A142" s="851"/>
      <c r="B142" s="851"/>
      <c r="C142" s="868"/>
      <c r="D142" s="869"/>
      <c r="E142" s="851"/>
      <c r="F142" s="851"/>
      <c r="G142" s="851"/>
      <c r="H142" s="851"/>
      <c r="I142" s="851"/>
      <c r="J142" s="851"/>
      <c r="K142" s="851"/>
      <c r="L142" s="851"/>
      <c r="M142" s="851"/>
      <c r="N142" s="851"/>
      <c r="O142" s="851"/>
      <c r="P142" s="851"/>
      <c r="Q142" s="851"/>
      <c r="R142" s="851"/>
      <c r="S142" s="851"/>
      <c r="T142" s="851"/>
      <c r="U142" s="851"/>
      <c r="V142" s="851"/>
      <c r="W142" s="851"/>
      <c r="X142" s="851"/>
      <c r="Y142" s="851"/>
      <c r="Z142" s="851"/>
    </row>
    <row r="143">
      <c r="A143" s="851"/>
      <c r="B143" s="851"/>
      <c r="C143" s="868"/>
      <c r="D143" s="869"/>
      <c r="E143" s="851"/>
      <c r="F143" s="851"/>
      <c r="G143" s="851"/>
      <c r="H143" s="851"/>
      <c r="I143" s="851"/>
      <c r="J143" s="851"/>
      <c r="K143" s="851"/>
      <c r="L143" s="851"/>
      <c r="M143" s="851"/>
      <c r="N143" s="851"/>
      <c r="O143" s="851"/>
      <c r="P143" s="851"/>
      <c r="Q143" s="851"/>
      <c r="R143" s="851"/>
      <c r="S143" s="851"/>
      <c r="T143" s="851"/>
      <c r="U143" s="851"/>
      <c r="V143" s="851"/>
      <c r="W143" s="851"/>
      <c r="X143" s="851"/>
      <c r="Y143" s="851"/>
      <c r="Z143" s="851"/>
    </row>
    <row r="144">
      <c r="A144" s="851"/>
      <c r="B144" s="851"/>
      <c r="C144" s="868"/>
      <c r="D144" s="869"/>
      <c r="E144" s="851"/>
      <c r="F144" s="851"/>
      <c r="G144" s="851"/>
      <c r="H144" s="851"/>
      <c r="I144" s="851"/>
      <c r="J144" s="851"/>
      <c r="K144" s="851"/>
      <c r="L144" s="851"/>
      <c r="M144" s="851"/>
      <c r="N144" s="851"/>
      <c r="O144" s="851"/>
      <c r="P144" s="851"/>
      <c r="Q144" s="851"/>
      <c r="R144" s="851"/>
      <c r="S144" s="851"/>
      <c r="T144" s="851"/>
      <c r="U144" s="851"/>
      <c r="V144" s="851"/>
      <c r="W144" s="851"/>
      <c r="X144" s="851"/>
      <c r="Y144" s="851"/>
      <c r="Z144" s="851"/>
    </row>
    <row r="145">
      <c r="A145" s="851"/>
      <c r="B145" s="851"/>
      <c r="C145" s="868"/>
      <c r="D145" s="869"/>
      <c r="E145" s="851"/>
      <c r="F145" s="851"/>
      <c r="G145" s="851"/>
      <c r="H145" s="851"/>
      <c r="I145" s="851"/>
      <c r="J145" s="851"/>
      <c r="K145" s="851"/>
      <c r="L145" s="851"/>
      <c r="M145" s="851"/>
      <c r="N145" s="851"/>
      <c r="O145" s="851"/>
      <c r="P145" s="851"/>
      <c r="Q145" s="851"/>
      <c r="R145" s="851"/>
      <c r="S145" s="851"/>
      <c r="T145" s="851"/>
      <c r="U145" s="851"/>
      <c r="V145" s="851"/>
      <c r="W145" s="851"/>
      <c r="X145" s="851"/>
      <c r="Y145" s="851"/>
      <c r="Z145" s="851"/>
    </row>
    <row r="146">
      <c r="A146" s="851"/>
      <c r="B146" s="851"/>
      <c r="C146" s="868"/>
      <c r="D146" s="869"/>
      <c r="E146" s="851"/>
      <c r="F146" s="851"/>
      <c r="G146" s="851"/>
      <c r="H146" s="851"/>
      <c r="I146" s="851"/>
      <c r="J146" s="851"/>
      <c r="K146" s="851"/>
      <c r="L146" s="851"/>
      <c r="M146" s="851"/>
      <c r="N146" s="851"/>
      <c r="O146" s="851"/>
      <c r="P146" s="851"/>
      <c r="Q146" s="851"/>
      <c r="R146" s="851"/>
      <c r="S146" s="851"/>
      <c r="T146" s="851"/>
      <c r="U146" s="851"/>
      <c r="V146" s="851"/>
      <c r="W146" s="851"/>
      <c r="X146" s="851"/>
      <c r="Y146" s="851"/>
      <c r="Z146" s="851"/>
    </row>
    <row r="147">
      <c r="A147" s="851"/>
      <c r="B147" s="851"/>
      <c r="C147" s="868"/>
      <c r="D147" s="869"/>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row>
    <row r="148">
      <c r="A148" s="851"/>
      <c r="B148" s="851"/>
      <c r="C148" s="868"/>
      <c r="D148" s="869"/>
      <c r="E148" s="851"/>
      <c r="F148" s="851"/>
      <c r="G148" s="851"/>
      <c r="H148" s="851"/>
      <c r="I148" s="851"/>
      <c r="J148" s="851"/>
      <c r="K148" s="851"/>
      <c r="L148" s="851"/>
      <c r="M148" s="851"/>
      <c r="N148" s="851"/>
      <c r="O148" s="851"/>
      <c r="P148" s="851"/>
      <c r="Q148" s="851"/>
      <c r="R148" s="851"/>
      <c r="S148" s="851"/>
      <c r="T148" s="851"/>
      <c r="U148" s="851"/>
      <c r="V148" s="851"/>
      <c r="W148" s="851"/>
      <c r="X148" s="851"/>
      <c r="Y148" s="851"/>
      <c r="Z148" s="851"/>
    </row>
    <row r="149">
      <c r="A149" s="851"/>
      <c r="B149" s="851"/>
      <c r="C149" s="868"/>
      <c r="D149" s="869"/>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row>
    <row r="150">
      <c r="A150" s="851"/>
      <c r="B150" s="851"/>
      <c r="C150" s="868"/>
      <c r="D150" s="869"/>
      <c r="E150" s="851"/>
      <c r="F150" s="851"/>
      <c r="G150" s="851"/>
      <c r="H150" s="851"/>
      <c r="I150" s="851"/>
      <c r="J150" s="851"/>
      <c r="K150" s="851"/>
      <c r="L150" s="851"/>
      <c r="M150" s="851"/>
      <c r="N150" s="851"/>
      <c r="O150" s="851"/>
      <c r="P150" s="851"/>
      <c r="Q150" s="851"/>
      <c r="R150" s="851"/>
      <c r="S150" s="851"/>
      <c r="T150" s="851"/>
      <c r="U150" s="851"/>
      <c r="V150" s="851"/>
      <c r="W150" s="851"/>
      <c r="X150" s="851"/>
      <c r="Y150" s="851"/>
      <c r="Z150" s="851"/>
    </row>
    <row r="151">
      <c r="A151" s="851"/>
      <c r="B151" s="851"/>
      <c r="C151" s="868"/>
      <c r="D151" s="869"/>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row>
    <row r="152">
      <c r="A152" s="851"/>
      <c r="B152" s="851"/>
      <c r="C152" s="868"/>
      <c r="D152" s="869"/>
      <c r="E152" s="851"/>
      <c r="F152" s="851"/>
      <c r="G152" s="851"/>
      <c r="H152" s="851"/>
      <c r="I152" s="851"/>
      <c r="J152" s="851"/>
      <c r="K152" s="851"/>
      <c r="L152" s="851"/>
      <c r="M152" s="851"/>
      <c r="N152" s="851"/>
      <c r="O152" s="851"/>
      <c r="P152" s="851"/>
      <c r="Q152" s="851"/>
      <c r="R152" s="851"/>
      <c r="S152" s="851"/>
      <c r="T152" s="851"/>
      <c r="U152" s="851"/>
      <c r="V152" s="851"/>
      <c r="W152" s="851"/>
      <c r="X152" s="851"/>
      <c r="Y152" s="851"/>
      <c r="Z152" s="851"/>
    </row>
    <row r="153">
      <c r="A153" s="851"/>
      <c r="B153" s="851"/>
      <c r="C153" s="868"/>
      <c r="D153" s="869"/>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row>
    <row r="154">
      <c r="A154" s="851"/>
      <c r="B154" s="851"/>
      <c r="C154" s="868"/>
      <c r="D154" s="869"/>
      <c r="E154" s="851"/>
      <c r="F154" s="851"/>
      <c r="G154" s="851"/>
      <c r="H154" s="851"/>
      <c r="I154" s="851"/>
      <c r="J154" s="851"/>
      <c r="K154" s="851"/>
      <c r="L154" s="851"/>
      <c r="M154" s="851"/>
      <c r="N154" s="851"/>
      <c r="O154" s="851"/>
      <c r="P154" s="851"/>
      <c r="Q154" s="851"/>
      <c r="R154" s="851"/>
      <c r="S154" s="851"/>
      <c r="T154" s="851"/>
      <c r="U154" s="851"/>
      <c r="V154" s="851"/>
      <c r="W154" s="851"/>
      <c r="X154" s="851"/>
      <c r="Y154" s="851"/>
      <c r="Z154" s="851"/>
    </row>
    <row r="155">
      <c r="A155" s="851"/>
      <c r="B155" s="851"/>
      <c r="C155" s="868"/>
      <c r="D155" s="869"/>
      <c r="E155" s="851"/>
      <c r="F155" s="851"/>
      <c r="G155" s="851"/>
      <c r="H155" s="851"/>
      <c r="I155" s="851"/>
      <c r="J155" s="851"/>
      <c r="K155" s="851"/>
      <c r="L155" s="851"/>
      <c r="M155" s="851"/>
      <c r="N155" s="851"/>
      <c r="O155" s="851"/>
      <c r="P155" s="851"/>
      <c r="Q155" s="851"/>
      <c r="R155" s="851"/>
      <c r="S155" s="851"/>
      <c r="T155" s="851"/>
      <c r="U155" s="851"/>
      <c r="V155" s="851"/>
      <c r="W155" s="851"/>
      <c r="X155" s="851"/>
      <c r="Y155" s="851"/>
      <c r="Z155" s="851"/>
    </row>
    <row r="156">
      <c r="A156" s="851"/>
      <c r="B156" s="851"/>
      <c r="C156" s="868"/>
      <c r="D156" s="869"/>
      <c r="E156" s="851"/>
      <c r="F156" s="851"/>
      <c r="G156" s="851"/>
      <c r="H156" s="851"/>
      <c r="I156" s="851"/>
      <c r="J156" s="851"/>
      <c r="K156" s="851"/>
      <c r="L156" s="851"/>
      <c r="M156" s="851"/>
      <c r="N156" s="851"/>
      <c r="O156" s="851"/>
      <c r="P156" s="851"/>
      <c r="Q156" s="851"/>
      <c r="R156" s="851"/>
      <c r="S156" s="851"/>
      <c r="T156" s="851"/>
      <c r="U156" s="851"/>
      <c r="V156" s="851"/>
      <c r="W156" s="851"/>
      <c r="X156" s="851"/>
      <c r="Y156" s="851"/>
      <c r="Z156" s="851"/>
    </row>
    <row r="157">
      <c r="A157" s="851"/>
      <c r="B157" s="851"/>
      <c r="C157" s="868"/>
      <c r="D157" s="869"/>
      <c r="E157" s="851"/>
      <c r="F157" s="851"/>
      <c r="G157" s="851"/>
      <c r="H157" s="851"/>
      <c r="I157" s="851"/>
      <c r="J157" s="851"/>
      <c r="K157" s="851"/>
      <c r="L157" s="851"/>
      <c r="M157" s="851"/>
      <c r="N157" s="851"/>
      <c r="O157" s="851"/>
      <c r="P157" s="851"/>
      <c r="Q157" s="851"/>
      <c r="R157" s="851"/>
      <c r="S157" s="851"/>
      <c r="T157" s="851"/>
      <c r="U157" s="851"/>
      <c r="V157" s="851"/>
      <c r="W157" s="851"/>
      <c r="X157" s="851"/>
      <c r="Y157" s="851"/>
      <c r="Z157" s="851"/>
    </row>
    <row r="158">
      <c r="A158" s="851"/>
      <c r="B158" s="851"/>
      <c r="C158" s="868"/>
      <c r="D158" s="869"/>
      <c r="E158" s="851"/>
      <c r="F158" s="851"/>
      <c r="G158" s="851"/>
      <c r="H158" s="851"/>
      <c r="I158" s="851"/>
      <c r="J158" s="851"/>
      <c r="K158" s="851"/>
      <c r="L158" s="851"/>
      <c r="M158" s="851"/>
      <c r="N158" s="851"/>
      <c r="O158" s="851"/>
      <c r="P158" s="851"/>
      <c r="Q158" s="851"/>
      <c r="R158" s="851"/>
      <c r="S158" s="851"/>
      <c r="T158" s="851"/>
      <c r="U158" s="851"/>
      <c r="V158" s="851"/>
      <c r="W158" s="851"/>
      <c r="X158" s="851"/>
      <c r="Y158" s="851"/>
      <c r="Z158" s="851"/>
    </row>
    <row r="159">
      <c r="A159" s="851"/>
      <c r="B159" s="851"/>
      <c r="C159" s="868"/>
      <c r="D159" s="869"/>
      <c r="E159" s="851"/>
      <c r="F159" s="851"/>
      <c r="G159" s="851"/>
      <c r="H159" s="851"/>
      <c r="I159" s="851"/>
      <c r="J159" s="851"/>
      <c r="K159" s="851"/>
      <c r="L159" s="851"/>
      <c r="M159" s="851"/>
      <c r="N159" s="851"/>
      <c r="O159" s="851"/>
      <c r="P159" s="851"/>
      <c r="Q159" s="851"/>
      <c r="R159" s="851"/>
      <c r="S159" s="851"/>
      <c r="T159" s="851"/>
      <c r="U159" s="851"/>
      <c r="V159" s="851"/>
      <c r="W159" s="851"/>
      <c r="X159" s="851"/>
      <c r="Y159" s="851"/>
      <c r="Z159" s="851"/>
    </row>
    <row r="160">
      <c r="A160" s="851"/>
      <c r="B160" s="851"/>
      <c r="C160" s="868"/>
      <c r="D160" s="869"/>
      <c r="E160" s="851"/>
      <c r="F160" s="851"/>
      <c r="G160" s="851"/>
      <c r="H160" s="851"/>
      <c r="I160" s="851"/>
      <c r="J160" s="851"/>
      <c r="K160" s="851"/>
      <c r="L160" s="851"/>
      <c r="M160" s="851"/>
      <c r="N160" s="851"/>
      <c r="O160" s="851"/>
      <c r="P160" s="851"/>
      <c r="Q160" s="851"/>
      <c r="R160" s="851"/>
      <c r="S160" s="851"/>
      <c r="T160" s="851"/>
      <c r="U160" s="851"/>
      <c r="V160" s="851"/>
      <c r="W160" s="851"/>
      <c r="X160" s="851"/>
      <c r="Y160" s="851"/>
      <c r="Z160" s="851"/>
    </row>
    <row r="161">
      <c r="A161" s="851"/>
      <c r="B161" s="851"/>
      <c r="C161" s="868"/>
      <c r="D161" s="869"/>
      <c r="E161" s="851"/>
      <c r="F161" s="851"/>
      <c r="G161" s="851"/>
      <c r="H161" s="851"/>
      <c r="I161" s="851"/>
      <c r="J161" s="851"/>
      <c r="K161" s="851"/>
      <c r="L161" s="851"/>
      <c r="M161" s="851"/>
      <c r="N161" s="851"/>
      <c r="O161" s="851"/>
      <c r="P161" s="851"/>
      <c r="Q161" s="851"/>
      <c r="R161" s="851"/>
      <c r="S161" s="851"/>
      <c r="T161" s="851"/>
      <c r="U161" s="851"/>
      <c r="V161" s="851"/>
      <c r="W161" s="851"/>
      <c r="X161" s="851"/>
      <c r="Y161" s="851"/>
      <c r="Z161" s="851"/>
    </row>
    <row r="162">
      <c r="A162" s="851"/>
      <c r="B162" s="851"/>
      <c r="C162" s="868"/>
      <c r="D162" s="869"/>
      <c r="E162" s="851"/>
      <c r="F162" s="851"/>
      <c r="G162" s="851"/>
      <c r="H162" s="851"/>
      <c r="I162" s="851"/>
      <c r="J162" s="851"/>
      <c r="K162" s="851"/>
      <c r="L162" s="851"/>
      <c r="M162" s="851"/>
      <c r="N162" s="851"/>
      <c r="O162" s="851"/>
      <c r="P162" s="851"/>
      <c r="Q162" s="851"/>
      <c r="R162" s="851"/>
      <c r="S162" s="851"/>
      <c r="T162" s="851"/>
      <c r="U162" s="851"/>
      <c r="V162" s="851"/>
      <c r="W162" s="851"/>
      <c r="X162" s="851"/>
      <c r="Y162" s="851"/>
      <c r="Z162" s="851"/>
    </row>
    <row r="163">
      <c r="A163" s="851"/>
      <c r="B163" s="851"/>
      <c r="C163" s="868"/>
      <c r="D163" s="869"/>
      <c r="E163" s="851"/>
      <c r="F163" s="851"/>
      <c r="G163" s="851"/>
      <c r="H163" s="851"/>
      <c r="I163" s="851"/>
      <c r="J163" s="851"/>
      <c r="K163" s="851"/>
      <c r="L163" s="851"/>
      <c r="M163" s="851"/>
      <c r="N163" s="851"/>
      <c r="O163" s="851"/>
      <c r="P163" s="851"/>
      <c r="Q163" s="851"/>
      <c r="R163" s="851"/>
      <c r="S163" s="851"/>
      <c r="T163" s="851"/>
      <c r="U163" s="851"/>
      <c r="V163" s="851"/>
      <c r="W163" s="851"/>
      <c r="X163" s="851"/>
      <c r="Y163" s="851"/>
      <c r="Z163" s="851"/>
    </row>
    <row r="164">
      <c r="A164" s="851"/>
      <c r="B164" s="851"/>
      <c r="C164" s="868"/>
      <c r="D164" s="869"/>
      <c r="E164" s="851"/>
      <c r="F164" s="851"/>
      <c r="G164" s="851"/>
      <c r="H164" s="851"/>
      <c r="I164" s="851"/>
      <c r="J164" s="851"/>
      <c r="K164" s="851"/>
      <c r="L164" s="851"/>
      <c r="M164" s="851"/>
      <c r="N164" s="851"/>
      <c r="O164" s="851"/>
      <c r="P164" s="851"/>
      <c r="Q164" s="851"/>
      <c r="R164" s="851"/>
      <c r="S164" s="851"/>
      <c r="T164" s="851"/>
      <c r="U164" s="851"/>
      <c r="V164" s="851"/>
      <c r="W164" s="851"/>
      <c r="X164" s="851"/>
      <c r="Y164" s="851"/>
      <c r="Z164" s="851"/>
    </row>
    <row r="165">
      <c r="A165" s="851"/>
      <c r="B165" s="851"/>
      <c r="C165" s="868"/>
      <c r="D165" s="869"/>
      <c r="E165" s="851"/>
      <c r="F165" s="851"/>
      <c r="G165" s="851"/>
      <c r="H165" s="851"/>
      <c r="I165" s="851"/>
      <c r="J165" s="851"/>
      <c r="K165" s="851"/>
      <c r="L165" s="851"/>
      <c r="M165" s="851"/>
      <c r="N165" s="851"/>
      <c r="O165" s="851"/>
      <c r="P165" s="851"/>
      <c r="Q165" s="851"/>
      <c r="R165" s="851"/>
      <c r="S165" s="851"/>
      <c r="T165" s="851"/>
      <c r="U165" s="851"/>
      <c r="V165" s="851"/>
      <c r="W165" s="851"/>
      <c r="X165" s="851"/>
      <c r="Y165" s="851"/>
      <c r="Z165" s="851"/>
    </row>
    <row r="166">
      <c r="A166" s="851"/>
      <c r="B166" s="851"/>
      <c r="C166" s="868"/>
      <c r="D166" s="869"/>
      <c r="E166" s="851"/>
      <c r="F166" s="851"/>
      <c r="G166" s="851"/>
      <c r="H166" s="851"/>
      <c r="I166" s="851"/>
      <c r="J166" s="851"/>
      <c r="K166" s="851"/>
      <c r="L166" s="851"/>
      <c r="M166" s="851"/>
      <c r="N166" s="851"/>
      <c r="O166" s="851"/>
      <c r="P166" s="851"/>
      <c r="Q166" s="851"/>
      <c r="R166" s="851"/>
      <c r="S166" s="851"/>
      <c r="T166" s="851"/>
      <c r="U166" s="851"/>
      <c r="V166" s="851"/>
      <c r="W166" s="851"/>
      <c r="X166" s="851"/>
      <c r="Y166" s="851"/>
      <c r="Z166" s="851"/>
    </row>
    <row r="167">
      <c r="A167" s="851"/>
      <c r="B167" s="851"/>
      <c r="C167" s="868"/>
      <c r="D167" s="869"/>
      <c r="E167" s="851"/>
      <c r="F167" s="851"/>
      <c r="G167" s="851"/>
      <c r="H167" s="851"/>
      <c r="I167" s="851"/>
      <c r="J167" s="851"/>
      <c r="K167" s="851"/>
      <c r="L167" s="851"/>
      <c r="M167" s="851"/>
      <c r="N167" s="851"/>
      <c r="O167" s="851"/>
      <c r="P167" s="851"/>
      <c r="Q167" s="851"/>
      <c r="R167" s="851"/>
      <c r="S167" s="851"/>
      <c r="T167" s="851"/>
      <c r="U167" s="851"/>
      <c r="V167" s="851"/>
      <c r="W167" s="851"/>
      <c r="X167" s="851"/>
      <c r="Y167" s="851"/>
      <c r="Z167" s="851"/>
    </row>
    <row r="168">
      <c r="A168" s="851"/>
      <c r="B168" s="851"/>
      <c r="C168" s="868"/>
      <c r="D168" s="869"/>
      <c r="E168" s="851"/>
      <c r="F168" s="851"/>
      <c r="G168" s="851"/>
      <c r="H168" s="851"/>
      <c r="I168" s="851"/>
      <c r="J168" s="851"/>
      <c r="K168" s="851"/>
      <c r="L168" s="851"/>
      <c r="M168" s="851"/>
      <c r="N168" s="851"/>
      <c r="O168" s="851"/>
      <c r="P168" s="851"/>
      <c r="Q168" s="851"/>
      <c r="R168" s="851"/>
      <c r="S168" s="851"/>
      <c r="T168" s="851"/>
      <c r="U168" s="851"/>
      <c r="V168" s="851"/>
      <c r="W168" s="851"/>
      <c r="X168" s="851"/>
      <c r="Y168" s="851"/>
      <c r="Z168" s="851"/>
    </row>
    <row r="169">
      <c r="A169" s="851"/>
      <c r="B169" s="851"/>
      <c r="C169" s="868"/>
      <c r="D169" s="869"/>
      <c r="E169" s="851"/>
      <c r="F169" s="851"/>
      <c r="G169" s="851"/>
      <c r="H169" s="851"/>
      <c r="I169" s="851"/>
      <c r="J169" s="851"/>
      <c r="K169" s="851"/>
      <c r="L169" s="851"/>
      <c r="M169" s="851"/>
      <c r="N169" s="851"/>
      <c r="O169" s="851"/>
      <c r="P169" s="851"/>
      <c r="Q169" s="851"/>
      <c r="R169" s="851"/>
      <c r="S169" s="851"/>
      <c r="T169" s="851"/>
      <c r="U169" s="851"/>
      <c r="V169" s="851"/>
      <c r="W169" s="851"/>
      <c r="X169" s="851"/>
      <c r="Y169" s="851"/>
      <c r="Z169" s="851"/>
    </row>
    <row r="170">
      <c r="A170" s="851"/>
      <c r="B170" s="851"/>
      <c r="C170" s="868"/>
      <c r="D170" s="869"/>
      <c r="E170" s="851"/>
      <c r="F170" s="851"/>
      <c r="G170" s="851"/>
      <c r="H170" s="851"/>
      <c r="I170" s="851"/>
      <c r="J170" s="851"/>
      <c r="K170" s="851"/>
      <c r="L170" s="851"/>
      <c r="M170" s="851"/>
      <c r="N170" s="851"/>
      <c r="O170" s="851"/>
      <c r="P170" s="851"/>
      <c r="Q170" s="851"/>
      <c r="R170" s="851"/>
      <c r="S170" s="851"/>
      <c r="T170" s="851"/>
      <c r="U170" s="851"/>
      <c r="V170" s="851"/>
      <c r="W170" s="851"/>
      <c r="X170" s="851"/>
      <c r="Y170" s="851"/>
      <c r="Z170" s="851"/>
    </row>
    <row r="171">
      <c r="A171" s="851"/>
      <c r="B171" s="851"/>
      <c r="C171" s="868"/>
      <c r="D171" s="869"/>
      <c r="E171" s="851"/>
      <c r="F171" s="851"/>
      <c r="G171" s="851"/>
      <c r="H171" s="851"/>
      <c r="I171" s="851"/>
      <c r="J171" s="851"/>
      <c r="K171" s="851"/>
      <c r="L171" s="851"/>
      <c r="M171" s="851"/>
      <c r="N171" s="851"/>
      <c r="O171" s="851"/>
      <c r="P171" s="851"/>
      <c r="Q171" s="851"/>
      <c r="R171" s="851"/>
      <c r="S171" s="851"/>
      <c r="T171" s="851"/>
      <c r="U171" s="851"/>
      <c r="V171" s="851"/>
      <c r="W171" s="851"/>
      <c r="X171" s="851"/>
      <c r="Y171" s="851"/>
      <c r="Z171" s="851"/>
    </row>
    <row r="172">
      <c r="A172" s="851"/>
      <c r="B172" s="851"/>
      <c r="C172" s="868"/>
      <c r="D172" s="869"/>
      <c r="E172" s="851"/>
      <c r="F172" s="851"/>
      <c r="G172" s="851"/>
      <c r="H172" s="851"/>
      <c r="I172" s="851"/>
      <c r="J172" s="851"/>
      <c r="K172" s="851"/>
      <c r="L172" s="851"/>
      <c r="M172" s="851"/>
      <c r="N172" s="851"/>
      <c r="O172" s="851"/>
      <c r="P172" s="851"/>
      <c r="Q172" s="851"/>
      <c r="R172" s="851"/>
      <c r="S172" s="851"/>
      <c r="T172" s="851"/>
      <c r="U172" s="851"/>
      <c r="V172" s="851"/>
      <c r="W172" s="851"/>
      <c r="X172" s="851"/>
      <c r="Y172" s="851"/>
      <c r="Z172" s="851"/>
    </row>
    <row r="173">
      <c r="A173" s="851"/>
      <c r="B173" s="851"/>
      <c r="C173" s="868"/>
      <c r="D173" s="869"/>
      <c r="E173" s="851"/>
      <c r="F173" s="851"/>
      <c r="G173" s="851"/>
      <c r="H173" s="851"/>
      <c r="I173" s="851"/>
      <c r="J173" s="851"/>
      <c r="K173" s="851"/>
      <c r="L173" s="851"/>
      <c r="M173" s="851"/>
      <c r="N173" s="851"/>
      <c r="O173" s="851"/>
      <c r="P173" s="851"/>
      <c r="Q173" s="851"/>
      <c r="R173" s="851"/>
      <c r="S173" s="851"/>
      <c r="T173" s="851"/>
      <c r="U173" s="851"/>
      <c r="V173" s="851"/>
      <c r="W173" s="851"/>
      <c r="X173" s="851"/>
      <c r="Y173" s="851"/>
      <c r="Z173" s="851"/>
    </row>
    <row r="174">
      <c r="A174" s="851"/>
      <c r="B174" s="851"/>
      <c r="C174" s="868"/>
      <c r="D174" s="869"/>
      <c r="E174" s="851"/>
      <c r="F174" s="851"/>
      <c r="G174" s="851"/>
      <c r="H174" s="851"/>
      <c r="I174" s="851"/>
      <c r="J174" s="851"/>
      <c r="K174" s="851"/>
      <c r="L174" s="851"/>
      <c r="M174" s="851"/>
      <c r="N174" s="851"/>
      <c r="O174" s="851"/>
      <c r="P174" s="851"/>
      <c r="Q174" s="851"/>
      <c r="R174" s="851"/>
      <c r="S174" s="851"/>
      <c r="T174" s="851"/>
      <c r="U174" s="851"/>
      <c r="V174" s="851"/>
      <c r="W174" s="851"/>
      <c r="X174" s="851"/>
      <c r="Y174" s="851"/>
      <c r="Z174" s="851"/>
    </row>
    <row r="175">
      <c r="A175" s="851"/>
      <c r="B175" s="851"/>
      <c r="C175" s="868"/>
      <c r="D175" s="869"/>
      <c r="E175" s="851"/>
      <c r="F175" s="851"/>
      <c r="G175" s="851"/>
      <c r="H175" s="851"/>
      <c r="I175" s="851"/>
      <c r="J175" s="851"/>
      <c r="K175" s="851"/>
      <c r="L175" s="851"/>
      <c r="M175" s="851"/>
      <c r="N175" s="851"/>
      <c r="O175" s="851"/>
      <c r="P175" s="851"/>
      <c r="Q175" s="851"/>
      <c r="R175" s="851"/>
      <c r="S175" s="851"/>
      <c r="T175" s="851"/>
      <c r="U175" s="851"/>
      <c r="V175" s="851"/>
      <c r="W175" s="851"/>
      <c r="X175" s="851"/>
      <c r="Y175" s="851"/>
      <c r="Z175" s="851"/>
    </row>
    <row r="176">
      <c r="A176" s="851"/>
      <c r="B176" s="851"/>
      <c r="C176" s="868"/>
      <c r="D176" s="869"/>
      <c r="E176" s="851"/>
      <c r="F176" s="851"/>
      <c r="G176" s="851"/>
      <c r="H176" s="851"/>
      <c r="I176" s="851"/>
      <c r="J176" s="851"/>
      <c r="K176" s="851"/>
      <c r="L176" s="851"/>
      <c r="M176" s="851"/>
      <c r="N176" s="851"/>
      <c r="O176" s="851"/>
      <c r="P176" s="851"/>
      <c r="Q176" s="851"/>
      <c r="R176" s="851"/>
      <c r="S176" s="851"/>
      <c r="T176" s="851"/>
      <c r="U176" s="851"/>
      <c r="V176" s="851"/>
      <c r="W176" s="851"/>
      <c r="X176" s="851"/>
      <c r="Y176" s="851"/>
      <c r="Z176" s="851"/>
    </row>
    <row r="177">
      <c r="A177" s="851"/>
      <c r="B177" s="851"/>
      <c r="C177" s="868"/>
      <c r="D177" s="869"/>
      <c r="E177" s="851"/>
      <c r="F177" s="851"/>
      <c r="G177" s="851"/>
      <c r="H177" s="851"/>
      <c r="I177" s="851"/>
      <c r="J177" s="851"/>
      <c r="K177" s="851"/>
      <c r="L177" s="851"/>
      <c r="M177" s="851"/>
      <c r="N177" s="851"/>
      <c r="O177" s="851"/>
      <c r="P177" s="851"/>
      <c r="Q177" s="851"/>
      <c r="R177" s="851"/>
      <c r="S177" s="851"/>
      <c r="T177" s="851"/>
      <c r="U177" s="851"/>
      <c r="V177" s="851"/>
      <c r="W177" s="851"/>
      <c r="X177" s="851"/>
      <c r="Y177" s="851"/>
      <c r="Z177" s="851"/>
    </row>
    <row r="178">
      <c r="A178" s="851"/>
      <c r="B178" s="851"/>
      <c r="C178" s="868"/>
      <c r="D178" s="869"/>
      <c r="E178" s="851"/>
      <c r="F178" s="851"/>
      <c r="G178" s="851"/>
      <c r="H178" s="851"/>
      <c r="I178" s="851"/>
      <c r="J178" s="851"/>
      <c r="K178" s="851"/>
      <c r="L178" s="851"/>
      <c r="M178" s="851"/>
      <c r="N178" s="851"/>
      <c r="O178" s="851"/>
      <c r="P178" s="851"/>
      <c r="Q178" s="851"/>
      <c r="R178" s="851"/>
      <c r="S178" s="851"/>
      <c r="T178" s="851"/>
      <c r="U178" s="851"/>
      <c r="V178" s="851"/>
      <c r="W178" s="851"/>
      <c r="X178" s="851"/>
      <c r="Y178" s="851"/>
      <c r="Z178" s="851"/>
    </row>
    <row r="179">
      <c r="A179" s="851"/>
      <c r="B179" s="851"/>
      <c r="C179" s="868"/>
      <c r="D179" s="869"/>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row>
    <row r="180">
      <c r="A180" s="851"/>
      <c r="B180" s="851"/>
      <c r="C180" s="868"/>
      <c r="D180" s="869"/>
      <c r="E180" s="851"/>
      <c r="F180" s="851"/>
      <c r="G180" s="851"/>
      <c r="H180" s="851"/>
      <c r="I180" s="851"/>
      <c r="J180" s="851"/>
      <c r="K180" s="851"/>
      <c r="L180" s="851"/>
      <c r="M180" s="851"/>
      <c r="N180" s="851"/>
      <c r="O180" s="851"/>
      <c r="P180" s="851"/>
      <c r="Q180" s="851"/>
      <c r="R180" s="851"/>
      <c r="S180" s="851"/>
      <c r="T180" s="851"/>
      <c r="U180" s="851"/>
      <c r="V180" s="851"/>
      <c r="W180" s="851"/>
      <c r="X180" s="851"/>
      <c r="Y180" s="851"/>
      <c r="Z180" s="851"/>
    </row>
    <row r="181">
      <c r="A181" s="851"/>
      <c r="B181" s="851"/>
      <c r="C181" s="868"/>
      <c r="D181" s="869"/>
      <c r="E181" s="851"/>
      <c r="F181" s="851"/>
      <c r="G181" s="851"/>
      <c r="H181" s="851"/>
      <c r="I181" s="851"/>
      <c r="J181" s="851"/>
      <c r="K181" s="851"/>
      <c r="L181" s="851"/>
      <c r="M181" s="851"/>
      <c r="N181" s="851"/>
      <c r="O181" s="851"/>
      <c r="P181" s="851"/>
      <c r="Q181" s="851"/>
      <c r="R181" s="851"/>
      <c r="S181" s="851"/>
      <c r="T181" s="851"/>
      <c r="U181" s="851"/>
      <c r="V181" s="851"/>
      <c r="W181" s="851"/>
      <c r="X181" s="851"/>
      <c r="Y181" s="851"/>
      <c r="Z181" s="851"/>
    </row>
    <row r="182">
      <c r="A182" s="851"/>
      <c r="B182" s="851"/>
      <c r="C182" s="868"/>
      <c r="D182" s="869"/>
      <c r="E182" s="851"/>
      <c r="F182" s="851"/>
      <c r="G182" s="851"/>
      <c r="H182" s="851"/>
      <c r="I182" s="851"/>
      <c r="J182" s="851"/>
      <c r="K182" s="851"/>
      <c r="L182" s="851"/>
      <c r="M182" s="851"/>
      <c r="N182" s="851"/>
      <c r="O182" s="851"/>
      <c r="P182" s="851"/>
      <c r="Q182" s="851"/>
      <c r="R182" s="851"/>
      <c r="S182" s="851"/>
      <c r="T182" s="851"/>
      <c r="U182" s="851"/>
      <c r="V182" s="851"/>
      <c r="W182" s="851"/>
      <c r="X182" s="851"/>
      <c r="Y182" s="851"/>
      <c r="Z182" s="851"/>
    </row>
    <row r="183">
      <c r="A183" s="851"/>
      <c r="B183" s="851"/>
      <c r="C183" s="868"/>
      <c r="D183" s="869"/>
      <c r="E183" s="851"/>
      <c r="F183" s="851"/>
      <c r="G183" s="851"/>
      <c r="H183" s="851"/>
      <c r="I183" s="851"/>
      <c r="J183" s="851"/>
      <c r="K183" s="851"/>
      <c r="L183" s="851"/>
      <c r="M183" s="851"/>
      <c r="N183" s="851"/>
      <c r="O183" s="851"/>
      <c r="P183" s="851"/>
      <c r="Q183" s="851"/>
      <c r="R183" s="851"/>
      <c r="S183" s="851"/>
      <c r="T183" s="851"/>
      <c r="U183" s="851"/>
      <c r="V183" s="851"/>
      <c r="W183" s="851"/>
      <c r="X183" s="851"/>
      <c r="Y183" s="851"/>
      <c r="Z183" s="851"/>
    </row>
    <row r="184">
      <c r="A184" s="851"/>
      <c r="B184" s="851"/>
      <c r="C184" s="868"/>
      <c r="D184" s="869"/>
      <c r="E184" s="851"/>
      <c r="F184" s="851"/>
      <c r="G184" s="851"/>
      <c r="H184" s="851"/>
      <c r="I184" s="851"/>
      <c r="J184" s="851"/>
      <c r="K184" s="851"/>
      <c r="L184" s="851"/>
      <c r="M184" s="851"/>
      <c r="N184" s="851"/>
      <c r="O184" s="851"/>
      <c r="P184" s="851"/>
      <c r="Q184" s="851"/>
      <c r="R184" s="851"/>
      <c r="S184" s="851"/>
      <c r="T184" s="851"/>
      <c r="U184" s="851"/>
      <c r="V184" s="851"/>
      <c r="W184" s="851"/>
      <c r="X184" s="851"/>
      <c r="Y184" s="851"/>
      <c r="Z184" s="851"/>
    </row>
    <row r="185">
      <c r="A185" s="851"/>
      <c r="B185" s="851"/>
      <c r="C185" s="868"/>
      <c r="D185" s="869"/>
      <c r="E185" s="851"/>
      <c r="F185" s="851"/>
      <c r="G185" s="851"/>
      <c r="H185" s="851"/>
      <c r="I185" s="851"/>
      <c r="J185" s="851"/>
      <c r="K185" s="851"/>
      <c r="L185" s="851"/>
      <c r="M185" s="851"/>
      <c r="N185" s="851"/>
      <c r="O185" s="851"/>
      <c r="P185" s="851"/>
      <c r="Q185" s="851"/>
      <c r="R185" s="851"/>
      <c r="S185" s="851"/>
      <c r="T185" s="851"/>
      <c r="U185" s="851"/>
      <c r="V185" s="851"/>
      <c r="W185" s="851"/>
      <c r="X185" s="851"/>
      <c r="Y185" s="851"/>
      <c r="Z185" s="851"/>
    </row>
    <row r="186">
      <c r="A186" s="851"/>
      <c r="B186" s="851"/>
      <c r="C186" s="868"/>
      <c r="D186" s="869"/>
      <c r="E186" s="851"/>
      <c r="F186" s="851"/>
      <c r="G186" s="851"/>
      <c r="H186" s="851"/>
      <c r="I186" s="851"/>
      <c r="J186" s="851"/>
      <c r="K186" s="851"/>
      <c r="L186" s="851"/>
      <c r="M186" s="851"/>
      <c r="N186" s="851"/>
      <c r="O186" s="851"/>
      <c r="P186" s="851"/>
      <c r="Q186" s="851"/>
      <c r="R186" s="851"/>
      <c r="S186" s="851"/>
      <c r="T186" s="851"/>
      <c r="U186" s="851"/>
      <c r="V186" s="851"/>
      <c r="W186" s="851"/>
      <c r="X186" s="851"/>
      <c r="Y186" s="851"/>
      <c r="Z186" s="851"/>
    </row>
    <row r="187">
      <c r="A187" s="851"/>
      <c r="B187" s="851"/>
      <c r="C187" s="868"/>
      <c r="D187" s="869"/>
      <c r="E187" s="851"/>
      <c r="F187" s="851"/>
      <c r="G187" s="851"/>
      <c r="H187" s="851"/>
      <c r="I187" s="851"/>
      <c r="J187" s="851"/>
      <c r="K187" s="851"/>
      <c r="L187" s="851"/>
      <c r="M187" s="851"/>
      <c r="N187" s="851"/>
      <c r="O187" s="851"/>
      <c r="P187" s="851"/>
      <c r="Q187" s="851"/>
      <c r="R187" s="851"/>
      <c r="S187" s="851"/>
      <c r="T187" s="851"/>
      <c r="U187" s="851"/>
      <c r="V187" s="851"/>
      <c r="W187" s="851"/>
      <c r="X187" s="851"/>
      <c r="Y187" s="851"/>
      <c r="Z187" s="851"/>
    </row>
    <row r="188">
      <c r="A188" s="851"/>
      <c r="B188" s="851"/>
      <c r="C188" s="868"/>
      <c r="D188" s="869"/>
      <c r="E188" s="851"/>
      <c r="F188" s="851"/>
      <c r="G188" s="851"/>
      <c r="H188" s="851"/>
      <c r="I188" s="851"/>
      <c r="J188" s="851"/>
      <c r="K188" s="851"/>
      <c r="L188" s="851"/>
      <c r="M188" s="851"/>
      <c r="N188" s="851"/>
      <c r="O188" s="851"/>
      <c r="P188" s="851"/>
      <c r="Q188" s="851"/>
      <c r="R188" s="851"/>
      <c r="S188" s="851"/>
      <c r="T188" s="851"/>
      <c r="U188" s="851"/>
      <c r="V188" s="851"/>
      <c r="W188" s="851"/>
      <c r="X188" s="851"/>
      <c r="Y188" s="851"/>
      <c r="Z188" s="851"/>
    </row>
    <row r="189">
      <c r="A189" s="851"/>
      <c r="B189" s="851"/>
      <c r="C189" s="868"/>
      <c r="D189" s="869"/>
      <c r="E189" s="851"/>
      <c r="F189" s="851"/>
      <c r="G189" s="851"/>
      <c r="H189" s="851"/>
      <c r="I189" s="851"/>
      <c r="J189" s="851"/>
      <c r="K189" s="851"/>
      <c r="L189" s="851"/>
      <c r="M189" s="851"/>
      <c r="N189" s="851"/>
      <c r="O189" s="851"/>
      <c r="P189" s="851"/>
      <c r="Q189" s="851"/>
      <c r="R189" s="851"/>
      <c r="S189" s="851"/>
      <c r="T189" s="851"/>
      <c r="U189" s="851"/>
      <c r="V189" s="851"/>
      <c r="W189" s="851"/>
      <c r="X189" s="851"/>
      <c r="Y189" s="851"/>
      <c r="Z189" s="851"/>
    </row>
    <row r="190">
      <c r="A190" s="851"/>
      <c r="B190" s="851"/>
      <c r="C190" s="868"/>
      <c r="D190" s="869"/>
      <c r="E190" s="851"/>
      <c r="F190" s="851"/>
      <c r="G190" s="851"/>
      <c r="H190" s="851"/>
      <c r="I190" s="851"/>
      <c r="J190" s="851"/>
      <c r="K190" s="851"/>
      <c r="L190" s="851"/>
      <c r="M190" s="851"/>
      <c r="N190" s="851"/>
      <c r="O190" s="851"/>
      <c r="P190" s="851"/>
      <c r="Q190" s="851"/>
      <c r="R190" s="851"/>
      <c r="S190" s="851"/>
      <c r="T190" s="851"/>
      <c r="U190" s="851"/>
      <c r="V190" s="851"/>
      <c r="W190" s="851"/>
      <c r="X190" s="851"/>
      <c r="Y190" s="851"/>
      <c r="Z190" s="851"/>
    </row>
    <row r="191">
      <c r="A191" s="851"/>
      <c r="B191" s="851"/>
      <c r="C191" s="868"/>
      <c r="D191" s="869"/>
      <c r="E191" s="851"/>
      <c r="F191" s="851"/>
      <c r="G191" s="851"/>
      <c r="H191" s="851"/>
      <c r="I191" s="851"/>
      <c r="J191" s="851"/>
      <c r="K191" s="851"/>
      <c r="L191" s="851"/>
      <c r="M191" s="851"/>
      <c r="N191" s="851"/>
      <c r="O191" s="851"/>
      <c r="P191" s="851"/>
      <c r="Q191" s="851"/>
      <c r="R191" s="851"/>
      <c r="S191" s="851"/>
      <c r="T191" s="851"/>
      <c r="U191" s="851"/>
      <c r="V191" s="851"/>
      <c r="W191" s="851"/>
      <c r="X191" s="851"/>
      <c r="Y191" s="851"/>
      <c r="Z191" s="851"/>
    </row>
    <row r="192">
      <c r="A192" s="851"/>
      <c r="B192" s="851"/>
      <c r="C192" s="868"/>
      <c r="D192" s="869"/>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row>
    <row r="193">
      <c r="A193" s="851"/>
      <c r="B193" s="851"/>
      <c r="C193" s="868"/>
      <c r="D193" s="869"/>
      <c r="E193" s="851"/>
      <c r="F193" s="851"/>
      <c r="G193" s="851"/>
      <c r="H193" s="851"/>
      <c r="I193" s="851"/>
      <c r="J193" s="851"/>
      <c r="K193" s="851"/>
      <c r="L193" s="851"/>
      <c r="M193" s="851"/>
      <c r="N193" s="851"/>
      <c r="O193" s="851"/>
      <c r="P193" s="851"/>
      <c r="Q193" s="851"/>
      <c r="R193" s="851"/>
      <c r="S193" s="851"/>
      <c r="T193" s="851"/>
      <c r="U193" s="851"/>
      <c r="V193" s="851"/>
      <c r="W193" s="851"/>
      <c r="X193" s="851"/>
      <c r="Y193" s="851"/>
      <c r="Z193" s="851"/>
    </row>
    <row r="194">
      <c r="A194" s="851"/>
      <c r="B194" s="851"/>
      <c r="C194" s="868"/>
      <c r="D194" s="869"/>
      <c r="E194" s="851"/>
      <c r="F194" s="851"/>
      <c r="G194" s="851"/>
      <c r="H194" s="851"/>
      <c r="I194" s="851"/>
      <c r="J194" s="851"/>
      <c r="K194" s="851"/>
      <c r="L194" s="851"/>
      <c r="M194" s="851"/>
      <c r="N194" s="851"/>
      <c r="O194" s="851"/>
      <c r="P194" s="851"/>
      <c r="Q194" s="851"/>
      <c r="R194" s="851"/>
      <c r="S194" s="851"/>
      <c r="T194" s="851"/>
      <c r="U194" s="851"/>
      <c r="V194" s="851"/>
      <c r="W194" s="851"/>
      <c r="X194" s="851"/>
      <c r="Y194" s="851"/>
      <c r="Z194" s="851"/>
    </row>
    <row r="195">
      <c r="A195" s="851"/>
      <c r="B195" s="851"/>
      <c r="C195" s="868"/>
      <c r="D195" s="869"/>
      <c r="E195" s="851"/>
      <c r="F195" s="851"/>
      <c r="G195" s="851"/>
      <c r="H195" s="851"/>
      <c r="I195" s="851"/>
      <c r="J195" s="851"/>
      <c r="K195" s="851"/>
      <c r="L195" s="851"/>
      <c r="M195" s="851"/>
      <c r="N195" s="851"/>
      <c r="O195" s="851"/>
      <c r="P195" s="851"/>
      <c r="Q195" s="851"/>
      <c r="R195" s="851"/>
      <c r="S195" s="851"/>
      <c r="T195" s="851"/>
      <c r="U195" s="851"/>
      <c r="V195" s="851"/>
      <c r="W195" s="851"/>
      <c r="X195" s="851"/>
      <c r="Y195" s="851"/>
      <c r="Z195" s="851"/>
    </row>
    <row r="196">
      <c r="A196" s="851"/>
      <c r="B196" s="851"/>
      <c r="C196" s="868"/>
      <c r="D196" s="869"/>
      <c r="E196" s="851"/>
      <c r="F196" s="851"/>
      <c r="G196" s="851"/>
      <c r="H196" s="851"/>
      <c r="I196" s="851"/>
      <c r="J196" s="851"/>
      <c r="K196" s="851"/>
      <c r="L196" s="851"/>
      <c r="M196" s="851"/>
      <c r="N196" s="851"/>
      <c r="O196" s="851"/>
      <c r="P196" s="851"/>
      <c r="Q196" s="851"/>
      <c r="R196" s="851"/>
      <c r="S196" s="851"/>
      <c r="T196" s="851"/>
      <c r="U196" s="851"/>
      <c r="V196" s="851"/>
      <c r="W196" s="851"/>
      <c r="X196" s="851"/>
      <c r="Y196" s="851"/>
      <c r="Z196" s="851"/>
    </row>
    <row r="197">
      <c r="A197" s="851"/>
      <c r="B197" s="851"/>
      <c r="C197" s="868"/>
      <c r="D197" s="869"/>
      <c r="E197" s="851"/>
      <c r="F197" s="851"/>
      <c r="G197" s="851"/>
      <c r="H197" s="851"/>
      <c r="I197" s="851"/>
      <c r="J197" s="851"/>
      <c r="K197" s="851"/>
      <c r="L197" s="851"/>
      <c r="M197" s="851"/>
      <c r="N197" s="851"/>
      <c r="O197" s="851"/>
      <c r="P197" s="851"/>
      <c r="Q197" s="851"/>
      <c r="R197" s="851"/>
      <c r="S197" s="851"/>
      <c r="T197" s="851"/>
      <c r="U197" s="851"/>
      <c r="V197" s="851"/>
      <c r="W197" s="851"/>
      <c r="X197" s="851"/>
      <c r="Y197" s="851"/>
      <c r="Z197" s="851"/>
    </row>
    <row r="198">
      <c r="A198" s="851"/>
      <c r="B198" s="851"/>
      <c r="C198" s="868"/>
      <c r="D198" s="869"/>
      <c r="E198" s="851"/>
      <c r="F198" s="851"/>
      <c r="G198" s="851"/>
      <c r="H198" s="851"/>
      <c r="I198" s="851"/>
      <c r="J198" s="851"/>
      <c r="K198" s="851"/>
      <c r="L198" s="851"/>
      <c r="M198" s="851"/>
      <c r="N198" s="851"/>
      <c r="O198" s="851"/>
      <c r="P198" s="851"/>
      <c r="Q198" s="851"/>
      <c r="R198" s="851"/>
      <c r="S198" s="851"/>
      <c r="T198" s="851"/>
      <c r="U198" s="851"/>
      <c r="V198" s="851"/>
      <c r="W198" s="851"/>
      <c r="X198" s="851"/>
      <c r="Y198" s="851"/>
      <c r="Z198" s="851"/>
    </row>
    <row r="199">
      <c r="A199" s="851"/>
      <c r="B199" s="851"/>
      <c r="C199" s="868"/>
      <c r="D199" s="869"/>
      <c r="E199" s="851"/>
      <c r="F199" s="851"/>
      <c r="G199" s="851"/>
      <c r="H199" s="851"/>
      <c r="I199" s="851"/>
      <c r="J199" s="851"/>
      <c r="K199" s="851"/>
      <c r="L199" s="851"/>
      <c r="M199" s="851"/>
      <c r="N199" s="851"/>
      <c r="O199" s="851"/>
      <c r="P199" s="851"/>
      <c r="Q199" s="851"/>
      <c r="R199" s="851"/>
      <c r="S199" s="851"/>
      <c r="T199" s="851"/>
      <c r="U199" s="851"/>
      <c r="V199" s="851"/>
      <c r="W199" s="851"/>
      <c r="X199" s="851"/>
      <c r="Y199" s="851"/>
      <c r="Z199" s="851"/>
    </row>
    <row r="200">
      <c r="A200" s="851"/>
      <c r="B200" s="851"/>
      <c r="C200" s="868"/>
      <c r="D200" s="869"/>
      <c r="E200" s="851"/>
      <c r="F200" s="851"/>
      <c r="G200" s="851"/>
      <c r="H200" s="851"/>
      <c r="I200" s="851"/>
      <c r="J200" s="851"/>
      <c r="K200" s="851"/>
      <c r="L200" s="851"/>
      <c r="M200" s="851"/>
      <c r="N200" s="851"/>
      <c r="O200" s="851"/>
      <c r="P200" s="851"/>
      <c r="Q200" s="851"/>
      <c r="R200" s="851"/>
      <c r="S200" s="851"/>
      <c r="T200" s="851"/>
      <c r="U200" s="851"/>
      <c r="V200" s="851"/>
      <c r="W200" s="851"/>
      <c r="X200" s="851"/>
      <c r="Y200" s="851"/>
      <c r="Z200" s="851"/>
    </row>
    <row r="201">
      <c r="A201" s="851"/>
      <c r="B201" s="851"/>
      <c r="C201" s="868"/>
      <c r="D201" s="869"/>
      <c r="E201" s="851"/>
      <c r="F201" s="851"/>
      <c r="G201" s="851"/>
      <c r="H201" s="851"/>
      <c r="I201" s="851"/>
      <c r="J201" s="851"/>
      <c r="K201" s="851"/>
      <c r="L201" s="851"/>
      <c r="M201" s="851"/>
      <c r="N201" s="851"/>
      <c r="O201" s="851"/>
      <c r="P201" s="851"/>
      <c r="Q201" s="851"/>
      <c r="R201" s="851"/>
      <c r="S201" s="851"/>
      <c r="T201" s="851"/>
      <c r="U201" s="851"/>
      <c r="V201" s="851"/>
      <c r="W201" s="851"/>
      <c r="X201" s="851"/>
      <c r="Y201" s="851"/>
      <c r="Z201" s="851"/>
    </row>
    <row r="202">
      <c r="A202" s="851"/>
      <c r="B202" s="851"/>
      <c r="C202" s="868"/>
      <c r="D202" s="869"/>
      <c r="E202" s="851"/>
      <c r="F202" s="851"/>
      <c r="G202" s="851"/>
      <c r="H202" s="851"/>
      <c r="I202" s="851"/>
      <c r="J202" s="851"/>
      <c r="K202" s="851"/>
      <c r="L202" s="851"/>
      <c r="M202" s="851"/>
      <c r="N202" s="851"/>
      <c r="O202" s="851"/>
      <c r="P202" s="851"/>
      <c r="Q202" s="851"/>
      <c r="R202" s="851"/>
      <c r="S202" s="851"/>
      <c r="T202" s="851"/>
      <c r="U202" s="851"/>
      <c r="V202" s="851"/>
      <c r="W202" s="851"/>
      <c r="X202" s="851"/>
      <c r="Y202" s="851"/>
      <c r="Z202" s="851"/>
    </row>
    <row r="203">
      <c r="A203" s="851"/>
      <c r="B203" s="851"/>
      <c r="C203" s="868"/>
      <c r="D203" s="869"/>
      <c r="E203" s="851"/>
      <c r="F203" s="851"/>
      <c r="G203" s="851"/>
      <c r="H203" s="851"/>
      <c r="I203" s="851"/>
      <c r="J203" s="851"/>
      <c r="K203" s="851"/>
      <c r="L203" s="851"/>
      <c r="M203" s="851"/>
      <c r="N203" s="851"/>
      <c r="O203" s="851"/>
      <c r="P203" s="851"/>
      <c r="Q203" s="851"/>
      <c r="R203" s="851"/>
      <c r="S203" s="851"/>
      <c r="T203" s="851"/>
      <c r="U203" s="851"/>
      <c r="V203" s="851"/>
      <c r="W203" s="851"/>
      <c r="X203" s="851"/>
      <c r="Y203" s="851"/>
      <c r="Z203" s="851"/>
    </row>
    <row r="204">
      <c r="A204" s="851"/>
      <c r="B204" s="851"/>
      <c r="C204" s="868"/>
      <c r="D204" s="869"/>
      <c r="E204" s="851"/>
      <c r="F204" s="851"/>
      <c r="G204" s="851"/>
      <c r="H204" s="851"/>
      <c r="I204" s="851"/>
      <c r="J204" s="851"/>
      <c r="K204" s="851"/>
      <c r="L204" s="851"/>
      <c r="M204" s="851"/>
      <c r="N204" s="851"/>
      <c r="O204" s="851"/>
      <c r="P204" s="851"/>
      <c r="Q204" s="851"/>
      <c r="R204" s="851"/>
      <c r="S204" s="851"/>
      <c r="T204" s="851"/>
      <c r="U204" s="851"/>
      <c r="V204" s="851"/>
      <c r="W204" s="851"/>
      <c r="X204" s="851"/>
      <c r="Y204" s="851"/>
      <c r="Z204" s="851"/>
    </row>
    <row r="205">
      <c r="A205" s="851"/>
      <c r="B205" s="851"/>
      <c r="C205" s="868"/>
      <c r="D205" s="869"/>
      <c r="E205" s="851"/>
      <c r="F205" s="851"/>
      <c r="G205" s="851"/>
      <c r="H205" s="851"/>
      <c r="I205" s="851"/>
      <c r="J205" s="851"/>
      <c r="K205" s="851"/>
      <c r="L205" s="851"/>
      <c r="M205" s="851"/>
      <c r="N205" s="851"/>
      <c r="O205" s="851"/>
      <c r="P205" s="851"/>
      <c r="Q205" s="851"/>
      <c r="R205" s="851"/>
      <c r="S205" s="851"/>
      <c r="T205" s="851"/>
      <c r="U205" s="851"/>
      <c r="V205" s="851"/>
      <c r="W205" s="851"/>
      <c r="X205" s="851"/>
      <c r="Y205" s="851"/>
      <c r="Z205" s="851"/>
    </row>
    <row r="206">
      <c r="A206" s="851"/>
      <c r="B206" s="851"/>
      <c r="C206" s="868"/>
      <c r="D206" s="869"/>
      <c r="E206" s="851"/>
      <c r="F206" s="851"/>
      <c r="G206" s="851"/>
      <c r="H206" s="851"/>
      <c r="I206" s="851"/>
      <c r="J206" s="851"/>
      <c r="K206" s="851"/>
      <c r="L206" s="851"/>
      <c r="M206" s="851"/>
      <c r="N206" s="851"/>
      <c r="O206" s="851"/>
      <c r="P206" s="851"/>
      <c r="Q206" s="851"/>
      <c r="R206" s="851"/>
      <c r="S206" s="851"/>
      <c r="T206" s="851"/>
      <c r="U206" s="851"/>
      <c r="V206" s="851"/>
      <c r="W206" s="851"/>
      <c r="X206" s="851"/>
      <c r="Y206" s="851"/>
      <c r="Z206" s="851"/>
    </row>
    <row r="207">
      <c r="A207" s="851"/>
      <c r="B207" s="851"/>
      <c r="C207" s="868"/>
      <c r="D207" s="869"/>
      <c r="E207" s="851"/>
      <c r="F207" s="851"/>
      <c r="G207" s="851"/>
      <c r="H207" s="851"/>
      <c r="I207" s="851"/>
      <c r="J207" s="851"/>
      <c r="K207" s="851"/>
      <c r="L207" s="851"/>
      <c r="M207" s="851"/>
      <c r="N207" s="851"/>
      <c r="O207" s="851"/>
      <c r="P207" s="851"/>
      <c r="Q207" s="851"/>
      <c r="R207" s="851"/>
      <c r="S207" s="851"/>
      <c r="T207" s="851"/>
      <c r="U207" s="851"/>
      <c r="V207" s="851"/>
      <c r="W207" s="851"/>
      <c r="X207" s="851"/>
      <c r="Y207" s="851"/>
      <c r="Z207" s="851"/>
    </row>
    <row r="208">
      <c r="A208" s="851"/>
      <c r="B208" s="851"/>
      <c r="C208" s="868"/>
      <c r="D208" s="869"/>
      <c r="E208" s="851"/>
      <c r="F208" s="851"/>
      <c r="G208" s="851"/>
      <c r="H208" s="851"/>
      <c r="I208" s="851"/>
      <c r="J208" s="851"/>
      <c r="K208" s="851"/>
      <c r="L208" s="851"/>
      <c r="M208" s="851"/>
      <c r="N208" s="851"/>
      <c r="O208" s="851"/>
      <c r="P208" s="851"/>
      <c r="Q208" s="851"/>
      <c r="R208" s="851"/>
      <c r="S208" s="851"/>
      <c r="T208" s="851"/>
      <c r="U208" s="851"/>
      <c r="V208" s="851"/>
      <c r="W208" s="851"/>
      <c r="X208" s="851"/>
      <c r="Y208" s="851"/>
      <c r="Z208" s="851"/>
    </row>
    <row r="209">
      <c r="A209" s="851"/>
      <c r="B209" s="851"/>
      <c r="C209" s="868"/>
      <c r="D209" s="869"/>
      <c r="E209" s="851"/>
      <c r="F209" s="851"/>
      <c r="G209" s="851"/>
      <c r="H209" s="851"/>
      <c r="I209" s="851"/>
      <c r="J209" s="851"/>
      <c r="K209" s="851"/>
      <c r="L209" s="851"/>
      <c r="M209" s="851"/>
      <c r="N209" s="851"/>
      <c r="O209" s="851"/>
      <c r="P209" s="851"/>
      <c r="Q209" s="851"/>
      <c r="R209" s="851"/>
      <c r="S209" s="851"/>
      <c r="T209" s="851"/>
      <c r="U209" s="851"/>
      <c r="V209" s="851"/>
      <c r="W209" s="851"/>
      <c r="X209" s="851"/>
      <c r="Y209" s="851"/>
      <c r="Z209" s="851"/>
    </row>
    <row r="210">
      <c r="A210" s="851"/>
      <c r="B210" s="851"/>
      <c r="C210" s="868"/>
      <c r="D210" s="869"/>
      <c r="E210" s="851"/>
      <c r="F210" s="851"/>
      <c r="G210" s="851"/>
      <c r="H210" s="851"/>
      <c r="I210" s="851"/>
      <c r="J210" s="851"/>
      <c r="K210" s="851"/>
      <c r="L210" s="851"/>
      <c r="M210" s="851"/>
      <c r="N210" s="851"/>
      <c r="O210" s="851"/>
      <c r="P210" s="851"/>
      <c r="Q210" s="851"/>
      <c r="R210" s="851"/>
      <c r="S210" s="851"/>
      <c r="T210" s="851"/>
      <c r="U210" s="851"/>
      <c r="V210" s="851"/>
      <c r="W210" s="851"/>
      <c r="X210" s="851"/>
      <c r="Y210" s="851"/>
      <c r="Z210" s="851"/>
    </row>
    <row r="211">
      <c r="A211" s="851"/>
      <c r="B211" s="851"/>
      <c r="C211" s="868"/>
      <c r="D211" s="869"/>
      <c r="E211" s="851"/>
      <c r="F211" s="851"/>
      <c r="G211" s="851"/>
      <c r="H211" s="851"/>
      <c r="I211" s="851"/>
      <c r="J211" s="851"/>
      <c r="K211" s="851"/>
      <c r="L211" s="851"/>
      <c r="M211" s="851"/>
      <c r="N211" s="851"/>
      <c r="O211" s="851"/>
      <c r="P211" s="851"/>
      <c r="Q211" s="851"/>
      <c r="R211" s="851"/>
      <c r="S211" s="851"/>
      <c r="T211" s="851"/>
      <c r="U211" s="851"/>
      <c r="V211" s="851"/>
      <c r="W211" s="851"/>
      <c r="X211" s="851"/>
      <c r="Y211" s="851"/>
      <c r="Z211" s="851"/>
    </row>
    <row r="212">
      <c r="A212" s="851"/>
      <c r="B212" s="851"/>
      <c r="C212" s="868"/>
      <c r="D212" s="869"/>
      <c r="E212" s="851"/>
      <c r="F212" s="851"/>
      <c r="G212" s="851"/>
      <c r="H212" s="851"/>
      <c r="I212" s="851"/>
      <c r="J212" s="851"/>
      <c r="K212" s="851"/>
      <c r="L212" s="851"/>
      <c r="M212" s="851"/>
      <c r="N212" s="851"/>
      <c r="O212" s="851"/>
      <c r="P212" s="851"/>
      <c r="Q212" s="851"/>
      <c r="R212" s="851"/>
      <c r="S212" s="851"/>
      <c r="T212" s="851"/>
      <c r="U212" s="851"/>
      <c r="V212" s="851"/>
      <c r="W212" s="851"/>
      <c r="X212" s="851"/>
      <c r="Y212" s="851"/>
      <c r="Z212" s="851"/>
    </row>
    <row r="213">
      <c r="A213" s="851"/>
      <c r="B213" s="851"/>
      <c r="C213" s="868"/>
      <c r="D213" s="869"/>
      <c r="E213" s="851"/>
      <c r="F213" s="851"/>
      <c r="G213" s="851"/>
      <c r="H213" s="851"/>
      <c r="I213" s="851"/>
      <c r="J213" s="851"/>
      <c r="K213" s="851"/>
      <c r="L213" s="851"/>
      <c r="M213" s="851"/>
      <c r="N213" s="851"/>
      <c r="O213" s="851"/>
      <c r="P213" s="851"/>
      <c r="Q213" s="851"/>
      <c r="R213" s="851"/>
      <c r="S213" s="851"/>
      <c r="T213" s="851"/>
      <c r="U213" s="851"/>
      <c r="V213" s="851"/>
      <c r="W213" s="851"/>
      <c r="X213" s="851"/>
      <c r="Y213" s="851"/>
      <c r="Z213" s="851"/>
    </row>
    <row r="214">
      <c r="A214" s="851"/>
      <c r="B214" s="851"/>
      <c r="C214" s="868"/>
      <c r="D214" s="869"/>
      <c r="E214" s="851"/>
      <c r="F214" s="851"/>
      <c r="G214" s="851"/>
      <c r="H214" s="851"/>
      <c r="I214" s="851"/>
      <c r="J214" s="851"/>
      <c r="K214" s="851"/>
      <c r="L214" s="851"/>
      <c r="M214" s="851"/>
      <c r="N214" s="851"/>
      <c r="O214" s="851"/>
      <c r="P214" s="851"/>
      <c r="Q214" s="851"/>
      <c r="R214" s="851"/>
      <c r="S214" s="851"/>
      <c r="T214" s="851"/>
      <c r="U214" s="851"/>
      <c r="V214" s="851"/>
      <c r="W214" s="851"/>
      <c r="X214" s="851"/>
      <c r="Y214" s="851"/>
      <c r="Z214" s="851"/>
    </row>
    <row r="215">
      <c r="A215" s="851"/>
      <c r="B215" s="851"/>
      <c r="C215" s="868"/>
      <c r="D215" s="869"/>
      <c r="E215" s="851"/>
      <c r="F215" s="851"/>
      <c r="G215" s="851"/>
      <c r="H215" s="851"/>
      <c r="I215" s="851"/>
      <c r="J215" s="851"/>
      <c r="K215" s="851"/>
      <c r="L215" s="851"/>
      <c r="M215" s="851"/>
      <c r="N215" s="851"/>
      <c r="O215" s="851"/>
      <c r="P215" s="851"/>
      <c r="Q215" s="851"/>
      <c r="R215" s="851"/>
      <c r="S215" s="851"/>
      <c r="T215" s="851"/>
      <c r="U215" s="851"/>
      <c r="V215" s="851"/>
      <c r="W215" s="851"/>
      <c r="X215" s="851"/>
      <c r="Y215" s="851"/>
      <c r="Z215" s="851"/>
    </row>
    <row r="216">
      <c r="A216" s="851"/>
      <c r="B216" s="851"/>
      <c r="C216" s="868"/>
      <c r="D216" s="869"/>
      <c r="E216" s="851"/>
      <c r="F216" s="851"/>
      <c r="G216" s="851"/>
      <c r="H216" s="851"/>
      <c r="I216" s="851"/>
      <c r="J216" s="851"/>
      <c r="K216" s="851"/>
      <c r="L216" s="851"/>
      <c r="M216" s="851"/>
      <c r="N216" s="851"/>
      <c r="O216" s="851"/>
      <c r="P216" s="851"/>
      <c r="Q216" s="851"/>
      <c r="R216" s="851"/>
      <c r="S216" s="851"/>
      <c r="T216" s="851"/>
      <c r="U216" s="851"/>
      <c r="V216" s="851"/>
      <c r="W216" s="851"/>
      <c r="X216" s="851"/>
      <c r="Y216" s="851"/>
      <c r="Z216" s="851"/>
    </row>
    <row r="217">
      <c r="A217" s="851"/>
      <c r="B217" s="851"/>
      <c r="C217" s="868"/>
      <c r="D217" s="869"/>
      <c r="E217" s="851"/>
      <c r="F217" s="851"/>
      <c r="G217" s="851"/>
      <c r="H217" s="851"/>
      <c r="I217" s="851"/>
      <c r="J217" s="851"/>
      <c r="K217" s="851"/>
      <c r="L217" s="851"/>
      <c r="M217" s="851"/>
      <c r="N217" s="851"/>
      <c r="O217" s="851"/>
      <c r="P217" s="851"/>
      <c r="Q217" s="851"/>
      <c r="R217" s="851"/>
      <c r="S217" s="851"/>
      <c r="T217" s="851"/>
      <c r="U217" s="851"/>
      <c r="V217" s="851"/>
      <c r="W217" s="851"/>
      <c r="X217" s="851"/>
      <c r="Y217" s="851"/>
      <c r="Z217" s="851"/>
    </row>
    <row r="218">
      <c r="A218" s="851"/>
      <c r="B218" s="851"/>
      <c r="C218" s="868"/>
      <c r="D218" s="869"/>
      <c r="E218" s="851"/>
      <c r="F218" s="851"/>
      <c r="G218" s="851"/>
      <c r="H218" s="851"/>
      <c r="I218" s="851"/>
      <c r="J218" s="851"/>
      <c r="K218" s="851"/>
      <c r="L218" s="851"/>
      <c r="M218" s="851"/>
      <c r="N218" s="851"/>
      <c r="O218" s="851"/>
      <c r="P218" s="851"/>
      <c r="Q218" s="851"/>
      <c r="R218" s="851"/>
      <c r="S218" s="851"/>
      <c r="T218" s="851"/>
      <c r="U218" s="851"/>
      <c r="V218" s="851"/>
      <c r="W218" s="851"/>
      <c r="X218" s="851"/>
      <c r="Y218" s="851"/>
      <c r="Z218" s="851"/>
    </row>
    <row r="219">
      <c r="A219" s="851"/>
      <c r="B219" s="851"/>
      <c r="C219" s="868"/>
      <c r="D219" s="869"/>
      <c r="E219" s="851"/>
      <c r="F219" s="851"/>
      <c r="G219" s="851"/>
      <c r="H219" s="851"/>
      <c r="I219" s="851"/>
      <c r="J219" s="851"/>
      <c r="K219" s="851"/>
      <c r="L219" s="851"/>
      <c r="M219" s="851"/>
      <c r="N219" s="851"/>
      <c r="O219" s="851"/>
      <c r="P219" s="851"/>
      <c r="Q219" s="851"/>
      <c r="R219" s="851"/>
      <c r="S219" s="851"/>
      <c r="T219" s="851"/>
      <c r="U219" s="851"/>
      <c r="V219" s="851"/>
      <c r="W219" s="851"/>
      <c r="X219" s="851"/>
      <c r="Y219" s="851"/>
      <c r="Z219" s="851"/>
    </row>
    <row r="220">
      <c r="A220" s="851"/>
      <c r="B220" s="851"/>
      <c r="C220" s="868"/>
      <c r="D220" s="869"/>
      <c r="E220" s="851"/>
      <c r="F220" s="851"/>
      <c r="G220" s="851"/>
      <c r="H220" s="851"/>
      <c r="I220" s="851"/>
      <c r="J220" s="851"/>
      <c r="K220" s="851"/>
      <c r="L220" s="851"/>
      <c r="M220" s="851"/>
      <c r="N220" s="851"/>
      <c r="O220" s="851"/>
      <c r="P220" s="851"/>
      <c r="Q220" s="851"/>
      <c r="R220" s="851"/>
      <c r="S220" s="851"/>
      <c r="T220" s="851"/>
      <c r="U220" s="851"/>
      <c r="V220" s="851"/>
      <c r="W220" s="851"/>
      <c r="X220" s="851"/>
      <c r="Y220" s="851"/>
      <c r="Z220" s="851"/>
    </row>
    <row r="221">
      <c r="A221" s="851"/>
      <c r="B221" s="851"/>
      <c r="C221" s="868"/>
      <c r="D221" s="869"/>
      <c r="E221" s="851"/>
      <c r="F221" s="851"/>
      <c r="G221" s="851"/>
      <c r="H221" s="851"/>
      <c r="I221" s="851"/>
      <c r="J221" s="851"/>
      <c r="K221" s="851"/>
      <c r="L221" s="851"/>
      <c r="M221" s="851"/>
      <c r="N221" s="851"/>
      <c r="O221" s="851"/>
      <c r="P221" s="851"/>
      <c r="Q221" s="851"/>
      <c r="R221" s="851"/>
      <c r="S221" s="851"/>
      <c r="T221" s="851"/>
      <c r="U221" s="851"/>
      <c r="V221" s="851"/>
      <c r="W221" s="851"/>
      <c r="X221" s="851"/>
      <c r="Y221" s="851"/>
      <c r="Z221" s="851"/>
    </row>
    <row r="222">
      <c r="A222" s="851"/>
      <c r="B222" s="851"/>
      <c r="C222" s="868"/>
      <c r="D222" s="869"/>
      <c r="E222" s="851"/>
      <c r="F222" s="851"/>
      <c r="G222" s="851"/>
      <c r="H222" s="851"/>
      <c r="I222" s="851"/>
      <c r="J222" s="851"/>
      <c r="K222" s="851"/>
      <c r="L222" s="851"/>
      <c r="M222" s="851"/>
      <c r="N222" s="851"/>
      <c r="O222" s="851"/>
      <c r="P222" s="851"/>
      <c r="Q222" s="851"/>
      <c r="R222" s="851"/>
      <c r="S222" s="851"/>
      <c r="T222" s="851"/>
      <c r="U222" s="851"/>
      <c r="V222" s="851"/>
      <c r="W222" s="851"/>
      <c r="X222" s="851"/>
      <c r="Y222" s="851"/>
      <c r="Z222" s="851"/>
    </row>
    <row r="223">
      <c r="A223" s="851"/>
      <c r="B223" s="851"/>
      <c r="C223" s="868"/>
      <c r="D223" s="869"/>
      <c r="E223" s="851"/>
      <c r="F223" s="851"/>
      <c r="G223" s="851"/>
      <c r="H223" s="851"/>
      <c r="I223" s="851"/>
      <c r="J223" s="851"/>
      <c r="K223" s="851"/>
      <c r="L223" s="851"/>
      <c r="M223" s="851"/>
      <c r="N223" s="851"/>
      <c r="O223" s="851"/>
      <c r="P223" s="851"/>
      <c r="Q223" s="851"/>
      <c r="R223" s="851"/>
      <c r="S223" s="851"/>
      <c r="T223" s="851"/>
      <c r="U223" s="851"/>
      <c r="V223" s="851"/>
      <c r="W223" s="851"/>
      <c r="X223" s="851"/>
      <c r="Y223" s="851"/>
      <c r="Z223" s="851"/>
    </row>
    <row r="224">
      <c r="A224" s="851"/>
      <c r="B224" s="851"/>
      <c r="C224" s="868"/>
      <c r="D224" s="869"/>
      <c r="E224" s="851"/>
      <c r="F224" s="851"/>
      <c r="G224" s="851"/>
      <c r="H224" s="851"/>
      <c r="I224" s="851"/>
      <c r="J224" s="851"/>
      <c r="K224" s="851"/>
      <c r="L224" s="851"/>
      <c r="M224" s="851"/>
      <c r="N224" s="851"/>
      <c r="O224" s="851"/>
      <c r="P224" s="851"/>
      <c r="Q224" s="851"/>
      <c r="R224" s="851"/>
      <c r="S224" s="851"/>
      <c r="T224" s="851"/>
      <c r="U224" s="851"/>
      <c r="V224" s="851"/>
      <c r="W224" s="851"/>
      <c r="X224" s="851"/>
      <c r="Y224" s="851"/>
      <c r="Z224" s="851"/>
    </row>
    <row r="225">
      <c r="A225" s="851"/>
      <c r="B225" s="851"/>
      <c r="C225" s="868"/>
      <c r="D225" s="869"/>
      <c r="E225" s="851"/>
      <c r="F225" s="851"/>
      <c r="G225" s="851"/>
      <c r="H225" s="851"/>
      <c r="I225" s="851"/>
      <c r="J225" s="851"/>
      <c r="K225" s="851"/>
      <c r="L225" s="851"/>
      <c r="M225" s="851"/>
      <c r="N225" s="851"/>
      <c r="O225" s="851"/>
      <c r="P225" s="851"/>
      <c r="Q225" s="851"/>
      <c r="R225" s="851"/>
      <c r="S225" s="851"/>
      <c r="T225" s="851"/>
      <c r="U225" s="851"/>
      <c r="V225" s="851"/>
      <c r="W225" s="851"/>
      <c r="X225" s="851"/>
      <c r="Y225" s="851"/>
      <c r="Z225" s="851"/>
    </row>
    <row r="226">
      <c r="A226" s="851"/>
      <c r="B226" s="851"/>
      <c r="C226" s="868"/>
      <c r="D226" s="869"/>
      <c r="E226" s="851"/>
      <c r="F226" s="851"/>
      <c r="G226" s="851"/>
      <c r="H226" s="851"/>
      <c r="I226" s="851"/>
      <c r="J226" s="851"/>
      <c r="K226" s="851"/>
      <c r="L226" s="851"/>
      <c r="M226" s="851"/>
      <c r="N226" s="851"/>
      <c r="O226" s="851"/>
      <c r="P226" s="851"/>
      <c r="Q226" s="851"/>
      <c r="R226" s="851"/>
      <c r="S226" s="851"/>
      <c r="T226" s="851"/>
      <c r="U226" s="851"/>
      <c r="V226" s="851"/>
      <c r="W226" s="851"/>
      <c r="X226" s="851"/>
      <c r="Y226" s="851"/>
      <c r="Z226" s="851"/>
    </row>
    <row r="227">
      <c r="A227" s="851"/>
      <c r="B227" s="851"/>
      <c r="C227" s="868"/>
      <c r="D227" s="869"/>
      <c r="E227" s="851"/>
      <c r="F227" s="851"/>
      <c r="G227" s="851"/>
      <c r="H227" s="851"/>
      <c r="I227" s="851"/>
      <c r="J227" s="851"/>
      <c r="K227" s="851"/>
      <c r="L227" s="851"/>
      <c r="M227" s="851"/>
      <c r="N227" s="851"/>
      <c r="O227" s="851"/>
      <c r="P227" s="851"/>
      <c r="Q227" s="851"/>
      <c r="R227" s="851"/>
      <c r="S227" s="851"/>
      <c r="T227" s="851"/>
      <c r="U227" s="851"/>
      <c r="V227" s="851"/>
      <c r="W227" s="851"/>
      <c r="X227" s="851"/>
      <c r="Y227" s="851"/>
      <c r="Z227" s="851"/>
    </row>
    <row r="228">
      <c r="A228" s="851"/>
      <c r="B228" s="851"/>
      <c r="C228" s="868"/>
      <c r="D228" s="869"/>
      <c r="E228" s="851"/>
      <c r="F228" s="851"/>
      <c r="G228" s="851"/>
      <c r="H228" s="851"/>
      <c r="I228" s="851"/>
      <c r="J228" s="851"/>
      <c r="K228" s="851"/>
      <c r="L228" s="851"/>
      <c r="M228" s="851"/>
      <c r="N228" s="851"/>
      <c r="O228" s="851"/>
      <c r="P228" s="851"/>
      <c r="Q228" s="851"/>
      <c r="R228" s="851"/>
      <c r="S228" s="851"/>
      <c r="T228" s="851"/>
      <c r="U228" s="851"/>
      <c r="V228" s="851"/>
      <c r="W228" s="851"/>
      <c r="X228" s="851"/>
      <c r="Y228" s="851"/>
      <c r="Z228" s="851"/>
    </row>
    <row r="229">
      <c r="A229" s="851"/>
      <c r="B229" s="851"/>
      <c r="C229" s="868"/>
      <c r="D229" s="869"/>
      <c r="E229" s="851"/>
      <c r="F229" s="851"/>
      <c r="G229" s="851"/>
      <c r="H229" s="851"/>
      <c r="I229" s="851"/>
      <c r="J229" s="851"/>
      <c r="K229" s="851"/>
      <c r="L229" s="851"/>
      <c r="M229" s="851"/>
      <c r="N229" s="851"/>
      <c r="O229" s="851"/>
      <c r="P229" s="851"/>
      <c r="Q229" s="851"/>
      <c r="R229" s="851"/>
      <c r="S229" s="851"/>
      <c r="T229" s="851"/>
      <c r="U229" s="851"/>
      <c r="V229" s="851"/>
      <c r="W229" s="851"/>
      <c r="X229" s="851"/>
      <c r="Y229" s="851"/>
      <c r="Z229" s="851"/>
    </row>
    <row r="230">
      <c r="A230" s="851"/>
      <c r="B230" s="851"/>
      <c r="C230" s="868"/>
      <c r="D230" s="869"/>
      <c r="E230" s="851"/>
      <c r="F230" s="851"/>
      <c r="G230" s="851"/>
      <c r="H230" s="851"/>
      <c r="I230" s="851"/>
      <c r="J230" s="851"/>
      <c r="K230" s="851"/>
      <c r="L230" s="851"/>
      <c r="M230" s="851"/>
      <c r="N230" s="851"/>
      <c r="O230" s="851"/>
      <c r="P230" s="851"/>
      <c r="Q230" s="851"/>
      <c r="R230" s="851"/>
      <c r="S230" s="851"/>
      <c r="T230" s="851"/>
      <c r="U230" s="851"/>
      <c r="V230" s="851"/>
      <c r="W230" s="851"/>
      <c r="X230" s="851"/>
      <c r="Y230" s="851"/>
      <c r="Z230" s="851"/>
    </row>
    <row r="231">
      <c r="A231" s="851"/>
      <c r="B231" s="851"/>
      <c r="C231" s="868"/>
      <c r="D231" s="869"/>
      <c r="E231" s="851"/>
      <c r="F231" s="851"/>
      <c r="G231" s="851"/>
      <c r="H231" s="851"/>
      <c r="I231" s="851"/>
      <c r="J231" s="851"/>
      <c r="K231" s="851"/>
      <c r="L231" s="851"/>
      <c r="M231" s="851"/>
      <c r="N231" s="851"/>
      <c r="O231" s="851"/>
      <c r="P231" s="851"/>
      <c r="Q231" s="851"/>
      <c r="R231" s="851"/>
      <c r="S231" s="851"/>
      <c r="T231" s="851"/>
      <c r="U231" s="851"/>
      <c r="V231" s="851"/>
      <c r="W231" s="851"/>
      <c r="X231" s="851"/>
      <c r="Y231" s="851"/>
      <c r="Z231" s="851"/>
    </row>
    <row r="232">
      <c r="A232" s="851"/>
      <c r="B232" s="851"/>
      <c r="C232" s="868"/>
      <c r="D232" s="869"/>
      <c r="E232" s="851"/>
      <c r="F232" s="851"/>
      <c r="G232" s="851"/>
      <c r="H232" s="851"/>
      <c r="I232" s="851"/>
      <c r="J232" s="851"/>
      <c r="K232" s="851"/>
      <c r="L232" s="851"/>
      <c r="M232" s="851"/>
      <c r="N232" s="851"/>
      <c r="O232" s="851"/>
      <c r="P232" s="851"/>
      <c r="Q232" s="851"/>
      <c r="R232" s="851"/>
      <c r="S232" s="851"/>
      <c r="T232" s="851"/>
      <c r="U232" s="851"/>
      <c r="V232" s="851"/>
      <c r="W232" s="851"/>
      <c r="X232" s="851"/>
      <c r="Y232" s="851"/>
      <c r="Z232" s="851"/>
    </row>
    <row r="233">
      <c r="A233" s="851"/>
      <c r="B233" s="851"/>
      <c r="C233" s="868"/>
      <c r="D233" s="869"/>
      <c r="E233" s="851"/>
      <c r="F233" s="851"/>
      <c r="G233" s="851"/>
      <c r="H233" s="851"/>
      <c r="I233" s="851"/>
      <c r="J233" s="851"/>
      <c r="K233" s="851"/>
      <c r="L233" s="851"/>
      <c r="M233" s="851"/>
      <c r="N233" s="851"/>
      <c r="O233" s="851"/>
      <c r="P233" s="851"/>
      <c r="Q233" s="851"/>
      <c r="R233" s="851"/>
      <c r="S233" s="851"/>
      <c r="T233" s="851"/>
      <c r="U233" s="851"/>
      <c r="V233" s="851"/>
      <c r="W233" s="851"/>
      <c r="X233" s="851"/>
      <c r="Y233" s="851"/>
      <c r="Z233" s="851"/>
    </row>
    <row r="234">
      <c r="A234" s="851"/>
      <c r="B234" s="851"/>
      <c r="C234" s="868"/>
      <c r="D234" s="869"/>
      <c r="E234" s="851"/>
      <c r="F234" s="851"/>
      <c r="G234" s="851"/>
      <c r="H234" s="851"/>
      <c r="I234" s="851"/>
      <c r="J234" s="851"/>
      <c r="K234" s="851"/>
      <c r="L234" s="851"/>
      <c r="M234" s="851"/>
      <c r="N234" s="851"/>
      <c r="O234" s="851"/>
      <c r="P234" s="851"/>
      <c r="Q234" s="851"/>
      <c r="R234" s="851"/>
      <c r="S234" s="851"/>
      <c r="T234" s="851"/>
      <c r="U234" s="851"/>
      <c r="V234" s="851"/>
      <c r="W234" s="851"/>
      <c r="X234" s="851"/>
      <c r="Y234" s="851"/>
      <c r="Z234" s="851"/>
    </row>
    <row r="235">
      <c r="A235" s="851"/>
      <c r="B235" s="851"/>
      <c r="C235" s="868"/>
      <c r="D235" s="869"/>
      <c r="E235" s="851"/>
      <c r="F235" s="851"/>
      <c r="G235" s="851"/>
      <c r="H235" s="851"/>
      <c r="I235" s="851"/>
      <c r="J235" s="851"/>
      <c r="K235" s="851"/>
      <c r="L235" s="851"/>
      <c r="M235" s="851"/>
      <c r="N235" s="851"/>
      <c r="O235" s="851"/>
      <c r="P235" s="851"/>
      <c r="Q235" s="851"/>
      <c r="R235" s="851"/>
      <c r="S235" s="851"/>
      <c r="T235" s="851"/>
      <c r="U235" s="851"/>
      <c r="V235" s="851"/>
      <c r="W235" s="851"/>
      <c r="X235" s="851"/>
      <c r="Y235" s="851"/>
      <c r="Z235" s="851"/>
    </row>
    <row r="236">
      <c r="A236" s="851"/>
      <c r="B236" s="851"/>
      <c r="C236" s="868"/>
      <c r="D236" s="869"/>
      <c r="E236" s="851"/>
      <c r="F236" s="851"/>
      <c r="G236" s="851"/>
      <c r="H236" s="851"/>
      <c r="I236" s="851"/>
      <c r="J236" s="851"/>
      <c r="K236" s="851"/>
      <c r="L236" s="851"/>
      <c r="M236" s="851"/>
      <c r="N236" s="851"/>
      <c r="O236" s="851"/>
      <c r="P236" s="851"/>
      <c r="Q236" s="851"/>
      <c r="R236" s="851"/>
      <c r="S236" s="851"/>
      <c r="T236" s="851"/>
      <c r="U236" s="851"/>
      <c r="V236" s="851"/>
      <c r="W236" s="851"/>
      <c r="X236" s="851"/>
      <c r="Y236" s="851"/>
      <c r="Z236" s="851"/>
    </row>
    <row r="237">
      <c r="A237" s="851"/>
      <c r="B237" s="851"/>
      <c r="C237" s="868"/>
      <c r="D237" s="869"/>
      <c r="E237" s="851"/>
      <c r="F237" s="851"/>
      <c r="G237" s="851"/>
      <c r="H237" s="851"/>
      <c r="I237" s="851"/>
      <c r="J237" s="851"/>
      <c r="K237" s="851"/>
      <c r="L237" s="851"/>
      <c r="M237" s="851"/>
      <c r="N237" s="851"/>
      <c r="O237" s="851"/>
      <c r="P237" s="851"/>
      <c r="Q237" s="851"/>
      <c r="R237" s="851"/>
      <c r="S237" s="851"/>
      <c r="T237" s="851"/>
      <c r="U237" s="851"/>
      <c r="V237" s="851"/>
      <c r="W237" s="851"/>
      <c r="X237" s="851"/>
      <c r="Y237" s="851"/>
      <c r="Z237" s="851"/>
    </row>
    <row r="238">
      <c r="A238" s="851"/>
      <c r="B238" s="851"/>
      <c r="C238" s="868"/>
      <c r="D238" s="869"/>
      <c r="E238" s="851"/>
      <c r="F238" s="851"/>
      <c r="G238" s="851"/>
      <c r="H238" s="851"/>
      <c r="I238" s="851"/>
      <c r="J238" s="851"/>
      <c r="K238" s="851"/>
      <c r="L238" s="851"/>
      <c r="M238" s="851"/>
      <c r="N238" s="851"/>
      <c r="O238" s="851"/>
      <c r="P238" s="851"/>
      <c r="Q238" s="851"/>
      <c r="R238" s="851"/>
      <c r="S238" s="851"/>
      <c r="T238" s="851"/>
      <c r="U238" s="851"/>
      <c r="V238" s="851"/>
      <c r="W238" s="851"/>
      <c r="X238" s="851"/>
      <c r="Y238" s="851"/>
      <c r="Z238" s="851"/>
    </row>
    <row r="239">
      <c r="A239" s="851"/>
      <c r="B239" s="851"/>
      <c r="C239" s="868"/>
      <c r="D239" s="869"/>
      <c r="E239" s="851"/>
      <c r="F239" s="851"/>
      <c r="G239" s="851"/>
      <c r="H239" s="851"/>
      <c r="I239" s="851"/>
      <c r="J239" s="851"/>
      <c r="K239" s="851"/>
      <c r="L239" s="851"/>
      <c r="M239" s="851"/>
      <c r="N239" s="851"/>
      <c r="O239" s="851"/>
      <c r="P239" s="851"/>
      <c r="Q239" s="851"/>
      <c r="R239" s="851"/>
      <c r="S239" s="851"/>
      <c r="T239" s="851"/>
      <c r="U239" s="851"/>
      <c r="V239" s="851"/>
      <c r="W239" s="851"/>
      <c r="X239" s="851"/>
      <c r="Y239" s="851"/>
      <c r="Z239" s="851"/>
    </row>
    <row r="240">
      <c r="A240" s="851"/>
      <c r="B240" s="851"/>
      <c r="C240" s="868"/>
      <c r="D240" s="869"/>
      <c r="E240" s="851"/>
      <c r="F240" s="851"/>
      <c r="G240" s="851"/>
      <c r="H240" s="851"/>
      <c r="I240" s="851"/>
      <c r="J240" s="851"/>
      <c r="K240" s="851"/>
      <c r="L240" s="851"/>
      <c r="M240" s="851"/>
      <c r="N240" s="851"/>
      <c r="O240" s="851"/>
      <c r="P240" s="851"/>
      <c r="Q240" s="851"/>
      <c r="R240" s="851"/>
      <c r="S240" s="851"/>
      <c r="T240" s="851"/>
      <c r="U240" s="851"/>
      <c r="V240" s="851"/>
      <c r="W240" s="851"/>
      <c r="X240" s="851"/>
      <c r="Y240" s="851"/>
      <c r="Z240" s="851"/>
    </row>
    <row r="241">
      <c r="A241" s="851"/>
      <c r="B241" s="851"/>
      <c r="C241" s="868"/>
      <c r="D241" s="869"/>
      <c r="E241" s="851"/>
      <c r="F241" s="851"/>
      <c r="G241" s="851"/>
      <c r="H241" s="851"/>
      <c r="I241" s="851"/>
      <c r="J241" s="851"/>
      <c r="K241" s="851"/>
      <c r="L241" s="851"/>
      <c r="M241" s="851"/>
      <c r="N241" s="851"/>
      <c r="O241" s="851"/>
      <c r="P241" s="851"/>
      <c r="Q241" s="851"/>
      <c r="R241" s="851"/>
      <c r="S241" s="851"/>
      <c r="T241" s="851"/>
      <c r="U241" s="851"/>
      <c r="V241" s="851"/>
      <c r="W241" s="851"/>
      <c r="X241" s="851"/>
      <c r="Y241" s="851"/>
      <c r="Z241" s="851"/>
    </row>
    <row r="242">
      <c r="A242" s="851"/>
      <c r="B242" s="851"/>
      <c r="C242" s="868"/>
      <c r="D242" s="869"/>
      <c r="E242" s="851"/>
      <c r="F242" s="851"/>
      <c r="G242" s="851"/>
      <c r="H242" s="851"/>
      <c r="I242" s="851"/>
      <c r="J242" s="851"/>
      <c r="K242" s="851"/>
      <c r="L242" s="851"/>
      <c r="M242" s="851"/>
      <c r="N242" s="851"/>
      <c r="O242" s="851"/>
      <c r="P242" s="851"/>
      <c r="Q242" s="851"/>
      <c r="R242" s="851"/>
      <c r="S242" s="851"/>
      <c r="T242" s="851"/>
      <c r="U242" s="851"/>
      <c r="V242" s="851"/>
      <c r="W242" s="851"/>
      <c r="X242" s="851"/>
      <c r="Y242" s="851"/>
      <c r="Z242" s="851"/>
    </row>
    <row r="243">
      <c r="A243" s="851"/>
      <c r="B243" s="851"/>
      <c r="C243" s="868"/>
      <c r="D243" s="869"/>
      <c r="E243" s="851"/>
      <c r="F243" s="851"/>
      <c r="G243" s="851"/>
      <c r="H243" s="851"/>
      <c r="I243" s="851"/>
      <c r="J243" s="851"/>
      <c r="K243" s="851"/>
      <c r="L243" s="851"/>
      <c r="M243" s="851"/>
      <c r="N243" s="851"/>
      <c r="O243" s="851"/>
      <c r="P243" s="851"/>
      <c r="Q243" s="851"/>
      <c r="R243" s="851"/>
      <c r="S243" s="851"/>
      <c r="T243" s="851"/>
      <c r="U243" s="851"/>
      <c r="V243" s="851"/>
      <c r="W243" s="851"/>
      <c r="X243" s="851"/>
      <c r="Y243" s="851"/>
      <c r="Z243" s="851"/>
    </row>
    <row r="244">
      <c r="A244" s="851"/>
      <c r="B244" s="851"/>
      <c r="C244" s="868"/>
      <c r="D244" s="869"/>
      <c r="E244" s="851"/>
      <c r="F244" s="851"/>
      <c r="G244" s="851"/>
      <c r="H244" s="851"/>
      <c r="I244" s="851"/>
      <c r="J244" s="851"/>
      <c r="K244" s="851"/>
      <c r="L244" s="851"/>
      <c r="M244" s="851"/>
      <c r="N244" s="851"/>
      <c r="O244" s="851"/>
      <c r="P244" s="851"/>
      <c r="Q244" s="851"/>
      <c r="R244" s="851"/>
      <c r="S244" s="851"/>
      <c r="T244" s="851"/>
      <c r="U244" s="851"/>
      <c r="V244" s="851"/>
      <c r="W244" s="851"/>
      <c r="X244" s="851"/>
      <c r="Y244" s="851"/>
      <c r="Z244" s="851"/>
    </row>
    <row r="245">
      <c r="A245" s="851"/>
      <c r="B245" s="851"/>
      <c r="C245" s="868"/>
      <c r="D245" s="869"/>
      <c r="E245" s="851"/>
      <c r="F245" s="851"/>
      <c r="G245" s="851"/>
      <c r="H245" s="851"/>
      <c r="I245" s="851"/>
      <c r="J245" s="851"/>
      <c r="K245" s="851"/>
      <c r="L245" s="851"/>
      <c r="M245" s="851"/>
      <c r="N245" s="851"/>
      <c r="O245" s="851"/>
      <c r="P245" s="851"/>
      <c r="Q245" s="851"/>
      <c r="R245" s="851"/>
      <c r="S245" s="851"/>
      <c r="T245" s="851"/>
      <c r="U245" s="851"/>
      <c r="V245" s="851"/>
      <c r="W245" s="851"/>
      <c r="X245" s="851"/>
      <c r="Y245" s="851"/>
      <c r="Z245" s="851"/>
    </row>
    <row r="246">
      <c r="A246" s="851"/>
      <c r="B246" s="851"/>
      <c r="C246" s="868"/>
      <c r="D246" s="869"/>
      <c r="E246" s="851"/>
      <c r="F246" s="851"/>
      <c r="G246" s="851"/>
      <c r="H246" s="851"/>
      <c r="I246" s="851"/>
      <c r="J246" s="851"/>
      <c r="K246" s="851"/>
      <c r="L246" s="851"/>
      <c r="M246" s="851"/>
      <c r="N246" s="851"/>
      <c r="O246" s="851"/>
      <c r="P246" s="851"/>
      <c r="Q246" s="851"/>
      <c r="R246" s="851"/>
      <c r="S246" s="851"/>
      <c r="T246" s="851"/>
      <c r="U246" s="851"/>
      <c r="V246" s="851"/>
      <c r="W246" s="851"/>
      <c r="X246" s="851"/>
      <c r="Y246" s="851"/>
      <c r="Z246" s="851"/>
    </row>
    <row r="247">
      <c r="A247" s="851"/>
      <c r="B247" s="851"/>
      <c r="C247" s="868"/>
      <c r="D247" s="869"/>
      <c r="E247" s="851"/>
      <c r="F247" s="851"/>
      <c r="G247" s="851"/>
      <c r="H247" s="851"/>
      <c r="I247" s="851"/>
      <c r="J247" s="851"/>
      <c r="K247" s="851"/>
      <c r="L247" s="851"/>
      <c r="M247" s="851"/>
      <c r="N247" s="851"/>
      <c r="O247" s="851"/>
      <c r="P247" s="851"/>
      <c r="Q247" s="851"/>
      <c r="R247" s="851"/>
      <c r="S247" s="851"/>
      <c r="T247" s="851"/>
      <c r="U247" s="851"/>
      <c r="V247" s="851"/>
      <c r="W247" s="851"/>
      <c r="X247" s="851"/>
      <c r="Y247" s="851"/>
      <c r="Z247" s="851"/>
    </row>
    <row r="248">
      <c r="A248" s="851"/>
      <c r="B248" s="851"/>
      <c r="C248" s="868"/>
      <c r="D248" s="869"/>
      <c r="E248" s="851"/>
      <c r="F248" s="851"/>
      <c r="G248" s="851"/>
      <c r="H248" s="851"/>
      <c r="I248" s="851"/>
      <c r="J248" s="851"/>
      <c r="K248" s="851"/>
      <c r="L248" s="851"/>
      <c r="M248" s="851"/>
      <c r="N248" s="851"/>
      <c r="O248" s="851"/>
      <c r="P248" s="851"/>
      <c r="Q248" s="851"/>
      <c r="R248" s="851"/>
      <c r="S248" s="851"/>
      <c r="T248" s="851"/>
      <c r="U248" s="851"/>
      <c r="V248" s="851"/>
      <c r="W248" s="851"/>
      <c r="X248" s="851"/>
      <c r="Y248" s="851"/>
      <c r="Z248" s="851"/>
    </row>
    <row r="249">
      <c r="A249" s="851"/>
      <c r="B249" s="851"/>
      <c r="C249" s="868"/>
      <c r="D249" s="869"/>
      <c r="E249" s="851"/>
      <c r="F249" s="851"/>
      <c r="G249" s="851"/>
      <c r="H249" s="851"/>
      <c r="I249" s="851"/>
      <c r="J249" s="851"/>
      <c r="K249" s="851"/>
      <c r="L249" s="851"/>
      <c r="M249" s="851"/>
      <c r="N249" s="851"/>
      <c r="O249" s="851"/>
      <c r="P249" s="851"/>
      <c r="Q249" s="851"/>
      <c r="R249" s="851"/>
      <c r="S249" s="851"/>
      <c r="T249" s="851"/>
      <c r="U249" s="851"/>
      <c r="V249" s="851"/>
      <c r="W249" s="851"/>
      <c r="X249" s="851"/>
      <c r="Y249" s="851"/>
      <c r="Z249" s="851"/>
    </row>
    <row r="250">
      <c r="A250" s="851"/>
      <c r="B250" s="851"/>
      <c r="C250" s="868"/>
      <c r="D250" s="869"/>
      <c r="E250" s="851"/>
      <c r="F250" s="851"/>
      <c r="G250" s="851"/>
      <c r="H250" s="851"/>
      <c r="I250" s="851"/>
      <c r="J250" s="851"/>
      <c r="K250" s="851"/>
      <c r="L250" s="851"/>
      <c r="M250" s="851"/>
      <c r="N250" s="851"/>
      <c r="O250" s="851"/>
      <c r="P250" s="851"/>
      <c r="Q250" s="851"/>
      <c r="R250" s="851"/>
      <c r="S250" s="851"/>
      <c r="T250" s="851"/>
      <c r="U250" s="851"/>
      <c r="V250" s="851"/>
      <c r="W250" s="851"/>
      <c r="X250" s="851"/>
      <c r="Y250" s="851"/>
      <c r="Z250" s="851"/>
    </row>
    <row r="251">
      <c r="A251" s="851"/>
      <c r="B251" s="851"/>
      <c r="C251" s="868"/>
      <c r="D251" s="869"/>
      <c r="E251" s="851"/>
      <c r="F251" s="851"/>
      <c r="G251" s="851"/>
      <c r="H251" s="851"/>
      <c r="I251" s="851"/>
      <c r="J251" s="851"/>
      <c r="K251" s="851"/>
      <c r="L251" s="851"/>
      <c r="M251" s="851"/>
      <c r="N251" s="851"/>
      <c r="O251" s="851"/>
      <c r="P251" s="851"/>
      <c r="Q251" s="851"/>
      <c r="R251" s="851"/>
      <c r="S251" s="851"/>
      <c r="T251" s="851"/>
      <c r="U251" s="851"/>
      <c r="V251" s="851"/>
      <c r="W251" s="851"/>
      <c r="X251" s="851"/>
      <c r="Y251" s="851"/>
      <c r="Z251" s="851"/>
    </row>
    <row r="252">
      <c r="A252" s="851"/>
      <c r="B252" s="851"/>
      <c r="C252" s="868"/>
      <c r="D252" s="869"/>
      <c r="E252" s="851"/>
      <c r="F252" s="851"/>
      <c r="G252" s="851"/>
      <c r="H252" s="851"/>
      <c r="I252" s="851"/>
      <c r="J252" s="851"/>
      <c r="K252" s="851"/>
      <c r="L252" s="851"/>
      <c r="M252" s="851"/>
      <c r="N252" s="851"/>
      <c r="O252" s="851"/>
      <c r="P252" s="851"/>
      <c r="Q252" s="851"/>
      <c r="R252" s="851"/>
      <c r="S252" s="851"/>
      <c r="T252" s="851"/>
      <c r="U252" s="851"/>
      <c r="V252" s="851"/>
      <c r="W252" s="851"/>
      <c r="X252" s="851"/>
      <c r="Y252" s="851"/>
      <c r="Z252" s="851"/>
    </row>
    <row r="253">
      <c r="A253" s="851"/>
      <c r="B253" s="851"/>
      <c r="C253" s="868"/>
      <c r="D253" s="869"/>
      <c r="E253" s="851"/>
      <c r="F253" s="851"/>
      <c r="G253" s="851"/>
      <c r="H253" s="851"/>
      <c r="I253" s="851"/>
      <c r="J253" s="851"/>
      <c r="K253" s="851"/>
      <c r="L253" s="851"/>
      <c r="M253" s="851"/>
      <c r="N253" s="851"/>
      <c r="O253" s="851"/>
      <c r="P253" s="851"/>
      <c r="Q253" s="851"/>
      <c r="R253" s="851"/>
      <c r="S253" s="851"/>
      <c r="T253" s="851"/>
      <c r="U253" s="851"/>
      <c r="V253" s="851"/>
      <c r="W253" s="851"/>
      <c r="X253" s="851"/>
      <c r="Y253" s="851"/>
      <c r="Z253" s="851"/>
    </row>
    <row r="254">
      <c r="A254" s="851"/>
      <c r="B254" s="851"/>
      <c r="C254" s="868"/>
      <c r="D254" s="869"/>
      <c r="E254" s="851"/>
      <c r="F254" s="851"/>
      <c r="G254" s="851"/>
      <c r="H254" s="851"/>
      <c r="I254" s="851"/>
      <c r="J254" s="851"/>
      <c r="K254" s="851"/>
      <c r="L254" s="851"/>
      <c r="M254" s="851"/>
      <c r="N254" s="851"/>
      <c r="O254" s="851"/>
      <c r="P254" s="851"/>
      <c r="Q254" s="851"/>
      <c r="R254" s="851"/>
      <c r="S254" s="851"/>
      <c r="T254" s="851"/>
      <c r="U254" s="851"/>
      <c r="V254" s="851"/>
      <c r="W254" s="851"/>
      <c r="X254" s="851"/>
      <c r="Y254" s="851"/>
      <c r="Z254" s="851"/>
    </row>
    <row r="255">
      <c r="A255" s="851"/>
      <c r="B255" s="851"/>
      <c r="C255" s="868"/>
      <c r="D255" s="869"/>
      <c r="E255" s="851"/>
      <c r="F255" s="851"/>
      <c r="G255" s="851"/>
      <c r="H255" s="851"/>
      <c r="I255" s="851"/>
      <c r="J255" s="851"/>
      <c r="K255" s="851"/>
      <c r="L255" s="851"/>
      <c r="M255" s="851"/>
      <c r="N255" s="851"/>
      <c r="O255" s="851"/>
      <c r="P255" s="851"/>
      <c r="Q255" s="851"/>
      <c r="R255" s="851"/>
      <c r="S255" s="851"/>
      <c r="T255" s="851"/>
      <c r="U255" s="851"/>
      <c r="V255" s="851"/>
      <c r="W255" s="851"/>
      <c r="X255" s="851"/>
      <c r="Y255" s="851"/>
      <c r="Z255" s="851"/>
    </row>
    <row r="256">
      <c r="A256" s="851"/>
      <c r="B256" s="851"/>
      <c r="C256" s="868"/>
      <c r="D256" s="869"/>
      <c r="E256" s="851"/>
      <c r="F256" s="851"/>
      <c r="G256" s="851"/>
      <c r="H256" s="851"/>
      <c r="I256" s="851"/>
      <c r="J256" s="851"/>
      <c r="K256" s="851"/>
      <c r="L256" s="851"/>
      <c r="M256" s="851"/>
      <c r="N256" s="851"/>
      <c r="O256" s="851"/>
      <c r="P256" s="851"/>
      <c r="Q256" s="851"/>
      <c r="R256" s="851"/>
      <c r="S256" s="851"/>
      <c r="T256" s="851"/>
      <c r="U256" s="851"/>
      <c r="V256" s="851"/>
      <c r="W256" s="851"/>
      <c r="X256" s="851"/>
      <c r="Y256" s="851"/>
      <c r="Z256" s="851"/>
    </row>
    <row r="257">
      <c r="A257" s="851"/>
      <c r="B257" s="851"/>
      <c r="C257" s="868"/>
      <c r="D257" s="869"/>
      <c r="E257" s="851"/>
      <c r="F257" s="851"/>
      <c r="G257" s="851"/>
      <c r="H257" s="851"/>
      <c r="I257" s="851"/>
      <c r="J257" s="851"/>
      <c r="K257" s="851"/>
      <c r="L257" s="851"/>
      <c r="M257" s="851"/>
      <c r="N257" s="851"/>
      <c r="O257" s="851"/>
      <c r="P257" s="851"/>
      <c r="Q257" s="851"/>
      <c r="R257" s="851"/>
      <c r="S257" s="851"/>
      <c r="T257" s="851"/>
      <c r="U257" s="851"/>
      <c r="V257" s="851"/>
      <c r="W257" s="851"/>
      <c r="X257" s="851"/>
      <c r="Y257" s="851"/>
      <c r="Z257" s="851"/>
    </row>
    <row r="258">
      <c r="A258" s="851"/>
      <c r="B258" s="851"/>
      <c r="C258" s="868"/>
      <c r="D258" s="869"/>
      <c r="E258" s="851"/>
      <c r="F258" s="851"/>
      <c r="G258" s="851"/>
      <c r="H258" s="851"/>
      <c r="I258" s="851"/>
      <c r="J258" s="851"/>
      <c r="K258" s="851"/>
      <c r="L258" s="851"/>
      <c r="M258" s="851"/>
      <c r="N258" s="851"/>
      <c r="O258" s="851"/>
      <c r="P258" s="851"/>
      <c r="Q258" s="851"/>
      <c r="R258" s="851"/>
      <c r="S258" s="851"/>
      <c r="T258" s="851"/>
      <c r="U258" s="851"/>
      <c r="V258" s="851"/>
      <c r="W258" s="851"/>
      <c r="X258" s="851"/>
      <c r="Y258" s="851"/>
      <c r="Z258" s="851"/>
    </row>
    <row r="259">
      <c r="A259" s="851"/>
      <c r="B259" s="851"/>
      <c r="C259" s="868"/>
      <c r="D259" s="869"/>
      <c r="E259" s="851"/>
      <c r="F259" s="851"/>
      <c r="G259" s="851"/>
      <c r="H259" s="851"/>
      <c r="I259" s="851"/>
      <c r="J259" s="851"/>
      <c r="K259" s="851"/>
      <c r="L259" s="851"/>
      <c r="M259" s="851"/>
      <c r="N259" s="851"/>
      <c r="O259" s="851"/>
      <c r="P259" s="851"/>
      <c r="Q259" s="851"/>
      <c r="R259" s="851"/>
      <c r="S259" s="851"/>
      <c r="T259" s="851"/>
      <c r="U259" s="851"/>
      <c r="V259" s="851"/>
      <c r="W259" s="851"/>
      <c r="X259" s="851"/>
      <c r="Y259" s="851"/>
      <c r="Z259" s="851"/>
    </row>
    <row r="260">
      <c r="A260" s="851"/>
      <c r="B260" s="851"/>
      <c r="C260" s="868"/>
      <c r="D260" s="869"/>
      <c r="E260" s="851"/>
      <c r="F260" s="851"/>
      <c r="G260" s="851"/>
      <c r="H260" s="851"/>
      <c r="I260" s="851"/>
      <c r="J260" s="851"/>
      <c r="K260" s="851"/>
      <c r="L260" s="851"/>
      <c r="M260" s="851"/>
      <c r="N260" s="851"/>
      <c r="O260" s="851"/>
      <c r="P260" s="851"/>
      <c r="Q260" s="851"/>
      <c r="R260" s="851"/>
      <c r="S260" s="851"/>
      <c r="T260" s="851"/>
      <c r="U260" s="851"/>
      <c r="V260" s="851"/>
      <c r="W260" s="851"/>
      <c r="X260" s="851"/>
      <c r="Y260" s="851"/>
      <c r="Z260" s="851"/>
    </row>
    <row r="261">
      <c r="A261" s="851"/>
      <c r="B261" s="851"/>
      <c r="C261" s="868"/>
      <c r="D261" s="869"/>
      <c r="E261" s="851"/>
      <c r="F261" s="851"/>
      <c r="G261" s="851"/>
      <c r="H261" s="851"/>
      <c r="I261" s="851"/>
      <c r="J261" s="851"/>
      <c r="K261" s="851"/>
      <c r="L261" s="851"/>
      <c r="M261" s="851"/>
      <c r="N261" s="851"/>
      <c r="O261" s="851"/>
      <c r="P261" s="851"/>
      <c r="Q261" s="851"/>
      <c r="R261" s="851"/>
      <c r="S261" s="851"/>
      <c r="T261" s="851"/>
      <c r="U261" s="851"/>
      <c r="V261" s="851"/>
      <c r="W261" s="851"/>
      <c r="X261" s="851"/>
      <c r="Y261" s="851"/>
      <c r="Z261" s="851"/>
    </row>
    <row r="262">
      <c r="A262" s="851"/>
      <c r="B262" s="851"/>
      <c r="C262" s="868"/>
      <c r="D262" s="869"/>
      <c r="E262" s="851"/>
      <c r="F262" s="851"/>
      <c r="G262" s="851"/>
      <c r="H262" s="851"/>
      <c r="I262" s="851"/>
      <c r="J262" s="851"/>
      <c r="K262" s="851"/>
      <c r="L262" s="851"/>
      <c r="M262" s="851"/>
      <c r="N262" s="851"/>
      <c r="O262" s="851"/>
      <c r="P262" s="851"/>
      <c r="Q262" s="851"/>
      <c r="R262" s="851"/>
      <c r="S262" s="851"/>
      <c r="T262" s="851"/>
      <c r="U262" s="851"/>
      <c r="V262" s="851"/>
      <c r="W262" s="851"/>
      <c r="X262" s="851"/>
      <c r="Y262" s="851"/>
      <c r="Z262" s="851"/>
    </row>
    <row r="263">
      <c r="A263" s="851"/>
      <c r="B263" s="851"/>
      <c r="C263" s="868"/>
      <c r="D263" s="869"/>
      <c r="E263" s="851"/>
      <c r="F263" s="851"/>
      <c r="G263" s="851"/>
      <c r="H263" s="851"/>
      <c r="I263" s="851"/>
      <c r="J263" s="851"/>
      <c r="K263" s="851"/>
      <c r="L263" s="851"/>
      <c r="M263" s="851"/>
      <c r="N263" s="851"/>
      <c r="O263" s="851"/>
      <c r="P263" s="851"/>
      <c r="Q263" s="851"/>
      <c r="R263" s="851"/>
      <c r="S263" s="851"/>
      <c r="T263" s="851"/>
      <c r="U263" s="851"/>
      <c r="V263" s="851"/>
      <c r="W263" s="851"/>
      <c r="X263" s="851"/>
      <c r="Y263" s="851"/>
      <c r="Z263" s="851"/>
    </row>
    <row r="264">
      <c r="A264" s="851"/>
      <c r="B264" s="851"/>
      <c r="C264" s="868"/>
      <c r="D264" s="869"/>
      <c r="E264" s="851"/>
      <c r="F264" s="851"/>
      <c r="G264" s="851"/>
      <c r="H264" s="851"/>
      <c r="I264" s="851"/>
      <c r="J264" s="851"/>
      <c r="K264" s="851"/>
      <c r="L264" s="851"/>
      <c r="M264" s="851"/>
      <c r="N264" s="851"/>
      <c r="O264" s="851"/>
      <c r="P264" s="851"/>
      <c r="Q264" s="851"/>
      <c r="R264" s="851"/>
      <c r="S264" s="851"/>
      <c r="T264" s="851"/>
      <c r="U264" s="851"/>
      <c r="V264" s="851"/>
      <c r="W264" s="851"/>
      <c r="X264" s="851"/>
      <c r="Y264" s="851"/>
      <c r="Z264" s="851"/>
    </row>
    <row r="265">
      <c r="A265" s="851"/>
      <c r="B265" s="851"/>
      <c r="C265" s="868"/>
      <c r="D265" s="869"/>
      <c r="E265" s="851"/>
      <c r="F265" s="851"/>
      <c r="G265" s="851"/>
      <c r="H265" s="851"/>
      <c r="I265" s="851"/>
      <c r="J265" s="851"/>
      <c r="K265" s="851"/>
      <c r="L265" s="851"/>
      <c r="M265" s="851"/>
      <c r="N265" s="851"/>
      <c r="O265" s="851"/>
      <c r="P265" s="851"/>
      <c r="Q265" s="851"/>
      <c r="R265" s="851"/>
      <c r="S265" s="851"/>
      <c r="T265" s="851"/>
      <c r="U265" s="851"/>
      <c r="V265" s="851"/>
      <c r="W265" s="851"/>
      <c r="X265" s="851"/>
      <c r="Y265" s="851"/>
      <c r="Z265" s="851"/>
    </row>
    <row r="266">
      <c r="A266" s="851"/>
      <c r="B266" s="851"/>
      <c r="C266" s="868"/>
      <c r="D266" s="869"/>
      <c r="E266" s="851"/>
      <c r="F266" s="851"/>
      <c r="G266" s="851"/>
      <c r="H266" s="851"/>
      <c r="I266" s="851"/>
      <c r="J266" s="851"/>
      <c r="K266" s="851"/>
      <c r="L266" s="851"/>
      <c r="M266" s="851"/>
      <c r="N266" s="851"/>
      <c r="O266" s="851"/>
      <c r="P266" s="851"/>
      <c r="Q266" s="851"/>
      <c r="R266" s="851"/>
      <c r="S266" s="851"/>
      <c r="T266" s="851"/>
      <c r="U266" s="851"/>
      <c r="V266" s="851"/>
      <c r="W266" s="851"/>
      <c r="X266" s="851"/>
      <c r="Y266" s="851"/>
      <c r="Z266" s="851"/>
    </row>
    <row r="267">
      <c r="A267" s="851"/>
      <c r="B267" s="851"/>
      <c r="C267" s="868"/>
      <c r="D267" s="869"/>
      <c r="E267" s="851"/>
      <c r="F267" s="851"/>
      <c r="G267" s="851"/>
      <c r="H267" s="851"/>
      <c r="I267" s="851"/>
      <c r="J267" s="851"/>
      <c r="K267" s="851"/>
      <c r="L267" s="851"/>
      <c r="M267" s="851"/>
      <c r="N267" s="851"/>
      <c r="O267" s="851"/>
      <c r="P267" s="851"/>
      <c r="Q267" s="851"/>
      <c r="R267" s="851"/>
      <c r="S267" s="851"/>
      <c r="T267" s="851"/>
      <c r="U267" s="851"/>
      <c r="V267" s="851"/>
      <c r="W267" s="851"/>
      <c r="X267" s="851"/>
      <c r="Y267" s="851"/>
      <c r="Z267" s="851"/>
    </row>
    <row r="268">
      <c r="A268" s="851"/>
      <c r="B268" s="851"/>
      <c r="C268" s="868"/>
      <c r="D268" s="869"/>
      <c r="E268" s="851"/>
      <c r="F268" s="851"/>
      <c r="G268" s="851"/>
      <c r="H268" s="851"/>
      <c r="I268" s="851"/>
      <c r="J268" s="851"/>
      <c r="K268" s="851"/>
      <c r="L268" s="851"/>
      <c r="M268" s="851"/>
      <c r="N268" s="851"/>
      <c r="O268" s="851"/>
      <c r="P268" s="851"/>
      <c r="Q268" s="851"/>
      <c r="R268" s="851"/>
      <c r="S268" s="851"/>
      <c r="T268" s="851"/>
      <c r="U268" s="851"/>
      <c r="V268" s="851"/>
      <c r="W268" s="851"/>
      <c r="X268" s="851"/>
      <c r="Y268" s="851"/>
      <c r="Z268" s="851"/>
    </row>
    <row r="269">
      <c r="A269" s="851"/>
      <c r="B269" s="851"/>
      <c r="C269" s="868"/>
      <c r="D269" s="869"/>
      <c r="E269" s="851"/>
      <c r="F269" s="851"/>
      <c r="G269" s="851"/>
      <c r="H269" s="851"/>
      <c r="I269" s="851"/>
      <c r="J269" s="851"/>
      <c r="K269" s="851"/>
      <c r="L269" s="851"/>
      <c r="M269" s="851"/>
      <c r="N269" s="851"/>
      <c r="O269" s="851"/>
      <c r="P269" s="851"/>
      <c r="Q269" s="851"/>
      <c r="R269" s="851"/>
      <c r="S269" s="851"/>
      <c r="T269" s="851"/>
      <c r="U269" s="851"/>
      <c r="V269" s="851"/>
      <c r="W269" s="851"/>
      <c r="X269" s="851"/>
      <c r="Y269" s="851"/>
      <c r="Z269" s="851"/>
    </row>
    <row r="270">
      <c r="A270" s="851"/>
      <c r="B270" s="851"/>
      <c r="C270" s="868"/>
      <c r="D270" s="869"/>
      <c r="E270" s="851"/>
      <c r="F270" s="851"/>
      <c r="G270" s="851"/>
      <c r="H270" s="851"/>
      <c r="I270" s="851"/>
      <c r="J270" s="851"/>
      <c r="K270" s="851"/>
      <c r="L270" s="851"/>
      <c r="M270" s="851"/>
      <c r="N270" s="851"/>
      <c r="O270" s="851"/>
      <c r="P270" s="851"/>
      <c r="Q270" s="851"/>
      <c r="R270" s="851"/>
      <c r="S270" s="851"/>
      <c r="T270" s="851"/>
      <c r="U270" s="851"/>
      <c r="V270" s="851"/>
      <c r="W270" s="851"/>
      <c r="X270" s="851"/>
      <c r="Y270" s="851"/>
      <c r="Z270" s="851"/>
    </row>
    <row r="271">
      <c r="A271" s="851"/>
      <c r="B271" s="851"/>
      <c r="C271" s="868"/>
      <c r="D271" s="869"/>
      <c r="E271" s="851"/>
      <c r="F271" s="851"/>
      <c r="G271" s="851"/>
      <c r="H271" s="851"/>
      <c r="I271" s="851"/>
      <c r="J271" s="851"/>
      <c r="K271" s="851"/>
      <c r="L271" s="851"/>
      <c r="M271" s="851"/>
      <c r="N271" s="851"/>
      <c r="O271" s="851"/>
      <c r="P271" s="851"/>
      <c r="Q271" s="851"/>
      <c r="R271" s="851"/>
      <c r="S271" s="851"/>
      <c r="T271" s="851"/>
      <c r="U271" s="851"/>
      <c r="V271" s="851"/>
      <c r="W271" s="851"/>
      <c r="X271" s="851"/>
      <c r="Y271" s="851"/>
      <c r="Z271" s="851"/>
    </row>
    <row r="272">
      <c r="A272" s="851"/>
      <c r="B272" s="851"/>
      <c r="C272" s="868"/>
      <c r="D272" s="869"/>
      <c r="E272" s="851"/>
      <c r="F272" s="851"/>
      <c r="G272" s="851"/>
      <c r="H272" s="851"/>
      <c r="I272" s="851"/>
      <c r="J272" s="851"/>
      <c r="K272" s="851"/>
      <c r="L272" s="851"/>
      <c r="M272" s="851"/>
      <c r="N272" s="851"/>
      <c r="O272" s="851"/>
      <c r="P272" s="851"/>
      <c r="Q272" s="851"/>
      <c r="R272" s="851"/>
      <c r="S272" s="851"/>
      <c r="T272" s="851"/>
      <c r="U272" s="851"/>
      <c r="V272" s="851"/>
      <c r="W272" s="851"/>
      <c r="X272" s="851"/>
      <c r="Y272" s="851"/>
      <c r="Z272" s="851"/>
    </row>
    <row r="273">
      <c r="A273" s="851"/>
      <c r="B273" s="851"/>
      <c r="C273" s="868"/>
      <c r="D273" s="869"/>
      <c r="E273" s="851"/>
      <c r="F273" s="851"/>
      <c r="G273" s="851"/>
      <c r="H273" s="851"/>
      <c r="I273" s="851"/>
      <c r="J273" s="851"/>
      <c r="K273" s="851"/>
      <c r="L273" s="851"/>
      <c r="M273" s="851"/>
      <c r="N273" s="851"/>
      <c r="O273" s="851"/>
      <c r="P273" s="851"/>
      <c r="Q273" s="851"/>
      <c r="R273" s="851"/>
      <c r="S273" s="851"/>
      <c r="T273" s="851"/>
      <c r="U273" s="851"/>
      <c r="V273" s="851"/>
      <c r="W273" s="851"/>
      <c r="X273" s="851"/>
      <c r="Y273" s="851"/>
      <c r="Z273" s="851"/>
    </row>
    <row r="274">
      <c r="A274" s="851"/>
      <c r="B274" s="851"/>
      <c r="C274" s="868"/>
      <c r="D274" s="869"/>
      <c r="E274" s="851"/>
      <c r="F274" s="851"/>
      <c r="G274" s="851"/>
      <c r="H274" s="851"/>
      <c r="I274" s="851"/>
      <c r="J274" s="851"/>
      <c r="K274" s="851"/>
      <c r="L274" s="851"/>
      <c r="M274" s="851"/>
      <c r="N274" s="851"/>
      <c r="O274" s="851"/>
      <c r="P274" s="851"/>
      <c r="Q274" s="851"/>
      <c r="R274" s="851"/>
      <c r="S274" s="851"/>
      <c r="T274" s="851"/>
      <c r="U274" s="851"/>
      <c r="V274" s="851"/>
      <c r="W274" s="851"/>
      <c r="X274" s="851"/>
      <c r="Y274" s="851"/>
      <c r="Z274" s="851"/>
    </row>
    <row r="275">
      <c r="A275" s="851"/>
      <c r="B275" s="851"/>
      <c r="C275" s="868"/>
      <c r="D275" s="869"/>
      <c r="E275" s="851"/>
      <c r="F275" s="851"/>
      <c r="G275" s="851"/>
      <c r="H275" s="851"/>
      <c r="I275" s="851"/>
      <c r="J275" s="851"/>
      <c r="K275" s="851"/>
      <c r="L275" s="851"/>
      <c r="M275" s="851"/>
      <c r="N275" s="851"/>
      <c r="O275" s="851"/>
      <c r="P275" s="851"/>
      <c r="Q275" s="851"/>
      <c r="R275" s="851"/>
      <c r="S275" s="851"/>
      <c r="T275" s="851"/>
      <c r="U275" s="851"/>
      <c r="V275" s="851"/>
      <c r="W275" s="851"/>
      <c r="X275" s="851"/>
      <c r="Y275" s="851"/>
      <c r="Z275" s="851"/>
    </row>
    <row r="276">
      <c r="A276" s="851"/>
      <c r="B276" s="851"/>
      <c r="C276" s="868"/>
      <c r="D276" s="869"/>
      <c r="E276" s="851"/>
      <c r="F276" s="851"/>
      <c r="G276" s="851"/>
      <c r="H276" s="851"/>
      <c r="I276" s="851"/>
      <c r="J276" s="851"/>
      <c r="K276" s="851"/>
      <c r="L276" s="851"/>
      <c r="M276" s="851"/>
      <c r="N276" s="851"/>
      <c r="O276" s="851"/>
      <c r="P276" s="851"/>
      <c r="Q276" s="851"/>
      <c r="R276" s="851"/>
      <c r="S276" s="851"/>
      <c r="T276" s="851"/>
      <c r="U276" s="851"/>
      <c r="V276" s="851"/>
      <c r="W276" s="851"/>
      <c r="X276" s="851"/>
      <c r="Y276" s="851"/>
      <c r="Z276" s="851"/>
    </row>
    <row r="277">
      <c r="A277" s="851"/>
      <c r="B277" s="851"/>
      <c r="C277" s="868"/>
      <c r="D277" s="869"/>
      <c r="E277" s="851"/>
      <c r="F277" s="851"/>
      <c r="G277" s="851"/>
      <c r="H277" s="851"/>
      <c r="I277" s="851"/>
      <c r="J277" s="851"/>
      <c r="K277" s="851"/>
      <c r="L277" s="851"/>
      <c r="M277" s="851"/>
      <c r="N277" s="851"/>
      <c r="O277" s="851"/>
      <c r="P277" s="851"/>
      <c r="Q277" s="851"/>
      <c r="R277" s="851"/>
      <c r="S277" s="851"/>
      <c r="T277" s="851"/>
      <c r="U277" s="851"/>
      <c r="V277" s="851"/>
      <c r="W277" s="851"/>
      <c r="X277" s="851"/>
      <c r="Y277" s="851"/>
      <c r="Z277" s="851"/>
    </row>
    <row r="278">
      <c r="A278" s="851"/>
      <c r="B278" s="851"/>
      <c r="C278" s="868"/>
      <c r="D278" s="869"/>
      <c r="E278" s="851"/>
      <c r="F278" s="851"/>
      <c r="G278" s="851"/>
      <c r="H278" s="851"/>
      <c r="I278" s="851"/>
      <c r="J278" s="851"/>
      <c r="K278" s="851"/>
      <c r="L278" s="851"/>
      <c r="M278" s="851"/>
      <c r="N278" s="851"/>
      <c r="O278" s="851"/>
      <c r="P278" s="851"/>
      <c r="Q278" s="851"/>
      <c r="R278" s="851"/>
      <c r="S278" s="851"/>
      <c r="T278" s="851"/>
      <c r="U278" s="851"/>
      <c r="V278" s="851"/>
      <c r="W278" s="851"/>
      <c r="X278" s="851"/>
      <c r="Y278" s="851"/>
      <c r="Z278" s="851"/>
    </row>
    <row r="279">
      <c r="A279" s="851"/>
      <c r="B279" s="851"/>
      <c r="C279" s="868"/>
      <c r="D279" s="869"/>
      <c r="E279" s="851"/>
      <c r="F279" s="851"/>
      <c r="G279" s="851"/>
      <c r="H279" s="851"/>
      <c r="I279" s="851"/>
      <c r="J279" s="851"/>
      <c r="K279" s="851"/>
      <c r="L279" s="851"/>
      <c r="M279" s="851"/>
      <c r="N279" s="851"/>
      <c r="O279" s="851"/>
      <c r="P279" s="851"/>
      <c r="Q279" s="851"/>
      <c r="R279" s="851"/>
      <c r="S279" s="851"/>
      <c r="T279" s="851"/>
      <c r="U279" s="851"/>
      <c r="V279" s="851"/>
      <c r="W279" s="851"/>
      <c r="X279" s="851"/>
      <c r="Y279" s="851"/>
      <c r="Z279" s="851"/>
    </row>
    <row r="280">
      <c r="A280" s="851"/>
      <c r="B280" s="851"/>
      <c r="C280" s="868"/>
      <c r="D280" s="869"/>
      <c r="E280" s="851"/>
      <c r="F280" s="851"/>
      <c r="G280" s="851"/>
      <c r="H280" s="851"/>
      <c r="I280" s="851"/>
      <c r="J280" s="851"/>
      <c r="K280" s="851"/>
      <c r="L280" s="851"/>
      <c r="M280" s="851"/>
      <c r="N280" s="851"/>
      <c r="O280" s="851"/>
      <c r="P280" s="851"/>
      <c r="Q280" s="851"/>
      <c r="R280" s="851"/>
      <c r="S280" s="851"/>
      <c r="T280" s="851"/>
      <c r="U280" s="851"/>
      <c r="V280" s="851"/>
      <c r="W280" s="851"/>
      <c r="X280" s="851"/>
      <c r="Y280" s="851"/>
      <c r="Z280" s="851"/>
    </row>
    <row r="281">
      <c r="A281" s="851"/>
      <c r="B281" s="851"/>
      <c r="C281" s="868"/>
      <c r="D281" s="869"/>
      <c r="E281" s="851"/>
      <c r="F281" s="851"/>
      <c r="G281" s="851"/>
      <c r="H281" s="851"/>
      <c r="I281" s="851"/>
      <c r="J281" s="851"/>
      <c r="K281" s="851"/>
      <c r="L281" s="851"/>
      <c r="M281" s="851"/>
      <c r="N281" s="851"/>
      <c r="O281" s="851"/>
      <c r="P281" s="851"/>
      <c r="Q281" s="851"/>
      <c r="R281" s="851"/>
      <c r="S281" s="851"/>
      <c r="T281" s="851"/>
      <c r="U281" s="851"/>
      <c r="V281" s="851"/>
      <c r="W281" s="851"/>
      <c r="X281" s="851"/>
      <c r="Y281" s="851"/>
      <c r="Z281" s="851"/>
    </row>
    <row r="282">
      <c r="A282" s="851"/>
      <c r="B282" s="851"/>
      <c r="C282" s="868"/>
      <c r="D282" s="869"/>
      <c r="E282" s="851"/>
      <c r="F282" s="851"/>
      <c r="G282" s="851"/>
      <c r="H282" s="851"/>
      <c r="I282" s="851"/>
      <c r="J282" s="851"/>
      <c r="K282" s="851"/>
      <c r="L282" s="851"/>
      <c r="M282" s="851"/>
      <c r="N282" s="851"/>
      <c r="O282" s="851"/>
      <c r="P282" s="851"/>
      <c r="Q282" s="851"/>
      <c r="R282" s="851"/>
      <c r="S282" s="851"/>
      <c r="T282" s="851"/>
      <c r="U282" s="851"/>
      <c r="V282" s="851"/>
      <c r="W282" s="851"/>
      <c r="X282" s="851"/>
      <c r="Y282" s="851"/>
      <c r="Z282" s="851"/>
    </row>
    <row r="283">
      <c r="A283" s="851"/>
      <c r="B283" s="851"/>
      <c r="C283" s="868"/>
      <c r="D283" s="869"/>
      <c r="E283" s="851"/>
      <c r="F283" s="851"/>
      <c r="G283" s="851"/>
      <c r="H283" s="851"/>
      <c r="I283" s="851"/>
      <c r="J283" s="851"/>
      <c r="K283" s="851"/>
      <c r="L283" s="851"/>
      <c r="M283" s="851"/>
      <c r="N283" s="851"/>
      <c r="O283" s="851"/>
      <c r="P283" s="851"/>
      <c r="Q283" s="851"/>
      <c r="R283" s="851"/>
      <c r="S283" s="851"/>
      <c r="T283" s="851"/>
      <c r="U283" s="851"/>
      <c r="V283" s="851"/>
      <c r="W283" s="851"/>
      <c r="X283" s="851"/>
      <c r="Y283" s="851"/>
      <c r="Z283" s="851"/>
    </row>
    <row r="284">
      <c r="A284" s="851"/>
      <c r="B284" s="851"/>
      <c r="C284" s="868"/>
      <c r="D284" s="869"/>
      <c r="E284" s="851"/>
      <c r="F284" s="851"/>
      <c r="G284" s="851"/>
      <c r="H284" s="851"/>
      <c r="I284" s="851"/>
      <c r="J284" s="851"/>
      <c r="K284" s="851"/>
      <c r="L284" s="851"/>
      <c r="M284" s="851"/>
      <c r="N284" s="851"/>
      <c r="O284" s="851"/>
      <c r="P284" s="851"/>
      <c r="Q284" s="851"/>
      <c r="R284" s="851"/>
      <c r="S284" s="851"/>
      <c r="T284" s="851"/>
      <c r="U284" s="851"/>
      <c r="V284" s="851"/>
      <c r="W284" s="851"/>
      <c r="X284" s="851"/>
      <c r="Y284" s="851"/>
      <c r="Z284" s="851"/>
    </row>
    <row r="285">
      <c r="A285" s="851"/>
      <c r="B285" s="851"/>
      <c r="C285" s="868"/>
      <c r="D285" s="869"/>
      <c r="E285" s="851"/>
      <c r="F285" s="851"/>
      <c r="G285" s="851"/>
      <c r="H285" s="851"/>
      <c r="I285" s="851"/>
      <c r="J285" s="851"/>
      <c r="K285" s="851"/>
      <c r="L285" s="851"/>
      <c r="M285" s="851"/>
      <c r="N285" s="851"/>
      <c r="O285" s="851"/>
      <c r="P285" s="851"/>
      <c r="Q285" s="851"/>
      <c r="R285" s="851"/>
      <c r="S285" s="851"/>
      <c r="T285" s="851"/>
      <c r="U285" s="851"/>
      <c r="V285" s="851"/>
      <c r="W285" s="851"/>
      <c r="X285" s="851"/>
      <c r="Y285" s="851"/>
      <c r="Z285" s="851"/>
    </row>
    <row r="286">
      <c r="A286" s="851"/>
      <c r="B286" s="851"/>
      <c r="C286" s="868"/>
      <c r="D286" s="869"/>
      <c r="E286" s="851"/>
      <c r="F286" s="851"/>
      <c r="G286" s="851"/>
      <c r="H286" s="851"/>
      <c r="I286" s="851"/>
      <c r="J286" s="851"/>
      <c r="K286" s="851"/>
      <c r="L286" s="851"/>
      <c r="M286" s="851"/>
      <c r="N286" s="851"/>
      <c r="O286" s="851"/>
      <c r="P286" s="851"/>
      <c r="Q286" s="851"/>
      <c r="R286" s="851"/>
      <c r="S286" s="851"/>
      <c r="T286" s="851"/>
      <c r="U286" s="851"/>
      <c r="V286" s="851"/>
      <c r="W286" s="851"/>
      <c r="X286" s="851"/>
      <c r="Y286" s="851"/>
      <c r="Z286" s="851"/>
    </row>
    <row r="287">
      <c r="A287" s="851"/>
      <c r="B287" s="851"/>
      <c r="C287" s="868"/>
      <c r="D287" s="869"/>
      <c r="E287" s="851"/>
      <c r="F287" s="851"/>
      <c r="G287" s="851"/>
      <c r="H287" s="851"/>
      <c r="I287" s="851"/>
      <c r="J287" s="851"/>
      <c r="K287" s="851"/>
      <c r="L287" s="851"/>
      <c r="M287" s="851"/>
      <c r="N287" s="851"/>
      <c r="O287" s="851"/>
      <c r="P287" s="851"/>
      <c r="Q287" s="851"/>
      <c r="R287" s="851"/>
      <c r="S287" s="851"/>
      <c r="T287" s="851"/>
      <c r="U287" s="851"/>
      <c r="V287" s="851"/>
      <c r="W287" s="851"/>
      <c r="X287" s="851"/>
      <c r="Y287" s="851"/>
      <c r="Z287" s="851"/>
    </row>
    <row r="288">
      <c r="A288" s="851"/>
      <c r="B288" s="851"/>
      <c r="C288" s="868"/>
      <c r="D288" s="869"/>
      <c r="E288" s="851"/>
      <c r="F288" s="851"/>
      <c r="G288" s="851"/>
      <c r="H288" s="851"/>
      <c r="I288" s="851"/>
      <c r="J288" s="851"/>
      <c r="K288" s="851"/>
      <c r="L288" s="851"/>
      <c r="M288" s="851"/>
      <c r="N288" s="851"/>
      <c r="O288" s="851"/>
      <c r="P288" s="851"/>
      <c r="Q288" s="851"/>
      <c r="R288" s="851"/>
      <c r="S288" s="851"/>
      <c r="T288" s="851"/>
      <c r="U288" s="851"/>
      <c r="V288" s="851"/>
      <c r="W288" s="851"/>
      <c r="X288" s="851"/>
      <c r="Y288" s="851"/>
      <c r="Z288" s="851"/>
    </row>
    <row r="289">
      <c r="A289" s="851"/>
      <c r="B289" s="851"/>
      <c r="C289" s="868"/>
      <c r="D289" s="869"/>
      <c r="E289" s="851"/>
      <c r="F289" s="851"/>
      <c r="G289" s="851"/>
      <c r="H289" s="851"/>
      <c r="I289" s="851"/>
      <c r="J289" s="851"/>
      <c r="K289" s="851"/>
      <c r="L289" s="851"/>
      <c r="M289" s="851"/>
      <c r="N289" s="851"/>
      <c r="O289" s="851"/>
      <c r="P289" s="851"/>
      <c r="Q289" s="851"/>
      <c r="R289" s="851"/>
      <c r="S289" s="851"/>
      <c r="T289" s="851"/>
      <c r="U289" s="851"/>
      <c r="V289" s="851"/>
      <c r="W289" s="851"/>
      <c r="X289" s="851"/>
      <c r="Y289" s="851"/>
      <c r="Z289" s="851"/>
    </row>
    <row r="290">
      <c r="A290" s="851"/>
      <c r="B290" s="851"/>
      <c r="C290" s="868"/>
      <c r="D290" s="869"/>
      <c r="E290" s="851"/>
      <c r="F290" s="851"/>
      <c r="G290" s="851"/>
      <c r="H290" s="851"/>
      <c r="I290" s="851"/>
      <c r="J290" s="851"/>
      <c r="K290" s="851"/>
      <c r="L290" s="851"/>
      <c r="M290" s="851"/>
      <c r="N290" s="851"/>
      <c r="O290" s="851"/>
      <c r="P290" s="851"/>
      <c r="Q290" s="851"/>
      <c r="R290" s="851"/>
      <c r="S290" s="851"/>
      <c r="T290" s="851"/>
      <c r="U290" s="851"/>
      <c r="V290" s="851"/>
      <c r="W290" s="851"/>
      <c r="X290" s="851"/>
      <c r="Y290" s="851"/>
      <c r="Z290" s="851"/>
    </row>
    <row r="291">
      <c r="A291" s="851"/>
      <c r="B291" s="851"/>
      <c r="C291" s="868"/>
      <c r="D291" s="869"/>
      <c r="E291" s="851"/>
      <c r="F291" s="851"/>
      <c r="G291" s="851"/>
      <c r="H291" s="851"/>
      <c r="I291" s="851"/>
      <c r="J291" s="851"/>
      <c r="K291" s="851"/>
      <c r="L291" s="851"/>
      <c r="M291" s="851"/>
      <c r="N291" s="851"/>
      <c r="O291" s="851"/>
      <c r="P291" s="851"/>
      <c r="Q291" s="851"/>
      <c r="R291" s="851"/>
      <c r="S291" s="851"/>
      <c r="T291" s="851"/>
      <c r="U291" s="851"/>
      <c r="V291" s="851"/>
      <c r="W291" s="851"/>
      <c r="X291" s="851"/>
      <c r="Y291" s="851"/>
      <c r="Z291" s="851"/>
    </row>
    <row r="292">
      <c r="A292" s="851"/>
      <c r="B292" s="851"/>
      <c r="C292" s="868"/>
      <c r="D292" s="869"/>
      <c r="E292" s="851"/>
      <c r="F292" s="851"/>
      <c r="G292" s="851"/>
      <c r="H292" s="851"/>
      <c r="I292" s="851"/>
      <c r="J292" s="851"/>
      <c r="K292" s="851"/>
      <c r="L292" s="851"/>
      <c r="M292" s="851"/>
      <c r="N292" s="851"/>
      <c r="O292" s="851"/>
      <c r="P292" s="851"/>
      <c r="Q292" s="851"/>
      <c r="R292" s="851"/>
      <c r="S292" s="851"/>
      <c r="T292" s="851"/>
      <c r="U292" s="851"/>
      <c r="V292" s="851"/>
      <c r="W292" s="851"/>
      <c r="X292" s="851"/>
      <c r="Y292" s="851"/>
      <c r="Z292" s="851"/>
    </row>
    <row r="293">
      <c r="A293" s="851"/>
      <c r="B293" s="851"/>
      <c r="C293" s="868"/>
      <c r="D293" s="869"/>
      <c r="E293" s="851"/>
      <c r="F293" s="851"/>
      <c r="G293" s="851"/>
      <c r="H293" s="851"/>
      <c r="I293" s="851"/>
      <c r="J293" s="851"/>
      <c r="K293" s="851"/>
      <c r="L293" s="851"/>
      <c r="M293" s="851"/>
      <c r="N293" s="851"/>
      <c r="O293" s="851"/>
      <c r="P293" s="851"/>
      <c r="Q293" s="851"/>
      <c r="R293" s="851"/>
      <c r="S293" s="851"/>
      <c r="T293" s="851"/>
      <c r="U293" s="851"/>
      <c r="V293" s="851"/>
      <c r="W293" s="851"/>
      <c r="X293" s="851"/>
      <c r="Y293" s="851"/>
      <c r="Z293" s="851"/>
    </row>
    <row r="294">
      <c r="A294" s="851"/>
      <c r="B294" s="851"/>
      <c r="C294" s="868"/>
      <c r="D294" s="869"/>
      <c r="E294" s="851"/>
      <c r="F294" s="851"/>
      <c r="G294" s="851"/>
      <c r="H294" s="851"/>
      <c r="I294" s="851"/>
      <c r="J294" s="851"/>
      <c r="K294" s="851"/>
      <c r="L294" s="851"/>
      <c r="M294" s="851"/>
      <c r="N294" s="851"/>
      <c r="O294" s="851"/>
      <c r="P294" s="851"/>
      <c r="Q294" s="851"/>
      <c r="R294" s="851"/>
      <c r="S294" s="851"/>
      <c r="T294" s="851"/>
      <c r="U294" s="851"/>
      <c r="V294" s="851"/>
      <c r="W294" s="851"/>
      <c r="X294" s="851"/>
      <c r="Y294" s="851"/>
      <c r="Z294" s="851"/>
    </row>
    <row r="295">
      <c r="A295" s="851"/>
      <c r="B295" s="851"/>
      <c r="C295" s="868"/>
      <c r="D295" s="869"/>
      <c r="E295" s="851"/>
      <c r="F295" s="851"/>
      <c r="G295" s="851"/>
      <c r="H295" s="851"/>
      <c r="I295" s="851"/>
      <c r="J295" s="851"/>
      <c r="K295" s="851"/>
      <c r="L295" s="851"/>
      <c r="M295" s="851"/>
      <c r="N295" s="851"/>
      <c r="O295" s="851"/>
      <c r="P295" s="851"/>
      <c r="Q295" s="851"/>
      <c r="R295" s="851"/>
      <c r="S295" s="851"/>
      <c r="T295" s="851"/>
      <c r="U295" s="851"/>
      <c r="V295" s="851"/>
      <c r="W295" s="851"/>
      <c r="X295" s="851"/>
      <c r="Y295" s="851"/>
      <c r="Z295" s="851"/>
    </row>
    <row r="296">
      <c r="A296" s="851"/>
      <c r="B296" s="851"/>
      <c r="C296" s="868"/>
      <c r="D296" s="869"/>
      <c r="E296" s="851"/>
      <c r="F296" s="851"/>
      <c r="G296" s="851"/>
      <c r="H296" s="851"/>
      <c r="I296" s="851"/>
      <c r="J296" s="851"/>
      <c r="K296" s="851"/>
      <c r="L296" s="851"/>
      <c r="M296" s="851"/>
      <c r="N296" s="851"/>
      <c r="O296" s="851"/>
      <c r="P296" s="851"/>
      <c r="Q296" s="851"/>
      <c r="R296" s="851"/>
      <c r="S296" s="851"/>
      <c r="T296" s="851"/>
      <c r="U296" s="851"/>
      <c r="V296" s="851"/>
      <c r="W296" s="851"/>
      <c r="X296" s="851"/>
      <c r="Y296" s="851"/>
      <c r="Z296" s="851"/>
    </row>
    <row r="297">
      <c r="A297" s="851"/>
      <c r="B297" s="851"/>
      <c r="C297" s="868"/>
      <c r="D297" s="869"/>
      <c r="E297" s="851"/>
      <c r="F297" s="851"/>
      <c r="G297" s="851"/>
      <c r="H297" s="851"/>
      <c r="I297" s="851"/>
      <c r="J297" s="851"/>
      <c r="K297" s="851"/>
      <c r="L297" s="851"/>
      <c r="M297" s="851"/>
      <c r="N297" s="851"/>
      <c r="O297" s="851"/>
      <c r="P297" s="851"/>
      <c r="Q297" s="851"/>
      <c r="R297" s="851"/>
      <c r="S297" s="851"/>
      <c r="T297" s="851"/>
      <c r="U297" s="851"/>
      <c r="V297" s="851"/>
      <c r="W297" s="851"/>
      <c r="X297" s="851"/>
      <c r="Y297" s="851"/>
      <c r="Z297" s="851"/>
    </row>
    <row r="298">
      <c r="A298" s="851"/>
      <c r="B298" s="851"/>
      <c r="C298" s="868"/>
      <c r="D298" s="869"/>
      <c r="E298" s="851"/>
      <c r="F298" s="851"/>
      <c r="G298" s="851"/>
      <c r="H298" s="851"/>
      <c r="I298" s="851"/>
      <c r="J298" s="851"/>
      <c r="K298" s="851"/>
      <c r="L298" s="851"/>
      <c r="M298" s="851"/>
      <c r="N298" s="851"/>
      <c r="O298" s="851"/>
      <c r="P298" s="851"/>
      <c r="Q298" s="851"/>
      <c r="R298" s="851"/>
      <c r="S298" s="851"/>
      <c r="T298" s="851"/>
      <c r="U298" s="851"/>
      <c r="V298" s="851"/>
      <c r="W298" s="851"/>
      <c r="X298" s="851"/>
      <c r="Y298" s="851"/>
      <c r="Z298" s="851"/>
    </row>
    <row r="299">
      <c r="A299" s="851"/>
      <c r="B299" s="851"/>
      <c r="C299" s="868"/>
      <c r="D299" s="869"/>
      <c r="E299" s="851"/>
      <c r="F299" s="851"/>
      <c r="G299" s="851"/>
      <c r="H299" s="851"/>
      <c r="I299" s="851"/>
      <c r="J299" s="851"/>
      <c r="K299" s="851"/>
      <c r="L299" s="851"/>
      <c r="M299" s="851"/>
      <c r="N299" s="851"/>
      <c r="O299" s="851"/>
      <c r="P299" s="851"/>
      <c r="Q299" s="851"/>
      <c r="R299" s="851"/>
      <c r="S299" s="851"/>
      <c r="T299" s="851"/>
      <c r="U299" s="851"/>
      <c r="V299" s="851"/>
      <c r="W299" s="851"/>
      <c r="X299" s="851"/>
      <c r="Y299" s="851"/>
      <c r="Z299" s="851"/>
    </row>
    <row r="300">
      <c r="A300" s="851"/>
      <c r="B300" s="851"/>
      <c r="C300" s="868"/>
      <c r="D300" s="869"/>
      <c r="E300" s="851"/>
      <c r="F300" s="851"/>
      <c r="G300" s="851"/>
      <c r="H300" s="851"/>
      <c r="I300" s="851"/>
      <c r="J300" s="851"/>
      <c r="K300" s="851"/>
      <c r="L300" s="851"/>
      <c r="M300" s="851"/>
      <c r="N300" s="851"/>
      <c r="O300" s="851"/>
      <c r="P300" s="851"/>
      <c r="Q300" s="851"/>
      <c r="R300" s="851"/>
      <c r="S300" s="851"/>
      <c r="T300" s="851"/>
      <c r="U300" s="851"/>
      <c r="V300" s="851"/>
      <c r="W300" s="851"/>
      <c r="X300" s="851"/>
      <c r="Y300" s="851"/>
      <c r="Z300" s="851"/>
    </row>
    <row r="301">
      <c r="A301" s="851"/>
      <c r="B301" s="851"/>
      <c r="C301" s="868"/>
      <c r="D301" s="869"/>
      <c r="E301" s="851"/>
      <c r="F301" s="851"/>
      <c r="G301" s="851"/>
      <c r="H301" s="851"/>
      <c r="I301" s="851"/>
      <c r="J301" s="851"/>
      <c r="K301" s="851"/>
      <c r="L301" s="851"/>
      <c r="M301" s="851"/>
      <c r="N301" s="851"/>
      <c r="O301" s="851"/>
      <c r="P301" s="851"/>
      <c r="Q301" s="851"/>
      <c r="R301" s="851"/>
      <c r="S301" s="851"/>
      <c r="T301" s="851"/>
      <c r="U301" s="851"/>
      <c r="V301" s="851"/>
      <c r="W301" s="851"/>
      <c r="X301" s="851"/>
      <c r="Y301" s="851"/>
      <c r="Z301" s="851"/>
    </row>
    <row r="302">
      <c r="A302" s="851"/>
      <c r="B302" s="851"/>
      <c r="C302" s="868"/>
      <c r="D302" s="869"/>
      <c r="E302" s="851"/>
      <c r="F302" s="851"/>
      <c r="G302" s="851"/>
      <c r="H302" s="851"/>
      <c r="I302" s="851"/>
      <c r="J302" s="851"/>
      <c r="K302" s="851"/>
      <c r="L302" s="851"/>
      <c r="M302" s="851"/>
      <c r="N302" s="851"/>
      <c r="O302" s="851"/>
      <c r="P302" s="851"/>
      <c r="Q302" s="851"/>
      <c r="R302" s="851"/>
      <c r="S302" s="851"/>
      <c r="T302" s="851"/>
      <c r="U302" s="851"/>
      <c r="V302" s="851"/>
      <c r="W302" s="851"/>
      <c r="X302" s="851"/>
      <c r="Y302" s="851"/>
      <c r="Z302" s="851"/>
    </row>
    <row r="303">
      <c r="A303" s="851"/>
      <c r="B303" s="851"/>
      <c r="C303" s="868"/>
      <c r="D303" s="869"/>
      <c r="E303" s="851"/>
      <c r="F303" s="851"/>
      <c r="G303" s="851"/>
      <c r="H303" s="851"/>
      <c r="I303" s="851"/>
      <c r="J303" s="851"/>
      <c r="K303" s="851"/>
      <c r="L303" s="851"/>
      <c r="M303" s="851"/>
      <c r="N303" s="851"/>
      <c r="O303" s="851"/>
      <c r="P303" s="851"/>
      <c r="Q303" s="851"/>
      <c r="R303" s="851"/>
      <c r="S303" s="851"/>
      <c r="T303" s="851"/>
      <c r="U303" s="851"/>
      <c r="V303" s="851"/>
      <c r="W303" s="851"/>
      <c r="X303" s="851"/>
      <c r="Y303" s="851"/>
      <c r="Z303" s="851"/>
    </row>
    <row r="304">
      <c r="A304" s="851"/>
      <c r="B304" s="851"/>
      <c r="C304" s="868"/>
      <c r="D304" s="869"/>
      <c r="E304" s="851"/>
      <c r="F304" s="851"/>
      <c r="G304" s="851"/>
      <c r="H304" s="851"/>
      <c r="I304" s="851"/>
      <c r="J304" s="851"/>
      <c r="K304" s="851"/>
      <c r="L304" s="851"/>
      <c r="M304" s="851"/>
      <c r="N304" s="851"/>
      <c r="O304" s="851"/>
      <c r="P304" s="851"/>
      <c r="Q304" s="851"/>
      <c r="R304" s="851"/>
      <c r="S304" s="851"/>
      <c r="T304" s="851"/>
      <c r="U304" s="851"/>
      <c r="V304" s="851"/>
      <c r="W304" s="851"/>
      <c r="X304" s="851"/>
      <c r="Y304" s="851"/>
      <c r="Z304" s="851"/>
    </row>
    <row r="305">
      <c r="A305" s="851"/>
      <c r="B305" s="851"/>
      <c r="C305" s="868"/>
      <c r="D305" s="869"/>
      <c r="E305" s="851"/>
      <c r="F305" s="851"/>
      <c r="G305" s="851"/>
      <c r="H305" s="851"/>
      <c r="I305" s="851"/>
      <c r="J305" s="851"/>
      <c r="K305" s="851"/>
      <c r="L305" s="851"/>
      <c r="M305" s="851"/>
      <c r="N305" s="851"/>
      <c r="O305" s="851"/>
      <c r="P305" s="851"/>
      <c r="Q305" s="851"/>
      <c r="R305" s="851"/>
      <c r="S305" s="851"/>
      <c r="T305" s="851"/>
      <c r="U305" s="851"/>
      <c r="V305" s="851"/>
      <c r="W305" s="851"/>
      <c r="X305" s="851"/>
      <c r="Y305" s="851"/>
      <c r="Z305" s="851"/>
    </row>
    <row r="306">
      <c r="A306" s="851"/>
      <c r="B306" s="851"/>
      <c r="C306" s="868"/>
      <c r="D306" s="869"/>
      <c r="E306" s="851"/>
      <c r="F306" s="851"/>
      <c r="G306" s="851"/>
      <c r="H306" s="851"/>
      <c r="I306" s="851"/>
      <c r="J306" s="851"/>
      <c r="K306" s="851"/>
      <c r="L306" s="851"/>
      <c r="M306" s="851"/>
      <c r="N306" s="851"/>
      <c r="O306" s="851"/>
      <c r="P306" s="851"/>
      <c r="Q306" s="851"/>
      <c r="R306" s="851"/>
      <c r="S306" s="851"/>
      <c r="T306" s="851"/>
      <c r="U306" s="851"/>
      <c r="V306" s="851"/>
      <c r="W306" s="851"/>
      <c r="X306" s="851"/>
      <c r="Y306" s="851"/>
      <c r="Z306" s="851"/>
    </row>
    <row r="307">
      <c r="A307" s="851"/>
      <c r="B307" s="851"/>
      <c r="C307" s="868"/>
      <c r="D307" s="869"/>
      <c r="E307" s="851"/>
      <c r="F307" s="851"/>
      <c r="G307" s="851"/>
      <c r="H307" s="851"/>
      <c r="I307" s="851"/>
      <c r="J307" s="851"/>
      <c r="K307" s="851"/>
      <c r="L307" s="851"/>
      <c r="M307" s="851"/>
      <c r="N307" s="851"/>
      <c r="O307" s="851"/>
      <c r="P307" s="851"/>
      <c r="Q307" s="851"/>
      <c r="R307" s="851"/>
      <c r="S307" s="851"/>
      <c r="T307" s="851"/>
      <c r="U307" s="851"/>
      <c r="V307" s="851"/>
      <c r="W307" s="851"/>
      <c r="X307" s="851"/>
      <c r="Y307" s="851"/>
      <c r="Z307" s="851"/>
    </row>
    <row r="308">
      <c r="A308" s="851"/>
      <c r="B308" s="851"/>
      <c r="C308" s="868"/>
      <c r="D308" s="869"/>
      <c r="E308" s="851"/>
      <c r="F308" s="851"/>
      <c r="G308" s="851"/>
      <c r="H308" s="851"/>
      <c r="I308" s="851"/>
      <c r="J308" s="851"/>
      <c r="K308" s="851"/>
      <c r="L308" s="851"/>
      <c r="M308" s="851"/>
      <c r="N308" s="851"/>
      <c r="O308" s="851"/>
      <c r="P308" s="851"/>
      <c r="Q308" s="851"/>
      <c r="R308" s="851"/>
      <c r="S308" s="851"/>
      <c r="T308" s="851"/>
      <c r="U308" s="851"/>
      <c r="V308" s="851"/>
      <c r="W308" s="851"/>
      <c r="X308" s="851"/>
      <c r="Y308" s="851"/>
      <c r="Z308" s="851"/>
    </row>
    <row r="309">
      <c r="A309" s="851"/>
      <c r="B309" s="851"/>
      <c r="C309" s="868"/>
      <c r="D309" s="869"/>
      <c r="E309" s="851"/>
      <c r="F309" s="851"/>
      <c r="G309" s="851"/>
      <c r="H309" s="851"/>
      <c r="I309" s="851"/>
      <c r="J309" s="851"/>
      <c r="K309" s="851"/>
      <c r="L309" s="851"/>
      <c r="M309" s="851"/>
      <c r="N309" s="851"/>
      <c r="O309" s="851"/>
      <c r="P309" s="851"/>
      <c r="Q309" s="851"/>
      <c r="R309" s="851"/>
      <c r="S309" s="851"/>
      <c r="T309" s="851"/>
      <c r="U309" s="851"/>
      <c r="V309" s="851"/>
      <c r="W309" s="851"/>
      <c r="X309" s="851"/>
      <c r="Y309" s="851"/>
      <c r="Z309" s="851"/>
    </row>
    <row r="310">
      <c r="A310" s="851"/>
      <c r="B310" s="851"/>
      <c r="C310" s="868"/>
      <c r="D310" s="869"/>
      <c r="E310" s="851"/>
      <c r="F310" s="851"/>
      <c r="G310" s="851"/>
      <c r="H310" s="851"/>
      <c r="I310" s="851"/>
      <c r="J310" s="851"/>
      <c r="K310" s="851"/>
      <c r="L310" s="851"/>
      <c r="M310" s="851"/>
      <c r="N310" s="851"/>
      <c r="O310" s="851"/>
      <c r="P310" s="851"/>
      <c r="Q310" s="851"/>
      <c r="R310" s="851"/>
      <c r="S310" s="851"/>
      <c r="T310" s="851"/>
      <c r="U310" s="851"/>
      <c r="V310" s="851"/>
      <c r="W310" s="851"/>
      <c r="X310" s="851"/>
      <c r="Y310" s="851"/>
      <c r="Z310" s="851"/>
    </row>
    <row r="311">
      <c r="A311" s="851"/>
      <c r="B311" s="851"/>
      <c r="C311" s="868"/>
      <c r="D311" s="869"/>
      <c r="E311" s="851"/>
      <c r="F311" s="851"/>
      <c r="G311" s="851"/>
      <c r="H311" s="851"/>
      <c r="I311" s="851"/>
      <c r="J311" s="851"/>
      <c r="K311" s="851"/>
      <c r="L311" s="851"/>
      <c r="M311" s="851"/>
      <c r="N311" s="851"/>
      <c r="O311" s="851"/>
      <c r="P311" s="851"/>
      <c r="Q311" s="851"/>
      <c r="R311" s="851"/>
      <c r="S311" s="851"/>
      <c r="T311" s="851"/>
      <c r="U311" s="851"/>
      <c r="V311" s="851"/>
      <c r="W311" s="851"/>
      <c r="X311" s="851"/>
      <c r="Y311" s="851"/>
      <c r="Z311" s="851"/>
    </row>
    <row r="312">
      <c r="A312" s="851"/>
      <c r="B312" s="851"/>
      <c r="C312" s="868"/>
      <c r="D312" s="869"/>
      <c r="E312" s="851"/>
      <c r="F312" s="851"/>
      <c r="G312" s="851"/>
      <c r="H312" s="851"/>
      <c r="I312" s="851"/>
      <c r="J312" s="851"/>
      <c r="K312" s="851"/>
      <c r="L312" s="851"/>
      <c r="M312" s="851"/>
      <c r="N312" s="851"/>
      <c r="O312" s="851"/>
      <c r="P312" s="851"/>
      <c r="Q312" s="851"/>
      <c r="R312" s="851"/>
      <c r="S312" s="851"/>
      <c r="T312" s="851"/>
      <c r="U312" s="851"/>
      <c r="V312" s="851"/>
      <c r="W312" s="851"/>
      <c r="X312" s="851"/>
      <c r="Y312" s="851"/>
      <c r="Z312" s="851"/>
    </row>
    <row r="313">
      <c r="A313" s="851"/>
      <c r="B313" s="851"/>
      <c r="C313" s="868"/>
      <c r="D313" s="869"/>
      <c r="E313" s="851"/>
      <c r="F313" s="851"/>
      <c r="G313" s="851"/>
      <c r="H313" s="851"/>
      <c r="I313" s="851"/>
      <c r="J313" s="851"/>
      <c r="K313" s="851"/>
      <c r="L313" s="851"/>
      <c r="M313" s="851"/>
      <c r="N313" s="851"/>
      <c r="O313" s="851"/>
      <c r="P313" s="851"/>
      <c r="Q313" s="851"/>
      <c r="R313" s="851"/>
      <c r="S313" s="851"/>
      <c r="T313" s="851"/>
      <c r="U313" s="851"/>
      <c r="V313" s="851"/>
      <c r="W313" s="851"/>
      <c r="X313" s="851"/>
      <c r="Y313" s="851"/>
      <c r="Z313" s="851"/>
    </row>
    <row r="314">
      <c r="A314" s="851"/>
      <c r="B314" s="851"/>
      <c r="C314" s="868"/>
      <c r="D314" s="869"/>
      <c r="E314" s="851"/>
      <c r="F314" s="851"/>
      <c r="G314" s="851"/>
      <c r="H314" s="851"/>
      <c r="I314" s="851"/>
      <c r="J314" s="851"/>
      <c r="K314" s="851"/>
      <c r="L314" s="851"/>
      <c r="M314" s="851"/>
      <c r="N314" s="851"/>
      <c r="O314" s="851"/>
      <c r="P314" s="851"/>
      <c r="Q314" s="851"/>
      <c r="R314" s="851"/>
      <c r="S314" s="851"/>
      <c r="T314" s="851"/>
      <c r="U314" s="851"/>
      <c r="V314" s="851"/>
      <c r="W314" s="851"/>
      <c r="X314" s="851"/>
      <c r="Y314" s="851"/>
      <c r="Z314" s="851"/>
    </row>
    <row r="315">
      <c r="A315" s="851"/>
      <c r="B315" s="851"/>
      <c r="C315" s="868"/>
      <c r="D315" s="869"/>
      <c r="E315" s="851"/>
      <c r="F315" s="851"/>
      <c r="G315" s="851"/>
      <c r="H315" s="851"/>
      <c r="I315" s="851"/>
      <c r="J315" s="851"/>
      <c r="K315" s="851"/>
      <c r="L315" s="851"/>
      <c r="M315" s="851"/>
      <c r="N315" s="851"/>
      <c r="O315" s="851"/>
      <c r="P315" s="851"/>
      <c r="Q315" s="851"/>
      <c r="R315" s="851"/>
      <c r="S315" s="851"/>
      <c r="T315" s="851"/>
      <c r="U315" s="851"/>
      <c r="V315" s="851"/>
      <c r="W315" s="851"/>
      <c r="X315" s="851"/>
      <c r="Y315" s="851"/>
      <c r="Z315" s="851"/>
    </row>
    <row r="316">
      <c r="A316" s="851"/>
      <c r="B316" s="851"/>
      <c r="C316" s="868"/>
      <c r="D316" s="869"/>
      <c r="E316" s="851"/>
      <c r="F316" s="851"/>
      <c r="G316" s="851"/>
      <c r="H316" s="851"/>
      <c r="I316" s="851"/>
      <c r="J316" s="851"/>
      <c r="K316" s="851"/>
      <c r="L316" s="851"/>
      <c r="M316" s="851"/>
      <c r="N316" s="851"/>
      <c r="O316" s="851"/>
      <c r="P316" s="851"/>
      <c r="Q316" s="851"/>
      <c r="R316" s="851"/>
      <c r="S316" s="851"/>
      <c r="T316" s="851"/>
      <c r="U316" s="851"/>
      <c r="V316" s="851"/>
      <c r="W316" s="851"/>
      <c r="X316" s="851"/>
      <c r="Y316" s="851"/>
      <c r="Z316" s="851"/>
    </row>
    <row r="317">
      <c r="A317" s="851"/>
      <c r="B317" s="851"/>
      <c r="C317" s="868"/>
      <c r="D317" s="869"/>
      <c r="E317" s="851"/>
      <c r="F317" s="851"/>
      <c r="G317" s="851"/>
      <c r="H317" s="851"/>
      <c r="I317" s="851"/>
      <c r="J317" s="851"/>
      <c r="K317" s="851"/>
      <c r="L317" s="851"/>
      <c r="M317" s="851"/>
      <c r="N317" s="851"/>
      <c r="O317" s="851"/>
      <c r="P317" s="851"/>
      <c r="Q317" s="851"/>
      <c r="R317" s="851"/>
      <c r="S317" s="851"/>
      <c r="T317" s="851"/>
      <c r="U317" s="851"/>
      <c r="V317" s="851"/>
      <c r="W317" s="851"/>
      <c r="X317" s="851"/>
      <c r="Y317" s="851"/>
      <c r="Z317" s="851"/>
    </row>
    <row r="318">
      <c r="A318" s="851"/>
      <c r="B318" s="851"/>
      <c r="C318" s="868"/>
      <c r="D318" s="869"/>
      <c r="E318" s="851"/>
      <c r="F318" s="851"/>
      <c r="G318" s="851"/>
      <c r="H318" s="851"/>
      <c r="I318" s="851"/>
      <c r="J318" s="851"/>
      <c r="K318" s="851"/>
      <c r="L318" s="851"/>
      <c r="M318" s="851"/>
      <c r="N318" s="851"/>
      <c r="O318" s="851"/>
      <c r="P318" s="851"/>
      <c r="Q318" s="851"/>
      <c r="R318" s="851"/>
      <c r="S318" s="851"/>
      <c r="T318" s="851"/>
      <c r="U318" s="851"/>
      <c r="V318" s="851"/>
      <c r="W318" s="851"/>
      <c r="X318" s="851"/>
      <c r="Y318" s="851"/>
      <c r="Z318" s="851"/>
    </row>
    <row r="319">
      <c r="A319" s="851"/>
      <c r="B319" s="851"/>
      <c r="C319" s="868"/>
      <c r="D319" s="869"/>
      <c r="E319" s="851"/>
      <c r="F319" s="851"/>
      <c r="G319" s="851"/>
      <c r="H319" s="851"/>
      <c r="I319" s="851"/>
      <c r="J319" s="851"/>
      <c r="K319" s="851"/>
      <c r="L319" s="851"/>
      <c r="M319" s="851"/>
      <c r="N319" s="851"/>
      <c r="O319" s="851"/>
      <c r="P319" s="851"/>
      <c r="Q319" s="851"/>
      <c r="R319" s="851"/>
      <c r="S319" s="851"/>
      <c r="T319" s="851"/>
      <c r="U319" s="851"/>
      <c r="V319" s="851"/>
      <c r="W319" s="851"/>
      <c r="X319" s="851"/>
      <c r="Y319" s="851"/>
      <c r="Z319" s="851"/>
    </row>
    <row r="320">
      <c r="A320" s="851"/>
      <c r="B320" s="851"/>
      <c r="C320" s="868"/>
      <c r="D320" s="869"/>
      <c r="E320" s="851"/>
      <c r="F320" s="851"/>
      <c r="G320" s="851"/>
      <c r="H320" s="851"/>
      <c r="I320" s="851"/>
      <c r="J320" s="851"/>
      <c r="K320" s="851"/>
      <c r="L320" s="851"/>
      <c r="M320" s="851"/>
      <c r="N320" s="851"/>
      <c r="O320" s="851"/>
      <c r="P320" s="851"/>
      <c r="Q320" s="851"/>
      <c r="R320" s="851"/>
      <c r="S320" s="851"/>
      <c r="T320" s="851"/>
      <c r="U320" s="851"/>
      <c r="V320" s="851"/>
      <c r="W320" s="851"/>
      <c r="X320" s="851"/>
      <c r="Y320" s="851"/>
      <c r="Z320" s="851"/>
    </row>
    <row r="321">
      <c r="A321" s="851"/>
      <c r="B321" s="851"/>
      <c r="C321" s="868"/>
      <c r="D321" s="869"/>
      <c r="E321" s="851"/>
      <c r="F321" s="851"/>
      <c r="G321" s="851"/>
      <c r="H321" s="851"/>
      <c r="I321" s="851"/>
      <c r="J321" s="851"/>
      <c r="K321" s="851"/>
      <c r="L321" s="851"/>
      <c r="M321" s="851"/>
      <c r="N321" s="851"/>
      <c r="O321" s="851"/>
      <c r="P321" s="851"/>
      <c r="Q321" s="851"/>
      <c r="R321" s="851"/>
      <c r="S321" s="851"/>
      <c r="T321" s="851"/>
      <c r="U321" s="851"/>
      <c r="V321" s="851"/>
      <c r="W321" s="851"/>
      <c r="X321" s="851"/>
      <c r="Y321" s="851"/>
      <c r="Z321" s="851"/>
    </row>
    <row r="322">
      <c r="A322" s="851"/>
      <c r="B322" s="851"/>
      <c r="C322" s="868"/>
      <c r="D322" s="869"/>
      <c r="E322" s="851"/>
      <c r="F322" s="851"/>
      <c r="G322" s="851"/>
      <c r="H322" s="851"/>
      <c r="I322" s="851"/>
      <c r="J322" s="851"/>
      <c r="K322" s="851"/>
      <c r="L322" s="851"/>
      <c r="M322" s="851"/>
      <c r="N322" s="851"/>
      <c r="O322" s="851"/>
      <c r="P322" s="851"/>
      <c r="Q322" s="851"/>
      <c r="R322" s="851"/>
      <c r="S322" s="851"/>
      <c r="T322" s="851"/>
      <c r="U322" s="851"/>
      <c r="V322" s="851"/>
      <c r="W322" s="851"/>
      <c r="X322" s="851"/>
      <c r="Y322" s="851"/>
      <c r="Z322" s="851"/>
    </row>
    <row r="323">
      <c r="A323" s="851"/>
      <c r="B323" s="851"/>
      <c r="C323" s="868"/>
      <c r="D323" s="869"/>
      <c r="E323" s="851"/>
      <c r="F323" s="851"/>
      <c r="G323" s="851"/>
      <c r="H323" s="851"/>
      <c r="I323" s="851"/>
      <c r="J323" s="851"/>
      <c r="K323" s="851"/>
      <c r="L323" s="851"/>
      <c r="M323" s="851"/>
      <c r="N323" s="851"/>
      <c r="O323" s="851"/>
      <c r="P323" s="851"/>
      <c r="Q323" s="851"/>
      <c r="R323" s="851"/>
      <c r="S323" s="851"/>
      <c r="T323" s="851"/>
      <c r="U323" s="851"/>
      <c r="V323" s="851"/>
      <c r="W323" s="851"/>
      <c r="X323" s="851"/>
      <c r="Y323" s="851"/>
      <c r="Z323" s="851"/>
    </row>
    <row r="324">
      <c r="A324" s="851"/>
      <c r="B324" s="851"/>
      <c r="C324" s="868"/>
      <c r="D324" s="869"/>
      <c r="E324" s="851"/>
      <c r="F324" s="851"/>
      <c r="G324" s="851"/>
      <c r="H324" s="851"/>
      <c r="I324" s="851"/>
      <c r="J324" s="851"/>
      <c r="K324" s="851"/>
      <c r="L324" s="851"/>
      <c r="M324" s="851"/>
      <c r="N324" s="851"/>
      <c r="O324" s="851"/>
      <c r="P324" s="851"/>
      <c r="Q324" s="851"/>
      <c r="R324" s="851"/>
      <c r="S324" s="851"/>
      <c r="T324" s="851"/>
      <c r="U324" s="851"/>
      <c r="V324" s="851"/>
      <c r="W324" s="851"/>
      <c r="X324" s="851"/>
      <c r="Y324" s="851"/>
      <c r="Z324" s="851"/>
    </row>
    <row r="325">
      <c r="A325" s="851"/>
      <c r="B325" s="851"/>
      <c r="C325" s="868"/>
      <c r="D325" s="869"/>
      <c r="E325" s="851"/>
      <c r="F325" s="851"/>
      <c r="G325" s="851"/>
      <c r="H325" s="851"/>
      <c r="I325" s="851"/>
      <c r="J325" s="851"/>
      <c r="K325" s="851"/>
      <c r="L325" s="851"/>
      <c r="M325" s="851"/>
      <c r="N325" s="851"/>
      <c r="O325" s="851"/>
      <c r="P325" s="851"/>
      <c r="Q325" s="851"/>
      <c r="R325" s="851"/>
      <c r="S325" s="851"/>
      <c r="T325" s="851"/>
      <c r="U325" s="851"/>
      <c r="V325" s="851"/>
      <c r="W325" s="851"/>
      <c r="X325" s="851"/>
      <c r="Y325" s="851"/>
      <c r="Z325" s="851"/>
    </row>
    <row r="326">
      <c r="A326" s="851"/>
      <c r="B326" s="851"/>
      <c r="C326" s="868"/>
      <c r="D326" s="869"/>
      <c r="E326" s="851"/>
      <c r="F326" s="851"/>
      <c r="G326" s="851"/>
      <c r="H326" s="851"/>
      <c r="I326" s="851"/>
      <c r="J326" s="851"/>
      <c r="K326" s="851"/>
      <c r="L326" s="851"/>
      <c r="M326" s="851"/>
      <c r="N326" s="851"/>
      <c r="O326" s="851"/>
      <c r="P326" s="851"/>
      <c r="Q326" s="851"/>
      <c r="R326" s="851"/>
      <c r="S326" s="851"/>
      <c r="T326" s="851"/>
      <c r="U326" s="851"/>
      <c r="V326" s="851"/>
      <c r="W326" s="851"/>
      <c r="X326" s="851"/>
      <c r="Y326" s="851"/>
      <c r="Z326" s="851"/>
    </row>
    <row r="327">
      <c r="A327" s="851"/>
      <c r="B327" s="851"/>
      <c r="C327" s="868"/>
      <c r="D327" s="869"/>
      <c r="E327" s="851"/>
      <c r="F327" s="851"/>
      <c r="G327" s="851"/>
      <c r="H327" s="851"/>
      <c r="I327" s="851"/>
      <c r="J327" s="851"/>
      <c r="K327" s="851"/>
      <c r="L327" s="851"/>
      <c r="M327" s="851"/>
      <c r="N327" s="851"/>
      <c r="O327" s="851"/>
      <c r="P327" s="851"/>
      <c r="Q327" s="851"/>
      <c r="R327" s="851"/>
      <c r="S327" s="851"/>
      <c r="T327" s="851"/>
      <c r="U327" s="851"/>
      <c r="V327" s="851"/>
      <c r="W327" s="851"/>
      <c r="X327" s="851"/>
      <c r="Y327" s="851"/>
      <c r="Z327" s="851"/>
    </row>
    <row r="328">
      <c r="A328" s="851"/>
      <c r="B328" s="851"/>
      <c r="C328" s="868"/>
      <c r="D328" s="869"/>
      <c r="E328" s="851"/>
      <c r="F328" s="851"/>
      <c r="G328" s="851"/>
      <c r="H328" s="851"/>
      <c r="I328" s="851"/>
      <c r="J328" s="851"/>
      <c r="K328" s="851"/>
      <c r="L328" s="851"/>
      <c r="M328" s="851"/>
      <c r="N328" s="851"/>
      <c r="O328" s="851"/>
      <c r="P328" s="851"/>
      <c r="Q328" s="851"/>
      <c r="R328" s="851"/>
      <c r="S328" s="851"/>
      <c r="T328" s="851"/>
      <c r="U328" s="851"/>
      <c r="V328" s="851"/>
      <c r="W328" s="851"/>
      <c r="X328" s="851"/>
      <c r="Y328" s="851"/>
      <c r="Z328" s="851"/>
    </row>
    <row r="329">
      <c r="A329" s="851"/>
      <c r="B329" s="851"/>
      <c r="C329" s="868"/>
      <c r="D329" s="869"/>
      <c r="E329" s="851"/>
      <c r="F329" s="851"/>
      <c r="G329" s="851"/>
      <c r="H329" s="851"/>
      <c r="I329" s="851"/>
      <c r="J329" s="851"/>
      <c r="K329" s="851"/>
      <c r="L329" s="851"/>
      <c r="M329" s="851"/>
      <c r="N329" s="851"/>
      <c r="O329" s="851"/>
      <c r="P329" s="851"/>
      <c r="Q329" s="851"/>
      <c r="R329" s="851"/>
      <c r="S329" s="851"/>
      <c r="T329" s="851"/>
      <c r="U329" s="851"/>
      <c r="V329" s="851"/>
      <c r="W329" s="851"/>
      <c r="X329" s="851"/>
      <c r="Y329" s="851"/>
      <c r="Z329" s="851"/>
    </row>
    <row r="330">
      <c r="A330" s="851"/>
      <c r="B330" s="851"/>
      <c r="C330" s="868"/>
      <c r="D330" s="869"/>
      <c r="E330" s="851"/>
      <c r="F330" s="851"/>
      <c r="G330" s="851"/>
      <c r="H330" s="851"/>
      <c r="I330" s="851"/>
      <c r="J330" s="851"/>
      <c r="K330" s="851"/>
      <c r="L330" s="851"/>
      <c r="M330" s="851"/>
      <c r="N330" s="851"/>
      <c r="O330" s="851"/>
      <c r="P330" s="851"/>
      <c r="Q330" s="851"/>
      <c r="R330" s="851"/>
      <c r="S330" s="851"/>
      <c r="T330" s="851"/>
      <c r="U330" s="851"/>
      <c r="V330" s="851"/>
      <c r="W330" s="851"/>
      <c r="X330" s="851"/>
      <c r="Y330" s="851"/>
      <c r="Z330" s="851"/>
    </row>
    <row r="331">
      <c r="A331" s="851"/>
      <c r="B331" s="851"/>
      <c r="C331" s="868"/>
      <c r="D331" s="869"/>
      <c r="E331" s="851"/>
      <c r="F331" s="851"/>
      <c r="G331" s="851"/>
      <c r="H331" s="851"/>
      <c r="I331" s="851"/>
      <c r="J331" s="851"/>
      <c r="K331" s="851"/>
      <c r="L331" s="851"/>
      <c r="M331" s="851"/>
      <c r="N331" s="851"/>
      <c r="O331" s="851"/>
      <c r="P331" s="851"/>
      <c r="Q331" s="851"/>
      <c r="R331" s="851"/>
      <c r="S331" s="851"/>
      <c r="T331" s="851"/>
      <c r="U331" s="851"/>
      <c r="V331" s="851"/>
      <c r="W331" s="851"/>
      <c r="X331" s="851"/>
      <c r="Y331" s="851"/>
      <c r="Z331" s="851"/>
    </row>
    <row r="332">
      <c r="A332" s="851"/>
      <c r="B332" s="851"/>
      <c r="C332" s="868"/>
      <c r="D332" s="869"/>
      <c r="E332" s="851"/>
      <c r="F332" s="851"/>
      <c r="G332" s="851"/>
      <c r="H332" s="851"/>
      <c r="I332" s="851"/>
      <c r="J332" s="851"/>
      <c r="K332" s="851"/>
      <c r="L332" s="851"/>
      <c r="M332" s="851"/>
      <c r="N332" s="851"/>
      <c r="O332" s="851"/>
      <c r="P332" s="851"/>
      <c r="Q332" s="851"/>
      <c r="R332" s="851"/>
      <c r="S332" s="851"/>
      <c r="T332" s="851"/>
      <c r="U332" s="851"/>
      <c r="V332" s="851"/>
      <c r="W332" s="851"/>
      <c r="X332" s="851"/>
      <c r="Y332" s="851"/>
      <c r="Z332" s="851"/>
    </row>
    <row r="333">
      <c r="A333" s="851"/>
      <c r="B333" s="851"/>
      <c r="C333" s="868"/>
      <c r="D333" s="869"/>
      <c r="E333" s="851"/>
      <c r="F333" s="851"/>
      <c r="G333" s="851"/>
      <c r="H333" s="851"/>
      <c r="I333" s="851"/>
      <c r="J333" s="851"/>
      <c r="K333" s="851"/>
      <c r="L333" s="851"/>
      <c r="M333" s="851"/>
      <c r="N333" s="851"/>
      <c r="O333" s="851"/>
      <c r="P333" s="851"/>
      <c r="Q333" s="851"/>
      <c r="R333" s="851"/>
      <c r="S333" s="851"/>
      <c r="T333" s="851"/>
      <c r="U333" s="851"/>
      <c r="V333" s="851"/>
      <c r="W333" s="851"/>
      <c r="X333" s="851"/>
      <c r="Y333" s="851"/>
      <c r="Z333" s="851"/>
    </row>
    <row r="334">
      <c r="A334" s="851"/>
      <c r="B334" s="851"/>
      <c r="C334" s="868"/>
      <c r="D334" s="869"/>
      <c r="E334" s="851"/>
      <c r="F334" s="851"/>
      <c r="G334" s="851"/>
      <c r="H334" s="851"/>
      <c r="I334" s="851"/>
      <c r="J334" s="851"/>
      <c r="K334" s="851"/>
      <c r="L334" s="851"/>
      <c r="M334" s="851"/>
      <c r="N334" s="851"/>
      <c r="O334" s="851"/>
      <c r="P334" s="851"/>
      <c r="Q334" s="851"/>
      <c r="R334" s="851"/>
      <c r="S334" s="851"/>
      <c r="T334" s="851"/>
      <c r="U334" s="851"/>
      <c r="V334" s="851"/>
      <c r="W334" s="851"/>
      <c r="X334" s="851"/>
      <c r="Y334" s="851"/>
      <c r="Z334" s="851"/>
    </row>
    <row r="335">
      <c r="A335" s="851"/>
      <c r="B335" s="851"/>
      <c r="C335" s="868"/>
      <c r="D335" s="869"/>
      <c r="E335" s="851"/>
      <c r="F335" s="851"/>
      <c r="G335" s="851"/>
      <c r="H335" s="851"/>
      <c r="I335" s="851"/>
      <c r="J335" s="851"/>
      <c r="K335" s="851"/>
      <c r="L335" s="851"/>
      <c r="M335" s="851"/>
      <c r="N335" s="851"/>
      <c r="O335" s="851"/>
      <c r="P335" s="851"/>
      <c r="Q335" s="851"/>
      <c r="R335" s="851"/>
      <c r="S335" s="851"/>
      <c r="T335" s="851"/>
      <c r="U335" s="851"/>
      <c r="V335" s="851"/>
      <c r="W335" s="851"/>
      <c r="X335" s="851"/>
      <c r="Y335" s="851"/>
      <c r="Z335" s="851"/>
    </row>
    <row r="336">
      <c r="A336" s="851"/>
      <c r="B336" s="851"/>
      <c r="C336" s="868"/>
      <c r="D336" s="869"/>
      <c r="E336" s="851"/>
      <c r="F336" s="851"/>
      <c r="G336" s="851"/>
      <c r="H336" s="851"/>
      <c r="I336" s="851"/>
      <c r="J336" s="851"/>
      <c r="K336" s="851"/>
      <c r="L336" s="851"/>
      <c r="M336" s="851"/>
      <c r="N336" s="851"/>
      <c r="O336" s="851"/>
      <c r="P336" s="851"/>
      <c r="Q336" s="851"/>
      <c r="R336" s="851"/>
      <c r="S336" s="851"/>
      <c r="T336" s="851"/>
      <c r="U336" s="851"/>
      <c r="V336" s="851"/>
      <c r="W336" s="851"/>
      <c r="X336" s="851"/>
      <c r="Y336" s="851"/>
      <c r="Z336" s="851"/>
    </row>
    <row r="337">
      <c r="A337" s="851"/>
      <c r="B337" s="851"/>
      <c r="C337" s="868"/>
      <c r="D337" s="869"/>
      <c r="E337" s="851"/>
      <c r="F337" s="851"/>
      <c r="G337" s="851"/>
      <c r="H337" s="851"/>
      <c r="I337" s="851"/>
      <c r="J337" s="851"/>
      <c r="K337" s="851"/>
      <c r="L337" s="851"/>
      <c r="M337" s="851"/>
      <c r="N337" s="851"/>
      <c r="O337" s="851"/>
      <c r="P337" s="851"/>
      <c r="Q337" s="851"/>
      <c r="R337" s="851"/>
      <c r="S337" s="851"/>
      <c r="T337" s="851"/>
      <c r="U337" s="851"/>
      <c r="V337" s="851"/>
      <c r="W337" s="851"/>
      <c r="X337" s="851"/>
      <c r="Y337" s="851"/>
      <c r="Z337" s="851"/>
    </row>
    <row r="338">
      <c r="A338" s="851"/>
      <c r="B338" s="851"/>
      <c r="C338" s="868"/>
      <c r="D338" s="869"/>
      <c r="E338" s="851"/>
      <c r="F338" s="851"/>
      <c r="G338" s="851"/>
      <c r="H338" s="851"/>
      <c r="I338" s="851"/>
      <c r="J338" s="851"/>
      <c r="K338" s="851"/>
      <c r="L338" s="851"/>
      <c r="M338" s="851"/>
      <c r="N338" s="851"/>
      <c r="O338" s="851"/>
      <c r="P338" s="851"/>
      <c r="Q338" s="851"/>
      <c r="R338" s="851"/>
      <c r="S338" s="851"/>
      <c r="T338" s="851"/>
      <c r="U338" s="851"/>
      <c r="V338" s="851"/>
      <c r="W338" s="851"/>
      <c r="X338" s="851"/>
      <c r="Y338" s="851"/>
      <c r="Z338" s="851"/>
    </row>
    <row r="339">
      <c r="A339" s="851"/>
      <c r="B339" s="851"/>
      <c r="C339" s="868"/>
      <c r="D339" s="869"/>
      <c r="E339" s="851"/>
      <c r="F339" s="851"/>
      <c r="G339" s="851"/>
      <c r="H339" s="851"/>
      <c r="I339" s="851"/>
      <c r="J339" s="851"/>
      <c r="K339" s="851"/>
      <c r="L339" s="851"/>
      <c r="M339" s="851"/>
      <c r="N339" s="851"/>
      <c r="O339" s="851"/>
      <c r="P339" s="851"/>
      <c r="Q339" s="851"/>
      <c r="R339" s="851"/>
      <c r="S339" s="851"/>
      <c r="T339" s="851"/>
      <c r="U339" s="851"/>
      <c r="V339" s="851"/>
      <c r="W339" s="851"/>
      <c r="X339" s="851"/>
      <c r="Y339" s="851"/>
      <c r="Z339" s="851"/>
    </row>
    <row r="340">
      <c r="A340" s="851"/>
      <c r="B340" s="851"/>
      <c r="C340" s="868"/>
      <c r="D340" s="869"/>
      <c r="E340" s="851"/>
      <c r="F340" s="851"/>
      <c r="G340" s="851"/>
      <c r="H340" s="851"/>
      <c r="I340" s="851"/>
      <c r="J340" s="851"/>
      <c r="K340" s="851"/>
      <c r="L340" s="851"/>
      <c r="M340" s="851"/>
      <c r="N340" s="851"/>
      <c r="O340" s="851"/>
      <c r="P340" s="851"/>
      <c r="Q340" s="851"/>
      <c r="R340" s="851"/>
      <c r="S340" s="851"/>
      <c r="T340" s="851"/>
      <c r="U340" s="851"/>
      <c r="V340" s="851"/>
      <c r="W340" s="851"/>
      <c r="X340" s="851"/>
      <c r="Y340" s="851"/>
      <c r="Z340" s="851"/>
    </row>
    <row r="341">
      <c r="A341" s="851"/>
      <c r="B341" s="851"/>
      <c r="C341" s="868"/>
      <c r="D341" s="869"/>
      <c r="E341" s="851"/>
      <c r="F341" s="851"/>
      <c r="G341" s="851"/>
      <c r="H341" s="851"/>
      <c r="I341" s="851"/>
      <c r="J341" s="851"/>
      <c r="K341" s="851"/>
      <c r="L341" s="851"/>
      <c r="M341" s="851"/>
      <c r="N341" s="851"/>
      <c r="O341" s="851"/>
      <c r="P341" s="851"/>
      <c r="Q341" s="851"/>
      <c r="R341" s="851"/>
      <c r="S341" s="851"/>
      <c r="T341" s="851"/>
      <c r="U341" s="851"/>
      <c r="V341" s="851"/>
      <c r="W341" s="851"/>
      <c r="X341" s="851"/>
      <c r="Y341" s="851"/>
      <c r="Z341" s="851"/>
    </row>
    <row r="342">
      <c r="A342" s="851"/>
      <c r="B342" s="851"/>
      <c r="C342" s="868"/>
      <c r="D342" s="869"/>
      <c r="E342" s="851"/>
      <c r="F342" s="851"/>
      <c r="G342" s="851"/>
      <c r="H342" s="851"/>
      <c r="I342" s="851"/>
      <c r="J342" s="851"/>
      <c r="K342" s="851"/>
      <c r="L342" s="851"/>
      <c r="M342" s="851"/>
      <c r="N342" s="851"/>
      <c r="O342" s="851"/>
      <c r="P342" s="851"/>
      <c r="Q342" s="851"/>
      <c r="R342" s="851"/>
      <c r="S342" s="851"/>
      <c r="T342" s="851"/>
      <c r="U342" s="851"/>
      <c r="V342" s="851"/>
      <c r="W342" s="851"/>
      <c r="X342" s="851"/>
      <c r="Y342" s="851"/>
      <c r="Z342" s="851"/>
    </row>
    <row r="343">
      <c r="A343" s="851"/>
      <c r="B343" s="851"/>
      <c r="C343" s="868"/>
      <c r="D343" s="869"/>
      <c r="E343" s="851"/>
      <c r="F343" s="851"/>
      <c r="G343" s="851"/>
      <c r="H343" s="851"/>
      <c r="I343" s="851"/>
      <c r="J343" s="851"/>
      <c r="K343" s="851"/>
      <c r="L343" s="851"/>
      <c r="M343" s="851"/>
      <c r="N343" s="851"/>
      <c r="O343" s="851"/>
      <c r="P343" s="851"/>
      <c r="Q343" s="851"/>
      <c r="R343" s="851"/>
      <c r="S343" s="851"/>
      <c r="T343" s="851"/>
      <c r="U343" s="851"/>
      <c r="V343" s="851"/>
      <c r="W343" s="851"/>
      <c r="X343" s="851"/>
      <c r="Y343" s="851"/>
      <c r="Z343" s="851"/>
    </row>
    <row r="344">
      <c r="A344" s="851"/>
      <c r="B344" s="851"/>
      <c r="C344" s="868"/>
      <c r="D344" s="869"/>
      <c r="E344" s="851"/>
      <c r="F344" s="851"/>
      <c r="G344" s="851"/>
      <c r="H344" s="851"/>
      <c r="I344" s="851"/>
      <c r="J344" s="851"/>
      <c r="K344" s="851"/>
      <c r="L344" s="851"/>
      <c r="M344" s="851"/>
      <c r="N344" s="851"/>
      <c r="O344" s="851"/>
      <c r="P344" s="851"/>
      <c r="Q344" s="851"/>
      <c r="R344" s="851"/>
      <c r="S344" s="851"/>
      <c r="T344" s="851"/>
      <c r="U344" s="851"/>
      <c r="V344" s="851"/>
      <c r="W344" s="851"/>
      <c r="X344" s="851"/>
      <c r="Y344" s="851"/>
      <c r="Z344" s="851"/>
    </row>
    <row r="345">
      <c r="A345" s="851"/>
      <c r="B345" s="851"/>
      <c r="C345" s="868"/>
      <c r="D345" s="869"/>
      <c r="E345" s="851"/>
      <c r="F345" s="851"/>
      <c r="G345" s="851"/>
      <c r="H345" s="851"/>
      <c r="I345" s="851"/>
      <c r="J345" s="851"/>
      <c r="K345" s="851"/>
      <c r="L345" s="851"/>
      <c r="M345" s="851"/>
      <c r="N345" s="851"/>
      <c r="O345" s="851"/>
      <c r="P345" s="851"/>
      <c r="Q345" s="851"/>
      <c r="R345" s="851"/>
      <c r="S345" s="851"/>
      <c r="T345" s="851"/>
      <c r="U345" s="851"/>
      <c r="V345" s="851"/>
      <c r="W345" s="851"/>
      <c r="X345" s="851"/>
      <c r="Y345" s="851"/>
      <c r="Z345" s="851"/>
    </row>
    <row r="346">
      <c r="A346" s="851"/>
      <c r="B346" s="851"/>
      <c r="C346" s="868"/>
      <c r="D346" s="869"/>
      <c r="E346" s="851"/>
      <c r="F346" s="851"/>
      <c r="G346" s="851"/>
      <c r="H346" s="851"/>
      <c r="I346" s="851"/>
      <c r="J346" s="851"/>
      <c r="K346" s="851"/>
      <c r="L346" s="851"/>
      <c r="M346" s="851"/>
      <c r="N346" s="851"/>
      <c r="O346" s="851"/>
      <c r="P346" s="851"/>
      <c r="Q346" s="851"/>
      <c r="R346" s="851"/>
      <c r="S346" s="851"/>
      <c r="T346" s="851"/>
      <c r="U346" s="851"/>
      <c r="V346" s="851"/>
      <c r="W346" s="851"/>
      <c r="X346" s="851"/>
      <c r="Y346" s="851"/>
      <c r="Z346" s="851"/>
    </row>
    <row r="347">
      <c r="A347" s="851"/>
      <c r="B347" s="851"/>
      <c r="C347" s="868"/>
      <c r="D347" s="869"/>
      <c r="E347" s="851"/>
      <c r="F347" s="851"/>
      <c r="G347" s="851"/>
      <c r="H347" s="851"/>
      <c r="I347" s="851"/>
      <c r="J347" s="851"/>
      <c r="K347" s="851"/>
      <c r="L347" s="851"/>
      <c r="M347" s="851"/>
      <c r="N347" s="851"/>
      <c r="O347" s="851"/>
      <c r="P347" s="851"/>
      <c r="Q347" s="851"/>
      <c r="R347" s="851"/>
      <c r="S347" s="851"/>
      <c r="T347" s="851"/>
      <c r="U347" s="851"/>
      <c r="V347" s="851"/>
      <c r="W347" s="851"/>
      <c r="X347" s="851"/>
      <c r="Y347" s="851"/>
      <c r="Z347" s="851"/>
    </row>
    <row r="348">
      <c r="A348" s="851"/>
      <c r="B348" s="851"/>
      <c r="C348" s="868"/>
      <c r="D348" s="869"/>
      <c r="E348" s="851"/>
      <c r="F348" s="851"/>
      <c r="G348" s="851"/>
      <c r="H348" s="851"/>
      <c r="I348" s="851"/>
      <c r="J348" s="851"/>
      <c r="K348" s="851"/>
      <c r="L348" s="851"/>
      <c r="M348" s="851"/>
      <c r="N348" s="851"/>
      <c r="O348" s="851"/>
      <c r="P348" s="851"/>
      <c r="Q348" s="851"/>
      <c r="R348" s="851"/>
      <c r="S348" s="851"/>
      <c r="T348" s="851"/>
      <c r="U348" s="851"/>
      <c r="V348" s="851"/>
      <c r="W348" s="851"/>
      <c r="X348" s="851"/>
      <c r="Y348" s="851"/>
      <c r="Z348" s="851"/>
    </row>
    <row r="349">
      <c r="A349" s="851"/>
      <c r="B349" s="851"/>
      <c r="C349" s="868"/>
      <c r="D349" s="869"/>
      <c r="E349" s="851"/>
      <c r="F349" s="851"/>
      <c r="G349" s="851"/>
      <c r="H349" s="851"/>
      <c r="I349" s="851"/>
      <c r="J349" s="851"/>
      <c r="K349" s="851"/>
      <c r="L349" s="851"/>
      <c r="M349" s="851"/>
      <c r="N349" s="851"/>
      <c r="O349" s="851"/>
      <c r="P349" s="851"/>
      <c r="Q349" s="851"/>
      <c r="R349" s="851"/>
      <c r="S349" s="851"/>
      <c r="T349" s="851"/>
      <c r="U349" s="851"/>
      <c r="V349" s="851"/>
      <c r="W349" s="851"/>
      <c r="X349" s="851"/>
      <c r="Y349" s="851"/>
      <c r="Z349" s="851"/>
    </row>
    <row r="350">
      <c r="A350" s="851"/>
      <c r="B350" s="851"/>
      <c r="C350" s="868"/>
      <c r="D350" s="869"/>
      <c r="E350" s="851"/>
      <c r="F350" s="851"/>
      <c r="G350" s="851"/>
      <c r="H350" s="851"/>
      <c r="I350" s="851"/>
      <c r="J350" s="851"/>
      <c r="K350" s="851"/>
      <c r="L350" s="851"/>
      <c r="M350" s="851"/>
      <c r="N350" s="851"/>
      <c r="O350" s="851"/>
      <c r="P350" s="851"/>
      <c r="Q350" s="851"/>
      <c r="R350" s="851"/>
      <c r="S350" s="851"/>
      <c r="T350" s="851"/>
      <c r="U350" s="851"/>
      <c r="V350" s="851"/>
      <c r="W350" s="851"/>
      <c r="X350" s="851"/>
      <c r="Y350" s="851"/>
      <c r="Z350" s="851"/>
    </row>
    <row r="351">
      <c r="A351" s="851"/>
      <c r="B351" s="851"/>
      <c r="C351" s="868"/>
      <c r="D351" s="869"/>
      <c r="E351" s="851"/>
      <c r="F351" s="851"/>
      <c r="G351" s="851"/>
      <c r="H351" s="851"/>
      <c r="I351" s="851"/>
      <c r="J351" s="851"/>
      <c r="K351" s="851"/>
      <c r="L351" s="851"/>
      <c r="M351" s="851"/>
      <c r="N351" s="851"/>
      <c r="O351" s="851"/>
      <c r="P351" s="851"/>
      <c r="Q351" s="851"/>
      <c r="R351" s="851"/>
      <c r="S351" s="851"/>
      <c r="T351" s="851"/>
      <c r="U351" s="851"/>
      <c r="V351" s="851"/>
      <c r="W351" s="851"/>
      <c r="X351" s="851"/>
      <c r="Y351" s="851"/>
      <c r="Z351" s="851"/>
    </row>
    <row r="352">
      <c r="A352" s="851"/>
      <c r="B352" s="851"/>
      <c r="C352" s="868"/>
      <c r="D352" s="869"/>
      <c r="E352" s="851"/>
      <c r="F352" s="851"/>
      <c r="G352" s="851"/>
      <c r="H352" s="851"/>
      <c r="I352" s="851"/>
      <c r="J352" s="851"/>
      <c r="K352" s="851"/>
      <c r="L352" s="851"/>
      <c r="M352" s="851"/>
      <c r="N352" s="851"/>
      <c r="O352" s="851"/>
      <c r="P352" s="851"/>
      <c r="Q352" s="851"/>
      <c r="R352" s="851"/>
      <c r="S352" s="851"/>
      <c r="T352" s="851"/>
      <c r="U352" s="851"/>
      <c r="V352" s="851"/>
      <c r="W352" s="851"/>
      <c r="X352" s="851"/>
      <c r="Y352" s="851"/>
      <c r="Z352" s="851"/>
    </row>
    <row r="353">
      <c r="A353" s="851"/>
      <c r="B353" s="851"/>
      <c r="C353" s="868"/>
      <c r="D353" s="869"/>
      <c r="E353" s="851"/>
      <c r="F353" s="851"/>
      <c r="G353" s="851"/>
      <c r="H353" s="851"/>
      <c r="I353" s="851"/>
      <c r="J353" s="851"/>
      <c r="K353" s="851"/>
      <c r="L353" s="851"/>
      <c r="M353" s="851"/>
      <c r="N353" s="851"/>
      <c r="O353" s="851"/>
      <c r="P353" s="851"/>
      <c r="Q353" s="851"/>
      <c r="R353" s="851"/>
      <c r="S353" s="851"/>
      <c r="T353" s="851"/>
      <c r="U353" s="851"/>
      <c r="V353" s="851"/>
      <c r="W353" s="851"/>
      <c r="X353" s="851"/>
      <c r="Y353" s="851"/>
      <c r="Z353" s="851"/>
    </row>
    <row r="354">
      <c r="A354" s="851"/>
      <c r="B354" s="851"/>
      <c r="C354" s="868"/>
      <c r="D354" s="869"/>
      <c r="E354" s="851"/>
      <c r="F354" s="851"/>
      <c r="G354" s="851"/>
      <c r="H354" s="851"/>
      <c r="I354" s="851"/>
      <c r="J354" s="851"/>
      <c r="K354" s="851"/>
      <c r="L354" s="851"/>
      <c r="M354" s="851"/>
      <c r="N354" s="851"/>
      <c r="O354" s="851"/>
      <c r="P354" s="851"/>
      <c r="Q354" s="851"/>
      <c r="R354" s="851"/>
      <c r="S354" s="851"/>
      <c r="T354" s="851"/>
      <c r="U354" s="851"/>
      <c r="V354" s="851"/>
      <c r="W354" s="851"/>
      <c r="X354" s="851"/>
      <c r="Y354" s="851"/>
      <c r="Z354" s="851"/>
    </row>
    <row r="355">
      <c r="A355" s="851"/>
      <c r="B355" s="851"/>
      <c r="C355" s="868"/>
      <c r="D355" s="869"/>
      <c r="E355" s="851"/>
      <c r="F355" s="851"/>
      <c r="G355" s="851"/>
      <c r="H355" s="851"/>
      <c r="I355" s="851"/>
      <c r="J355" s="851"/>
      <c r="K355" s="851"/>
      <c r="L355" s="851"/>
      <c r="M355" s="851"/>
      <c r="N355" s="851"/>
      <c r="O355" s="851"/>
      <c r="P355" s="851"/>
      <c r="Q355" s="851"/>
      <c r="R355" s="851"/>
      <c r="S355" s="851"/>
      <c r="T355" s="851"/>
      <c r="U355" s="851"/>
      <c r="V355" s="851"/>
      <c r="W355" s="851"/>
      <c r="X355" s="851"/>
      <c r="Y355" s="851"/>
      <c r="Z355" s="851"/>
    </row>
    <row r="356">
      <c r="A356" s="851"/>
      <c r="B356" s="851"/>
      <c r="C356" s="868"/>
      <c r="D356" s="869"/>
      <c r="E356" s="851"/>
      <c r="F356" s="851"/>
      <c r="G356" s="851"/>
      <c r="H356" s="851"/>
      <c r="I356" s="851"/>
      <c r="J356" s="851"/>
      <c r="K356" s="851"/>
      <c r="L356" s="851"/>
      <c r="M356" s="851"/>
      <c r="N356" s="851"/>
      <c r="O356" s="851"/>
      <c r="P356" s="851"/>
      <c r="Q356" s="851"/>
      <c r="R356" s="851"/>
      <c r="S356" s="851"/>
      <c r="T356" s="851"/>
      <c r="U356" s="851"/>
      <c r="V356" s="851"/>
      <c r="W356" s="851"/>
      <c r="X356" s="851"/>
      <c r="Y356" s="851"/>
      <c r="Z356" s="851"/>
    </row>
    <row r="357">
      <c r="A357" s="851"/>
      <c r="B357" s="851"/>
      <c r="C357" s="868"/>
      <c r="D357" s="869"/>
      <c r="E357" s="851"/>
      <c r="F357" s="851"/>
      <c r="G357" s="851"/>
      <c r="H357" s="851"/>
      <c r="I357" s="851"/>
      <c r="J357" s="851"/>
      <c r="K357" s="851"/>
      <c r="L357" s="851"/>
      <c r="M357" s="851"/>
      <c r="N357" s="851"/>
      <c r="O357" s="851"/>
      <c r="P357" s="851"/>
      <c r="Q357" s="851"/>
      <c r="R357" s="851"/>
      <c r="S357" s="851"/>
      <c r="T357" s="851"/>
      <c r="U357" s="851"/>
      <c r="V357" s="851"/>
      <c r="W357" s="851"/>
      <c r="X357" s="851"/>
      <c r="Y357" s="851"/>
      <c r="Z357" s="851"/>
    </row>
    <row r="358">
      <c r="A358" s="851"/>
      <c r="B358" s="851"/>
      <c r="C358" s="868"/>
      <c r="D358" s="869"/>
      <c r="E358" s="851"/>
      <c r="F358" s="851"/>
      <c r="G358" s="851"/>
      <c r="H358" s="851"/>
      <c r="I358" s="851"/>
      <c r="J358" s="851"/>
      <c r="K358" s="851"/>
      <c r="L358" s="851"/>
      <c r="M358" s="851"/>
      <c r="N358" s="851"/>
      <c r="O358" s="851"/>
      <c r="P358" s="851"/>
      <c r="Q358" s="851"/>
      <c r="R358" s="851"/>
      <c r="S358" s="851"/>
      <c r="T358" s="851"/>
      <c r="U358" s="851"/>
      <c r="V358" s="851"/>
      <c r="W358" s="851"/>
      <c r="X358" s="851"/>
      <c r="Y358" s="851"/>
      <c r="Z358" s="851"/>
    </row>
    <row r="359">
      <c r="A359" s="851"/>
      <c r="B359" s="851"/>
      <c r="C359" s="868"/>
      <c r="D359" s="869"/>
      <c r="E359" s="851"/>
      <c r="F359" s="851"/>
      <c r="G359" s="851"/>
      <c r="H359" s="851"/>
      <c r="I359" s="851"/>
      <c r="J359" s="851"/>
      <c r="K359" s="851"/>
      <c r="L359" s="851"/>
      <c r="M359" s="851"/>
      <c r="N359" s="851"/>
      <c r="O359" s="851"/>
      <c r="P359" s="851"/>
      <c r="Q359" s="851"/>
      <c r="R359" s="851"/>
      <c r="S359" s="851"/>
      <c r="T359" s="851"/>
      <c r="U359" s="851"/>
      <c r="V359" s="851"/>
      <c r="W359" s="851"/>
      <c r="X359" s="851"/>
      <c r="Y359" s="851"/>
      <c r="Z359" s="851"/>
    </row>
    <row r="360">
      <c r="A360" s="851"/>
      <c r="B360" s="851"/>
      <c r="C360" s="868"/>
      <c r="D360" s="869"/>
      <c r="E360" s="851"/>
      <c r="F360" s="851"/>
      <c r="G360" s="851"/>
      <c r="H360" s="851"/>
      <c r="I360" s="851"/>
      <c r="J360" s="851"/>
      <c r="K360" s="851"/>
      <c r="L360" s="851"/>
      <c r="M360" s="851"/>
      <c r="N360" s="851"/>
      <c r="O360" s="851"/>
      <c r="P360" s="851"/>
      <c r="Q360" s="851"/>
      <c r="R360" s="851"/>
      <c r="S360" s="851"/>
      <c r="T360" s="851"/>
      <c r="U360" s="851"/>
      <c r="V360" s="851"/>
      <c r="W360" s="851"/>
      <c r="X360" s="851"/>
      <c r="Y360" s="851"/>
      <c r="Z360" s="851"/>
    </row>
    <row r="361">
      <c r="A361" s="851"/>
      <c r="B361" s="851"/>
      <c r="C361" s="868"/>
      <c r="D361" s="869"/>
      <c r="E361" s="851"/>
      <c r="F361" s="851"/>
      <c r="G361" s="851"/>
      <c r="H361" s="851"/>
      <c r="I361" s="851"/>
      <c r="J361" s="851"/>
      <c r="K361" s="851"/>
      <c r="L361" s="851"/>
      <c r="M361" s="851"/>
      <c r="N361" s="851"/>
      <c r="O361" s="851"/>
      <c r="P361" s="851"/>
      <c r="Q361" s="851"/>
      <c r="R361" s="851"/>
      <c r="S361" s="851"/>
      <c r="T361" s="851"/>
      <c r="U361" s="851"/>
      <c r="V361" s="851"/>
      <c r="W361" s="851"/>
      <c r="X361" s="851"/>
      <c r="Y361" s="851"/>
      <c r="Z361" s="851"/>
    </row>
    <row r="362">
      <c r="A362" s="851"/>
      <c r="B362" s="851"/>
      <c r="C362" s="868"/>
      <c r="D362" s="869"/>
      <c r="E362" s="851"/>
      <c r="F362" s="851"/>
      <c r="G362" s="851"/>
      <c r="H362" s="851"/>
      <c r="I362" s="851"/>
      <c r="J362" s="851"/>
      <c r="K362" s="851"/>
      <c r="L362" s="851"/>
      <c r="M362" s="851"/>
      <c r="N362" s="851"/>
      <c r="O362" s="851"/>
      <c r="P362" s="851"/>
      <c r="Q362" s="851"/>
      <c r="R362" s="851"/>
      <c r="S362" s="851"/>
      <c r="T362" s="851"/>
      <c r="U362" s="851"/>
      <c r="V362" s="851"/>
      <c r="W362" s="851"/>
      <c r="X362" s="851"/>
      <c r="Y362" s="851"/>
      <c r="Z362" s="851"/>
    </row>
    <row r="363">
      <c r="A363" s="851"/>
      <c r="B363" s="851"/>
      <c r="C363" s="868"/>
      <c r="D363" s="869"/>
      <c r="E363" s="851"/>
      <c r="F363" s="851"/>
      <c r="G363" s="851"/>
      <c r="H363" s="851"/>
      <c r="I363" s="851"/>
      <c r="J363" s="851"/>
      <c r="K363" s="851"/>
      <c r="L363" s="851"/>
      <c r="M363" s="851"/>
      <c r="N363" s="851"/>
      <c r="O363" s="851"/>
      <c r="P363" s="851"/>
      <c r="Q363" s="851"/>
      <c r="R363" s="851"/>
      <c r="S363" s="851"/>
      <c r="T363" s="851"/>
      <c r="U363" s="851"/>
      <c r="V363" s="851"/>
      <c r="W363" s="851"/>
      <c r="X363" s="851"/>
      <c r="Y363" s="851"/>
      <c r="Z363" s="851"/>
    </row>
    <row r="364">
      <c r="A364" s="851"/>
      <c r="B364" s="851"/>
      <c r="C364" s="868"/>
      <c r="D364" s="869"/>
      <c r="E364" s="851"/>
      <c r="F364" s="851"/>
      <c r="G364" s="851"/>
      <c r="H364" s="851"/>
      <c r="I364" s="851"/>
      <c r="J364" s="851"/>
      <c r="K364" s="851"/>
      <c r="L364" s="851"/>
      <c r="M364" s="851"/>
      <c r="N364" s="851"/>
      <c r="O364" s="851"/>
      <c r="P364" s="851"/>
      <c r="Q364" s="851"/>
      <c r="R364" s="851"/>
      <c r="S364" s="851"/>
      <c r="T364" s="851"/>
      <c r="U364" s="851"/>
      <c r="V364" s="851"/>
      <c r="W364" s="851"/>
      <c r="X364" s="851"/>
      <c r="Y364" s="851"/>
      <c r="Z364" s="851"/>
    </row>
    <row r="365">
      <c r="A365" s="851"/>
      <c r="B365" s="851"/>
      <c r="C365" s="868"/>
      <c r="D365" s="869"/>
      <c r="E365" s="851"/>
      <c r="F365" s="851"/>
      <c r="G365" s="851"/>
      <c r="H365" s="851"/>
      <c r="I365" s="851"/>
      <c r="J365" s="851"/>
      <c r="K365" s="851"/>
      <c r="L365" s="851"/>
      <c r="M365" s="851"/>
      <c r="N365" s="851"/>
      <c r="O365" s="851"/>
      <c r="P365" s="851"/>
      <c r="Q365" s="851"/>
      <c r="R365" s="851"/>
      <c r="S365" s="851"/>
      <c r="T365" s="851"/>
      <c r="U365" s="851"/>
      <c r="V365" s="851"/>
      <c r="W365" s="851"/>
      <c r="X365" s="851"/>
      <c r="Y365" s="851"/>
      <c r="Z365" s="851"/>
    </row>
    <row r="366">
      <c r="A366" s="851"/>
      <c r="B366" s="851"/>
      <c r="C366" s="868"/>
      <c r="D366" s="869"/>
      <c r="E366" s="851"/>
      <c r="F366" s="851"/>
      <c r="G366" s="851"/>
      <c r="H366" s="851"/>
      <c r="I366" s="851"/>
      <c r="J366" s="851"/>
      <c r="K366" s="851"/>
      <c r="L366" s="851"/>
      <c r="M366" s="851"/>
      <c r="N366" s="851"/>
      <c r="O366" s="851"/>
      <c r="P366" s="851"/>
      <c r="Q366" s="851"/>
      <c r="R366" s="851"/>
      <c r="S366" s="851"/>
      <c r="T366" s="851"/>
      <c r="U366" s="851"/>
      <c r="V366" s="851"/>
      <c r="W366" s="851"/>
      <c r="X366" s="851"/>
      <c r="Y366" s="851"/>
      <c r="Z366" s="851"/>
    </row>
    <row r="367">
      <c r="A367" s="851"/>
      <c r="B367" s="851"/>
      <c r="C367" s="868"/>
      <c r="D367" s="869"/>
      <c r="E367" s="851"/>
      <c r="F367" s="851"/>
      <c r="G367" s="851"/>
      <c r="H367" s="851"/>
      <c r="I367" s="851"/>
      <c r="J367" s="851"/>
      <c r="K367" s="851"/>
      <c r="L367" s="851"/>
      <c r="M367" s="851"/>
      <c r="N367" s="851"/>
      <c r="O367" s="851"/>
      <c r="P367" s="851"/>
      <c r="Q367" s="851"/>
      <c r="R367" s="851"/>
      <c r="S367" s="851"/>
      <c r="T367" s="851"/>
      <c r="U367" s="851"/>
      <c r="V367" s="851"/>
      <c r="W367" s="851"/>
      <c r="X367" s="851"/>
      <c r="Y367" s="851"/>
      <c r="Z367" s="851"/>
    </row>
    <row r="368">
      <c r="A368" s="851"/>
      <c r="B368" s="851"/>
      <c r="C368" s="868"/>
      <c r="D368" s="869"/>
      <c r="E368" s="851"/>
      <c r="F368" s="851"/>
      <c r="G368" s="851"/>
      <c r="H368" s="851"/>
      <c r="I368" s="851"/>
      <c r="J368" s="851"/>
      <c r="K368" s="851"/>
      <c r="L368" s="851"/>
      <c r="M368" s="851"/>
      <c r="N368" s="851"/>
      <c r="O368" s="851"/>
      <c r="P368" s="851"/>
      <c r="Q368" s="851"/>
      <c r="R368" s="851"/>
      <c r="S368" s="851"/>
      <c r="T368" s="851"/>
      <c r="U368" s="851"/>
      <c r="V368" s="851"/>
      <c r="W368" s="851"/>
      <c r="X368" s="851"/>
      <c r="Y368" s="851"/>
      <c r="Z368" s="851"/>
    </row>
    <row r="369">
      <c r="A369" s="851"/>
      <c r="B369" s="851"/>
      <c r="C369" s="868"/>
      <c r="D369" s="869"/>
      <c r="E369" s="851"/>
      <c r="F369" s="851"/>
      <c r="G369" s="851"/>
      <c r="H369" s="851"/>
      <c r="I369" s="851"/>
      <c r="J369" s="851"/>
      <c r="K369" s="851"/>
      <c r="L369" s="851"/>
      <c r="M369" s="851"/>
      <c r="N369" s="851"/>
      <c r="O369" s="851"/>
      <c r="P369" s="851"/>
      <c r="Q369" s="851"/>
      <c r="R369" s="851"/>
      <c r="S369" s="851"/>
      <c r="T369" s="851"/>
      <c r="U369" s="851"/>
      <c r="V369" s="851"/>
      <c r="W369" s="851"/>
      <c r="X369" s="851"/>
      <c r="Y369" s="851"/>
      <c r="Z369" s="851"/>
    </row>
    <row r="370">
      <c r="A370" s="851"/>
      <c r="B370" s="851"/>
      <c r="C370" s="868"/>
      <c r="D370" s="869"/>
      <c r="E370" s="851"/>
      <c r="F370" s="851"/>
      <c r="G370" s="851"/>
      <c r="H370" s="851"/>
      <c r="I370" s="851"/>
      <c r="J370" s="851"/>
      <c r="K370" s="851"/>
      <c r="L370" s="851"/>
      <c r="M370" s="851"/>
      <c r="N370" s="851"/>
      <c r="O370" s="851"/>
      <c r="P370" s="851"/>
      <c r="Q370" s="851"/>
      <c r="R370" s="851"/>
      <c r="S370" s="851"/>
      <c r="T370" s="851"/>
      <c r="U370" s="851"/>
      <c r="V370" s="851"/>
      <c r="W370" s="851"/>
      <c r="X370" s="851"/>
      <c r="Y370" s="851"/>
      <c r="Z370" s="851"/>
    </row>
    <row r="371">
      <c r="A371" s="851"/>
      <c r="B371" s="851"/>
      <c r="C371" s="868"/>
      <c r="D371" s="869"/>
      <c r="E371" s="851"/>
      <c r="F371" s="851"/>
      <c r="G371" s="851"/>
      <c r="H371" s="851"/>
      <c r="I371" s="851"/>
      <c r="J371" s="851"/>
      <c r="K371" s="851"/>
      <c r="L371" s="851"/>
      <c r="M371" s="851"/>
      <c r="N371" s="851"/>
      <c r="O371" s="851"/>
      <c r="P371" s="851"/>
      <c r="Q371" s="851"/>
      <c r="R371" s="851"/>
      <c r="S371" s="851"/>
      <c r="T371" s="851"/>
      <c r="U371" s="851"/>
      <c r="V371" s="851"/>
      <c r="W371" s="851"/>
      <c r="X371" s="851"/>
      <c r="Y371" s="851"/>
      <c r="Z371" s="851"/>
    </row>
    <row r="372">
      <c r="A372" s="851"/>
      <c r="B372" s="851"/>
      <c r="C372" s="868"/>
      <c r="D372" s="869"/>
      <c r="E372" s="851"/>
      <c r="F372" s="851"/>
      <c r="G372" s="851"/>
      <c r="H372" s="851"/>
      <c r="I372" s="851"/>
      <c r="J372" s="851"/>
      <c r="K372" s="851"/>
      <c r="L372" s="851"/>
      <c r="M372" s="851"/>
      <c r="N372" s="851"/>
      <c r="O372" s="851"/>
      <c r="P372" s="851"/>
      <c r="Q372" s="851"/>
      <c r="R372" s="851"/>
      <c r="S372" s="851"/>
      <c r="T372" s="851"/>
      <c r="U372" s="851"/>
      <c r="V372" s="851"/>
      <c r="W372" s="851"/>
      <c r="X372" s="851"/>
      <c r="Y372" s="851"/>
      <c r="Z372" s="851"/>
    </row>
    <row r="373">
      <c r="A373" s="851"/>
      <c r="B373" s="851"/>
      <c r="C373" s="868"/>
      <c r="D373" s="869"/>
      <c r="E373" s="851"/>
      <c r="F373" s="851"/>
      <c r="G373" s="851"/>
      <c r="H373" s="851"/>
      <c r="I373" s="851"/>
      <c r="J373" s="851"/>
      <c r="K373" s="851"/>
      <c r="L373" s="851"/>
      <c r="M373" s="851"/>
      <c r="N373" s="851"/>
      <c r="O373" s="851"/>
      <c r="P373" s="851"/>
      <c r="Q373" s="851"/>
      <c r="R373" s="851"/>
      <c r="S373" s="851"/>
      <c r="T373" s="851"/>
      <c r="U373" s="851"/>
      <c r="V373" s="851"/>
      <c r="W373" s="851"/>
      <c r="X373" s="851"/>
      <c r="Y373" s="851"/>
      <c r="Z373" s="851"/>
    </row>
    <row r="374">
      <c r="A374" s="851"/>
      <c r="B374" s="851"/>
      <c r="C374" s="868"/>
      <c r="D374" s="869"/>
      <c r="E374" s="851"/>
      <c r="F374" s="851"/>
      <c r="G374" s="851"/>
      <c r="H374" s="851"/>
      <c r="I374" s="851"/>
      <c r="J374" s="851"/>
      <c r="K374" s="851"/>
      <c r="L374" s="851"/>
      <c r="M374" s="851"/>
      <c r="N374" s="851"/>
      <c r="O374" s="851"/>
      <c r="P374" s="851"/>
      <c r="Q374" s="851"/>
      <c r="R374" s="851"/>
      <c r="S374" s="851"/>
      <c r="T374" s="851"/>
      <c r="U374" s="851"/>
      <c r="V374" s="851"/>
      <c r="W374" s="851"/>
      <c r="X374" s="851"/>
      <c r="Y374" s="851"/>
      <c r="Z374" s="851"/>
    </row>
    <row r="375">
      <c r="A375" s="851"/>
      <c r="B375" s="851"/>
      <c r="C375" s="868"/>
      <c r="D375" s="869"/>
      <c r="E375" s="851"/>
      <c r="F375" s="851"/>
      <c r="G375" s="851"/>
      <c r="H375" s="851"/>
      <c r="I375" s="851"/>
      <c r="J375" s="851"/>
      <c r="K375" s="851"/>
      <c r="L375" s="851"/>
      <c r="M375" s="851"/>
      <c r="N375" s="851"/>
      <c r="O375" s="851"/>
      <c r="P375" s="851"/>
      <c r="Q375" s="851"/>
      <c r="R375" s="851"/>
      <c r="S375" s="851"/>
      <c r="T375" s="851"/>
      <c r="U375" s="851"/>
      <c r="V375" s="851"/>
      <c r="W375" s="851"/>
      <c r="X375" s="851"/>
      <c r="Y375" s="851"/>
      <c r="Z375" s="851"/>
    </row>
    <row r="376">
      <c r="A376" s="851"/>
      <c r="B376" s="851"/>
      <c r="C376" s="868"/>
      <c r="D376" s="869"/>
      <c r="E376" s="851"/>
      <c r="F376" s="851"/>
      <c r="G376" s="851"/>
      <c r="H376" s="851"/>
      <c r="I376" s="851"/>
      <c r="J376" s="851"/>
      <c r="K376" s="851"/>
      <c r="L376" s="851"/>
      <c r="M376" s="851"/>
      <c r="N376" s="851"/>
      <c r="O376" s="851"/>
      <c r="P376" s="851"/>
      <c r="Q376" s="851"/>
      <c r="R376" s="851"/>
      <c r="S376" s="851"/>
      <c r="T376" s="851"/>
      <c r="U376" s="851"/>
      <c r="V376" s="851"/>
      <c r="W376" s="851"/>
      <c r="X376" s="851"/>
      <c r="Y376" s="851"/>
      <c r="Z376" s="851"/>
    </row>
    <row r="377">
      <c r="A377" s="851"/>
      <c r="B377" s="851"/>
      <c r="C377" s="868"/>
      <c r="D377" s="869"/>
      <c r="E377" s="851"/>
      <c r="F377" s="851"/>
      <c r="G377" s="851"/>
      <c r="H377" s="851"/>
      <c r="I377" s="851"/>
      <c r="J377" s="851"/>
      <c r="K377" s="851"/>
      <c r="L377" s="851"/>
      <c r="M377" s="851"/>
      <c r="N377" s="851"/>
      <c r="O377" s="851"/>
      <c r="P377" s="851"/>
      <c r="Q377" s="851"/>
      <c r="R377" s="851"/>
      <c r="S377" s="851"/>
      <c r="T377" s="851"/>
      <c r="U377" s="851"/>
      <c r="V377" s="851"/>
      <c r="W377" s="851"/>
      <c r="X377" s="851"/>
      <c r="Y377" s="851"/>
      <c r="Z377" s="851"/>
    </row>
    <row r="378">
      <c r="A378" s="851"/>
      <c r="B378" s="851"/>
      <c r="C378" s="868"/>
      <c r="D378" s="869"/>
      <c r="E378" s="851"/>
      <c r="F378" s="851"/>
      <c r="G378" s="851"/>
      <c r="H378" s="851"/>
      <c r="I378" s="851"/>
      <c r="J378" s="851"/>
      <c r="K378" s="851"/>
      <c r="L378" s="851"/>
      <c r="M378" s="851"/>
      <c r="N378" s="851"/>
      <c r="O378" s="851"/>
      <c r="P378" s="851"/>
      <c r="Q378" s="851"/>
      <c r="R378" s="851"/>
      <c r="S378" s="851"/>
      <c r="T378" s="851"/>
      <c r="U378" s="851"/>
      <c r="V378" s="851"/>
      <c r="W378" s="851"/>
      <c r="X378" s="851"/>
      <c r="Y378" s="851"/>
      <c r="Z378" s="851"/>
    </row>
    <row r="379">
      <c r="A379" s="851"/>
      <c r="B379" s="851"/>
      <c r="C379" s="868"/>
      <c r="D379" s="869"/>
      <c r="E379" s="851"/>
      <c r="F379" s="851"/>
      <c r="G379" s="851"/>
      <c r="H379" s="851"/>
      <c r="I379" s="851"/>
      <c r="J379" s="851"/>
      <c r="K379" s="851"/>
      <c r="L379" s="851"/>
      <c r="M379" s="851"/>
      <c r="N379" s="851"/>
      <c r="O379" s="851"/>
      <c r="P379" s="851"/>
      <c r="Q379" s="851"/>
      <c r="R379" s="851"/>
      <c r="S379" s="851"/>
      <c r="T379" s="851"/>
      <c r="U379" s="851"/>
      <c r="V379" s="851"/>
      <c r="W379" s="851"/>
      <c r="X379" s="851"/>
      <c r="Y379" s="851"/>
      <c r="Z379" s="851"/>
    </row>
    <row r="380">
      <c r="A380" s="851"/>
      <c r="B380" s="851"/>
      <c r="C380" s="868"/>
      <c r="D380" s="869"/>
      <c r="E380" s="851"/>
      <c r="F380" s="851"/>
      <c r="G380" s="851"/>
      <c r="H380" s="851"/>
      <c r="I380" s="851"/>
      <c r="J380" s="851"/>
      <c r="K380" s="851"/>
      <c r="L380" s="851"/>
      <c r="M380" s="851"/>
      <c r="N380" s="851"/>
      <c r="O380" s="851"/>
      <c r="P380" s="851"/>
      <c r="Q380" s="851"/>
      <c r="R380" s="851"/>
      <c r="S380" s="851"/>
      <c r="T380" s="851"/>
      <c r="U380" s="851"/>
      <c r="V380" s="851"/>
      <c r="W380" s="851"/>
      <c r="X380" s="851"/>
      <c r="Y380" s="851"/>
      <c r="Z380" s="851"/>
    </row>
    <row r="381">
      <c r="A381" s="851"/>
      <c r="B381" s="851"/>
      <c r="C381" s="868"/>
      <c r="D381" s="869"/>
      <c r="E381" s="851"/>
      <c r="F381" s="851"/>
      <c r="G381" s="851"/>
      <c r="H381" s="851"/>
      <c r="I381" s="851"/>
      <c r="J381" s="851"/>
      <c r="K381" s="851"/>
      <c r="L381" s="851"/>
      <c r="M381" s="851"/>
      <c r="N381" s="851"/>
      <c r="O381" s="851"/>
      <c r="P381" s="851"/>
      <c r="Q381" s="851"/>
      <c r="R381" s="851"/>
      <c r="S381" s="851"/>
      <c r="T381" s="851"/>
      <c r="U381" s="851"/>
      <c r="V381" s="851"/>
      <c r="W381" s="851"/>
      <c r="X381" s="851"/>
      <c r="Y381" s="851"/>
      <c r="Z381" s="851"/>
    </row>
    <row r="382">
      <c r="A382" s="851"/>
      <c r="B382" s="851"/>
      <c r="C382" s="868"/>
      <c r="D382" s="869"/>
      <c r="E382" s="851"/>
      <c r="F382" s="851"/>
      <c r="G382" s="851"/>
      <c r="H382" s="851"/>
      <c r="I382" s="851"/>
      <c r="J382" s="851"/>
      <c r="K382" s="851"/>
      <c r="L382" s="851"/>
      <c r="M382" s="851"/>
      <c r="N382" s="851"/>
      <c r="O382" s="851"/>
      <c r="P382" s="851"/>
      <c r="Q382" s="851"/>
      <c r="R382" s="851"/>
      <c r="S382" s="851"/>
      <c r="T382" s="851"/>
      <c r="U382" s="851"/>
      <c r="V382" s="851"/>
      <c r="W382" s="851"/>
      <c r="X382" s="851"/>
      <c r="Y382" s="851"/>
      <c r="Z382" s="851"/>
    </row>
    <row r="383">
      <c r="A383" s="851"/>
      <c r="B383" s="851"/>
      <c r="C383" s="868"/>
      <c r="D383" s="869"/>
      <c r="E383" s="851"/>
      <c r="F383" s="851"/>
      <c r="G383" s="851"/>
      <c r="H383" s="851"/>
      <c r="I383" s="851"/>
      <c r="J383" s="851"/>
      <c r="K383" s="851"/>
      <c r="L383" s="851"/>
      <c r="M383" s="851"/>
      <c r="N383" s="851"/>
      <c r="O383" s="851"/>
      <c r="P383" s="851"/>
      <c r="Q383" s="851"/>
      <c r="R383" s="851"/>
      <c r="S383" s="851"/>
      <c r="T383" s="851"/>
      <c r="U383" s="851"/>
      <c r="V383" s="851"/>
      <c r="W383" s="851"/>
      <c r="X383" s="851"/>
      <c r="Y383" s="851"/>
      <c r="Z383" s="851"/>
    </row>
    <row r="384">
      <c r="A384" s="851"/>
      <c r="B384" s="851"/>
      <c r="C384" s="868"/>
      <c r="D384" s="869"/>
      <c r="E384" s="851"/>
      <c r="F384" s="851"/>
      <c r="G384" s="851"/>
      <c r="H384" s="851"/>
      <c r="I384" s="851"/>
      <c r="J384" s="851"/>
      <c r="K384" s="851"/>
      <c r="L384" s="851"/>
      <c r="M384" s="851"/>
      <c r="N384" s="851"/>
      <c r="O384" s="851"/>
      <c r="P384" s="851"/>
      <c r="Q384" s="851"/>
      <c r="R384" s="851"/>
      <c r="S384" s="851"/>
      <c r="T384" s="851"/>
      <c r="U384" s="851"/>
      <c r="V384" s="851"/>
      <c r="W384" s="851"/>
      <c r="X384" s="851"/>
      <c r="Y384" s="851"/>
      <c r="Z384" s="851"/>
    </row>
    <row r="385">
      <c r="A385" s="851"/>
      <c r="B385" s="851"/>
      <c r="C385" s="868"/>
      <c r="D385" s="869"/>
      <c r="E385" s="851"/>
      <c r="F385" s="851"/>
      <c r="G385" s="851"/>
      <c r="H385" s="851"/>
      <c r="I385" s="851"/>
      <c r="J385" s="851"/>
      <c r="K385" s="851"/>
      <c r="L385" s="851"/>
      <c r="M385" s="851"/>
      <c r="N385" s="851"/>
      <c r="O385" s="851"/>
      <c r="P385" s="851"/>
      <c r="Q385" s="851"/>
      <c r="R385" s="851"/>
      <c r="S385" s="851"/>
      <c r="T385" s="851"/>
      <c r="U385" s="851"/>
      <c r="V385" s="851"/>
      <c r="W385" s="851"/>
      <c r="X385" s="851"/>
      <c r="Y385" s="851"/>
      <c r="Z385" s="851"/>
    </row>
    <row r="386">
      <c r="A386" s="851"/>
      <c r="B386" s="851"/>
      <c r="C386" s="868"/>
      <c r="D386" s="869"/>
      <c r="E386" s="851"/>
      <c r="F386" s="851"/>
      <c r="G386" s="851"/>
      <c r="H386" s="851"/>
      <c r="I386" s="851"/>
      <c r="J386" s="851"/>
      <c r="K386" s="851"/>
      <c r="L386" s="851"/>
      <c r="M386" s="851"/>
      <c r="N386" s="851"/>
      <c r="O386" s="851"/>
      <c r="P386" s="851"/>
      <c r="Q386" s="851"/>
      <c r="R386" s="851"/>
      <c r="S386" s="851"/>
      <c r="T386" s="851"/>
      <c r="U386" s="851"/>
      <c r="V386" s="851"/>
      <c r="W386" s="851"/>
      <c r="X386" s="851"/>
      <c r="Y386" s="851"/>
      <c r="Z386" s="851"/>
    </row>
    <row r="387">
      <c r="A387" s="851"/>
      <c r="B387" s="851"/>
      <c r="C387" s="868"/>
      <c r="D387" s="869"/>
      <c r="E387" s="851"/>
      <c r="F387" s="851"/>
      <c r="G387" s="851"/>
      <c r="H387" s="851"/>
      <c r="I387" s="851"/>
      <c r="J387" s="851"/>
      <c r="K387" s="851"/>
      <c r="L387" s="851"/>
      <c r="M387" s="851"/>
      <c r="N387" s="851"/>
      <c r="O387" s="851"/>
      <c r="P387" s="851"/>
      <c r="Q387" s="851"/>
      <c r="R387" s="851"/>
      <c r="S387" s="851"/>
      <c r="T387" s="851"/>
      <c r="U387" s="851"/>
      <c r="V387" s="851"/>
      <c r="W387" s="851"/>
      <c r="X387" s="851"/>
      <c r="Y387" s="851"/>
      <c r="Z387" s="851"/>
    </row>
    <row r="388">
      <c r="A388" s="851"/>
      <c r="B388" s="851"/>
      <c r="C388" s="868"/>
      <c r="D388" s="869"/>
      <c r="E388" s="851"/>
      <c r="F388" s="851"/>
      <c r="G388" s="851"/>
      <c r="H388" s="851"/>
      <c r="I388" s="851"/>
      <c r="J388" s="851"/>
      <c r="K388" s="851"/>
      <c r="L388" s="851"/>
      <c r="M388" s="851"/>
      <c r="N388" s="851"/>
      <c r="O388" s="851"/>
      <c r="P388" s="851"/>
      <c r="Q388" s="851"/>
      <c r="R388" s="851"/>
      <c r="S388" s="851"/>
      <c r="T388" s="851"/>
      <c r="U388" s="851"/>
      <c r="V388" s="851"/>
      <c r="W388" s="851"/>
      <c r="X388" s="851"/>
      <c r="Y388" s="851"/>
      <c r="Z388" s="851"/>
    </row>
    <row r="389">
      <c r="A389" s="851"/>
      <c r="B389" s="851"/>
      <c r="C389" s="868"/>
      <c r="D389" s="869"/>
      <c r="E389" s="851"/>
      <c r="F389" s="851"/>
      <c r="G389" s="851"/>
      <c r="H389" s="851"/>
      <c r="I389" s="851"/>
      <c r="J389" s="851"/>
      <c r="K389" s="851"/>
      <c r="L389" s="851"/>
      <c r="M389" s="851"/>
      <c r="N389" s="851"/>
      <c r="O389" s="851"/>
      <c r="P389" s="851"/>
      <c r="Q389" s="851"/>
      <c r="R389" s="851"/>
      <c r="S389" s="851"/>
      <c r="T389" s="851"/>
      <c r="U389" s="851"/>
      <c r="V389" s="851"/>
      <c r="W389" s="851"/>
      <c r="X389" s="851"/>
      <c r="Y389" s="851"/>
      <c r="Z389" s="851"/>
    </row>
    <row r="390">
      <c r="A390" s="851"/>
      <c r="B390" s="851"/>
      <c r="C390" s="868"/>
      <c r="D390" s="869"/>
      <c r="E390" s="851"/>
      <c r="F390" s="851"/>
      <c r="G390" s="851"/>
      <c r="H390" s="851"/>
      <c r="I390" s="851"/>
      <c r="J390" s="851"/>
      <c r="K390" s="851"/>
      <c r="L390" s="851"/>
      <c r="M390" s="851"/>
      <c r="N390" s="851"/>
      <c r="O390" s="851"/>
      <c r="P390" s="851"/>
      <c r="Q390" s="851"/>
      <c r="R390" s="851"/>
      <c r="S390" s="851"/>
      <c r="T390" s="851"/>
      <c r="U390" s="851"/>
      <c r="V390" s="851"/>
      <c r="W390" s="851"/>
      <c r="X390" s="851"/>
      <c r="Y390" s="851"/>
      <c r="Z390" s="851"/>
    </row>
    <row r="391">
      <c r="A391" s="851"/>
      <c r="B391" s="851"/>
      <c r="C391" s="868"/>
      <c r="D391" s="869"/>
      <c r="E391" s="851"/>
      <c r="F391" s="851"/>
      <c r="G391" s="851"/>
      <c r="H391" s="851"/>
      <c r="I391" s="851"/>
      <c r="J391" s="851"/>
      <c r="K391" s="851"/>
      <c r="L391" s="851"/>
      <c r="M391" s="851"/>
      <c r="N391" s="851"/>
      <c r="O391" s="851"/>
      <c r="P391" s="851"/>
      <c r="Q391" s="851"/>
      <c r="R391" s="851"/>
      <c r="S391" s="851"/>
      <c r="T391" s="851"/>
      <c r="U391" s="851"/>
      <c r="V391" s="851"/>
      <c r="W391" s="851"/>
      <c r="X391" s="851"/>
      <c r="Y391" s="851"/>
      <c r="Z391" s="851"/>
    </row>
    <row r="392">
      <c r="A392" s="851"/>
      <c r="B392" s="851"/>
      <c r="C392" s="868"/>
      <c r="D392" s="869"/>
      <c r="E392" s="851"/>
      <c r="F392" s="851"/>
      <c r="G392" s="851"/>
      <c r="H392" s="851"/>
      <c r="I392" s="851"/>
      <c r="J392" s="851"/>
      <c r="K392" s="851"/>
      <c r="L392" s="851"/>
      <c r="M392" s="851"/>
      <c r="N392" s="851"/>
      <c r="O392" s="851"/>
      <c r="P392" s="851"/>
      <c r="Q392" s="851"/>
      <c r="R392" s="851"/>
      <c r="S392" s="851"/>
      <c r="T392" s="851"/>
      <c r="U392" s="851"/>
      <c r="V392" s="851"/>
      <c r="W392" s="851"/>
      <c r="X392" s="851"/>
      <c r="Y392" s="851"/>
      <c r="Z392" s="851"/>
    </row>
    <row r="393">
      <c r="A393" s="851"/>
      <c r="B393" s="851"/>
      <c r="C393" s="868"/>
      <c r="D393" s="869"/>
      <c r="E393" s="851"/>
      <c r="F393" s="851"/>
      <c r="G393" s="851"/>
      <c r="H393" s="851"/>
      <c r="I393" s="851"/>
      <c r="J393" s="851"/>
      <c r="K393" s="851"/>
      <c r="L393" s="851"/>
      <c r="M393" s="851"/>
      <c r="N393" s="851"/>
      <c r="O393" s="851"/>
      <c r="P393" s="851"/>
      <c r="Q393" s="851"/>
      <c r="R393" s="851"/>
      <c r="S393" s="851"/>
      <c r="T393" s="851"/>
      <c r="U393" s="851"/>
      <c r="V393" s="851"/>
      <c r="W393" s="851"/>
      <c r="X393" s="851"/>
      <c r="Y393" s="851"/>
      <c r="Z393" s="851"/>
    </row>
    <row r="394">
      <c r="A394" s="851"/>
      <c r="B394" s="851"/>
      <c r="C394" s="868"/>
      <c r="D394" s="869"/>
      <c r="E394" s="851"/>
      <c r="F394" s="851"/>
      <c r="G394" s="851"/>
      <c r="H394" s="851"/>
      <c r="I394" s="851"/>
      <c r="J394" s="851"/>
      <c r="K394" s="851"/>
      <c r="L394" s="851"/>
      <c r="M394" s="851"/>
      <c r="N394" s="851"/>
      <c r="O394" s="851"/>
      <c r="P394" s="851"/>
      <c r="Q394" s="851"/>
      <c r="R394" s="851"/>
      <c r="S394" s="851"/>
      <c r="T394" s="851"/>
      <c r="U394" s="851"/>
      <c r="V394" s="851"/>
      <c r="W394" s="851"/>
      <c r="X394" s="851"/>
      <c r="Y394" s="851"/>
      <c r="Z394" s="851"/>
    </row>
    <row r="395">
      <c r="A395" s="851"/>
      <c r="B395" s="851"/>
      <c r="C395" s="868"/>
      <c r="D395" s="869"/>
      <c r="E395" s="851"/>
      <c r="F395" s="851"/>
      <c r="G395" s="851"/>
      <c r="H395" s="851"/>
      <c r="I395" s="851"/>
      <c r="J395" s="851"/>
      <c r="K395" s="851"/>
      <c r="L395" s="851"/>
      <c r="M395" s="851"/>
      <c r="N395" s="851"/>
      <c r="O395" s="851"/>
      <c r="P395" s="851"/>
      <c r="Q395" s="851"/>
      <c r="R395" s="851"/>
      <c r="S395" s="851"/>
      <c r="T395" s="851"/>
      <c r="U395" s="851"/>
      <c r="V395" s="851"/>
      <c r="W395" s="851"/>
      <c r="X395" s="851"/>
      <c r="Y395" s="851"/>
      <c r="Z395" s="851"/>
    </row>
    <row r="396">
      <c r="A396" s="851"/>
      <c r="B396" s="851"/>
      <c r="C396" s="868"/>
      <c r="D396" s="869"/>
      <c r="E396" s="851"/>
      <c r="F396" s="851"/>
      <c r="G396" s="851"/>
      <c r="H396" s="851"/>
      <c r="I396" s="851"/>
      <c r="J396" s="851"/>
      <c r="K396" s="851"/>
      <c r="L396" s="851"/>
      <c r="M396" s="851"/>
      <c r="N396" s="851"/>
      <c r="O396" s="851"/>
      <c r="P396" s="851"/>
      <c r="Q396" s="851"/>
      <c r="R396" s="851"/>
      <c r="S396" s="851"/>
      <c r="T396" s="851"/>
      <c r="U396" s="851"/>
      <c r="V396" s="851"/>
      <c r="W396" s="851"/>
      <c r="X396" s="851"/>
      <c r="Y396" s="851"/>
      <c r="Z396" s="851"/>
    </row>
    <row r="397">
      <c r="A397" s="851"/>
      <c r="B397" s="851"/>
      <c r="C397" s="868"/>
      <c r="D397" s="869"/>
      <c r="E397" s="851"/>
      <c r="F397" s="851"/>
      <c r="G397" s="851"/>
      <c r="H397" s="851"/>
      <c r="I397" s="851"/>
      <c r="J397" s="851"/>
      <c r="K397" s="851"/>
      <c r="L397" s="851"/>
      <c r="M397" s="851"/>
      <c r="N397" s="851"/>
      <c r="O397" s="851"/>
      <c r="P397" s="851"/>
      <c r="Q397" s="851"/>
      <c r="R397" s="851"/>
      <c r="S397" s="851"/>
      <c r="T397" s="851"/>
      <c r="U397" s="851"/>
      <c r="V397" s="851"/>
      <c r="W397" s="851"/>
      <c r="X397" s="851"/>
      <c r="Y397" s="851"/>
      <c r="Z397" s="851"/>
    </row>
    <row r="398">
      <c r="A398" s="851"/>
      <c r="B398" s="851"/>
      <c r="C398" s="868"/>
      <c r="D398" s="869"/>
      <c r="E398" s="851"/>
      <c r="F398" s="851"/>
      <c r="G398" s="851"/>
      <c r="H398" s="851"/>
      <c r="I398" s="851"/>
      <c r="J398" s="851"/>
      <c r="K398" s="851"/>
      <c r="L398" s="851"/>
      <c r="M398" s="851"/>
      <c r="N398" s="851"/>
      <c r="O398" s="851"/>
      <c r="P398" s="851"/>
      <c r="Q398" s="851"/>
      <c r="R398" s="851"/>
      <c r="S398" s="851"/>
      <c r="T398" s="851"/>
      <c r="U398" s="851"/>
      <c r="V398" s="851"/>
      <c r="W398" s="851"/>
      <c r="X398" s="851"/>
      <c r="Y398" s="851"/>
      <c r="Z398" s="851"/>
    </row>
    <row r="399">
      <c r="A399" s="851"/>
      <c r="B399" s="851"/>
      <c r="C399" s="868"/>
      <c r="D399" s="869"/>
      <c r="E399" s="851"/>
      <c r="F399" s="851"/>
      <c r="G399" s="851"/>
      <c r="H399" s="851"/>
      <c r="I399" s="851"/>
      <c r="J399" s="851"/>
      <c r="K399" s="851"/>
      <c r="L399" s="851"/>
      <c r="M399" s="851"/>
      <c r="N399" s="851"/>
      <c r="O399" s="851"/>
      <c r="P399" s="851"/>
      <c r="Q399" s="851"/>
      <c r="R399" s="851"/>
      <c r="S399" s="851"/>
      <c r="T399" s="851"/>
      <c r="U399" s="851"/>
      <c r="V399" s="851"/>
      <c r="W399" s="851"/>
      <c r="X399" s="851"/>
      <c r="Y399" s="851"/>
      <c r="Z399" s="851"/>
    </row>
    <row r="400">
      <c r="A400" s="851"/>
      <c r="B400" s="851"/>
      <c r="C400" s="868"/>
      <c r="D400" s="869"/>
      <c r="E400" s="851"/>
      <c r="F400" s="851"/>
      <c r="G400" s="851"/>
      <c r="H400" s="851"/>
      <c r="I400" s="851"/>
      <c r="J400" s="851"/>
      <c r="K400" s="851"/>
      <c r="L400" s="851"/>
      <c r="M400" s="851"/>
      <c r="N400" s="851"/>
      <c r="O400" s="851"/>
      <c r="P400" s="851"/>
      <c r="Q400" s="851"/>
      <c r="R400" s="851"/>
      <c r="S400" s="851"/>
      <c r="T400" s="851"/>
      <c r="U400" s="851"/>
      <c r="V400" s="851"/>
      <c r="W400" s="851"/>
      <c r="X400" s="851"/>
      <c r="Y400" s="851"/>
      <c r="Z400" s="851"/>
    </row>
    <row r="401">
      <c r="A401" s="851"/>
      <c r="B401" s="851"/>
      <c r="C401" s="868"/>
      <c r="D401" s="869"/>
      <c r="E401" s="851"/>
      <c r="F401" s="851"/>
      <c r="G401" s="851"/>
      <c r="H401" s="851"/>
      <c r="I401" s="851"/>
      <c r="J401" s="851"/>
      <c r="K401" s="851"/>
      <c r="L401" s="851"/>
      <c r="M401" s="851"/>
      <c r="N401" s="851"/>
      <c r="O401" s="851"/>
      <c r="P401" s="851"/>
      <c r="Q401" s="851"/>
      <c r="R401" s="851"/>
      <c r="S401" s="851"/>
      <c r="T401" s="851"/>
      <c r="U401" s="851"/>
      <c r="V401" s="851"/>
      <c r="W401" s="851"/>
      <c r="X401" s="851"/>
      <c r="Y401" s="851"/>
      <c r="Z401" s="851"/>
    </row>
    <row r="402">
      <c r="A402" s="851"/>
      <c r="B402" s="851"/>
      <c r="C402" s="868"/>
      <c r="D402" s="869"/>
      <c r="E402" s="851"/>
      <c r="F402" s="851"/>
      <c r="G402" s="851"/>
      <c r="H402" s="851"/>
      <c r="I402" s="851"/>
      <c r="J402" s="851"/>
      <c r="K402" s="851"/>
      <c r="L402" s="851"/>
      <c r="M402" s="851"/>
      <c r="N402" s="851"/>
      <c r="O402" s="851"/>
      <c r="P402" s="851"/>
      <c r="Q402" s="851"/>
      <c r="R402" s="851"/>
      <c r="S402" s="851"/>
      <c r="T402" s="851"/>
      <c r="U402" s="851"/>
      <c r="V402" s="851"/>
      <c r="W402" s="851"/>
      <c r="X402" s="851"/>
      <c r="Y402" s="851"/>
      <c r="Z402" s="851"/>
    </row>
    <row r="403">
      <c r="A403" s="851"/>
      <c r="B403" s="851"/>
      <c r="C403" s="868"/>
      <c r="D403" s="869"/>
      <c r="E403" s="851"/>
      <c r="F403" s="851"/>
      <c r="G403" s="851"/>
      <c r="H403" s="851"/>
      <c r="I403" s="851"/>
      <c r="J403" s="851"/>
      <c r="K403" s="851"/>
      <c r="L403" s="851"/>
      <c r="M403" s="851"/>
      <c r="N403" s="851"/>
      <c r="O403" s="851"/>
      <c r="P403" s="851"/>
      <c r="Q403" s="851"/>
      <c r="R403" s="851"/>
      <c r="S403" s="851"/>
      <c r="T403" s="851"/>
      <c r="U403" s="851"/>
      <c r="V403" s="851"/>
      <c r="W403" s="851"/>
      <c r="X403" s="851"/>
      <c r="Y403" s="851"/>
      <c r="Z403" s="851"/>
    </row>
    <row r="404">
      <c r="A404" s="851"/>
      <c r="B404" s="851"/>
      <c r="C404" s="868"/>
      <c r="D404" s="869"/>
      <c r="E404" s="851"/>
      <c r="F404" s="851"/>
      <c r="G404" s="851"/>
      <c r="H404" s="851"/>
      <c r="I404" s="851"/>
      <c r="J404" s="851"/>
      <c r="K404" s="851"/>
      <c r="L404" s="851"/>
      <c r="M404" s="851"/>
      <c r="N404" s="851"/>
      <c r="O404" s="851"/>
      <c r="P404" s="851"/>
      <c r="Q404" s="851"/>
      <c r="R404" s="851"/>
      <c r="S404" s="851"/>
      <c r="T404" s="851"/>
      <c r="U404" s="851"/>
      <c r="V404" s="851"/>
      <c r="W404" s="851"/>
      <c r="X404" s="851"/>
      <c r="Y404" s="851"/>
      <c r="Z404" s="851"/>
    </row>
    <row r="405">
      <c r="A405" s="851"/>
      <c r="B405" s="851"/>
      <c r="C405" s="868"/>
      <c r="D405" s="869"/>
      <c r="E405" s="851"/>
      <c r="F405" s="851"/>
      <c r="G405" s="851"/>
      <c r="H405" s="851"/>
      <c r="I405" s="851"/>
      <c r="J405" s="851"/>
      <c r="K405" s="851"/>
      <c r="L405" s="851"/>
      <c r="M405" s="851"/>
      <c r="N405" s="851"/>
      <c r="O405" s="851"/>
      <c r="P405" s="851"/>
      <c r="Q405" s="851"/>
      <c r="R405" s="851"/>
      <c r="S405" s="851"/>
      <c r="T405" s="851"/>
      <c r="U405" s="851"/>
      <c r="V405" s="851"/>
      <c r="W405" s="851"/>
      <c r="X405" s="851"/>
      <c r="Y405" s="851"/>
      <c r="Z405" s="851"/>
    </row>
    <row r="406">
      <c r="A406" s="851"/>
      <c r="B406" s="851"/>
      <c r="C406" s="868"/>
      <c r="D406" s="869"/>
      <c r="E406" s="851"/>
      <c r="F406" s="851"/>
      <c r="G406" s="851"/>
      <c r="H406" s="851"/>
      <c r="I406" s="851"/>
      <c r="J406" s="851"/>
      <c r="K406" s="851"/>
      <c r="L406" s="851"/>
      <c r="M406" s="851"/>
      <c r="N406" s="851"/>
      <c r="O406" s="851"/>
      <c r="P406" s="851"/>
      <c r="Q406" s="851"/>
      <c r="R406" s="851"/>
      <c r="S406" s="851"/>
      <c r="T406" s="851"/>
      <c r="U406" s="851"/>
      <c r="V406" s="851"/>
      <c r="W406" s="851"/>
      <c r="X406" s="851"/>
      <c r="Y406" s="851"/>
      <c r="Z406" s="851"/>
    </row>
    <row r="407">
      <c r="A407" s="851"/>
      <c r="B407" s="851"/>
      <c r="C407" s="868"/>
      <c r="D407" s="869"/>
      <c r="E407" s="851"/>
      <c r="F407" s="851"/>
      <c r="G407" s="851"/>
      <c r="H407" s="851"/>
      <c r="I407" s="851"/>
      <c r="J407" s="851"/>
      <c r="K407" s="851"/>
      <c r="L407" s="851"/>
      <c r="M407" s="851"/>
      <c r="N407" s="851"/>
      <c r="O407" s="851"/>
      <c r="P407" s="851"/>
      <c r="Q407" s="851"/>
      <c r="R407" s="851"/>
      <c r="S407" s="851"/>
      <c r="T407" s="851"/>
      <c r="U407" s="851"/>
      <c r="V407" s="851"/>
      <c r="W407" s="851"/>
      <c r="X407" s="851"/>
      <c r="Y407" s="851"/>
      <c r="Z407" s="851"/>
    </row>
    <row r="408">
      <c r="A408" s="851"/>
      <c r="B408" s="851"/>
      <c r="C408" s="868"/>
      <c r="D408" s="869"/>
      <c r="E408" s="851"/>
      <c r="F408" s="851"/>
      <c r="G408" s="851"/>
      <c r="H408" s="851"/>
      <c r="I408" s="851"/>
      <c r="J408" s="851"/>
      <c r="K408" s="851"/>
      <c r="L408" s="851"/>
      <c r="M408" s="851"/>
      <c r="N408" s="851"/>
      <c r="O408" s="851"/>
      <c r="P408" s="851"/>
      <c r="Q408" s="851"/>
      <c r="R408" s="851"/>
      <c r="S408" s="851"/>
      <c r="T408" s="851"/>
      <c r="U408" s="851"/>
      <c r="V408" s="851"/>
      <c r="W408" s="851"/>
      <c r="X408" s="851"/>
      <c r="Y408" s="851"/>
      <c r="Z408" s="851"/>
    </row>
    <row r="409">
      <c r="A409" s="851"/>
      <c r="B409" s="851"/>
      <c r="C409" s="868"/>
      <c r="D409" s="869"/>
      <c r="E409" s="851"/>
      <c r="F409" s="851"/>
      <c r="G409" s="851"/>
      <c r="H409" s="851"/>
      <c r="I409" s="851"/>
      <c r="J409" s="851"/>
      <c r="K409" s="851"/>
      <c r="L409" s="851"/>
      <c r="M409" s="851"/>
      <c r="N409" s="851"/>
      <c r="O409" s="851"/>
      <c r="P409" s="851"/>
      <c r="Q409" s="851"/>
      <c r="R409" s="851"/>
      <c r="S409" s="851"/>
      <c r="T409" s="851"/>
      <c r="U409" s="851"/>
      <c r="V409" s="851"/>
      <c r="W409" s="851"/>
      <c r="X409" s="851"/>
      <c r="Y409" s="851"/>
      <c r="Z409" s="851"/>
    </row>
    <row r="410">
      <c r="A410" s="851"/>
      <c r="B410" s="851"/>
      <c r="C410" s="868"/>
      <c r="D410" s="869"/>
      <c r="E410" s="851"/>
      <c r="F410" s="851"/>
      <c r="G410" s="851"/>
      <c r="H410" s="851"/>
      <c r="I410" s="851"/>
      <c r="J410" s="851"/>
      <c r="K410" s="851"/>
      <c r="L410" s="851"/>
      <c r="M410" s="851"/>
      <c r="N410" s="851"/>
      <c r="O410" s="851"/>
      <c r="P410" s="851"/>
      <c r="Q410" s="851"/>
      <c r="R410" s="851"/>
      <c r="S410" s="851"/>
      <c r="T410" s="851"/>
      <c r="U410" s="851"/>
      <c r="V410" s="851"/>
      <c r="W410" s="851"/>
      <c r="X410" s="851"/>
      <c r="Y410" s="851"/>
      <c r="Z410" s="851"/>
    </row>
    <row r="411">
      <c r="A411" s="851"/>
      <c r="B411" s="851"/>
      <c r="C411" s="868"/>
      <c r="D411" s="869"/>
      <c r="E411" s="851"/>
      <c r="F411" s="851"/>
      <c r="G411" s="851"/>
      <c r="H411" s="851"/>
      <c r="I411" s="851"/>
      <c r="J411" s="851"/>
      <c r="K411" s="851"/>
      <c r="L411" s="851"/>
      <c r="M411" s="851"/>
      <c r="N411" s="851"/>
      <c r="O411" s="851"/>
      <c r="P411" s="851"/>
      <c r="Q411" s="851"/>
      <c r="R411" s="851"/>
      <c r="S411" s="851"/>
      <c r="T411" s="851"/>
      <c r="U411" s="851"/>
      <c r="V411" s="851"/>
      <c r="W411" s="851"/>
      <c r="X411" s="851"/>
      <c r="Y411" s="851"/>
      <c r="Z411" s="851"/>
    </row>
    <row r="412">
      <c r="A412" s="851"/>
      <c r="B412" s="851"/>
      <c r="C412" s="868"/>
      <c r="D412" s="869"/>
      <c r="E412" s="851"/>
      <c r="F412" s="851"/>
      <c r="G412" s="851"/>
      <c r="H412" s="851"/>
      <c r="I412" s="851"/>
      <c r="J412" s="851"/>
      <c r="K412" s="851"/>
      <c r="L412" s="851"/>
      <c r="M412" s="851"/>
      <c r="N412" s="851"/>
      <c r="O412" s="851"/>
      <c r="P412" s="851"/>
      <c r="Q412" s="851"/>
      <c r="R412" s="851"/>
      <c r="S412" s="851"/>
      <c r="T412" s="851"/>
      <c r="U412" s="851"/>
      <c r="V412" s="851"/>
      <c r="W412" s="851"/>
      <c r="X412" s="851"/>
      <c r="Y412" s="851"/>
      <c r="Z412" s="851"/>
    </row>
    <row r="413">
      <c r="A413" s="851"/>
      <c r="B413" s="851"/>
      <c r="C413" s="868"/>
      <c r="D413" s="869"/>
      <c r="E413" s="851"/>
      <c r="F413" s="851"/>
      <c r="G413" s="851"/>
      <c r="H413" s="851"/>
      <c r="I413" s="851"/>
      <c r="J413" s="851"/>
      <c r="K413" s="851"/>
      <c r="L413" s="851"/>
      <c r="M413" s="851"/>
      <c r="N413" s="851"/>
      <c r="O413" s="851"/>
      <c r="P413" s="851"/>
      <c r="Q413" s="851"/>
      <c r="R413" s="851"/>
      <c r="S413" s="851"/>
      <c r="T413" s="851"/>
      <c r="U413" s="851"/>
      <c r="V413" s="851"/>
      <c r="W413" s="851"/>
      <c r="X413" s="851"/>
      <c r="Y413" s="851"/>
      <c r="Z413" s="851"/>
    </row>
    <row r="414">
      <c r="A414" s="851"/>
      <c r="B414" s="851"/>
      <c r="C414" s="868"/>
      <c r="D414" s="869"/>
      <c r="E414" s="851"/>
      <c r="F414" s="851"/>
      <c r="G414" s="851"/>
      <c r="H414" s="851"/>
      <c r="I414" s="851"/>
      <c r="J414" s="851"/>
      <c r="K414" s="851"/>
      <c r="L414" s="851"/>
      <c r="M414" s="851"/>
      <c r="N414" s="851"/>
      <c r="O414" s="851"/>
      <c r="P414" s="851"/>
      <c r="Q414" s="851"/>
      <c r="R414" s="851"/>
      <c r="S414" s="851"/>
      <c r="T414" s="851"/>
      <c r="U414" s="851"/>
      <c r="V414" s="851"/>
      <c r="W414" s="851"/>
      <c r="X414" s="851"/>
      <c r="Y414" s="851"/>
      <c r="Z414" s="851"/>
    </row>
    <row r="415">
      <c r="A415" s="851"/>
      <c r="B415" s="851"/>
      <c r="C415" s="868"/>
      <c r="D415" s="869"/>
      <c r="E415" s="851"/>
      <c r="F415" s="851"/>
      <c r="G415" s="851"/>
      <c r="H415" s="851"/>
      <c r="I415" s="851"/>
      <c r="J415" s="851"/>
      <c r="K415" s="851"/>
      <c r="L415" s="851"/>
      <c r="M415" s="851"/>
      <c r="N415" s="851"/>
      <c r="O415" s="851"/>
      <c r="P415" s="851"/>
      <c r="Q415" s="851"/>
      <c r="R415" s="851"/>
      <c r="S415" s="851"/>
      <c r="T415" s="851"/>
      <c r="U415" s="851"/>
      <c r="V415" s="851"/>
      <c r="W415" s="851"/>
      <c r="X415" s="851"/>
      <c r="Y415" s="851"/>
      <c r="Z415" s="851"/>
    </row>
    <row r="416">
      <c r="A416" s="851"/>
      <c r="B416" s="851"/>
      <c r="C416" s="868"/>
      <c r="D416" s="869"/>
      <c r="E416" s="851"/>
      <c r="F416" s="851"/>
      <c r="G416" s="851"/>
      <c r="H416" s="851"/>
      <c r="I416" s="851"/>
      <c r="J416" s="851"/>
      <c r="K416" s="851"/>
      <c r="L416" s="851"/>
      <c r="M416" s="851"/>
      <c r="N416" s="851"/>
      <c r="O416" s="851"/>
      <c r="P416" s="851"/>
      <c r="Q416" s="851"/>
      <c r="R416" s="851"/>
      <c r="S416" s="851"/>
      <c r="T416" s="851"/>
      <c r="U416" s="851"/>
      <c r="V416" s="851"/>
      <c r="W416" s="851"/>
      <c r="X416" s="851"/>
      <c r="Y416" s="851"/>
      <c r="Z416" s="851"/>
    </row>
    <row r="417">
      <c r="A417" s="851"/>
      <c r="B417" s="851"/>
      <c r="C417" s="868"/>
      <c r="D417" s="869"/>
      <c r="E417" s="851"/>
      <c r="F417" s="851"/>
      <c r="G417" s="851"/>
      <c r="H417" s="851"/>
      <c r="I417" s="851"/>
      <c r="J417" s="851"/>
      <c r="K417" s="851"/>
      <c r="L417" s="851"/>
      <c r="M417" s="851"/>
      <c r="N417" s="851"/>
      <c r="O417" s="851"/>
      <c r="P417" s="851"/>
      <c r="Q417" s="851"/>
      <c r="R417" s="851"/>
      <c r="S417" s="851"/>
      <c r="T417" s="851"/>
      <c r="U417" s="851"/>
      <c r="V417" s="851"/>
      <c r="W417" s="851"/>
      <c r="X417" s="851"/>
      <c r="Y417" s="851"/>
      <c r="Z417" s="851"/>
    </row>
    <row r="418">
      <c r="A418" s="851"/>
      <c r="B418" s="851"/>
      <c r="C418" s="868"/>
      <c r="D418" s="869"/>
      <c r="E418" s="851"/>
      <c r="F418" s="851"/>
      <c r="G418" s="851"/>
      <c r="H418" s="851"/>
      <c r="I418" s="851"/>
      <c r="J418" s="851"/>
      <c r="K418" s="851"/>
      <c r="L418" s="851"/>
      <c r="M418" s="851"/>
      <c r="N418" s="851"/>
      <c r="O418" s="851"/>
      <c r="P418" s="851"/>
      <c r="Q418" s="851"/>
      <c r="R418" s="851"/>
      <c r="S418" s="851"/>
      <c r="T418" s="851"/>
      <c r="U418" s="851"/>
      <c r="V418" s="851"/>
      <c r="W418" s="851"/>
      <c r="X418" s="851"/>
      <c r="Y418" s="851"/>
      <c r="Z418" s="851"/>
    </row>
    <row r="419">
      <c r="A419" s="851"/>
      <c r="B419" s="851"/>
      <c r="C419" s="868"/>
      <c r="D419" s="869"/>
      <c r="E419" s="851"/>
      <c r="F419" s="851"/>
      <c r="G419" s="851"/>
      <c r="H419" s="851"/>
      <c r="I419" s="851"/>
      <c r="J419" s="851"/>
      <c r="K419" s="851"/>
      <c r="L419" s="851"/>
      <c r="M419" s="851"/>
      <c r="N419" s="851"/>
      <c r="O419" s="851"/>
      <c r="P419" s="851"/>
      <c r="Q419" s="851"/>
      <c r="R419" s="851"/>
      <c r="S419" s="851"/>
      <c r="T419" s="851"/>
      <c r="U419" s="851"/>
      <c r="V419" s="851"/>
      <c r="W419" s="851"/>
      <c r="X419" s="851"/>
      <c r="Y419" s="851"/>
      <c r="Z419" s="851"/>
    </row>
    <row r="420">
      <c r="A420" s="851"/>
      <c r="B420" s="851"/>
      <c r="C420" s="868"/>
      <c r="D420" s="869"/>
      <c r="E420" s="851"/>
      <c r="F420" s="851"/>
      <c r="G420" s="851"/>
      <c r="H420" s="851"/>
      <c r="I420" s="851"/>
      <c r="J420" s="851"/>
      <c r="K420" s="851"/>
      <c r="L420" s="851"/>
      <c r="M420" s="851"/>
      <c r="N420" s="851"/>
      <c r="O420" s="851"/>
      <c r="P420" s="851"/>
      <c r="Q420" s="851"/>
      <c r="R420" s="851"/>
      <c r="S420" s="851"/>
      <c r="T420" s="851"/>
      <c r="U420" s="851"/>
      <c r="V420" s="851"/>
      <c r="W420" s="851"/>
      <c r="X420" s="851"/>
      <c r="Y420" s="851"/>
      <c r="Z420" s="851"/>
    </row>
    <row r="421">
      <c r="A421" s="851"/>
      <c r="B421" s="851"/>
      <c r="C421" s="868"/>
      <c r="D421" s="869"/>
      <c r="E421" s="851"/>
      <c r="F421" s="851"/>
      <c r="G421" s="851"/>
      <c r="H421" s="851"/>
      <c r="I421" s="851"/>
      <c r="J421" s="851"/>
      <c r="K421" s="851"/>
      <c r="L421" s="851"/>
      <c r="M421" s="851"/>
      <c r="N421" s="851"/>
      <c r="O421" s="851"/>
      <c r="P421" s="851"/>
      <c r="Q421" s="851"/>
      <c r="R421" s="851"/>
      <c r="S421" s="851"/>
      <c r="T421" s="851"/>
      <c r="U421" s="851"/>
      <c r="V421" s="851"/>
      <c r="W421" s="851"/>
      <c r="X421" s="851"/>
      <c r="Y421" s="851"/>
      <c r="Z421" s="851"/>
    </row>
    <row r="422">
      <c r="A422" s="851"/>
      <c r="B422" s="851"/>
      <c r="C422" s="868"/>
      <c r="D422" s="869"/>
      <c r="E422" s="851"/>
      <c r="F422" s="851"/>
      <c r="G422" s="851"/>
      <c r="H422" s="851"/>
      <c r="I422" s="851"/>
      <c r="J422" s="851"/>
      <c r="K422" s="851"/>
      <c r="L422" s="851"/>
      <c r="M422" s="851"/>
      <c r="N422" s="851"/>
      <c r="O422" s="851"/>
      <c r="P422" s="851"/>
      <c r="Q422" s="851"/>
      <c r="R422" s="851"/>
      <c r="S422" s="851"/>
      <c r="T422" s="851"/>
      <c r="U422" s="851"/>
      <c r="V422" s="851"/>
      <c r="W422" s="851"/>
      <c r="X422" s="851"/>
      <c r="Y422" s="851"/>
      <c r="Z422" s="851"/>
    </row>
    <row r="423">
      <c r="A423" s="851"/>
      <c r="B423" s="851"/>
      <c r="C423" s="868"/>
      <c r="D423" s="869"/>
      <c r="E423" s="851"/>
      <c r="F423" s="851"/>
      <c r="G423" s="851"/>
      <c r="H423" s="851"/>
      <c r="I423" s="851"/>
      <c r="J423" s="851"/>
      <c r="K423" s="851"/>
      <c r="L423" s="851"/>
      <c r="M423" s="851"/>
      <c r="N423" s="851"/>
      <c r="O423" s="851"/>
      <c r="P423" s="851"/>
      <c r="Q423" s="851"/>
      <c r="R423" s="851"/>
      <c r="S423" s="851"/>
      <c r="T423" s="851"/>
      <c r="U423" s="851"/>
      <c r="V423" s="851"/>
      <c r="W423" s="851"/>
      <c r="X423" s="851"/>
      <c r="Y423" s="851"/>
      <c r="Z423" s="851"/>
    </row>
    <row r="424">
      <c r="A424" s="851"/>
      <c r="B424" s="851"/>
      <c r="C424" s="868"/>
      <c r="D424" s="869"/>
      <c r="E424" s="851"/>
      <c r="F424" s="851"/>
      <c r="G424" s="851"/>
      <c r="H424" s="851"/>
      <c r="I424" s="851"/>
      <c r="J424" s="851"/>
      <c r="K424" s="851"/>
      <c r="L424" s="851"/>
      <c r="M424" s="851"/>
      <c r="N424" s="851"/>
      <c r="O424" s="851"/>
      <c r="P424" s="851"/>
      <c r="Q424" s="851"/>
      <c r="R424" s="851"/>
      <c r="S424" s="851"/>
      <c r="T424" s="851"/>
      <c r="U424" s="851"/>
      <c r="V424" s="851"/>
      <c r="W424" s="851"/>
      <c r="X424" s="851"/>
      <c r="Y424" s="851"/>
      <c r="Z424" s="851"/>
    </row>
    <row r="425">
      <c r="A425" s="851"/>
      <c r="B425" s="851"/>
      <c r="C425" s="868"/>
      <c r="D425" s="869"/>
      <c r="E425" s="851"/>
      <c r="F425" s="851"/>
      <c r="G425" s="851"/>
      <c r="H425" s="851"/>
      <c r="I425" s="851"/>
      <c r="J425" s="851"/>
      <c r="K425" s="851"/>
      <c r="L425" s="851"/>
      <c r="M425" s="851"/>
      <c r="N425" s="851"/>
      <c r="O425" s="851"/>
      <c r="P425" s="851"/>
      <c r="Q425" s="851"/>
      <c r="R425" s="851"/>
      <c r="S425" s="851"/>
      <c r="T425" s="851"/>
      <c r="U425" s="851"/>
      <c r="V425" s="851"/>
      <c r="W425" s="851"/>
      <c r="X425" s="851"/>
      <c r="Y425" s="851"/>
      <c r="Z425" s="851"/>
    </row>
    <row r="426">
      <c r="A426" s="851"/>
      <c r="B426" s="851"/>
      <c r="C426" s="868"/>
      <c r="D426" s="869"/>
      <c r="E426" s="851"/>
      <c r="F426" s="851"/>
      <c r="G426" s="851"/>
      <c r="H426" s="851"/>
      <c r="I426" s="851"/>
      <c r="J426" s="851"/>
      <c r="K426" s="851"/>
      <c r="L426" s="851"/>
      <c r="M426" s="851"/>
      <c r="N426" s="851"/>
      <c r="O426" s="851"/>
      <c r="P426" s="851"/>
      <c r="Q426" s="851"/>
      <c r="R426" s="851"/>
      <c r="S426" s="851"/>
      <c r="T426" s="851"/>
      <c r="U426" s="851"/>
      <c r="V426" s="851"/>
      <c r="W426" s="851"/>
      <c r="X426" s="851"/>
      <c r="Y426" s="851"/>
      <c r="Z426" s="851"/>
    </row>
    <row r="427">
      <c r="A427" s="851"/>
      <c r="B427" s="851"/>
      <c r="C427" s="868"/>
      <c r="D427" s="869"/>
      <c r="E427" s="851"/>
      <c r="F427" s="851"/>
      <c r="G427" s="851"/>
      <c r="H427" s="851"/>
      <c r="I427" s="851"/>
      <c r="J427" s="851"/>
      <c r="K427" s="851"/>
      <c r="L427" s="851"/>
      <c r="M427" s="851"/>
      <c r="N427" s="851"/>
      <c r="O427" s="851"/>
      <c r="P427" s="851"/>
      <c r="Q427" s="851"/>
      <c r="R427" s="851"/>
      <c r="S427" s="851"/>
      <c r="T427" s="851"/>
      <c r="U427" s="851"/>
      <c r="V427" s="851"/>
      <c r="W427" s="851"/>
      <c r="X427" s="851"/>
      <c r="Y427" s="851"/>
      <c r="Z427" s="851"/>
    </row>
    <row r="428">
      <c r="A428" s="851"/>
      <c r="B428" s="851"/>
      <c r="C428" s="868"/>
      <c r="D428" s="869"/>
      <c r="E428" s="851"/>
      <c r="F428" s="851"/>
      <c r="G428" s="851"/>
      <c r="H428" s="851"/>
      <c r="I428" s="851"/>
      <c r="J428" s="851"/>
      <c r="K428" s="851"/>
      <c r="L428" s="851"/>
      <c r="M428" s="851"/>
      <c r="N428" s="851"/>
      <c r="O428" s="851"/>
      <c r="P428" s="851"/>
      <c r="Q428" s="851"/>
      <c r="R428" s="851"/>
      <c r="S428" s="851"/>
      <c r="T428" s="851"/>
      <c r="U428" s="851"/>
      <c r="V428" s="851"/>
      <c r="W428" s="851"/>
      <c r="X428" s="851"/>
      <c r="Y428" s="851"/>
      <c r="Z428" s="851"/>
    </row>
    <row r="429">
      <c r="A429" s="851"/>
      <c r="B429" s="851"/>
      <c r="C429" s="868"/>
      <c r="D429" s="869"/>
      <c r="E429" s="851"/>
      <c r="F429" s="851"/>
      <c r="G429" s="851"/>
      <c r="H429" s="851"/>
      <c r="I429" s="851"/>
      <c r="J429" s="851"/>
      <c r="K429" s="851"/>
      <c r="L429" s="851"/>
      <c r="M429" s="851"/>
      <c r="N429" s="851"/>
      <c r="O429" s="851"/>
      <c r="P429" s="851"/>
      <c r="Q429" s="851"/>
      <c r="R429" s="851"/>
      <c r="S429" s="851"/>
      <c r="T429" s="851"/>
      <c r="U429" s="851"/>
      <c r="V429" s="851"/>
      <c r="W429" s="851"/>
      <c r="X429" s="851"/>
      <c r="Y429" s="851"/>
      <c r="Z429" s="851"/>
    </row>
    <row r="430">
      <c r="A430" s="851"/>
      <c r="B430" s="851"/>
      <c r="C430" s="868"/>
      <c r="D430" s="869"/>
      <c r="E430" s="851"/>
      <c r="F430" s="851"/>
      <c r="G430" s="851"/>
      <c r="H430" s="851"/>
      <c r="I430" s="851"/>
      <c r="J430" s="851"/>
      <c r="K430" s="851"/>
      <c r="L430" s="851"/>
      <c r="M430" s="851"/>
      <c r="N430" s="851"/>
      <c r="O430" s="851"/>
      <c r="P430" s="851"/>
      <c r="Q430" s="851"/>
      <c r="R430" s="851"/>
      <c r="S430" s="851"/>
      <c r="T430" s="851"/>
      <c r="U430" s="851"/>
      <c r="V430" s="851"/>
      <c r="W430" s="851"/>
      <c r="X430" s="851"/>
      <c r="Y430" s="851"/>
      <c r="Z430" s="851"/>
    </row>
    <row r="431">
      <c r="A431" s="851"/>
      <c r="B431" s="851"/>
      <c r="C431" s="868"/>
      <c r="D431" s="869"/>
      <c r="E431" s="851"/>
      <c r="F431" s="851"/>
      <c r="G431" s="851"/>
      <c r="H431" s="851"/>
      <c r="I431" s="851"/>
      <c r="J431" s="851"/>
      <c r="K431" s="851"/>
      <c r="L431" s="851"/>
      <c r="M431" s="851"/>
      <c r="N431" s="851"/>
      <c r="O431" s="851"/>
      <c r="P431" s="851"/>
      <c r="Q431" s="851"/>
      <c r="R431" s="851"/>
      <c r="S431" s="851"/>
      <c r="T431" s="851"/>
      <c r="U431" s="851"/>
      <c r="V431" s="851"/>
      <c r="W431" s="851"/>
      <c r="X431" s="851"/>
      <c r="Y431" s="851"/>
      <c r="Z431" s="851"/>
    </row>
    <row r="432">
      <c r="A432" s="851"/>
      <c r="B432" s="851"/>
      <c r="C432" s="868"/>
      <c r="D432" s="869"/>
      <c r="E432" s="851"/>
      <c r="F432" s="851"/>
      <c r="G432" s="851"/>
      <c r="H432" s="851"/>
      <c r="I432" s="851"/>
      <c r="J432" s="851"/>
      <c r="K432" s="851"/>
      <c r="L432" s="851"/>
      <c r="M432" s="851"/>
      <c r="N432" s="851"/>
      <c r="O432" s="851"/>
      <c r="P432" s="851"/>
      <c r="Q432" s="851"/>
      <c r="R432" s="851"/>
      <c r="S432" s="851"/>
      <c r="T432" s="851"/>
      <c r="U432" s="851"/>
      <c r="V432" s="851"/>
      <c r="W432" s="851"/>
      <c r="X432" s="851"/>
      <c r="Y432" s="851"/>
      <c r="Z432" s="851"/>
    </row>
    <row r="433">
      <c r="A433" s="851"/>
      <c r="B433" s="851"/>
      <c r="C433" s="868"/>
      <c r="D433" s="869"/>
      <c r="E433" s="851"/>
      <c r="F433" s="851"/>
      <c r="G433" s="851"/>
      <c r="H433" s="851"/>
      <c r="I433" s="851"/>
      <c r="J433" s="851"/>
      <c r="K433" s="851"/>
      <c r="L433" s="851"/>
      <c r="M433" s="851"/>
      <c r="N433" s="851"/>
      <c r="O433" s="851"/>
      <c r="P433" s="851"/>
      <c r="Q433" s="851"/>
      <c r="R433" s="851"/>
      <c r="S433" s="851"/>
      <c r="T433" s="851"/>
      <c r="U433" s="851"/>
      <c r="V433" s="851"/>
      <c r="W433" s="851"/>
      <c r="X433" s="851"/>
      <c r="Y433" s="851"/>
      <c r="Z433" s="851"/>
    </row>
    <row r="434">
      <c r="A434" s="851"/>
      <c r="B434" s="851"/>
      <c r="C434" s="868"/>
      <c r="D434" s="869"/>
      <c r="E434" s="851"/>
      <c r="F434" s="851"/>
      <c r="G434" s="851"/>
      <c r="H434" s="851"/>
      <c r="I434" s="851"/>
      <c r="J434" s="851"/>
      <c r="K434" s="851"/>
      <c r="L434" s="851"/>
      <c r="M434" s="851"/>
      <c r="N434" s="851"/>
      <c r="O434" s="851"/>
      <c r="P434" s="851"/>
      <c r="Q434" s="851"/>
      <c r="R434" s="851"/>
      <c r="S434" s="851"/>
      <c r="T434" s="851"/>
      <c r="U434" s="851"/>
      <c r="V434" s="851"/>
      <c r="W434" s="851"/>
      <c r="X434" s="851"/>
      <c r="Y434" s="851"/>
      <c r="Z434" s="851"/>
    </row>
    <row r="435">
      <c r="A435" s="851"/>
      <c r="B435" s="851"/>
      <c r="C435" s="868"/>
      <c r="D435" s="869"/>
      <c r="E435" s="851"/>
      <c r="F435" s="851"/>
      <c r="G435" s="851"/>
      <c r="H435" s="851"/>
      <c r="I435" s="851"/>
      <c r="J435" s="851"/>
      <c r="K435" s="851"/>
      <c r="L435" s="851"/>
      <c r="M435" s="851"/>
      <c r="N435" s="851"/>
      <c r="O435" s="851"/>
      <c r="P435" s="851"/>
      <c r="Q435" s="851"/>
      <c r="R435" s="851"/>
      <c r="S435" s="851"/>
      <c r="T435" s="851"/>
      <c r="U435" s="851"/>
      <c r="V435" s="851"/>
      <c r="W435" s="851"/>
      <c r="X435" s="851"/>
      <c r="Y435" s="851"/>
      <c r="Z435" s="851"/>
    </row>
    <row r="436">
      <c r="A436" s="851"/>
      <c r="B436" s="851"/>
      <c r="C436" s="868"/>
      <c r="D436" s="869"/>
      <c r="E436" s="851"/>
      <c r="F436" s="851"/>
      <c r="G436" s="851"/>
      <c r="H436" s="851"/>
      <c r="I436" s="851"/>
      <c r="J436" s="851"/>
      <c r="K436" s="851"/>
      <c r="L436" s="851"/>
      <c r="M436" s="851"/>
      <c r="N436" s="851"/>
      <c r="O436" s="851"/>
      <c r="P436" s="851"/>
      <c r="Q436" s="851"/>
      <c r="R436" s="851"/>
      <c r="S436" s="851"/>
      <c r="T436" s="851"/>
      <c r="U436" s="851"/>
      <c r="V436" s="851"/>
      <c r="W436" s="851"/>
      <c r="X436" s="851"/>
      <c r="Y436" s="851"/>
      <c r="Z436" s="851"/>
    </row>
    <row r="437">
      <c r="A437" s="851"/>
      <c r="B437" s="851"/>
      <c r="C437" s="868"/>
      <c r="D437" s="869"/>
      <c r="E437" s="851"/>
      <c r="F437" s="851"/>
      <c r="G437" s="851"/>
      <c r="H437" s="851"/>
      <c r="I437" s="851"/>
      <c r="J437" s="851"/>
      <c r="K437" s="851"/>
      <c r="L437" s="851"/>
      <c r="M437" s="851"/>
      <c r="N437" s="851"/>
      <c r="O437" s="851"/>
      <c r="P437" s="851"/>
      <c r="Q437" s="851"/>
      <c r="R437" s="851"/>
      <c r="S437" s="851"/>
      <c r="T437" s="851"/>
      <c r="U437" s="851"/>
      <c r="V437" s="851"/>
      <c r="W437" s="851"/>
      <c r="X437" s="851"/>
      <c r="Y437" s="851"/>
      <c r="Z437" s="851"/>
    </row>
    <row r="438">
      <c r="A438" s="851"/>
      <c r="B438" s="851"/>
      <c r="C438" s="868"/>
      <c r="D438" s="869"/>
      <c r="E438" s="851"/>
      <c r="F438" s="851"/>
      <c r="G438" s="851"/>
      <c r="H438" s="851"/>
      <c r="I438" s="851"/>
      <c r="J438" s="851"/>
      <c r="K438" s="851"/>
      <c r="L438" s="851"/>
      <c r="M438" s="851"/>
      <c r="N438" s="851"/>
      <c r="O438" s="851"/>
      <c r="P438" s="851"/>
      <c r="Q438" s="851"/>
      <c r="R438" s="851"/>
      <c r="S438" s="851"/>
      <c r="T438" s="851"/>
      <c r="U438" s="851"/>
      <c r="V438" s="851"/>
      <c r="W438" s="851"/>
      <c r="X438" s="851"/>
      <c r="Y438" s="851"/>
      <c r="Z438" s="851"/>
    </row>
    <row r="439">
      <c r="A439" s="851"/>
      <c r="B439" s="851"/>
      <c r="C439" s="868"/>
      <c r="D439" s="869"/>
      <c r="E439" s="851"/>
      <c r="F439" s="851"/>
      <c r="G439" s="851"/>
      <c r="H439" s="851"/>
      <c r="I439" s="851"/>
      <c r="J439" s="851"/>
      <c r="K439" s="851"/>
      <c r="L439" s="851"/>
      <c r="M439" s="851"/>
      <c r="N439" s="851"/>
      <c r="O439" s="851"/>
      <c r="P439" s="851"/>
      <c r="Q439" s="851"/>
      <c r="R439" s="851"/>
      <c r="S439" s="851"/>
      <c r="T439" s="851"/>
      <c r="U439" s="851"/>
      <c r="V439" s="851"/>
      <c r="W439" s="851"/>
      <c r="X439" s="851"/>
      <c r="Y439" s="851"/>
      <c r="Z439" s="851"/>
    </row>
    <row r="440">
      <c r="A440" s="851"/>
      <c r="B440" s="851"/>
      <c r="C440" s="868"/>
      <c r="D440" s="869"/>
      <c r="E440" s="851"/>
      <c r="F440" s="851"/>
      <c r="G440" s="851"/>
      <c r="H440" s="851"/>
      <c r="I440" s="851"/>
      <c r="J440" s="851"/>
      <c r="K440" s="851"/>
      <c r="L440" s="851"/>
      <c r="M440" s="851"/>
      <c r="N440" s="851"/>
      <c r="O440" s="851"/>
      <c r="P440" s="851"/>
      <c r="Q440" s="851"/>
      <c r="R440" s="851"/>
      <c r="S440" s="851"/>
      <c r="T440" s="851"/>
      <c r="U440" s="851"/>
      <c r="V440" s="851"/>
      <c r="W440" s="851"/>
      <c r="X440" s="851"/>
      <c r="Y440" s="851"/>
      <c r="Z440" s="851"/>
    </row>
    <row r="441">
      <c r="A441" s="851"/>
      <c r="B441" s="851"/>
      <c r="C441" s="868"/>
      <c r="D441" s="869"/>
      <c r="E441" s="851"/>
      <c r="F441" s="851"/>
      <c r="G441" s="851"/>
      <c r="H441" s="851"/>
      <c r="I441" s="851"/>
      <c r="J441" s="851"/>
      <c r="K441" s="851"/>
      <c r="L441" s="851"/>
      <c r="M441" s="851"/>
      <c r="N441" s="851"/>
      <c r="O441" s="851"/>
      <c r="P441" s="851"/>
      <c r="Q441" s="851"/>
      <c r="R441" s="851"/>
      <c r="S441" s="851"/>
      <c r="T441" s="851"/>
      <c r="U441" s="851"/>
      <c r="V441" s="851"/>
      <c r="W441" s="851"/>
      <c r="X441" s="851"/>
      <c r="Y441" s="851"/>
      <c r="Z441" s="851"/>
    </row>
    <row r="442">
      <c r="A442" s="851"/>
      <c r="B442" s="851"/>
      <c r="C442" s="868"/>
      <c r="D442" s="869"/>
      <c r="E442" s="851"/>
      <c r="F442" s="851"/>
      <c r="G442" s="851"/>
      <c r="H442" s="851"/>
      <c r="I442" s="851"/>
      <c r="J442" s="851"/>
      <c r="K442" s="851"/>
      <c r="L442" s="851"/>
      <c r="M442" s="851"/>
      <c r="N442" s="851"/>
      <c r="O442" s="851"/>
      <c r="P442" s="851"/>
      <c r="Q442" s="851"/>
      <c r="R442" s="851"/>
      <c r="S442" s="851"/>
      <c r="T442" s="851"/>
      <c r="U442" s="851"/>
      <c r="V442" s="851"/>
      <c r="W442" s="851"/>
      <c r="X442" s="851"/>
      <c r="Y442" s="851"/>
      <c r="Z442" s="851"/>
    </row>
    <row r="443">
      <c r="A443" s="851"/>
      <c r="B443" s="851"/>
      <c r="C443" s="868"/>
      <c r="D443" s="869"/>
      <c r="E443" s="851"/>
      <c r="F443" s="851"/>
      <c r="G443" s="851"/>
      <c r="H443" s="851"/>
      <c r="I443" s="851"/>
      <c r="J443" s="851"/>
      <c r="K443" s="851"/>
      <c r="L443" s="851"/>
      <c r="M443" s="851"/>
      <c r="N443" s="851"/>
      <c r="O443" s="851"/>
      <c r="P443" s="851"/>
      <c r="Q443" s="851"/>
      <c r="R443" s="851"/>
      <c r="S443" s="851"/>
      <c r="T443" s="851"/>
      <c r="U443" s="851"/>
      <c r="V443" s="851"/>
      <c r="W443" s="851"/>
      <c r="X443" s="851"/>
      <c r="Y443" s="851"/>
      <c r="Z443" s="851"/>
    </row>
    <row r="444">
      <c r="A444" s="851"/>
      <c r="B444" s="851"/>
      <c r="C444" s="868"/>
      <c r="D444" s="869"/>
      <c r="E444" s="851"/>
      <c r="F444" s="851"/>
      <c r="G444" s="851"/>
      <c r="H444" s="851"/>
      <c r="I444" s="851"/>
      <c r="J444" s="851"/>
      <c r="K444" s="851"/>
      <c r="L444" s="851"/>
      <c r="M444" s="851"/>
      <c r="N444" s="851"/>
      <c r="O444" s="851"/>
      <c r="P444" s="851"/>
      <c r="Q444" s="851"/>
      <c r="R444" s="851"/>
      <c r="S444" s="851"/>
      <c r="T444" s="851"/>
      <c r="U444" s="851"/>
      <c r="V444" s="851"/>
      <c r="W444" s="851"/>
      <c r="X444" s="851"/>
      <c r="Y444" s="851"/>
      <c r="Z444" s="851"/>
    </row>
    <row r="445">
      <c r="A445" s="851"/>
      <c r="B445" s="851"/>
      <c r="C445" s="868"/>
      <c r="D445" s="869"/>
      <c r="E445" s="851"/>
      <c r="F445" s="851"/>
      <c r="G445" s="851"/>
      <c r="H445" s="851"/>
      <c r="I445" s="851"/>
      <c r="J445" s="851"/>
      <c r="K445" s="851"/>
      <c r="L445" s="851"/>
      <c r="M445" s="851"/>
      <c r="N445" s="851"/>
      <c r="O445" s="851"/>
      <c r="P445" s="851"/>
      <c r="Q445" s="851"/>
      <c r="R445" s="851"/>
      <c r="S445" s="851"/>
      <c r="T445" s="851"/>
      <c r="U445" s="851"/>
      <c r="V445" s="851"/>
      <c r="W445" s="851"/>
      <c r="X445" s="851"/>
      <c r="Y445" s="851"/>
      <c r="Z445" s="851"/>
    </row>
    <row r="446">
      <c r="A446" s="851"/>
      <c r="B446" s="851"/>
      <c r="C446" s="868"/>
      <c r="D446" s="869"/>
      <c r="E446" s="851"/>
      <c r="F446" s="851"/>
      <c r="G446" s="851"/>
      <c r="H446" s="851"/>
      <c r="I446" s="851"/>
      <c r="J446" s="851"/>
      <c r="K446" s="851"/>
      <c r="L446" s="851"/>
      <c r="M446" s="851"/>
      <c r="N446" s="851"/>
      <c r="O446" s="851"/>
      <c r="P446" s="851"/>
      <c r="Q446" s="851"/>
      <c r="R446" s="851"/>
      <c r="S446" s="851"/>
      <c r="T446" s="851"/>
      <c r="U446" s="851"/>
      <c r="V446" s="851"/>
      <c r="W446" s="851"/>
      <c r="X446" s="851"/>
      <c r="Y446" s="851"/>
      <c r="Z446" s="851"/>
    </row>
    <row r="447">
      <c r="A447" s="851"/>
      <c r="B447" s="851"/>
      <c r="C447" s="868"/>
      <c r="D447" s="869"/>
      <c r="E447" s="851"/>
      <c r="F447" s="851"/>
      <c r="G447" s="851"/>
      <c r="H447" s="851"/>
      <c r="I447" s="851"/>
      <c r="J447" s="851"/>
      <c r="K447" s="851"/>
      <c r="L447" s="851"/>
      <c r="M447" s="851"/>
      <c r="N447" s="851"/>
      <c r="O447" s="851"/>
      <c r="P447" s="851"/>
      <c r="Q447" s="851"/>
      <c r="R447" s="851"/>
      <c r="S447" s="851"/>
      <c r="T447" s="851"/>
      <c r="U447" s="851"/>
      <c r="V447" s="851"/>
      <c r="W447" s="851"/>
      <c r="X447" s="851"/>
      <c r="Y447" s="851"/>
      <c r="Z447" s="851"/>
    </row>
    <row r="448">
      <c r="A448" s="851"/>
      <c r="B448" s="851"/>
      <c r="C448" s="868"/>
      <c r="D448" s="869"/>
      <c r="E448" s="851"/>
      <c r="F448" s="851"/>
      <c r="G448" s="851"/>
      <c r="H448" s="851"/>
      <c r="I448" s="851"/>
      <c r="J448" s="851"/>
      <c r="K448" s="851"/>
      <c r="L448" s="851"/>
      <c r="M448" s="851"/>
      <c r="N448" s="851"/>
      <c r="O448" s="851"/>
      <c r="P448" s="851"/>
      <c r="Q448" s="851"/>
      <c r="R448" s="851"/>
      <c r="S448" s="851"/>
      <c r="T448" s="851"/>
      <c r="U448" s="851"/>
      <c r="V448" s="851"/>
      <c r="W448" s="851"/>
      <c r="X448" s="851"/>
      <c r="Y448" s="851"/>
      <c r="Z448" s="851"/>
    </row>
    <row r="449">
      <c r="A449" s="851"/>
      <c r="B449" s="851"/>
      <c r="C449" s="868"/>
      <c r="D449" s="869"/>
      <c r="E449" s="851"/>
      <c r="F449" s="851"/>
      <c r="G449" s="851"/>
      <c r="H449" s="851"/>
      <c r="I449" s="851"/>
      <c r="J449" s="851"/>
      <c r="K449" s="851"/>
      <c r="L449" s="851"/>
      <c r="M449" s="851"/>
      <c r="N449" s="851"/>
      <c r="O449" s="851"/>
      <c r="P449" s="851"/>
      <c r="Q449" s="851"/>
      <c r="R449" s="851"/>
      <c r="S449" s="851"/>
      <c r="T449" s="851"/>
      <c r="U449" s="851"/>
      <c r="V449" s="851"/>
      <c r="W449" s="851"/>
      <c r="X449" s="851"/>
      <c r="Y449" s="851"/>
      <c r="Z449" s="851"/>
    </row>
    <row r="450">
      <c r="A450" s="851"/>
      <c r="B450" s="851"/>
      <c r="C450" s="868"/>
      <c r="D450" s="869"/>
      <c r="E450" s="851"/>
      <c r="F450" s="851"/>
      <c r="G450" s="851"/>
      <c r="H450" s="851"/>
      <c r="I450" s="851"/>
      <c r="J450" s="851"/>
      <c r="K450" s="851"/>
      <c r="L450" s="851"/>
      <c r="M450" s="851"/>
      <c r="N450" s="851"/>
      <c r="O450" s="851"/>
      <c r="P450" s="851"/>
      <c r="Q450" s="851"/>
      <c r="R450" s="851"/>
      <c r="S450" s="851"/>
      <c r="T450" s="851"/>
      <c r="U450" s="851"/>
      <c r="V450" s="851"/>
      <c r="W450" s="851"/>
      <c r="X450" s="851"/>
      <c r="Y450" s="851"/>
      <c r="Z450" s="851"/>
    </row>
    <row r="451">
      <c r="A451" s="851"/>
      <c r="B451" s="851"/>
      <c r="C451" s="868"/>
      <c r="D451" s="869"/>
      <c r="E451" s="851"/>
      <c r="F451" s="851"/>
      <c r="G451" s="851"/>
      <c r="H451" s="851"/>
      <c r="I451" s="851"/>
      <c r="J451" s="851"/>
      <c r="K451" s="851"/>
      <c r="L451" s="851"/>
      <c r="M451" s="851"/>
      <c r="N451" s="851"/>
      <c r="O451" s="851"/>
      <c r="P451" s="851"/>
      <c r="Q451" s="851"/>
      <c r="R451" s="851"/>
      <c r="S451" s="851"/>
      <c r="T451" s="851"/>
      <c r="U451" s="851"/>
      <c r="V451" s="851"/>
      <c r="W451" s="851"/>
      <c r="X451" s="851"/>
      <c r="Y451" s="851"/>
      <c r="Z451" s="851"/>
    </row>
    <row r="452">
      <c r="A452" s="851"/>
      <c r="B452" s="851"/>
      <c r="C452" s="868"/>
      <c r="D452" s="869"/>
      <c r="E452" s="851"/>
      <c r="F452" s="851"/>
      <c r="G452" s="851"/>
      <c r="H452" s="851"/>
      <c r="I452" s="851"/>
      <c r="J452" s="851"/>
      <c r="K452" s="851"/>
      <c r="L452" s="851"/>
      <c r="M452" s="851"/>
      <c r="N452" s="851"/>
      <c r="O452" s="851"/>
      <c r="P452" s="851"/>
      <c r="Q452" s="851"/>
      <c r="R452" s="851"/>
      <c r="S452" s="851"/>
      <c r="T452" s="851"/>
      <c r="U452" s="851"/>
      <c r="V452" s="851"/>
      <c r="W452" s="851"/>
      <c r="X452" s="851"/>
      <c r="Y452" s="851"/>
      <c r="Z452" s="851"/>
    </row>
    <row r="453">
      <c r="A453" s="851"/>
      <c r="B453" s="851"/>
      <c r="C453" s="868"/>
      <c r="D453" s="869"/>
      <c r="E453" s="851"/>
      <c r="F453" s="851"/>
      <c r="G453" s="851"/>
      <c r="H453" s="851"/>
      <c r="I453" s="851"/>
      <c r="J453" s="851"/>
      <c r="K453" s="851"/>
      <c r="L453" s="851"/>
      <c r="M453" s="851"/>
      <c r="N453" s="851"/>
      <c r="O453" s="851"/>
      <c r="P453" s="851"/>
      <c r="Q453" s="851"/>
      <c r="R453" s="851"/>
      <c r="S453" s="851"/>
      <c r="T453" s="851"/>
      <c r="U453" s="851"/>
      <c r="V453" s="851"/>
      <c r="W453" s="851"/>
      <c r="X453" s="851"/>
      <c r="Y453" s="851"/>
      <c r="Z453" s="851"/>
    </row>
    <row r="454">
      <c r="A454" s="851"/>
      <c r="B454" s="851"/>
      <c r="C454" s="868"/>
      <c r="D454" s="869"/>
      <c r="E454" s="851"/>
      <c r="F454" s="851"/>
      <c r="G454" s="851"/>
      <c r="H454" s="851"/>
      <c r="I454" s="851"/>
      <c r="J454" s="851"/>
      <c r="K454" s="851"/>
      <c r="L454" s="851"/>
      <c r="M454" s="851"/>
      <c r="N454" s="851"/>
      <c r="O454" s="851"/>
      <c r="P454" s="851"/>
      <c r="Q454" s="851"/>
      <c r="R454" s="851"/>
      <c r="S454" s="851"/>
      <c r="T454" s="851"/>
      <c r="U454" s="851"/>
      <c r="V454" s="851"/>
      <c r="W454" s="851"/>
      <c r="X454" s="851"/>
      <c r="Y454" s="851"/>
      <c r="Z454" s="851"/>
    </row>
    <row r="455">
      <c r="A455" s="851"/>
      <c r="B455" s="851"/>
      <c r="C455" s="868"/>
      <c r="D455" s="869"/>
      <c r="E455" s="851"/>
      <c r="F455" s="851"/>
      <c r="G455" s="851"/>
      <c r="H455" s="851"/>
      <c r="I455" s="851"/>
      <c r="J455" s="851"/>
      <c r="K455" s="851"/>
      <c r="L455" s="851"/>
      <c r="M455" s="851"/>
      <c r="N455" s="851"/>
      <c r="O455" s="851"/>
      <c r="P455" s="851"/>
      <c r="Q455" s="851"/>
      <c r="R455" s="851"/>
      <c r="S455" s="851"/>
      <c r="T455" s="851"/>
      <c r="U455" s="851"/>
      <c r="V455" s="851"/>
      <c r="W455" s="851"/>
      <c r="X455" s="851"/>
      <c r="Y455" s="851"/>
      <c r="Z455" s="851"/>
    </row>
    <row r="456">
      <c r="A456" s="851"/>
      <c r="B456" s="851"/>
      <c r="C456" s="868"/>
      <c r="D456" s="869"/>
      <c r="E456" s="851"/>
      <c r="F456" s="851"/>
      <c r="G456" s="851"/>
      <c r="H456" s="851"/>
      <c r="I456" s="851"/>
      <c r="J456" s="851"/>
      <c r="K456" s="851"/>
      <c r="L456" s="851"/>
      <c r="M456" s="851"/>
      <c r="N456" s="851"/>
      <c r="O456" s="851"/>
      <c r="P456" s="851"/>
      <c r="Q456" s="851"/>
      <c r="R456" s="851"/>
      <c r="S456" s="851"/>
      <c r="T456" s="851"/>
      <c r="U456" s="851"/>
      <c r="V456" s="851"/>
      <c r="W456" s="851"/>
      <c r="X456" s="851"/>
      <c r="Y456" s="851"/>
      <c r="Z456" s="851"/>
    </row>
    <row r="457">
      <c r="A457" s="851"/>
      <c r="B457" s="851"/>
      <c r="C457" s="868"/>
      <c r="D457" s="869"/>
      <c r="E457" s="851"/>
      <c r="F457" s="851"/>
      <c r="G457" s="851"/>
      <c r="H457" s="851"/>
      <c r="I457" s="851"/>
      <c r="J457" s="851"/>
      <c r="K457" s="851"/>
      <c r="L457" s="851"/>
      <c r="M457" s="851"/>
      <c r="N457" s="851"/>
      <c r="O457" s="851"/>
      <c r="P457" s="851"/>
      <c r="Q457" s="851"/>
      <c r="R457" s="851"/>
      <c r="S457" s="851"/>
      <c r="T457" s="851"/>
      <c r="U457" s="851"/>
      <c r="V457" s="851"/>
      <c r="W457" s="851"/>
      <c r="X457" s="851"/>
      <c r="Y457" s="851"/>
      <c r="Z457" s="851"/>
    </row>
    <row r="458">
      <c r="A458" s="851"/>
      <c r="B458" s="851"/>
      <c r="C458" s="868"/>
      <c r="D458" s="869"/>
      <c r="E458" s="851"/>
      <c r="F458" s="851"/>
      <c r="G458" s="851"/>
      <c r="H458" s="851"/>
      <c r="I458" s="851"/>
      <c r="J458" s="851"/>
      <c r="K458" s="851"/>
      <c r="L458" s="851"/>
      <c r="M458" s="851"/>
      <c r="N458" s="851"/>
      <c r="O458" s="851"/>
      <c r="P458" s="851"/>
      <c r="Q458" s="851"/>
      <c r="R458" s="851"/>
      <c r="S458" s="851"/>
      <c r="T458" s="851"/>
      <c r="U458" s="851"/>
      <c r="V458" s="851"/>
      <c r="W458" s="851"/>
      <c r="X458" s="851"/>
      <c r="Y458" s="851"/>
      <c r="Z458" s="851"/>
    </row>
    <row r="459">
      <c r="A459" s="851"/>
      <c r="B459" s="851"/>
      <c r="C459" s="868"/>
      <c r="D459" s="869"/>
      <c r="E459" s="851"/>
      <c r="F459" s="851"/>
      <c r="G459" s="851"/>
      <c r="H459" s="851"/>
      <c r="I459" s="851"/>
      <c r="J459" s="851"/>
      <c r="K459" s="851"/>
      <c r="L459" s="851"/>
      <c r="M459" s="851"/>
      <c r="N459" s="851"/>
      <c r="O459" s="851"/>
      <c r="P459" s="851"/>
      <c r="Q459" s="851"/>
      <c r="R459" s="851"/>
      <c r="S459" s="851"/>
      <c r="T459" s="851"/>
      <c r="U459" s="851"/>
      <c r="V459" s="851"/>
      <c r="W459" s="851"/>
      <c r="X459" s="851"/>
      <c r="Y459" s="851"/>
      <c r="Z459" s="851"/>
    </row>
    <row r="460">
      <c r="A460" s="851"/>
      <c r="B460" s="851"/>
      <c r="C460" s="868"/>
      <c r="D460" s="869"/>
      <c r="E460" s="851"/>
      <c r="F460" s="851"/>
      <c r="G460" s="851"/>
      <c r="H460" s="851"/>
      <c r="I460" s="851"/>
      <c r="J460" s="851"/>
      <c r="K460" s="851"/>
      <c r="L460" s="851"/>
      <c r="M460" s="851"/>
      <c r="N460" s="851"/>
      <c r="O460" s="851"/>
      <c r="P460" s="851"/>
      <c r="Q460" s="851"/>
      <c r="R460" s="851"/>
      <c r="S460" s="851"/>
      <c r="T460" s="851"/>
      <c r="U460" s="851"/>
      <c r="V460" s="851"/>
      <c r="W460" s="851"/>
      <c r="X460" s="851"/>
      <c r="Y460" s="851"/>
      <c r="Z460" s="851"/>
    </row>
    <row r="461">
      <c r="A461" s="851"/>
      <c r="B461" s="851"/>
      <c r="C461" s="868"/>
      <c r="D461" s="869"/>
      <c r="E461" s="851"/>
      <c r="F461" s="851"/>
      <c r="G461" s="851"/>
      <c r="H461" s="851"/>
      <c r="I461" s="851"/>
      <c r="J461" s="851"/>
      <c r="K461" s="851"/>
      <c r="L461" s="851"/>
      <c r="M461" s="851"/>
      <c r="N461" s="851"/>
      <c r="O461" s="851"/>
      <c r="P461" s="851"/>
      <c r="Q461" s="851"/>
      <c r="R461" s="851"/>
      <c r="S461" s="851"/>
      <c r="T461" s="851"/>
      <c r="U461" s="851"/>
      <c r="V461" s="851"/>
      <c r="W461" s="851"/>
      <c r="X461" s="851"/>
      <c r="Y461" s="851"/>
      <c r="Z461" s="851"/>
    </row>
    <row r="462">
      <c r="A462" s="851"/>
      <c r="B462" s="851"/>
      <c r="C462" s="868"/>
      <c r="D462" s="869"/>
      <c r="E462" s="851"/>
      <c r="F462" s="851"/>
      <c r="G462" s="851"/>
      <c r="H462" s="851"/>
      <c r="I462" s="851"/>
      <c r="J462" s="851"/>
      <c r="K462" s="851"/>
      <c r="L462" s="851"/>
      <c r="M462" s="851"/>
      <c r="N462" s="851"/>
      <c r="O462" s="851"/>
      <c r="P462" s="851"/>
      <c r="Q462" s="851"/>
      <c r="R462" s="851"/>
      <c r="S462" s="851"/>
      <c r="T462" s="851"/>
      <c r="U462" s="851"/>
      <c r="V462" s="851"/>
      <c r="W462" s="851"/>
      <c r="X462" s="851"/>
      <c r="Y462" s="851"/>
      <c r="Z462" s="851"/>
    </row>
    <row r="463">
      <c r="A463" s="851"/>
      <c r="B463" s="851"/>
      <c r="C463" s="868"/>
      <c r="D463" s="869"/>
      <c r="E463" s="851"/>
      <c r="F463" s="851"/>
      <c r="G463" s="851"/>
      <c r="H463" s="851"/>
      <c r="I463" s="851"/>
      <c r="J463" s="851"/>
      <c r="K463" s="851"/>
      <c r="L463" s="851"/>
      <c r="M463" s="851"/>
      <c r="N463" s="851"/>
      <c r="O463" s="851"/>
      <c r="P463" s="851"/>
      <c r="Q463" s="851"/>
      <c r="R463" s="851"/>
      <c r="S463" s="851"/>
      <c r="T463" s="851"/>
      <c r="U463" s="851"/>
      <c r="V463" s="851"/>
      <c r="W463" s="851"/>
      <c r="X463" s="851"/>
      <c r="Y463" s="851"/>
      <c r="Z463" s="851"/>
    </row>
    <row r="464">
      <c r="A464" s="851"/>
      <c r="B464" s="851"/>
      <c r="C464" s="868"/>
      <c r="D464" s="869"/>
      <c r="E464" s="851"/>
      <c r="F464" s="851"/>
      <c r="G464" s="851"/>
      <c r="H464" s="851"/>
      <c r="I464" s="851"/>
      <c r="J464" s="851"/>
      <c r="K464" s="851"/>
      <c r="L464" s="851"/>
      <c r="M464" s="851"/>
      <c r="N464" s="851"/>
      <c r="O464" s="851"/>
      <c r="P464" s="851"/>
      <c r="Q464" s="851"/>
      <c r="R464" s="851"/>
      <c r="S464" s="851"/>
      <c r="T464" s="851"/>
      <c r="U464" s="851"/>
      <c r="V464" s="851"/>
      <c r="W464" s="851"/>
      <c r="X464" s="851"/>
      <c r="Y464" s="851"/>
      <c r="Z464" s="851"/>
    </row>
    <row r="465">
      <c r="A465" s="851"/>
      <c r="B465" s="851"/>
      <c r="C465" s="868"/>
      <c r="D465" s="869"/>
      <c r="E465" s="851"/>
      <c r="F465" s="851"/>
      <c r="G465" s="851"/>
      <c r="H465" s="851"/>
      <c r="I465" s="851"/>
      <c r="J465" s="851"/>
      <c r="K465" s="851"/>
      <c r="L465" s="851"/>
      <c r="M465" s="851"/>
      <c r="N465" s="851"/>
      <c r="O465" s="851"/>
      <c r="P465" s="851"/>
      <c r="Q465" s="851"/>
      <c r="R465" s="851"/>
      <c r="S465" s="851"/>
      <c r="T465" s="851"/>
      <c r="U465" s="851"/>
      <c r="V465" s="851"/>
      <c r="W465" s="851"/>
      <c r="X465" s="851"/>
      <c r="Y465" s="851"/>
      <c r="Z465" s="851"/>
    </row>
    <row r="466">
      <c r="A466" s="851"/>
      <c r="B466" s="851"/>
      <c r="C466" s="868"/>
      <c r="D466" s="869"/>
      <c r="E466" s="851"/>
      <c r="F466" s="851"/>
      <c r="G466" s="851"/>
      <c r="H466" s="851"/>
      <c r="I466" s="851"/>
      <c r="J466" s="851"/>
      <c r="K466" s="851"/>
      <c r="L466" s="851"/>
      <c r="M466" s="851"/>
      <c r="N466" s="851"/>
      <c r="O466" s="851"/>
      <c r="P466" s="851"/>
      <c r="Q466" s="851"/>
      <c r="R466" s="851"/>
      <c r="S466" s="851"/>
      <c r="T466" s="851"/>
      <c r="U466" s="851"/>
      <c r="V466" s="851"/>
      <c r="W466" s="851"/>
      <c r="X466" s="851"/>
      <c r="Y466" s="851"/>
      <c r="Z466" s="851"/>
    </row>
    <row r="467">
      <c r="A467" s="851"/>
      <c r="B467" s="851"/>
      <c r="C467" s="868"/>
      <c r="D467" s="869"/>
      <c r="E467" s="851"/>
      <c r="F467" s="851"/>
      <c r="G467" s="851"/>
      <c r="H467" s="851"/>
      <c r="I467" s="851"/>
      <c r="J467" s="851"/>
      <c r="K467" s="851"/>
      <c r="L467" s="851"/>
      <c r="M467" s="851"/>
      <c r="N467" s="851"/>
      <c r="O467" s="851"/>
      <c r="P467" s="851"/>
      <c r="Q467" s="851"/>
      <c r="R467" s="851"/>
      <c r="S467" s="851"/>
      <c r="T467" s="851"/>
      <c r="U467" s="851"/>
      <c r="V467" s="851"/>
      <c r="W467" s="851"/>
      <c r="X467" s="851"/>
      <c r="Y467" s="851"/>
      <c r="Z467" s="851"/>
    </row>
    <row r="468">
      <c r="A468" s="851"/>
      <c r="B468" s="851"/>
      <c r="C468" s="868"/>
      <c r="D468" s="869"/>
      <c r="E468" s="851"/>
      <c r="F468" s="851"/>
      <c r="G468" s="851"/>
      <c r="H468" s="851"/>
      <c r="I468" s="851"/>
      <c r="J468" s="851"/>
      <c r="K468" s="851"/>
      <c r="L468" s="851"/>
      <c r="M468" s="851"/>
      <c r="N468" s="851"/>
      <c r="O468" s="851"/>
      <c r="P468" s="851"/>
      <c r="Q468" s="851"/>
      <c r="R468" s="851"/>
      <c r="S468" s="851"/>
      <c r="T468" s="851"/>
      <c r="U468" s="851"/>
      <c r="V468" s="851"/>
      <c r="W468" s="851"/>
      <c r="X468" s="851"/>
      <c r="Y468" s="851"/>
      <c r="Z468" s="851"/>
    </row>
    <row r="469">
      <c r="A469" s="851"/>
      <c r="B469" s="851"/>
      <c r="C469" s="868"/>
      <c r="D469" s="869"/>
      <c r="E469" s="851"/>
      <c r="F469" s="851"/>
      <c r="G469" s="851"/>
      <c r="H469" s="851"/>
      <c r="I469" s="851"/>
      <c r="J469" s="851"/>
      <c r="K469" s="851"/>
      <c r="L469" s="851"/>
      <c r="M469" s="851"/>
      <c r="N469" s="851"/>
      <c r="O469" s="851"/>
      <c r="P469" s="851"/>
      <c r="Q469" s="851"/>
      <c r="R469" s="851"/>
      <c r="S469" s="851"/>
      <c r="T469" s="851"/>
      <c r="U469" s="851"/>
      <c r="V469" s="851"/>
      <c r="W469" s="851"/>
      <c r="X469" s="851"/>
      <c r="Y469" s="851"/>
      <c r="Z469" s="851"/>
    </row>
    <row r="470">
      <c r="A470" s="851"/>
      <c r="B470" s="851"/>
      <c r="C470" s="868"/>
      <c r="D470" s="869"/>
      <c r="E470" s="851"/>
      <c r="F470" s="851"/>
      <c r="G470" s="851"/>
      <c r="H470" s="851"/>
      <c r="I470" s="851"/>
      <c r="J470" s="851"/>
      <c r="K470" s="851"/>
      <c r="L470" s="851"/>
      <c r="M470" s="851"/>
      <c r="N470" s="851"/>
      <c r="O470" s="851"/>
      <c r="P470" s="851"/>
      <c r="Q470" s="851"/>
      <c r="R470" s="851"/>
      <c r="S470" s="851"/>
      <c r="T470" s="851"/>
      <c r="U470" s="851"/>
      <c r="V470" s="851"/>
      <c r="W470" s="851"/>
      <c r="X470" s="851"/>
      <c r="Y470" s="851"/>
      <c r="Z470" s="851"/>
    </row>
    <row r="471">
      <c r="A471" s="851"/>
      <c r="B471" s="851"/>
      <c r="C471" s="868"/>
      <c r="D471" s="869"/>
      <c r="E471" s="851"/>
      <c r="F471" s="851"/>
      <c r="G471" s="851"/>
      <c r="H471" s="851"/>
      <c r="I471" s="851"/>
      <c r="J471" s="851"/>
      <c r="K471" s="851"/>
      <c r="L471" s="851"/>
      <c r="M471" s="851"/>
      <c r="N471" s="851"/>
      <c r="O471" s="851"/>
      <c r="P471" s="851"/>
      <c r="Q471" s="851"/>
      <c r="R471" s="851"/>
      <c r="S471" s="851"/>
      <c r="T471" s="851"/>
      <c r="U471" s="851"/>
      <c r="V471" s="851"/>
      <c r="W471" s="851"/>
      <c r="X471" s="851"/>
      <c r="Y471" s="851"/>
      <c r="Z471" s="851"/>
    </row>
    <row r="472">
      <c r="A472" s="851"/>
      <c r="B472" s="851"/>
      <c r="C472" s="868"/>
      <c r="D472" s="869"/>
      <c r="E472" s="851"/>
      <c r="F472" s="851"/>
      <c r="G472" s="851"/>
      <c r="H472" s="851"/>
      <c r="I472" s="851"/>
      <c r="J472" s="851"/>
      <c r="K472" s="851"/>
      <c r="L472" s="851"/>
      <c r="M472" s="851"/>
      <c r="N472" s="851"/>
      <c r="O472" s="851"/>
      <c r="P472" s="851"/>
      <c r="Q472" s="851"/>
      <c r="R472" s="851"/>
      <c r="S472" s="851"/>
      <c r="T472" s="851"/>
      <c r="U472" s="851"/>
      <c r="V472" s="851"/>
      <c r="W472" s="851"/>
      <c r="X472" s="851"/>
      <c r="Y472" s="851"/>
      <c r="Z472" s="851"/>
    </row>
    <row r="473">
      <c r="A473" s="851"/>
      <c r="B473" s="851"/>
      <c r="C473" s="868"/>
      <c r="D473" s="869"/>
      <c r="E473" s="851"/>
      <c r="F473" s="851"/>
      <c r="G473" s="851"/>
      <c r="H473" s="851"/>
      <c r="I473" s="851"/>
      <c r="J473" s="851"/>
      <c r="K473" s="851"/>
      <c r="L473" s="851"/>
      <c r="M473" s="851"/>
      <c r="N473" s="851"/>
      <c r="O473" s="851"/>
      <c r="P473" s="851"/>
      <c r="Q473" s="851"/>
      <c r="R473" s="851"/>
      <c r="S473" s="851"/>
      <c r="T473" s="851"/>
      <c r="U473" s="851"/>
      <c r="V473" s="851"/>
      <c r="W473" s="851"/>
      <c r="X473" s="851"/>
      <c r="Y473" s="851"/>
      <c r="Z473" s="851"/>
    </row>
    <row r="474">
      <c r="A474" s="851"/>
      <c r="B474" s="851"/>
      <c r="C474" s="868"/>
      <c r="D474" s="869"/>
      <c r="E474" s="851"/>
      <c r="F474" s="851"/>
      <c r="G474" s="851"/>
      <c r="H474" s="851"/>
      <c r="I474" s="851"/>
      <c r="J474" s="851"/>
      <c r="K474" s="851"/>
      <c r="L474" s="851"/>
      <c r="M474" s="851"/>
      <c r="N474" s="851"/>
      <c r="O474" s="851"/>
      <c r="P474" s="851"/>
      <c r="Q474" s="851"/>
      <c r="R474" s="851"/>
      <c r="S474" s="851"/>
      <c r="T474" s="851"/>
      <c r="U474" s="851"/>
      <c r="V474" s="851"/>
      <c r="W474" s="851"/>
      <c r="X474" s="851"/>
      <c r="Y474" s="851"/>
      <c r="Z474" s="851"/>
    </row>
    <row r="475">
      <c r="A475" s="851"/>
      <c r="B475" s="851"/>
      <c r="C475" s="868"/>
      <c r="D475" s="869"/>
      <c r="E475" s="851"/>
      <c r="F475" s="851"/>
      <c r="G475" s="851"/>
      <c r="H475" s="851"/>
      <c r="I475" s="851"/>
      <c r="J475" s="851"/>
      <c r="K475" s="851"/>
      <c r="L475" s="851"/>
      <c r="M475" s="851"/>
      <c r="N475" s="851"/>
      <c r="O475" s="851"/>
      <c r="P475" s="851"/>
      <c r="Q475" s="851"/>
      <c r="R475" s="851"/>
      <c r="S475" s="851"/>
      <c r="T475" s="851"/>
      <c r="U475" s="851"/>
      <c r="V475" s="851"/>
      <c r="W475" s="851"/>
      <c r="X475" s="851"/>
      <c r="Y475" s="851"/>
      <c r="Z475" s="851"/>
    </row>
    <row r="476">
      <c r="A476" s="851"/>
      <c r="B476" s="851"/>
      <c r="C476" s="868"/>
      <c r="D476" s="869"/>
      <c r="E476" s="851"/>
      <c r="F476" s="851"/>
      <c r="G476" s="851"/>
      <c r="H476" s="851"/>
      <c r="I476" s="851"/>
      <c r="J476" s="851"/>
      <c r="K476" s="851"/>
      <c r="L476" s="851"/>
      <c r="M476" s="851"/>
      <c r="N476" s="851"/>
      <c r="O476" s="851"/>
      <c r="P476" s="851"/>
      <c r="Q476" s="851"/>
      <c r="R476" s="851"/>
      <c r="S476" s="851"/>
      <c r="T476" s="851"/>
      <c r="U476" s="851"/>
      <c r="V476" s="851"/>
      <c r="W476" s="851"/>
      <c r="X476" s="851"/>
      <c r="Y476" s="851"/>
      <c r="Z476" s="851"/>
    </row>
    <row r="477">
      <c r="A477" s="851"/>
      <c r="B477" s="851"/>
      <c r="C477" s="868"/>
      <c r="D477" s="869"/>
      <c r="E477" s="851"/>
      <c r="F477" s="851"/>
      <c r="G477" s="851"/>
      <c r="H477" s="851"/>
      <c r="I477" s="851"/>
      <c r="J477" s="851"/>
      <c r="K477" s="851"/>
      <c r="L477" s="851"/>
      <c r="M477" s="851"/>
      <c r="N477" s="851"/>
      <c r="O477" s="851"/>
      <c r="P477" s="851"/>
      <c r="Q477" s="851"/>
      <c r="R477" s="851"/>
      <c r="S477" s="851"/>
      <c r="T477" s="851"/>
      <c r="U477" s="851"/>
      <c r="V477" s="851"/>
      <c r="W477" s="851"/>
      <c r="X477" s="851"/>
      <c r="Y477" s="851"/>
      <c r="Z477" s="851"/>
    </row>
    <row r="478">
      <c r="A478" s="851"/>
      <c r="B478" s="851"/>
      <c r="C478" s="868"/>
      <c r="D478" s="869"/>
      <c r="E478" s="851"/>
      <c r="F478" s="851"/>
      <c r="G478" s="851"/>
      <c r="H478" s="851"/>
      <c r="I478" s="851"/>
      <c r="J478" s="851"/>
      <c r="K478" s="851"/>
      <c r="L478" s="851"/>
      <c r="M478" s="851"/>
      <c r="N478" s="851"/>
      <c r="O478" s="851"/>
      <c r="P478" s="851"/>
      <c r="Q478" s="851"/>
      <c r="R478" s="851"/>
      <c r="S478" s="851"/>
      <c r="T478" s="851"/>
      <c r="U478" s="851"/>
      <c r="V478" s="851"/>
      <c r="W478" s="851"/>
      <c r="X478" s="851"/>
      <c r="Y478" s="851"/>
      <c r="Z478" s="851"/>
    </row>
    <row r="479">
      <c r="A479" s="851"/>
      <c r="B479" s="851"/>
      <c r="C479" s="868"/>
      <c r="D479" s="869"/>
      <c r="E479" s="851"/>
      <c r="F479" s="851"/>
      <c r="G479" s="851"/>
      <c r="H479" s="851"/>
      <c r="I479" s="851"/>
      <c r="J479" s="851"/>
      <c r="K479" s="851"/>
      <c r="L479" s="851"/>
      <c r="M479" s="851"/>
      <c r="N479" s="851"/>
      <c r="O479" s="851"/>
      <c r="P479" s="851"/>
      <c r="Q479" s="851"/>
      <c r="R479" s="851"/>
      <c r="S479" s="851"/>
      <c r="T479" s="851"/>
      <c r="U479" s="851"/>
      <c r="V479" s="851"/>
      <c r="W479" s="851"/>
      <c r="X479" s="851"/>
      <c r="Y479" s="851"/>
      <c r="Z479" s="851"/>
    </row>
    <row r="480">
      <c r="A480" s="851"/>
      <c r="B480" s="851"/>
      <c r="C480" s="868"/>
      <c r="D480" s="869"/>
      <c r="E480" s="851"/>
      <c r="F480" s="851"/>
      <c r="G480" s="851"/>
      <c r="H480" s="851"/>
      <c r="I480" s="851"/>
      <c r="J480" s="851"/>
      <c r="K480" s="851"/>
      <c r="L480" s="851"/>
      <c r="M480" s="851"/>
      <c r="N480" s="851"/>
      <c r="O480" s="851"/>
      <c r="P480" s="851"/>
      <c r="Q480" s="851"/>
      <c r="R480" s="851"/>
      <c r="S480" s="851"/>
      <c r="T480" s="851"/>
      <c r="U480" s="851"/>
      <c r="V480" s="851"/>
      <c r="W480" s="851"/>
      <c r="X480" s="851"/>
      <c r="Y480" s="851"/>
      <c r="Z480" s="851"/>
    </row>
    <row r="481">
      <c r="A481" s="851"/>
      <c r="B481" s="851"/>
      <c r="C481" s="868"/>
      <c r="D481" s="869"/>
      <c r="E481" s="851"/>
      <c r="F481" s="851"/>
      <c r="G481" s="851"/>
      <c r="H481" s="851"/>
      <c r="I481" s="851"/>
      <c r="J481" s="851"/>
      <c r="K481" s="851"/>
      <c r="L481" s="851"/>
      <c r="M481" s="851"/>
      <c r="N481" s="851"/>
      <c r="O481" s="851"/>
      <c r="P481" s="851"/>
      <c r="Q481" s="851"/>
      <c r="R481" s="851"/>
      <c r="S481" s="851"/>
      <c r="T481" s="851"/>
      <c r="U481" s="851"/>
      <c r="V481" s="851"/>
      <c r="W481" s="851"/>
      <c r="X481" s="851"/>
      <c r="Y481" s="851"/>
      <c r="Z481" s="851"/>
    </row>
    <row r="482">
      <c r="A482" s="851"/>
      <c r="B482" s="851"/>
      <c r="C482" s="868"/>
      <c r="D482" s="869"/>
      <c r="E482" s="851"/>
      <c r="F482" s="851"/>
      <c r="G482" s="851"/>
      <c r="H482" s="851"/>
      <c r="I482" s="851"/>
      <c r="J482" s="851"/>
      <c r="K482" s="851"/>
      <c r="L482" s="851"/>
      <c r="M482" s="851"/>
      <c r="N482" s="851"/>
      <c r="O482" s="851"/>
      <c r="P482" s="851"/>
      <c r="Q482" s="851"/>
      <c r="R482" s="851"/>
      <c r="S482" s="851"/>
      <c r="T482" s="851"/>
      <c r="U482" s="851"/>
      <c r="V482" s="851"/>
      <c r="W482" s="851"/>
      <c r="X482" s="851"/>
      <c r="Y482" s="851"/>
      <c r="Z482" s="851"/>
    </row>
    <row r="483">
      <c r="A483" s="851"/>
      <c r="B483" s="851"/>
      <c r="C483" s="868"/>
      <c r="D483" s="869"/>
      <c r="E483" s="851"/>
      <c r="F483" s="851"/>
      <c r="G483" s="851"/>
      <c r="H483" s="851"/>
      <c r="I483" s="851"/>
      <c r="J483" s="851"/>
      <c r="K483" s="851"/>
      <c r="L483" s="851"/>
      <c r="M483" s="851"/>
      <c r="N483" s="851"/>
      <c r="O483" s="851"/>
      <c r="P483" s="851"/>
      <c r="Q483" s="851"/>
      <c r="R483" s="851"/>
      <c r="S483" s="851"/>
      <c r="T483" s="851"/>
      <c r="U483" s="851"/>
      <c r="V483" s="851"/>
      <c r="W483" s="851"/>
      <c r="X483" s="851"/>
      <c r="Y483" s="851"/>
      <c r="Z483" s="851"/>
    </row>
    <row r="484">
      <c r="A484" s="851"/>
      <c r="B484" s="851"/>
      <c r="C484" s="868"/>
      <c r="D484" s="869"/>
      <c r="E484" s="851"/>
      <c r="F484" s="851"/>
      <c r="G484" s="851"/>
      <c r="H484" s="851"/>
      <c r="I484" s="851"/>
      <c r="J484" s="851"/>
      <c r="K484" s="851"/>
      <c r="L484" s="851"/>
      <c r="M484" s="851"/>
      <c r="N484" s="851"/>
      <c r="O484" s="851"/>
      <c r="P484" s="851"/>
      <c r="Q484" s="851"/>
      <c r="R484" s="851"/>
      <c r="S484" s="851"/>
      <c r="T484" s="851"/>
      <c r="U484" s="851"/>
      <c r="V484" s="851"/>
      <c r="W484" s="851"/>
      <c r="X484" s="851"/>
      <c r="Y484" s="851"/>
      <c r="Z484" s="851"/>
    </row>
    <row r="485">
      <c r="A485" s="851"/>
      <c r="B485" s="851"/>
      <c r="C485" s="868"/>
      <c r="D485" s="869"/>
      <c r="E485" s="851"/>
      <c r="F485" s="851"/>
      <c r="G485" s="851"/>
      <c r="H485" s="851"/>
      <c r="I485" s="851"/>
      <c r="J485" s="851"/>
      <c r="K485" s="851"/>
      <c r="L485" s="851"/>
      <c r="M485" s="851"/>
      <c r="N485" s="851"/>
      <c r="O485" s="851"/>
      <c r="P485" s="851"/>
      <c r="Q485" s="851"/>
      <c r="R485" s="851"/>
      <c r="S485" s="851"/>
      <c r="T485" s="851"/>
      <c r="U485" s="851"/>
      <c r="V485" s="851"/>
      <c r="W485" s="851"/>
      <c r="X485" s="851"/>
      <c r="Y485" s="851"/>
      <c r="Z485" s="851"/>
    </row>
    <row r="486">
      <c r="A486" s="851"/>
      <c r="B486" s="851"/>
      <c r="C486" s="868"/>
      <c r="D486" s="869"/>
      <c r="E486" s="851"/>
      <c r="F486" s="851"/>
      <c r="G486" s="851"/>
      <c r="H486" s="851"/>
      <c r="I486" s="851"/>
      <c r="J486" s="851"/>
      <c r="K486" s="851"/>
      <c r="L486" s="851"/>
      <c r="M486" s="851"/>
      <c r="N486" s="851"/>
      <c r="O486" s="851"/>
      <c r="P486" s="851"/>
      <c r="Q486" s="851"/>
      <c r="R486" s="851"/>
      <c r="S486" s="851"/>
      <c r="T486" s="851"/>
      <c r="U486" s="851"/>
      <c r="V486" s="851"/>
      <c r="W486" s="851"/>
      <c r="X486" s="851"/>
      <c r="Y486" s="851"/>
      <c r="Z486" s="851"/>
    </row>
    <row r="487">
      <c r="A487" s="851"/>
      <c r="B487" s="851"/>
      <c r="C487" s="868"/>
      <c r="D487" s="869"/>
      <c r="E487" s="851"/>
      <c r="F487" s="851"/>
      <c r="G487" s="851"/>
      <c r="H487" s="851"/>
      <c r="I487" s="851"/>
      <c r="J487" s="851"/>
      <c r="K487" s="851"/>
      <c r="L487" s="851"/>
      <c r="M487" s="851"/>
      <c r="N487" s="851"/>
      <c r="O487" s="851"/>
      <c r="P487" s="851"/>
      <c r="Q487" s="851"/>
      <c r="R487" s="851"/>
      <c r="S487" s="851"/>
      <c r="T487" s="851"/>
      <c r="U487" s="851"/>
      <c r="V487" s="851"/>
      <c r="W487" s="851"/>
      <c r="X487" s="851"/>
      <c r="Y487" s="851"/>
      <c r="Z487" s="851"/>
    </row>
    <row r="488">
      <c r="A488" s="851"/>
      <c r="B488" s="851"/>
      <c r="C488" s="868"/>
      <c r="D488" s="869"/>
      <c r="E488" s="851"/>
      <c r="F488" s="851"/>
      <c r="G488" s="851"/>
      <c r="H488" s="851"/>
      <c r="I488" s="851"/>
      <c r="J488" s="851"/>
      <c r="K488" s="851"/>
      <c r="L488" s="851"/>
      <c r="M488" s="851"/>
      <c r="N488" s="851"/>
      <c r="O488" s="851"/>
      <c r="P488" s="851"/>
      <c r="Q488" s="851"/>
      <c r="R488" s="851"/>
      <c r="S488" s="851"/>
      <c r="T488" s="851"/>
      <c r="U488" s="851"/>
      <c r="V488" s="851"/>
      <c r="W488" s="851"/>
      <c r="X488" s="851"/>
      <c r="Y488" s="851"/>
      <c r="Z488" s="851"/>
    </row>
    <row r="489">
      <c r="A489" s="851"/>
      <c r="B489" s="851"/>
      <c r="C489" s="868"/>
      <c r="D489" s="869"/>
      <c r="E489" s="851"/>
      <c r="F489" s="851"/>
      <c r="G489" s="851"/>
      <c r="H489" s="851"/>
      <c r="I489" s="851"/>
      <c r="J489" s="851"/>
      <c r="K489" s="851"/>
      <c r="L489" s="851"/>
      <c r="M489" s="851"/>
      <c r="N489" s="851"/>
      <c r="O489" s="851"/>
      <c r="P489" s="851"/>
      <c r="Q489" s="851"/>
      <c r="R489" s="851"/>
      <c r="S489" s="851"/>
      <c r="T489" s="851"/>
      <c r="U489" s="851"/>
      <c r="V489" s="851"/>
      <c r="W489" s="851"/>
      <c r="X489" s="851"/>
      <c r="Y489" s="851"/>
      <c r="Z489" s="851"/>
    </row>
    <row r="490">
      <c r="A490" s="851"/>
      <c r="B490" s="851"/>
      <c r="C490" s="868"/>
      <c r="D490" s="869"/>
      <c r="E490" s="851"/>
      <c r="F490" s="851"/>
      <c r="G490" s="851"/>
      <c r="H490" s="851"/>
      <c r="I490" s="851"/>
      <c r="J490" s="851"/>
      <c r="K490" s="851"/>
      <c r="L490" s="851"/>
      <c r="M490" s="851"/>
      <c r="N490" s="851"/>
      <c r="O490" s="851"/>
      <c r="P490" s="851"/>
      <c r="Q490" s="851"/>
      <c r="R490" s="851"/>
      <c r="S490" s="851"/>
      <c r="T490" s="851"/>
      <c r="U490" s="851"/>
      <c r="V490" s="851"/>
      <c r="W490" s="851"/>
      <c r="X490" s="851"/>
      <c r="Y490" s="851"/>
      <c r="Z490" s="851"/>
    </row>
    <row r="491">
      <c r="A491" s="851"/>
      <c r="B491" s="851"/>
      <c r="C491" s="868"/>
      <c r="D491" s="869"/>
      <c r="E491" s="851"/>
      <c r="F491" s="851"/>
      <c r="G491" s="851"/>
      <c r="H491" s="851"/>
      <c r="I491" s="851"/>
      <c r="J491" s="851"/>
      <c r="K491" s="851"/>
      <c r="L491" s="851"/>
      <c r="M491" s="851"/>
      <c r="N491" s="851"/>
      <c r="O491" s="851"/>
      <c r="P491" s="851"/>
      <c r="Q491" s="851"/>
      <c r="R491" s="851"/>
      <c r="S491" s="851"/>
      <c r="T491" s="851"/>
      <c r="U491" s="851"/>
      <c r="V491" s="851"/>
      <c r="W491" s="851"/>
      <c r="X491" s="851"/>
      <c r="Y491" s="851"/>
      <c r="Z491" s="851"/>
    </row>
    <row r="492">
      <c r="A492" s="851"/>
      <c r="B492" s="851"/>
      <c r="C492" s="868"/>
      <c r="D492" s="869"/>
      <c r="E492" s="851"/>
      <c r="F492" s="851"/>
      <c r="G492" s="851"/>
      <c r="H492" s="851"/>
      <c r="I492" s="851"/>
      <c r="J492" s="851"/>
      <c r="K492" s="851"/>
      <c r="L492" s="851"/>
      <c r="M492" s="851"/>
      <c r="N492" s="851"/>
      <c r="O492" s="851"/>
      <c r="P492" s="851"/>
      <c r="Q492" s="851"/>
      <c r="R492" s="851"/>
      <c r="S492" s="851"/>
      <c r="T492" s="851"/>
      <c r="U492" s="851"/>
      <c r="V492" s="851"/>
      <c r="W492" s="851"/>
      <c r="X492" s="851"/>
      <c r="Y492" s="851"/>
      <c r="Z492" s="851"/>
    </row>
    <row r="493">
      <c r="A493" s="851"/>
      <c r="B493" s="851"/>
      <c r="C493" s="868"/>
      <c r="D493" s="869"/>
      <c r="E493" s="851"/>
      <c r="F493" s="851"/>
      <c r="G493" s="851"/>
      <c r="H493" s="851"/>
      <c r="I493" s="851"/>
      <c r="J493" s="851"/>
      <c r="K493" s="851"/>
      <c r="L493" s="851"/>
      <c r="M493" s="851"/>
      <c r="N493" s="851"/>
      <c r="O493" s="851"/>
      <c r="P493" s="851"/>
      <c r="Q493" s="851"/>
      <c r="R493" s="851"/>
      <c r="S493" s="851"/>
      <c r="T493" s="851"/>
      <c r="U493" s="851"/>
      <c r="V493" s="851"/>
      <c r="W493" s="851"/>
      <c r="X493" s="851"/>
      <c r="Y493" s="851"/>
      <c r="Z493" s="851"/>
    </row>
    <row r="494">
      <c r="A494" s="851"/>
      <c r="B494" s="851"/>
      <c r="C494" s="868"/>
      <c r="D494" s="869"/>
      <c r="E494" s="851"/>
      <c r="F494" s="851"/>
      <c r="G494" s="851"/>
      <c r="H494" s="851"/>
      <c r="I494" s="851"/>
      <c r="J494" s="851"/>
      <c r="K494" s="851"/>
      <c r="L494" s="851"/>
      <c r="M494" s="851"/>
      <c r="N494" s="851"/>
      <c r="O494" s="851"/>
      <c r="P494" s="851"/>
      <c r="Q494" s="851"/>
      <c r="R494" s="851"/>
      <c r="S494" s="851"/>
      <c r="T494" s="851"/>
      <c r="U494" s="851"/>
      <c r="V494" s="851"/>
      <c r="W494" s="851"/>
      <c r="X494" s="851"/>
      <c r="Y494" s="851"/>
      <c r="Z494" s="851"/>
    </row>
    <row r="495">
      <c r="A495" s="851"/>
      <c r="B495" s="851"/>
      <c r="C495" s="868"/>
      <c r="D495" s="869"/>
      <c r="E495" s="851"/>
      <c r="F495" s="851"/>
      <c r="G495" s="851"/>
      <c r="H495" s="851"/>
      <c r="I495" s="851"/>
      <c r="J495" s="851"/>
      <c r="K495" s="851"/>
      <c r="L495" s="851"/>
      <c r="M495" s="851"/>
      <c r="N495" s="851"/>
      <c r="O495" s="851"/>
      <c r="P495" s="851"/>
      <c r="Q495" s="851"/>
      <c r="R495" s="851"/>
      <c r="S495" s="851"/>
      <c r="T495" s="851"/>
      <c r="U495" s="851"/>
      <c r="V495" s="851"/>
      <c r="W495" s="851"/>
      <c r="X495" s="851"/>
      <c r="Y495" s="851"/>
      <c r="Z495" s="851"/>
    </row>
    <row r="496">
      <c r="A496" s="851"/>
      <c r="B496" s="851"/>
      <c r="C496" s="868"/>
      <c r="D496" s="869"/>
      <c r="E496" s="851"/>
      <c r="F496" s="851"/>
      <c r="G496" s="851"/>
      <c r="H496" s="851"/>
      <c r="I496" s="851"/>
      <c r="J496" s="851"/>
      <c r="K496" s="851"/>
      <c r="L496" s="851"/>
      <c r="M496" s="851"/>
      <c r="N496" s="851"/>
      <c r="O496" s="851"/>
      <c r="P496" s="851"/>
      <c r="Q496" s="851"/>
      <c r="R496" s="851"/>
      <c r="S496" s="851"/>
      <c r="T496" s="851"/>
      <c r="U496" s="851"/>
      <c r="V496" s="851"/>
      <c r="W496" s="851"/>
      <c r="X496" s="851"/>
      <c r="Y496" s="851"/>
      <c r="Z496" s="851"/>
    </row>
    <row r="497">
      <c r="A497" s="851"/>
      <c r="B497" s="851"/>
      <c r="C497" s="868"/>
      <c r="D497" s="869"/>
      <c r="E497" s="851"/>
      <c r="F497" s="851"/>
      <c r="G497" s="851"/>
      <c r="H497" s="851"/>
      <c r="I497" s="851"/>
      <c r="J497" s="851"/>
      <c r="K497" s="851"/>
      <c r="L497" s="851"/>
      <c r="M497" s="851"/>
      <c r="N497" s="851"/>
      <c r="O497" s="851"/>
      <c r="P497" s="851"/>
      <c r="Q497" s="851"/>
      <c r="R497" s="851"/>
      <c r="S497" s="851"/>
      <c r="T497" s="851"/>
      <c r="U497" s="851"/>
      <c r="V497" s="851"/>
      <c r="W497" s="851"/>
      <c r="X497" s="851"/>
      <c r="Y497" s="851"/>
      <c r="Z497" s="851"/>
    </row>
    <row r="498">
      <c r="A498" s="851"/>
      <c r="B498" s="851"/>
      <c r="C498" s="868"/>
      <c r="D498" s="869"/>
      <c r="E498" s="851"/>
      <c r="F498" s="851"/>
      <c r="G498" s="851"/>
      <c r="H498" s="851"/>
      <c r="I498" s="851"/>
      <c r="J498" s="851"/>
      <c r="K498" s="851"/>
      <c r="L498" s="851"/>
      <c r="M498" s="851"/>
      <c r="N498" s="851"/>
      <c r="O498" s="851"/>
      <c r="P498" s="851"/>
      <c r="Q498" s="851"/>
      <c r="R498" s="851"/>
      <c r="S498" s="851"/>
      <c r="T498" s="851"/>
      <c r="U498" s="851"/>
      <c r="V498" s="851"/>
      <c r="W498" s="851"/>
      <c r="X498" s="851"/>
      <c r="Y498" s="851"/>
      <c r="Z498" s="851"/>
    </row>
    <row r="499">
      <c r="A499" s="851"/>
      <c r="B499" s="851"/>
      <c r="C499" s="868"/>
      <c r="D499" s="869"/>
      <c r="E499" s="851"/>
      <c r="F499" s="851"/>
      <c r="G499" s="851"/>
      <c r="H499" s="851"/>
      <c r="I499" s="851"/>
      <c r="J499" s="851"/>
      <c r="K499" s="851"/>
      <c r="L499" s="851"/>
      <c r="M499" s="851"/>
      <c r="N499" s="851"/>
      <c r="O499" s="851"/>
      <c r="P499" s="851"/>
      <c r="Q499" s="851"/>
      <c r="R499" s="851"/>
      <c r="S499" s="851"/>
      <c r="T499" s="851"/>
      <c r="U499" s="851"/>
      <c r="V499" s="851"/>
      <c r="W499" s="851"/>
      <c r="X499" s="851"/>
      <c r="Y499" s="851"/>
      <c r="Z499" s="851"/>
    </row>
    <row r="500">
      <c r="A500" s="851"/>
      <c r="B500" s="851"/>
      <c r="C500" s="868"/>
      <c r="D500" s="869"/>
      <c r="E500" s="851"/>
      <c r="F500" s="851"/>
      <c r="G500" s="851"/>
      <c r="H500" s="851"/>
      <c r="I500" s="851"/>
      <c r="J500" s="851"/>
      <c r="K500" s="851"/>
      <c r="L500" s="851"/>
      <c r="M500" s="851"/>
      <c r="N500" s="851"/>
      <c r="O500" s="851"/>
      <c r="P500" s="851"/>
      <c r="Q500" s="851"/>
      <c r="R500" s="851"/>
      <c r="S500" s="851"/>
      <c r="T500" s="851"/>
      <c r="U500" s="851"/>
      <c r="V500" s="851"/>
      <c r="W500" s="851"/>
      <c r="X500" s="851"/>
      <c r="Y500" s="851"/>
      <c r="Z500" s="851"/>
    </row>
    <row r="501">
      <c r="A501" s="851"/>
      <c r="B501" s="851"/>
      <c r="C501" s="868"/>
      <c r="D501" s="869"/>
      <c r="E501" s="851"/>
      <c r="F501" s="851"/>
      <c r="G501" s="851"/>
      <c r="H501" s="851"/>
      <c r="I501" s="851"/>
      <c r="J501" s="851"/>
      <c r="K501" s="851"/>
      <c r="L501" s="851"/>
      <c r="M501" s="851"/>
      <c r="N501" s="851"/>
      <c r="O501" s="851"/>
      <c r="P501" s="851"/>
      <c r="Q501" s="851"/>
      <c r="R501" s="851"/>
      <c r="S501" s="851"/>
      <c r="T501" s="851"/>
      <c r="U501" s="851"/>
      <c r="V501" s="851"/>
      <c r="W501" s="851"/>
      <c r="X501" s="851"/>
      <c r="Y501" s="851"/>
      <c r="Z501" s="851"/>
    </row>
    <row r="502">
      <c r="A502" s="851"/>
      <c r="B502" s="851"/>
      <c r="C502" s="868"/>
      <c r="D502" s="869"/>
      <c r="E502" s="851"/>
      <c r="F502" s="851"/>
      <c r="G502" s="851"/>
      <c r="H502" s="851"/>
      <c r="I502" s="851"/>
      <c r="J502" s="851"/>
      <c r="K502" s="851"/>
      <c r="L502" s="851"/>
      <c r="M502" s="851"/>
      <c r="N502" s="851"/>
      <c r="O502" s="851"/>
      <c r="P502" s="851"/>
      <c r="Q502" s="851"/>
      <c r="R502" s="851"/>
      <c r="S502" s="851"/>
      <c r="T502" s="851"/>
      <c r="U502" s="851"/>
      <c r="V502" s="851"/>
      <c r="W502" s="851"/>
      <c r="X502" s="851"/>
      <c r="Y502" s="851"/>
      <c r="Z502" s="851"/>
    </row>
    <row r="503">
      <c r="A503" s="851"/>
      <c r="B503" s="851"/>
      <c r="C503" s="868"/>
      <c r="D503" s="869"/>
      <c r="E503" s="851"/>
      <c r="F503" s="851"/>
      <c r="G503" s="851"/>
      <c r="H503" s="851"/>
      <c r="I503" s="851"/>
      <c r="J503" s="851"/>
      <c r="K503" s="851"/>
      <c r="L503" s="851"/>
      <c r="M503" s="851"/>
      <c r="N503" s="851"/>
      <c r="O503" s="851"/>
      <c r="P503" s="851"/>
      <c r="Q503" s="851"/>
      <c r="R503" s="851"/>
      <c r="S503" s="851"/>
      <c r="T503" s="851"/>
      <c r="U503" s="851"/>
      <c r="V503" s="851"/>
      <c r="W503" s="851"/>
      <c r="X503" s="851"/>
      <c r="Y503" s="851"/>
      <c r="Z503" s="851"/>
    </row>
    <row r="504">
      <c r="A504" s="851"/>
      <c r="B504" s="851"/>
      <c r="C504" s="868"/>
      <c r="D504" s="869"/>
      <c r="E504" s="851"/>
      <c r="F504" s="851"/>
      <c r="G504" s="851"/>
      <c r="H504" s="851"/>
      <c r="I504" s="851"/>
      <c r="J504" s="851"/>
      <c r="K504" s="851"/>
      <c r="L504" s="851"/>
      <c r="M504" s="851"/>
      <c r="N504" s="851"/>
      <c r="O504" s="851"/>
      <c r="P504" s="851"/>
      <c r="Q504" s="851"/>
      <c r="R504" s="851"/>
      <c r="S504" s="851"/>
      <c r="T504" s="851"/>
      <c r="U504" s="851"/>
      <c r="V504" s="851"/>
      <c r="W504" s="851"/>
      <c r="X504" s="851"/>
      <c r="Y504" s="851"/>
      <c r="Z504" s="851"/>
    </row>
    <row r="505">
      <c r="A505" s="851"/>
      <c r="B505" s="851"/>
      <c r="C505" s="868"/>
      <c r="D505" s="869"/>
      <c r="E505" s="851"/>
      <c r="F505" s="851"/>
      <c r="G505" s="851"/>
      <c r="H505" s="851"/>
      <c r="I505" s="851"/>
      <c r="J505" s="851"/>
      <c r="K505" s="851"/>
      <c r="L505" s="851"/>
      <c r="M505" s="851"/>
      <c r="N505" s="851"/>
      <c r="O505" s="851"/>
      <c r="P505" s="851"/>
      <c r="Q505" s="851"/>
      <c r="R505" s="851"/>
      <c r="S505" s="851"/>
      <c r="T505" s="851"/>
      <c r="U505" s="851"/>
      <c r="V505" s="851"/>
      <c r="W505" s="851"/>
      <c r="X505" s="851"/>
      <c r="Y505" s="851"/>
      <c r="Z505" s="851"/>
    </row>
    <row r="506">
      <c r="A506" s="851"/>
      <c r="B506" s="851"/>
      <c r="C506" s="868"/>
      <c r="D506" s="869"/>
      <c r="E506" s="851"/>
      <c r="F506" s="851"/>
      <c r="G506" s="851"/>
      <c r="H506" s="851"/>
      <c r="I506" s="851"/>
      <c r="J506" s="851"/>
      <c r="K506" s="851"/>
      <c r="L506" s="851"/>
      <c r="M506" s="851"/>
      <c r="N506" s="851"/>
      <c r="O506" s="851"/>
      <c r="P506" s="851"/>
      <c r="Q506" s="851"/>
      <c r="R506" s="851"/>
      <c r="S506" s="851"/>
      <c r="T506" s="851"/>
      <c r="U506" s="851"/>
      <c r="V506" s="851"/>
      <c r="W506" s="851"/>
      <c r="X506" s="851"/>
      <c r="Y506" s="851"/>
      <c r="Z506" s="851"/>
    </row>
    <row r="507">
      <c r="A507" s="851"/>
      <c r="B507" s="851"/>
      <c r="C507" s="868"/>
      <c r="D507" s="869"/>
      <c r="E507" s="851"/>
      <c r="F507" s="851"/>
      <c r="G507" s="851"/>
      <c r="H507" s="851"/>
      <c r="I507" s="851"/>
      <c r="J507" s="851"/>
      <c r="K507" s="851"/>
      <c r="L507" s="851"/>
      <c r="M507" s="851"/>
      <c r="N507" s="851"/>
      <c r="O507" s="851"/>
      <c r="P507" s="851"/>
      <c r="Q507" s="851"/>
      <c r="R507" s="851"/>
      <c r="S507" s="851"/>
      <c r="T507" s="851"/>
      <c r="U507" s="851"/>
      <c r="V507" s="851"/>
      <c r="W507" s="851"/>
      <c r="X507" s="851"/>
      <c r="Y507" s="851"/>
      <c r="Z507" s="851"/>
    </row>
    <row r="508">
      <c r="A508" s="851"/>
      <c r="B508" s="851"/>
      <c r="C508" s="868"/>
      <c r="D508" s="869"/>
      <c r="E508" s="851"/>
      <c r="F508" s="851"/>
      <c r="G508" s="851"/>
      <c r="H508" s="851"/>
      <c r="I508" s="851"/>
      <c r="J508" s="851"/>
      <c r="K508" s="851"/>
      <c r="L508" s="851"/>
      <c r="M508" s="851"/>
      <c r="N508" s="851"/>
      <c r="O508" s="851"/>
      <c r="P508" s="851"/>
      <c r="Q508" s="851"/>
      <c r="R508" s="851"/>
      <c r="S508" s="851"/>
      <c r="T508" s="851"/>
      <c r="U508" s="851"/>
      <c r="V508" s="851"/>
      <c r="W508" s="851"/>
      <c r="X508" s="851"/>
      <c r="Y508" s="851"/>
      <c r="Z508" s="851"/>
    </row>
    <row r="509">
      <c r="A509" s="851"/>
      <c r="B509" s="851"/>
      <c r="C509" s="868"/>
      <c r="D509" s="869"/>
      <c r="E509" s="851"/>
      <c r="F509" s="851"/>
      <c r="G509" s="851"/>
      <c r="H509" s="851"/>
      <c r="I509" s="851"/>
      <c r="J509" s="851"/>
      <c r="K509" s="851"/>
      <c r="L509" s="851"/>
      <c r="M509" s="851"/>
      <c r="N509" s="851"/>
      <c r="O509" s="851"/>
      <c r="P509" s="851"/>
      <c r="Q509" s="851"/>
      <c r="R509" s="851"/>
      <c r="S509" s="851"/>
      <c r="T509" s="851"/>
      <c r="U509" s="851"/>
      <c r="V509" s="851"/>
      <c r="W509" s="851"/>
      <c r="X509" s="851"/>
      <c r="Y509" s="851"/>
      <c r="Z509" s="851"/>
    </row>
    <row r="510">
      <c r="A510" s="851"/>
      <c r="B510" s="851"/>
      <c r="C510" s="868"/>
      <c r="D510" s="869"/>
      <c r="E510" s="851"/>
      <c r="F510" s="851"/>
      <c r="G510" s="851"/>
      <c r="H510" s="851"/>
      <c r="I510" s="851"/>
      <c r="J510" s="851"/>
      <c r="K510" s="851"/>
      <c r="L510" s="851"/>
      <c r="M510" s="851"/>
      <c r="N510" s="851"/>
      <c r="O510" s="851"/>
      <c r="P510" s="851"/>
      <c r="Q510" s="851"/>
      <c r="R510" s="851"/>
      <c r="S510" s="851"/>
      <c r="T510" s="851"/>
      <c r="U510" s="851"/>
      <c r="V510" s="851"/>
      <c r="W510" s="851"/>
      <c r="X510" s="851"/>
      <c r="Y510" s="851"/>
      <c r="Z510" s="851"/>
    </row>
    <row r="511">
      <c r="A511" s="851"/>
      <c r="B511" s="851"/>
      <c r="C511" s="868"/>
      <c r="D511" s="869"/>
      <c r="E511" s="851"/>
      <c r="F511" s="851"/>
      <c r="G511" s="851"/>
      <c r="H511" s="851"/>
      <c r="I511" s="851"/>
      <c r="J511" s="851"/>
      <c r="K511" s="851"/>
      <c r="L511" s="851"/>
      <c r="M511" s="851"/>
      <c r="N511" s="851"/>
      <c r="O511" s="851"/>
      <c r="P511" s="851"/>
      <c r="Q511" s="851"/>
      <c r="R511" s="851"/>
      <c r="S511" s="851"/>
      <c r="T511" s="851"/>
      <c r="U511" s="851"/>
      <c r="V511" s="851"/>
      <c r="W511" s="851"/>
      <c r="X511" s="851"/>
      <c r="Y511" s="851"/>
      <c r="Z511" s="851"/>
    </row>
    <row r="512">
      <c r="A512" s="851"/>
      <c r="B512" s="851"/>
      <c r="C512" s="868"/>
      <c r="D512" s="869"/>
      <c r="E512" s="851"/>
      <c r="F512" s="851"/>
      <c r="G512" s="851"/>
      <c r="H512" s="851"/>
      <c r="I512" s="851"/>
      <c r="J512" s="851"/>
      <c r="K512" s="851"/>
      <c r="L512" s="851"/>
      <c r="M512" s="851"/>
      <c r="N512" s="851"/>
      <c r="O512" s="851"/>
      <c r="P512" s="851"/>
      <c r="Q512" s="851"/>
      <c r="R512" s="851"/>
      <c r="S512" s="851"/>
      <c r="T512" s="851"/>
      <c r="U512" s="851"/>
      <c r="V512" s="851"/>
      <c r="W512" s="851"/>
      <c r="X512" s="851"/>
      <c r="Y512" s="851"/>
      <c r="Z512" s="851"/>
    </row>
    <row r="513">
      <c r="A513" s="851"/>
      <c r="B513" s="851"/>
      <c r="C513" s="868"/>
      <c r="D513" s="869"/>
      <c r="E513" s="851"/>
      <c r="F513" s="851"/>
      <c r="G513" s="851"/>
      <c r="H513" s="851"/>
      <c r="I513" s="851"/>
      <c r="J513" s="851"/>
      <c r="K513" s="851"/>
      <c r="L513" s="851"/>
      <c r="M513" s="851"/>
      <c r="N513" s="851"/>
      <c r="O513" s="851"/>
      <c r="P513" s="851"/>
      <c r="Q513" s="851"/>
      <c r="R513" s="851"/>
      <c r="S513" s="851"/>
      <c r="T513" s="851"/>
      <c r="U513" s="851"/>
      <c r="V513" s="851"/>
      <c r="W513" s="851"/>
      <c r="X513" s="851"/>
      <c r="Y513" s="851"/>
      <c r="Z513" s="851"/>
    </row>
    <row r="514">
      <c r="A514" s="851"/>
      <c r="B514" s="851"/>
      <c r="C514" s="868"/>
      <c r="D514" s="869"/>
      <c r="E514" s="851"/>
      <c r="F514" s="851"/>
      <c r="G514" s="851"/>
      <c r="H514" s="851"/>
      <c r="I514" s="851"/>
      <c r="J514" s="851"/>
      <c r="K514" s="851"/>
      <c r="L514" s="851"/>
      <c r="M514" s="851"/>
      <c r="N514" s="851"/>
      <c r="O514" s="851"/>
      <c r="P514" s="851"/>
      <c r="Q514" s="851"/>
      <c r="R514" s="851"/>
      <c r="S514" s="851"/>
      <c r="T514" s="851"/>
      <c r="U514" s="851"/>
      <c r="V514" s="851"/>
      <c r="W514" s="851"/>
      <c r="X514" s="851"/>
      <c r="Y514" s="851"/>
      <c r="Z514" s="851"/>
    </row>
    <row r="515">
      <c r="A515" s="851"/>
      <c r="B515" s="851"/>
      <c r="C515" s="868"/>
      <c r="D515" s="869"/>
      <c r="E515" s="851"/>
      <c r="F515" s="851"/>
      <c r="G515" s="851"/>
      <c r="H515" s="851"/>
      <c r="I515" s="851"/>
      <c r="J515" s="851"/>
      <c r="K515" s="851"/>
      <c r="L515" s="851"/>
      <c r="M515" s="851"/>
      <c r="N515" s="851"/>
      <c r="O515" s="851"/>
      <c r="P515" s="851"/>
      <c r="Q515" s="851"/>
      <c r="R515" s="851"/>
      <c r="S515" s="851"/>
      <c r="T515" s="851"/>
      <c r="U515" s="851"/>
      <c r="V515" s="851"/>
      <c r="W515" s="851"/>
      <c r="X515" s="851"/>
      <c r="Y515" s="851"/>
      <c r="Z515" s="851"/>
    </row>
    <row r="516">
      <c r="A516" s="851"/>
      <c r="B516" s="851"/>
      <c r="C516" s="868"/>
      <c r="D516" s="869"/>
      <c r="E516" s="851"/>
      <c r="F516" s="851"/>
      <c r="G516" s="851"/>
      <c r="H516" s="851"/>
      <c r="I516" s="851"/>
      <c r="J516" s="851"/>
      <c r="K516" s="851"/>
      <c r="L516" s="851"/>
      <c r="M516" s="851"/>
      <c r="N516" s="851"/>
      <c r="O516" s="851"/>
      <c r="P516" s="851"/>
      <c r="Q516" s="851"/>
      <c r="R516" s="851"/>
      <c r="S516" s="851"/>
      <c r="T516" s="851"/>
      <c r="U516" s="851"/>
      <c r="V516" s="851"/>
      <c r="W516" s="851"/>
      <c r="X516" s="851"/>
      <c r="Y516" s="851"/>
      <c r="Z516" s="851"/>
    </row>
    <row r="517">
      <c r="A517" s="851"/>
      <c r="B517" s="851"/>
      <c r="C517" s="868"/>
      <c r="D517" s="869"/>
      <c r="E517" s="851"/>
      <c r="F517" s="851"/>
      <c r="G517" s="851"/>
      <c r="H517" s="851"/>
      <c r="I517" s="851"/>
      <c r="J517" s="851"/>
      <c r="K517" s="851"/>
      <c r="L517" s="851"/>
      <c r="M517" s="851"/>
      <c r="N517" s="851"/>
      <c r="O517" s="851"/>
      <c r="P517" s="851"/>
      <c r="Q517" s="851"/>
      <c r="R517" s="851"/>
      <c r="S517" s="851"/>
      <c r="T517" s="851"/>
      <c r="U517" s="851"/>
      <c r="V517" s="851"/>
      <c r="W517" s="851"/>
      <c r="X517" s="851"/>
      <c r="Y517" s="851"/>
      <c r="Z517" s="851"/>
    </row>
    <row r="518">
      <c r="A518" s="851"/>
      <c r="B518" s="851"/>
      <c r="C518" s="868"/>
      <c r="D518" s="869"/>
      <c r="E518" s="851"/>
      <c r="F518" s="851"/>
      <c r="G518" s="851"/>
      <c r="H518" s="851"/>
      <c r="I518" s="851"/>
      <c r="J518" s="851"/>
      <c r="K518" s="851"/>
      <c r="L518" s="851"/>
      <c r="M518" s="851"/>
      <c r="N518" s="851"/>
      <c r="O518" s="851"/>
      <c r="P518" s="851"/>
      <c r="Q518" s="851"/>
      <c r="R518" s="851"/>
      <c r="S518" s="851"/>
      <c r="T518" s="851"/>
      <c r="U518" s="851"/>
      <c r="V518" s="851"/>
      <c r="W518" s="851"/>
      <c r="X518" s="851"/>
      <c r="Y518" s="851"/>
      <c r="Z518" s="851"/>
    </row>
    <row r="519">
      <c r="A519" s="851"/>
      <c r="B519" s="851"/>
      <c r="C519" s="868"/>
      <c r="D519" s="869"/>
      <c r="E519" s="851"/>
      <c r="F519" s="851"/>
      <c r="G519" s="851"/>
      <c r="H519" s="851"/>
      <c r="I519" s="851"/>
      <c r="J519" s="851"/>
      <c r="K519" s="851"/>
      <c r="L519" s="851"/>
      <c r="M519" s="851"/>
      <c r="N519" s="851"/>
      <c r="O519" s="851"/>
      <c r="P519" s="851"/>
      <c r="Q519" s="851"/>
      <c r="R519" s="851"/>
      <c r="S519" s="851"/>
      <c r="T519" s="851"/>
      <c r="U519" s="851"/>
      <c r="V519" s="851"/>
      <c r="W519" s="851"/>
      <c r="X519" s="851"/>
      <c r="Y519" s="851"/>
      <c r="Z519" s="851"/>
    </row>
    <row r="520">
      <c r="A520" s="851"/>
      <c r="B520" s="851"/>
      <c r="C520" s="868"/>
      <c r="D520" s="869"/>
      <c r="E520" s="851"/>
      <c r="F520" s="851"/>
      <c r="G520" s="851"/>
      <c r="H520" s="851"/>
      <c r="I520" s="851"/>
      <c r="J520" s="851"/>
      <c r="K520" s="851"/>
      <c r="L520" s="851"/>
      <c r="M520" s="851"/>
      <c r="N520" s="851"/>
      <c r="O520" s="851"/>
      <c r="P520" s="851"/>
      <c r="Q520" s="851"/>
      <c r="R520" s="851"/>
      <c r="S520" s="851"/>
      <c r="T520" s="851"/>
      <c r="U520" s="851"/>
      <c r="V520" s="851"/>
      <c r="W520" s="851"/>
      <c r="X520" s="851"/>
      <c r="Y520" s="851"/>
      <c r="Z520" s="851"/>
    </row>
    <row r="521">
      <c r="A521" s="851"/>
      <c r="B521" s="851"/>
      <c r="C521" s="868"/>
      <c r="D521" s="869"/>
      <c r="E521" s="851"/>
      <c r="F521" s="851"/>
      <c r="G521" s="851"/>
      <c r="H521" s="851"/>
      <c r="I521" s="851"/>
      <c r="J521" s="851"/>
      <c r="K521" s="851"/>
      <c r="L521" s="851"/>
      <c r="M521" s="851"/>
      <c r="N521" s="851"/>
      <c r="O521" s="851"/>
      <c r="P521" s="851"/>
      <c r="Q521" s="851"/>
      <c r="R521" s="851"/>
      <c r="S521" s="851"/>
      <c r="T521" s="851"/>
      <c r="U521" s="851"/>
      <c r="V521" s="851"/>
      <c r="W521" s="851"/>
      <c r="X521" s="851"/>
      <c r="Y521" s="851"/>
      <c r="Z521" s="851"/>
    </row>
    <row r="522">
      <c r="A522" s="851"/>
      <c r="B522" s="851"/>
      <c r="C522" s="868"/>
      <c r="D522" s="869"/>
      <c r="E522" s="851"/>
      <c r="F522" s="851"/>
      <c r="G522" s="851"/>
      <c r="H522" s="851"/>
      <c r="I522" s="851"/>
      <c r="J522" s="851"/>
      <c r="K522" s="851"/>
      <c r="L522" s="851"/>
      <c r="M522" s="851"/>
      <c r="N522" s="851"/>
      <c r="O522" s="851"/>
      <c r="P522" s="851"/>
      <c r="Q522" s="851"/>
      <c r="R522" s="851"/>
      <c r="S522" s="851"/>
      <c r="T522" s="851"/>
      <c r="U522" s="851"/>
      <c r="V522" s="851"/>
      <c r="W522" s="851"/>
      <c r="X522" s="851"/>
      <c r="Y522" s="851"/>
      <c r="Z522" s="851"/>
    </row>
    <row r="523">
      <c r="A523" s="851"/>
      <c r="B523" s="851"/>
      <c r="C523" s="868"/>
      <c r="D523" s="869"/>
      <c r="E523" s="851"/>
      <c r="F523" s="851"/>
      <c r="G523" s="851"/>
      <c r="H523" s="851"/>
      <c r="I523" s="851"/>
      <c r="J523" s="851"/>
      <c r="K523" s="851"/>
      <c r="L523" s="851"/>
      <c r="M523" s="851"/>
      <c r="N523" s="851"/>
      <c r="O523" s="851"/>
      <c r="P523" s="851"/>
      <c r="Q523" s="851"/>
      <c r="R523" s="851"/>
      <c r="S523" s="851"/>
      <c r="T523" s="851"/>
      <c r="U523" s="851"/>
      <c r="V523" s="851"/>
      <c r="W523" s="851"/>
      <c r="X523" s="851"/>
      <c r="Y523" s="851"/>
      <c r="Z523" s="851"/>
    </row>
    <row r="524">
      <c r="A524" s="851"/>
      <c r="B524" s="851"/>
      <c r="C524" s="868"/>
      <c r="D524" s="869"/>
      <c r="E524" s="851"/>
      <c r="F524" s="851"/>
      <c r="G524" s="851"/>
      <c r="H524" s="851"/>
      <c r="I524" s="851"/>
      <c r="J524" s="851"/>
      <c r="K524" s="851"/>
      <c r="L524" s="851"/>
      <c r="M524" s="851"/>
      <c r="N524" s="851"/>
      <c r="O524" s="851"/>
      <c r="P524" s="851"/>
      <c r="Q524" s="851"/>
      <c r="R524" s="851"/>
      <c r="S524" s="851"/>
      <c r="T524" s="851"/>
      <c r="U524" s="851"/>
      <c r="V524" s="851"/>
      <c r="W524" s="851"/>
      <c r="X524" s="851"/>
      <c r="Y524" s="851"/>
      <c r="Z524" s="851"/>
    </row>
    <row r="525">
      <c r="A525" s="851"/>
      <c r="B525" s="851"/>
      <c r="C525" s="868"/>
      <c r="D525" s="869"/>
      <c r="E525" s="851"/>
      <c r="F525" s="851"/>
      <c r="G525" s="851"/>
      <c r="H525" s="851"/>
      <c r="I525" s="851"/>
      <c r="J525" s="851"/>
      <c r="K525" s="851"/>
      <c r="L525" s="851"/>
      <c r="M525" s="851"/>
      <c r="N525" s="851"/>
      <c r="O525" s="851"/>
      <c r="P525" s="851"/>
      <c r="Q525" s="851"/>
      <c r="R525" s="851"/>
      <c r="S525" s="851"/>
      <c r="T525" s="851"/>
      <c r="U525" s="851"/>
      <c r="V525" s="851"/>
      <c r="W525" s="851"/>
      <c r="X525" s="851"/>
      <c r="Y525" s="851"/>
      <c r="Z525" s="851"/>
    </row>
    <row r="526">
      <c r="A526" s="851"/>
      <c r="B526" s="851"/>
      <c r="C526" s="868"/>
      <c r="D526" s="869"/>
      <c r="E526" s="851"/>
      <c r="F526" s="851"/>
      <c r="G526" s="851"/>
      <c r="H526" s="851"/>
      <c r="I526" s="851"/>
      <c r="J526" s="851"/>
      <c r="K526" s="851"/>
      <c r="L526" s="851"/>
      <c r="M526" s="851"/>
      <c r="N526" s="851"/>
      <c r="O526" s="851"/>
      <c r="P526" s="851"/>
      <c r="Q526" s="851"/>
      <c r="R526" s="851"/>
      <c r="S526" s="851"/>
      <c r="T526" s="851"/>
      <c r="U526" s="851"/>
      <c r="V526" s="851"/>
      <c r="W526" s="851"/>
      <c r="X526" s="851"/>
      <c r="Y526" s="851"/>
      <c r="Z526" s="851"/>
    </row>
    <row r="527">
      <c r="A527" s="851"/>
      <c r="B527" s="851"/>
      <c r="C527" s="868"/>
      <c r="D527" s="869"/>
      <c r="E527" s="851"/>
      <c r="F527" s="851"/>
      <c r="G527" s="851"/>
      <c r="H527" s="851"/>
      <c r="I527" s="851"/>
      <c r="J527" s="851"/>
      <c r="K527" s="851"/>
      <c r="L527" s="851"/>
      <c r="M527" s="851"/>
      <c r="N527" s="851"/>
      <c r="O527" s="851"/>
      <c r="P527" s="851"/>
      <c r="Q527" s="851"/>
      <c r="R527" s="851"/>
      <c r="S527" s="851"/>
      <c r="T527" s="851"/>
      <c r="U527" s="851"/>
      <c r="V527" s="851"/>
      <c r="W527" s="851"/>
      <c r="X527" s="851"/>
      <c r="Y527" s="851"/>
      <c r="Z527" s="851"/>
    </row>
    <row r="528">
      <c r="A528" s="851"/>
      <c r="B528" s="851"/>
      <c r="C528" s="868"/>
      <c r="D528" s="869"/>
      <c r="E528" s="851"/>
      <c r="F528" s="851"/>
      <c r="G528" s="851"/>
      <c r="H528" s="851"/>
      <c r="I528" s="851"/>
      <c r="J528" s="851"/>
      <c r="K528" s="851"/>
      <c r="L528" s="851"/>
      <c r="M528" s="851"/>
      <c r="N528" s="851"/>
      <c r="O528" s="851"/>
      <c r="P528" s="851"/>
      <c r="Q528" s="851"/>
      <c r="R528" s="851"/>
      <c r="S528" s="851"/>
      <c r="T528" s="851"/>
      <c r="U528" s="851"/>
      <c r="V528" s="851"/>
      <c r="W528" s="851"/>
      <c r="X528" s="851"/>
      <c r="Y528" s="851"/>
      <c r="Z528" s="851"/>
    </row>
    <row r="529">
      <c r="A529" s="851"/>
      <c r="B529" s="851"/>
      <c r="C529" s="868"/>
      <c r="D529" s="869"/>
      <c r="E529" s="851"/>
      <c r="F529" s="851"/>
      <c r="G529" s="851"/>
      <c r="H529" s="851"/>
      <c r="I529" s="851"/>
      <c r="J529" s="851"/>
      <c r="K529" s="851"/>
      <c r="L529" s="851"/>
      <c r="M529" s="851"/>
      <c r="N529" s="851"/>
      <c r="O529" s="851"/>
      <c r="P529" s="851"/>
      <c r="Q529" s="851"/>
      <c r="R529" s="851"/>
      <c r="S529" s="851"/>
      <c r="T529" s="851"/>
      <c r="U529" s="851"/>
      <c r="V529" s="851"/>
      <c r="W529" s="851"/>
      <c r="X529" s="851"/>
      <c r="Y529" s="851"/>
      <c r="Z529" s="851"/>
    </row>
    <row r="530">
      <c r="A530" s="851"/>
      <c r="B530" s="851"/>
      <c r="C530" s="868"/>
      <c r="D530" s="869"/>
      <c r="E530" s="851"/>
      <c r="F530" s="851"/>
      <c r="G530" s="851"/>
      <c r="H530" s="851"/>
      <c r="I530" s="851"/>
      <c r="J530" s="851"/>
      <c r="K530" s="851"/>
      <c r="L530" s="851"/>
      <c r="M530" s="851"/>
      <c r="N530" s="851"/>
      <c r="O530" s="851"/>
      <c r="P530" s="851"/>
      <c r="Q530" s="851"/>
      <c r="R530" s="851"/>
      <c r="S530" s="851"/>
      <c r="T530" s="851"/>
      <c r="U530" s="851"/>
      <c r="V530" s="851"/>
      <c r="W530" s="851"/>
      <c r="X530" s="851"/>
      <c r="Y530" s="851"/>
      <c r="Z530" s="851"/>
    </row>
    <row r="531">
      <c r="A531" s="851"/>
      <c r="B531" s="851"/>
      <c r="C531" s="868"/>
      <c r="D531" s="869"/>
      <c r="E531" s="851"/>
      <c r="F531" s="851"/>
      <c r="G531" s="851"/>
      <c r="H531" s="851"/>
      <c r="I531" s="851"/>
      <c r="J531" s="851"/>
      <c r="K531" s="851"/>
      <c r="L531" s="851"/>
      <c r="M531" s="851"/>
      <c r="N531" s="851"/>
      <c r="O531" s="851"/>
      <c r="P531" s="851"/>
      <c r="Q531" s="851"/>
      <c r="R531" s="851"/>
      <c r="S531" s="851"/>
      <c r="T531" s="851"/>
      <c r="U531" s="851"/>
      <c r="V531" s="851"/>
      <c r="W531" s="851"/>
      <c r="X531" s="851"/>
      <c r="Y531" s="851"/>
      <c r="Z531" s="851"/>
    </row>
    <row r="532">
      <c r="A532" s="851"/>
      <c r="B532" s="851"/>
      <c r="C532" s="868"/>
      <c r="D532" s="869"/>
      <c r="E532" s="851"/>
      <c r="F532" s="851"/>
      <c r="G532" s="851"/>
      <c r="H532" s="851"/>
      <c r="I532" s="851"/>
      <c r="J532" s="851"/>
      <c r="K532" s="851"/>
      <c r="L532" s="851"/>
      <c r="M532" s="851"/>
      <c r="N532" s="851"/>
      <c r="O532" s="851"/>
      <c r="P532" s="851"/>
      <c r="Q532" s="851"/>
      <c r="R532" s="851"/>
      <c r="S532" s="851"/>
      <c r="T532" s="851"/>
      <c r="U532" s="851"/>
      <c r="V532" s="851"/>
      <c r="W532" s="851"/>
      <c r="X532" s="851"/>
      <c r="Y532" s="851"/>
      <c r="Z532" s="851"/>
    </row>
    <row r="533">
      <c r="A533" s="851"/>
      <c r="B533" s="851"/>
      <c r="C533" s="868"/>
      <c r="D533" s="869"/>
      <c r="E533" s="851"/>
      <c r="F533" s="851"/>
      <c r="G533" s="851"/>
      <c r="H533" s="851"/>
      <c r="I533" s="851"/>
      <c r="J533" s="851"/>
      <c r="K533" s="851"/>
      <c r="L533" s="851"/>
      <c r="M533" s="851"/>
      <c r="N533" s="851"/>
      <c r="O533" s="851"/>
      <c r="P533" s="851"/>
      <c r="Q533" s="851"/>
      <c r="R533" s="851"/>
      <c r="S533" s="851"/>
      <c r="T533" s="851"/>
      <c r="U533" s="851"/>
      <c r="V533" s="851"/>
      <c r="W533" s="851"/>
      <c r="X533" s="851"/>
      <c r="Y533" s="851"/>
      <c r="Z533" s="851"/>
    </row>
    <row r="534">
      <c r="A534" s="851"/>
      <c r="B534" s="851"/>
      <c r="C534" s="868"/>
      <c r="D534" s="869"/>
      <c r="E534" s="851"/>
      <c r="F534" s="851"/>
      <c r="G534" s="851"/>
      <c r="H534" s="851"/>
      <c r="I534" s="851"/>
      <c r="J534" s="851"/>
      <c r="K534" s="851"/>
      <c r="L534" s="851"/>
      <c r="M534" s="851"/>
      <c r="N534" s="851"/>
      <c r="O534" s="851"/>
      <c r="P534" s="851"/>
      <c r="Q534" s="851"/>
      <c r="R534" s="851"/>
      <c r="S534" s="851"/>
      <c r="T534" s="851"/>
      <c r="U534" s="851"/>
      <c r="V534" s="851"/>
      <c r="W534" s="851"/>
      <c r="X534" s="851"/>
      <c r="Y534" s="851"/>
      <c r="Z534" s="851"/>
    </row>
    <row r="535">
      <c r="A535" s="851"/>
      <c r="B535" s="851"/>
      <c r="C535" s="868"/>
      <c r="D535" s="869"/>
      <c r="E535" s="851"/>
      <c r="F535" s="851"/>
      <c r="G535" s="851"/>
      <c r="H535" s="851"/>
      <c r="I535" s="851"/>
      <c r="J535" s="851"/>
      <c r="K535" s="851"/>
      <c r="L535" s="851"/>
      <c r="M535" s="851"/>
      <c r="N535" s="851"/>
      <c r="O535" s="851"/>
      <c r="P535" s="851"/>
      <c r="Q535" s="851"/>
      <c r="R535" s="851"/>
      <c r="S535" s="851"/>
      <c r="T535" s="851"/>
      <c r="U535" s="851"/>
      <c r="V535" s="851"/>
      <c r="W535" s="851"/>
      <c r="X535" s="851"/>
      <c r="Y535" s="851"/>
      <c r="Z535" s="851"/>
    </row>
    <row r="536">
      <c r="A536" s="851"/>
      <c r="B536" s="851"/>
      <c r="C536" s="868"/>
      <c r="D536" s="869"/>
      <c r="E536" s="851"/>
      <c r="F536" s="851"/>
      <c r="G536" s="851"/>
      <c r="H536" s="851"/>
      <c r="I536" s="851"/>
      <c r="J536" s="851"/>
      <c r="K536" s="851"/>
      <c r="L536" s="851"/>
      <c r="M536" s="851"/>
      <c r="N536" s="851"/>
      <c r="O536" s="851"/>
      <c r="P536" s="851"/>
      <c r="Q536" s="851"/>
      <c r="R536" s="851"/>
      <c r="S536" s="851"/>
      <c r="T536" s="851"/>
      <c r="U536" s="851"/>
      <c r="V536" s="851"/>
      <c r="W536" s="851"/>
      <c r="X536" s="851"/>
      <c r="Y536" s="851"/>
      <c r="Z536" s="851"/>
    </row>
    <row r="537">
      <c r="A537" s="851"/>
      <c r="B537" s="851"/>
      <c r="C537" s="868"/>
      <c r="D537" s="869"/>
      <c r="E537" s="851"/>
      <c r="F537" s="851"/>
      <c r="G537" s="851"/>
      <c r="H537" s="851"/>
      <c r="I537" s="851"/>
      <c r="J537" s="851"/>
      <c r="K537" s="851"/>
      <c r="L537" s="851"/>
      <c r="M537" s="851"/>
      <c r="N537" s="851"/>
      <c r="O537" s="851"/>
      <c r="P537" s="851"/>
      <c r="Q537" s="851"/>
      <c r="R537" s="851"/>
      <c r="S537" s="851"/>
      <c r="T537" s="851"/>
      <c r="U537" s="851"/>
      <c r="V537" s="851"/>
      <c r="W537" s="851"/>
      <c r="X537" s="851"/>
      <c r="Y537" s="851"/>
      <c r="Z537" s="851"/>
    </row>
    <row r="538">
      <c r="A538" s="851"/>
      <c r="B538" s="851"/>
      <c r="C538" s="868"/>
      <c r="D538" s="869"/>
      <c r="E538" s="851"/>
      <c r="F538" s="851"/>
      <c r="G538" s="851"/>
      <c r="H538" s="851"/>
      <c r="I538" s="851"/>
      <c r="J538" s="851"/>
      <c r="K538" s="851"/>
      <c r="L538" s="851"/>
      <c r="M538" s="851"/>
      <c r="N538" s="851"/>
      <c r="O538" s="851"/>
      <c r="P538" s="851"/>
      <c r="Q538" s="851"/>
      <c r="R538" s="851"/>
      <c r="S538" s="851"/>
      <c r="T538" s="851"/>
      <c r="U538" s="851"/>
      <c r="V538" s="851"/>
      <c r="W538" s="851"/>
      <c r="X538" s="851"/>
      <c r="Y538" s="851"/>
      <c r="Z538" s="851"/>
    </row>
    <row r="539">
      <c r="A539" s="851"/>
      <c r="B539" s="851"/>
      <c r="C539" s="868"/>
      <c r="D539" s="869"/>
      <c r="E539" s="851"/>
      <c r="F539" s="851"/>
      <c r="G539" s="851"/>
      <c r="H539" s="851"/>
      <c r="I539" s="851"/>
      <c r="J539" s="851"/>
      <c r="K539" s="851"/>
      <c r="L539" s="851"/>
      <c r="M539" s="851"/>
      <c r="N539" s="851"/>
      <c r="O539" s="851"/>
      <c r="P539" s="851"/>
      <c r="Q539" s="851"/>
      <c r="R539" s="851"/>
      <c r="S539" s="851"/>
      <c r="T539" s="851"/>
      <c r="U539" s="851"/>
      <c r="V539" s="851"/>
      <c r="W539" s="851"/>
      <c r="X539" s="851"/>
      <c r="Y539" s="851"/>
      <c r="Z539" s="851"/>
    </row>
    <row r="540">
      <c r="A540" s="851"/>
      <c r="B540" s="851"/>
      <c r="C540" s="868"/>
      <c r="D540" s="869"/>
      <c r="E540" s="851"/>
      <c r="F540" s="851"/>
      <c r="G540" s="851"/>
      <c r="H540" s="851"/>
      <c r="I540" s="851"/>
      <c r="J540" s="851"/>
      <c r="K540" s="851"/>
      <c r="L540" s="851"/>
      <c r="M540" s="851"/>
      <c r="N540" s="851"/>
      <c r="O540" s="851"/>
      <c r="P540" s="851"/>
      <c r="Q540" s="851"/>
      <c r="R540" s="851"/>
      <c r="S540" s="851"/>
      <c r="T540" s="851"/>
      <c r="U540" s="851"/>
      <c r="V540" s="851"/>
      <c r="W540" s="851"/>
      <c r="X540" s="851"/>
      <c r="Y540" s="851"/>
      <c r="Z540" s="851"/>
    </row>
    <row r="541">
      <c r="A541" s="851"/>
      <c r="B541" s="851"/>
      <c r="C541" s="868"/>
      <c r="D541" s="869"/>
      <c r="E541" s="851"/>
      <c r="F541" s="851"/>
      <c r="G541" s="851"/>
      <c r="H541" s="851"/>
      <c r="I541" s="851"/>
      <c r="J541" s="851"/>
      <c r="K541" s="851"/>
      <c r="L541" s="851"/>
      <c r="M541" s="851"/>
      <c r="N541" s="851"/>
      <c r="O541" s="851"/>
      <c r="P541" s="851"/>
      <c r="Q541" s="851"/>
      <c r="R541" s="851"/>
      <c r="S541" s="851"/>
      <c r="T541" s="851"/>
      <c r="U541" s="851"/>
      <c r="V541" s="851"/>
      <c r="W541" s="851"/>
      <c r="X541" s="851"/>
      <c r="Y541" s="851"/>
      <c r="Z541" s="851"/>
    </row>
    <row r="542">
      <c r="A542" s="851"/>
      <c r="B542" s="851"/>
      <c r="C542" s="868"/>
      <c r="D542" s="869"/>
      <c r="E542" s="851"/>
      <c r="F542" s="851"/>
      <c r="G542" s="851"/>
      <c r="H542" s="851"/>
      <c r="I542" s="851"/>
      <c r="J542" s="851"/>
      <c r="K542" s="851"/>
      <c r="L542" s="851"/>
      <c r="M542" s="851"/>
      <c r="N542" s="851"/>
      <c r="O542" s="851"/>
      <c r="P542" s="851"/>
      <c r="Q542" s="851"/>
      <c r="R542" s="851"/>
      <c r="S542" s="851"/>
      <c r="T542" s="851"/>
      <c r="U542" s="851"/>
      <c r="V542" s="851"/>
      <c r="W542" s="851"/>
      <c r="X542" s="851"/>
      <c r="Y542" s="851"/>
      <c r="Z542" s="851"/>
    </row>
    <row r="543">
      <c r="A543" s="851"/>
      <c r="B543" s="851"/>
      <c r="C543" s="868"/>
      <c r="D543" s="869"/>
      <c r="E543" s="851"/>
      <c r="F543" s="851"/>
      <c r="G543" s="851"/>
      <c r="H543" s="851"/>
      <c r="I543" s="851"/>
      <c r="J543" s="851"/>
      <c r="K543" s="851"/>
      <c r="L543" s="851"/>
      <c r="M543" s="851"/>
      <c r="N543" s="851"/>
      <c r="O543" s="851"/>
      <c r="P543" s="851"/>
      <c r="Q543" s="851"/>
      <c r="R543" s="851"/>
      <c r="S543" s="851"/>
      <c r="T543" s="851"/>
      <c r="U543" s="851"/>
      <c r="V543" s="851"/>
      <c r="W543" s="851"/>
      <c r="X543" s="851"/>
      <c r="Y543" s="851"/>
      <c r="Z543" s="851"/>
    </row>
    <row r="544">
      <c r="A544" s="851"/>
      <c r="B544" s="851"/>
      <c r="C544" s="868"/>
      <c r="D544" s="869"/>
      <c r="E544" s="851"/>
      <c r="F544" s="851"/>
      <c r="G544" s="851"/>
      <c r="H544" s="851"/>
      <c r="I544" s="851"/>
      <c r="J544" s="851"/>
      <c r="K544" s="851"/>
      <c r="L544" s="851"/>
      <c r="M544" s="851"/>
      <c r="N544" s="851"/>
      <c r="O544" s="851"/>
      <c r="P544" s="851"/>
      <c r="Q544" s="851"/>
      <c r="R544" s="851"/>
      <c r="S544" s="851"/>
      <c r="T544" s="851"/>
      <c r="U544" s="851"/>
      <c r="V544" s="851"/>
      <c r="W544" s="851"/>
      <c r="X544" s="851"/>
      <c r="Y544" s="851"/>
      <c r="Z544" s="851"/>
    </row>
    <row r="545">
      <c r="A545" s="851"/>
      <c r="B545" s="851"/>
      <c r="C545" s="868"/>
      <c r="D545" s="869"/>
      <c r="E545" s="851"/>
      <c r="F545" s="851"/>
      <c r="G545" s="851"/>
      <c r="H545" s="851"/>
      <c r="I545" s="851"/>
      <c r="J545" s="851"/>
      <c r="K545" s="851"/>
      <c r="L545" s="851"/>
      <c r="M545" s="851"/>
      <c r="N545" s="851"/>
      <c r="O545" s="851"/>
      <c r="P545" s="851"/>
      <c r="Q545" s="851"/>
      <c r="R545" s="851"/>
      <c r="S545" s="851"/>
      <c r="T545" s="851"/>
      <c r="U545" s="851"/>
      <c r="V545" s="851"/>
      <c r="W545" s="851"/>
      <c r="X545" s="851"/>
      <c r="Y545" s="851"/>
      <c r="Z545" s="851"/>
    </row>
    <row r="546">
      <c r="A546" s="851"/>
      <c r="B546" s="851"/>
      <c r="C546" s="868"/>
      <c r="D546" s="869"/>
      <c r="E546" s="851"/>
      <c r="F546" s="851"/>
      <c r="G546" s="851"/>
      <c r="H546" s="851"/>
      <c r="I546" s="851"/>
      <c r="J546" s="851"/>
      <c r="K546" s="851"/>
      <c r="L546" s="851"/>
      <c r="M546" s="851"/>
      <c r="N546" s="851"/>
      <c r="O546" s="851"/>
      <c r="P546" s="851"/>
      <c r="Q546" s="851"/>
      <c r="R546" s="851"/>
      <c r="S546" s="851"/>
      <c r="T546" s="851"/>
      <c r="U546" s="851"/>
      <c r="V546" s="851"/>
      <c r="W546" s="851"/>
      <c r="X546" s="851"/>
      <c r="Y546" s="851"/>
      <c r="Z546" s="851"/>
    </row>
    <row r="547">
      <c r="A547" s="851"/>
      <c r="B547" s="851"/>
      <c r="C547" s="868"/>
      <c r="D547" s="869"/>
      <c r="E547" s="851"/>
      <c r="F547" s="851"/>
      <c r="G547" s="851"/>
      <c r="H547" s="851"/>
      <c r="I547" s="851"/>
      <c r="J547" s="851"/>
      <c r="K547" s="851"/>
      <c r="L547" s="851"/>
      <c r="M547" s="851"/>
      <c r="N547" s="851"/>
      <c r="O547" s="851"/>
      <c r="P547" s="851"/>
      <c r="Q547" s="851"/>
      <c r="R547" s="851"/>
      <c r="S547" s="851"/>
      <c r="T547" s="851"/>
      <c r="U547" s="851"/>
      <c r="V547" s="851"/>
      <c r="W547" s="851"/>
      <c r="X547" s="851"/>
      <c r="Y547" s="851"/>
      <c r="Z547" s="851"/>
    </row>
    <row r="548">
      <c r="A548" s="851"/>
      <c r="B548" s="851"/>
      <c r="C548" s="868"/>
      <c r="D548" s="869"/>
      <c r="E548" s="851"/>
      <c r="F548" s="851"/>
      <c r="G548" s="851"/>
      <c r="H548" s="851"/>
      <c r="I548" s="851"/>
      <c r="J548" s="851"/>
      <c r="K548" s="851"/>
      <c r="L548" s="851"/>
      <c r="M548" s="851"/>
      <c r="N548" s="851"/>
      <c r="O548" s="851"/>
      <c r="P548" s="851"/>
      <c r="Q548" s="851"/>
      <c r="R548" s="851"/>
      <c r="S548" s="851"/>
      <c r="T548" s="851"/>
      <c r="U548" s="851"/>
      <c r="V548" s="851"/>
      <c r="W548" s="851"/>
      <c r="X548" s="851"/>
      <c r="Y548" s="851"/>
      <c r="Z548" s="851"/>
    </row>
    <row r="549">
      <c r="A549" s="851"/>
      <c r="B549" s="851"/>
      <c r="C549" s="868"/>
      <c r="D549" s="869"/>
      <c r="E549" s="851"/>
      <c r="F549" s="851"/>
      <c r="G549" s="851"/>
      <c r="H549" s="851"/>
      <c r="I549" s="851"/>
      <c r="J549" s="851"/>
      <c r="K549" s="851"/>
      <c r="L549" s="851"/>
      <c r="M549" s="851"/>
      <c r="N549" s="851"/>
      <c r="O549" s="851"/>
      <c r="P549" s="851"/>
      <c r="Q549" s="851"/>
      <c r="R549" s="851"/>
      <c r="S549" s="851"/>
      <c r="T549" s="851"/>
      <c r="U549" s="851"/>
      <c r="V549" s="851"/>
      <c r="W549" s="851"/>
      <c r="X549" s="851"/>
      <c r="Y549" s="851"/>
      <c r="Z549" s="851"/>
    </row>
    <row r="550">
      <c r="A550" s="851"/>
      <c r="B550" s="851"/>
      <c r="C550" s="868"/>
      <c r="D550" s="869"/>
      <c r="E550" s="851"/>
      <c r="F550" s="851"/>
      <c r="G550" s="851"/>
      <c r="H550" s="851"/>
      <c r="I550" s="851"/>
      <c r="J550" s="851"/>
      <c r="K550" s="851"/>
      <c r="L550" s="851"/>
      <c r="M550" s="851"/>
      <c r="N550" s="851"/>
      <c r="O550" s="851"/>
      <c r="P550" s="851"/>
      <c r="Q550" s="851"/>
      <c r="R550" s="851"/>
      <c r="S550" s="851"/>
      <c r="T550" s="851"/>
      <c r="U550" s="851"/>
      <c r="V550" s="851"/>
      <c r="W550" s="851"/>
      <c r="X550" s="851"/>
      <c r="Y550" s="851"/>
      <c r="Z550" s="851"/>
    </row>
    <row r="551">
      <c r="A551" s="851"/>
      <c r="B551" s="851"/>
      <c r="C551" s="868"/>
      <c r="D551" s="869"/>
      <c r="E551" s="851"/>
      <c r="F551" s="851"/>
      <c r="G551" s="851"/>
      <c r="H551" s="851"/>
      <c r="I551" s="851"/>
      <c r="J551" s="851"/>
      <c r="K551" s="851"/>
      <c r="L551" s="851"/>
      <c r="M551" s="851"/>
      <c r="N551" s="851"/>
      <c r="O551" s="851"/>
      <c r="P551" s="851"/>
      <c r="Q551" s="851"/>
      <c r="R551" s="851"/>
      <c r="S551" s="851"/>
      <c r="T551" s="851"/>
      <c r="U551" s="851"/>
      <c r="V551" s="851"/>
      <c r="W551" s="851"/>
      <c r="X551" s="851"/>
      <c r="Y551" s="851"/>
      <c r="Z551" s="851"/>
    </row>
    <row r="552">
      <c r="A552" s="851"/>
      <c r="B552" s="851"/>
      <c r="C552" s="868"/>
      <c r="D552" s="869"/>
      <c r="E552" s="851"/>
      <c r="F552" s="851"/>
      <c r="G552" s="851"/>
      <c r="H552" s="851"/>
      <c r="I552" s="851"/>
      <c r="J552" s="851"/>
      <c r="K552" s="851"/>
      <c r="L552" s="851"/>
      <c r="M552" s="851"/>
      <c r="N552" s="851"/>
      <c r="O552" s="851"/>
      <c r="P552" s="851"/>
      <c r="Q552" s="851"/>
      <c r="R552" s="851"/>
      <c r="S552" s="851"/>
      <c r="T552" s="851"/>
      <c r="U552" s="851"/>
      <c r="V552" s="851"/>
      <c r="W552" s="851"/>
      <c r="X552" s="851"/>
      <c r="Y552" s="851"/>
      <c r="Z552" s="851"/>
    </row>
    <row r="553">
      <c r="A553" s="851"/>
      <c r="B553" s="851"/>
      <c r="C553" s="868"/>
      <c r="D553" s="869"/>
      <c r="E553" s="851"/>
      <c r="F553" s="851"/>
      <c r="G553" s="851"/>
      <c r="H553" s="851"/>
      <c r="I553" s="851"/>
      <c r="J553" s="851"/>
      <c r="K553" s="851"/>
      <c r="L553" s="851"/>
      <c r="M553" s="851"/>
      <c r="N553" s="851"/>
      <c r="O553" s="851"/>
      <c r="P553" s="851"/>
      <c r="Q553" s="851"/>
      <c r="R553" s="851"/>
      <c r="S553" s="851"/>
      <c r="T553" s="851"/>
      <c r="U553" s="851"/>
      <c r="V553" s="851"/>
      <c r="W553" s="851"/>
      <c r="X553" s="851"/>
      <c r="Y553" s="851"/>
      <c r="Z553" s="851"/>
    </row>
    <row r="554">
      <c r="A554" s="851"/>
      <c r="B554" s="851"/>
      <c r="C554" s="868"/>
      <c r="D554" s="869"/>
      <c r="E554" s="851"/>
      <c r="F554" s="851"/>
      <c r="G554" s="851"/>
      <c r="H554" s="851"/>
      <c r="I554" s="851"/>
      <c r="J554" s="851"/>
      <c r="K554" s="851"/>
      <c r="L554" s="851"/>
      <c r="M554" s="851"/>
      <c r="N554" s="851"/>
      <c r="O554" s="851"/>
      <c r="P554" s="851"/>
      <c r="Q554" s="851"/>
      <c r="R554" s="851"/>
      <c r="S554" s="851"/>
      <c r="T554" s="851"/>
      <c r="U554" s="851"/>
      <c r="V554" s="851"/>
      <c r="W554" s="851"/>
      <c r="X554" s="851"/>
      <c r="Y554" s="851"/>
      <c r="Z554" s="851"/>
    </row>
    <row r="555">
      <c r="A555" s="851"/>
      <c r="B555" s="851"/>
      <c r="C555" s="868"/>
      <c r="D555" s="869"/>
      <c r="E555" s="851"/>
      <c r="F555" s="851"/>
      <c r="G555" s="851"/>
      <c r="H555" s="851"/>
      <c r="I555" s="851"/>
      <c r="J555" s="851"/>
      <c r="K555" s="851"/>
      <c r="L555" s="851"/>
      <c r="M555" s="851"/>
      <c r="N555" s="851"/>
      <c r="O555" s="851"/>
      <c r="P555" s="851"/>
      <c r="Q555" s="851"/>
      <c r="R555" s="851"/>
      <c r="S555" s="851"/>
      <c r="T555" s="851"/>
      <c r="U555" s="851"/>
      <c r="V555" s="851"/>
      <c r="W555" s="851"/>
      <c r="X555" s="851"/>
      <c r="Y555" s="851"/>
      <c r="Z555" s="851"/>
    </row>
    <row r="556">
      <c r="A556" s="851"/>
      <c r="B556" s="851"/>
      <c r="C556" s="868"/>
      <c r="D556" s="869"/>
      <c r="E556" s="851"/>
      <c r="F556" s="851"/>
      <c r="G556" s="851"/>
      <c r="H556" s="851"/>
      <c r="I556" s="851"/>
      <c r="J556" s="851"/>
      <c r="K556" s="851"/>
      <c r="L556" s="851"/>
      <c r="M556" s="851"/>
      <c r="N556" s="851"/>
      <c r="O556" s="851"/>
      <c r="P556" s="851"/>
      <c r="Q556" s="851"/>
      <c r="R556" s="851"/>
      <c r="S556" s="851"/>
      <c r="T556" s="851"/>
      <c r="U556" s="851"/>
      <c r="V556" s="851"/>
      <c r="W556" s="851"/>
      <c r="X556" s="851"/>
      <c r="Y556" s="851"/>
      <c r="Z556" s="851"/>
    </row>
    <row r="557">
      <c r="A557" s="851"/>
      <c r="B557" s="851"/>
      <c r="C557" s="868"/>
      <c r="D557" s="869"/>
      <c r="E557" s="851"/>
      <c r="F557" s="851"/>
      <c r="G557" s="851"/>
      <c r="H557" s="851"/>
      <c r="I557" s="851"/>
      <c r="J557" s="851"/>
      <c r="K557" s="851"/>
      <c r="L557" s="851"/>
      <c r="M557" s="851"/>
      <c r="N557" s="851"/>
      <c r="O557" s="851"/>
      <c r="P557" s="851"/>
      <c r="Q557" s="851"/>
      <c r="R557" s="851"/>
      <c r="S557" s="851"/>
      <c r="T557" s="851"/>
      <c r="U557" s="851"/>
      <c r="V557" s="851"/>
      <c r="W557" s="851"/>
      <c r="X557" s="851"/>
      <c r="Y557" s="851"/>
      <c r="Z557" s="851"/>
    </row>
    <row r="558">
      <c r="A558" s="851"/>
      <c r="B558" s="851"/>
      <c r="C558" s="868"/>
      <c r="D558" s="869"/>
      <c r="E558" s="851"/>
      <c r="F558" s="851"/>
      <c r="G558" s="851"/>
      <c r="H558" s="851"/>
      <c r="I558" s="851"/>
      <c r="J558" s="851"/>
      <c r="K558" s="851"/>
      <c r="L558" s="851"/>
      <c r="M558" s="851"/>
      <c r="N558" s="851"/>
      <c r="O558" s="851"/>
      <c r="P558" s="851"/>
      <c r="Q558" s="851"/>
      <c r="R558" s="851"/>
      <c r="S558" s="851"/>
      <c r="T558" s="851"/>
      <c r="U558" s="851"/>
      <c r="V558" s="851"/>
      <c r="W558" s="851"/>
      <c r="X558" s="851"/>
      <c r="Y558" s="851"/>
      <c r="Z558" s="851"/>
    </row>
    <row r="559">
      <c r="A559" s="851"/>
      <c r="B559" s="851"/>
      <c r="C559" s="868"/>
      <c r="D559" s="869"/>
      <c r="E559" s="851"/>
      <c r="F559" s="851"/>
      <c r="G559" s="851"/>
      <c r="H559" s="851"/>
      <c r="I559" s="851"/>
      <c r="J559" s="851"/>
      <c r="K559" s="851"/>
      <c r="L559" s="851"/>
      <c r="M559" s="851"/>
      <c r="N559" s="851"/>
      <c r="O559" s="851"/>
      <c r="P559" s="851"/>
      <c r="Q559" s="851"/>
      <c r="R559" s="851"/>
      <c r="S559" s="851"/>
      <c r="T559" s="851"/>
      <c r="U559" s="851"/>
      <c r="V559" s="851"/>
      <c r="W559" s="851"/>
      <c r="X559" s="851"/>
      <c r="Y559" s="851"/>
      <c r="Z559" s="851"/>
    </row>
    <row r="560">
      <c r="A560" s="851"/>
      <c r="B560" s="851"/>
      <c r="C560" s="868"/>
      <c r="D560" s="869"/>
      <c r="E560" s="851"/>
      <c r="F560" s="851"/>
      <c r="G560" s="851"/>
      <c r="H560" s="851"/>
      <c r="I560" s="851"/>
      <c r="J560" s="851"/>
      <c r="K560" s="851"/>
      <c r="L560" s="851"/>
      <c r="M560" s="851"/>
      <c r="N560" s="851"/>
      <c r="O560" s="851"/>
      <c r="P560" s="851"/>
      <c r="Q560" s="851"/>
      <c r="R560" s="851"/>
      <c r="S560" s="851"/>
      <c r="T560" s="851"/>
      <c r="U560" s="851"/>
      <c r="V560" s="851"/>
      <c r="W560" s="851"/>
      <c r="X560" s="851"/>
      <c r="Y560" s="851"/>
      <c r="Z560" s="851"/>
    </row>
    <row r="561">
      <c r="A561" s="851"/>
      <c r="B561" s="851"/>
      <c r="C561" s="868"/>
      <c r="D561" s="869"/>
      <c r="E561" s="851"/>
      <c r="F561" s="851"/>
      <c r="G561" s="851"/>
      <c r="H561" s="851"/>
      <c r="I561" s="851"/>
      <c r="J561" s="851"/>
      <c r="K561" s="851"/>
      <c r="L561" s="851"/>
      <c r="M561" s="851"/>
      <c r="N561" s="851"/>
      <c r="O561" s="851"/>
      <c r="P561" s="851"/>
      <c r="Q561" s="851"/>
      <c r="R561" s="851"/>
      <c r="S561" s="851"/>
      <c r="T561" s="851"/>
      <c r="U561" s="851"/>
      <c r="V561" s="851"/>
      <c r="W561" s="851"/>
      <c r="X561" s="851"/>
      <c r="Y561" s="851"/>
      <c r="Z561" s="851"/>
    </row>
    <row r="562">
      <c r="A562" s="851"/>
      <c r="B562" s="851"/>
      <c r="C562" s="868"/>
      <c r="D562" s="869"/>
      <c r="E562" s="851"/>
      <c r="F562" s="851"/>
      <c r="G562" s="851"/>
      <c r="H562" s="851"/>
      <c r="I562" s="851"/>
      <c r="J562" s="851"/>
      <c r="K562" s="851"/>
      <c r="L562" s="851"/>
      <c r="M562" s="851"/>
      <c r="N562" s="851"/>
      <c r="O562" s="851"/>
      <c r="P562" s="851"/>
      <c r="Q562" s="851"/>
      <c r="R562" s="851"/>
      <c r="S562" s="851"/>
      <c r="T562" s="851"/>
      <c r="U562" s="851"/>
      <c r="V562" s="851"/>
      <c r="W562" s="851"/>
      <c r="X562" s="851"/>
      <c r="Y562" s="851"/>
      <c r="Z562" s="851"/>
    </row>
    <row r="563">
      <c r="A563" s="851"/>
      <c r="B563" s="851"/>
      <c r="C563" s="868"/>
      <c r="D563" s="869"/>
      <c r="E563" s="851"/>
      <c r="F563" s="851"/>
      <c r="G563" s="851"/>
      <c r="H563" s="851"/>
      <c r="I563" s="851"/>
      <c r="J563" s="851"/>
      <c r="K563" s="851"/>
      <c r="L563" s="851"/>
      <c r="M563" s="851"/>
      <c r="N563" s="851"/>
      <c r="O563" s="851"/>
      <c r="P563" s="851"/>
      <c r="Q563" s="851"/>
      <c r="R563" s="851"/>
      <c r="S563" s="851"/>
      <c r="T563" s="851"/>
      <c r="U563" s="851"/>
      <c r="V563" s="851"/>
      <c r="W563" s="851"/>
      <c r="X563" s="851"/>
      <c r="Y563" s="851"/>
      <c r="Z563" s="851"/>
    </row>
    <row r="564">
      <c r="A564" s="851"/>
      <c r="B564" s="851"/>
      <c r="C564" s="868"/>
      <c r="D564" s="869"/>
      <c r="E564" s="851"/>
      <c r="F564" s="851"/>
      <c r="G564" s="851"/>
      <c r="H564" s="851"/>
      <c r="I564" s="851"/>
      <c r="J564" s="851"/>
      <c r="K564" s="851"/>
      <c r="L564" s="851"/>
      <c r="M564" s="851"/>
      <c r="N564" s="851"/>
      <c r="O564" s="851"/>
      <c r="P564" s="851"/>
      <c r="Q564" s="851"/>
      <c r="R564" s="851"/>
      <c r="S564" s="851"/>
      <c r="T564" s="851"/>
      <c r="U564" s="851"/>
      <c r="V564" s="851"/>
      <c r="W564" s="851"/>
      <c r="X564" s="851"/>
      <c r="Y564" s="851"/>
      <c r="Z564" s="851"/>
    </row>
    <row r="565">
      <c r="A565" s="851"/>
      <c r="B565" s="851"/>
      <c r="C565" s="868"/>
      <c r="D565" s="869"/>
      <c r="E565" s="851"/>
      <c r="F565" s="851"/>
      <c r="G565" s="851"/>
      <c r="H565" s="851"/>
      <c r="I565" s="851"/>
      <c r="J565" s="851"/>
      <c r="K565" s="851"/>
      <c r="L565" s="851"/>
      <c r="M565" s="851"/>
      <c r="N565" s="851"/>
      <c r="O565" s="851"/>
      <c r="P565" s="851"/>
      <c r="Q565" s="851"/>
      <c r="R565" s="851"/>
      <c r="S565" s="851"/>
      <c r="T565" s="851"/>
      <c r="U565" s="851"/>
      <c r="V565" s="851"/>
      <c r="W565" s="851"/>
      <c r="X565" s="851"/>
      <c r="Y565" s="851"/>
      <c r="Z565" s="851"/>
    </row>
    <row r="566">
      <c r="A566" s="851"/>
      <c r="B566" s="851"/>
      <c r="C566" s="868"/>
      <c r="D566" s="869"/>
      <c r="E566" s="851"/>
      <c r="F566" s="851"/>
      <c r="G566" s="851"/>
      <c r="H566" s="851"/>
      <c r="I566" s="851"/>
      <c r="J566" s="851"/>
      <c r="K566" s="851"/>
      <c r="L566" s="851"/>
      <c r="M566" s="851"/>
      <c r="N566" s="851"/>
      <c r="O566" s="851"/>
      <c r="P566" s="851"/>
      <c r="Q566" s="851"/>
      <c r="R566" s="851"/>
      <c r="S566" s="851"/>
      <c r="T566" s="851"/>
      <c r="U566" s="851"/>
      <c r="V566" s="851"/>
      <c r="W566" s="851"/>
      <c r="X566" s="851"/>
      <c r="Y566" s="851"/>
      <c r="Z566" s="851"/>
    </row>
    <row r="567">
      <c r="A567" s="851"/>
      <c r="B567" s="851"/>
      <c r="C567" s="868"/>
      <c r="D567" s="869"/>
      <c r="E567" s="851"/>
      <c r="F567" s="851"/>
      <c r="G567" s="851"/>
      <c r="H567" s="851"/>
      <c r="I567" s="851"/>
      <c r="J567" s="851"/>
      <c r="K567" s="851"/>
      <c r="L567" s="851"/>
      <c r="M567" s="851"/>
      <c r="N567" s="851"/>
      <c r="O567" s="851"/>
      <c r="P567" s="851"/>
      <c r="Q567" s="851"/>
      <c r="R567" s="851"/>
      <c r="S567" s="851"/>
      <c r="T567" s="851"/>
      <c r="U567" s="851"/>
      <c r="V567" s="851"/>
      <c r="W567" s="851"/>
      <c r="X567" s="851"/>
      <c r="Y567" s="851"/>
      <c r="Z567" s="851"/>
    </row>
    <row r="568">
      <c r="A568" s="851"/>
      <c r="B568" s="851"/>
      <c r="C568" s="868"/>
      <c r="D568" s="869"/>
      <c r="E568" s="851"/>
      <c r="F568" s="851"/>
      <c r="G568" s="851"/>
      <c r="H568" s="851"/>
      <c r="I568" s="851"/>
      <c r="J568" s="851"/>
      <c r="K568" s="851"/>
      <c r="L568" s="851"/>
      <c r="M568" s="851"/>
      <c r="N568" s="851"/>
      <c r="O568" s="851"/>
      <c r="P568" s="851"/>
      <c r="Q568" s="851"/>
      <c r="R568" s="851"/>
      <c r="S568" s="851"/>
      <c r="T568" s="851"/>
      <c r="U568" s="851"/>
      <c r="V568" s="851"/>
      <c r="W568" s="851"/>
      <c r="X568" s="851"/>
      <c r="Y568" s="851"/>
      <c r="Z568" s="851"/>
    </row>
    <row r="569">
      <c r="A569" s="851"/>
      <c r="B569" s="851"/>
      <c r="C569" s="868"/>
      <c r="D569" s="869"/>
      <c r="E569" s="851"/>
      <c r="F569" s="851"/>
      <c r="G569" s="851"/>
      <c r="H569" s="851"/>
      <c r="I569" s="851"/>
      <c r="J569" s="851"/>
      <c r="K569" s="851"/>
      <c r="L569" s="851"/>
      <c r="M569" s="851"/>
      <c r="N569" s="851"/>
      <c r="O569" s="851"/>
      <c r="P569" s="851"/>
      <c r="Q569" s="851"/>
      <c r="R569" s="851"/>
      <c r="S569" s="851"/>
      <c r="T569" s="851"/>
      <c r="U569" s="851"/>
      <c r="V569" s="851"/>
      <c r="W569" s="851"/>
      <c r="X569" s="851"/>
      <c r="Y569" s="851"/>
      <c r="Z569" s="851"/>
    </row>
    <row r="570">
      <c r="A570" s="851"/>
      <c r="B570" s="851"/>
      <c r="C570" s="868"/>
      <c r="D570" s="869"/>
      <c r="E570" s="851"/>
      <c r="F570" s="851"/>
      <c r="G570" s="851"/>
      <c r="H570" s="851"/>
      <c r="I570" s="851"/>
      <c r="J570" s="851"/>
      <c r="K570" s="851"/>
      <c r="L570" s="851"/>
      <c r="M570" s="851"/>
      <c r="N570" s="851"/>
      <c r="O570" s="851"/>
      <c r="P570" s="851"/>
      <c r="Q570" s="851"/>
      <c r="R570" s="851"/>
      <c r="S570" s="851"/>
      <c r="T570" s="851"/>
      <c r="U570" s="851"/>
      <c r="V570" s="851"/>
      <c r="W570" s="851"/>
      <c r="X570" s="851"/>
      <c r="Y570" s="851"/>
      <c r="Z570" s="851"/>
    </row>
    <row r="571">
      <c r="A571" s="851"/>
      <c r="B571" s="851"/>
      <c r="C571" s="868"/>
      <c r="D571" s="869"/>
      <c r="E571" s="851"/>
      <c r="F571" s="851"/>
      <c r="G571" s="851"/>
      <c r="H571" s="851"/>
      <c r="I571" s="851"/>
      <c r="J571" s="851"/>
      <c r="K571" s="851"/>
      <c r="L571" s="851"/>
      <c r="M571" s="851"/>
      <c r="N571" s="851"/>
      <c r="O571" s="851"/>
      <c r="P571" s="851"/>
      <c r="Q571" s="851"/>
      <c r="R571" s="851"/>
      <c r="S571" s="851"/>
      <c r="T571" s="851"/>
      <c r="U571" s="851"/>
      <c r="V571" s="851"/>
      <c r="W571" s="851"/>
      <c r="X571" s="851"/>
      <c r="Y571" s="851"/>
      <c r="Z571" s="851"/>
    </row>
    <row r="572">
      <c r="A572" s="851"/>
      <c r="B572" s="851"/>
      <c r="C572" s="868"/>
      <c r="D572" s="869"/>
      <c r="E572" s="851"/>
      <c r="F572" s="851"/>
      <c r="G572" s="851"/>
      <c r="H572" s="851"/>
      <c r="I572" s="851"/>
      <c r="J572" s="851"/>
      <c r="K572" s="851"/>
      <c r="L572" s="851"/>
      <c r="M572" s="851"/>
      <c r="N572" s="851"/>
      <c r="O572" s="851"/>
      <c r="P572" s="851"/>
      <c r="Q572" s="851"/>
      <c r="R572" s="851"/>
      <c r="S572" s="851"/>
      <c r="T572" s="851"/>
      <c r="U572" s="851"/>
      <c r="V572" s="851"/>
      <c r="W572" s="851"/>
      <c r="X572" s="851"/>
      <c r="Y572" s="851"/>
      <c r="Z572" s="851"/>
    </row>
    <row r="573">
      <c r="A573" s="851"/>
      <c r="B573" s="851"/>
      <c r="C573" s="868"/>
      <c r="D573" s="869"/>
      <c r="E573" s="851"/>
      <c r="F573" s="851"/>
      <c r="G573" s="851"/>
      <c r="H573" s="851"/>
      <c r="I573" s="851"/>
      <c r="J573" s="851"/>
      <c r="K573" s="851"/>
      <c r="L573" s="851"/>
      <c r="M573" s="851"/>
      <c r="N573" s="851"/>
      <c r="O573" s="851"/>
      <c r="P573" s="851"/>
      <c r="Q573" s="851"/>
      <c r="R573" s="851"/>
      <c r="S573" s="851"/>
      <c r="T573" s="851"/>
      <c r="U573" s="851"/>
      <c r="V573" s="851"/>
      <c r="W573" s="851"/>
      <c r="X573" s="851"/>
      <c r="Y573" s="851"/>
      <c r="Z573" s="851"/>
    </row>
    <row r="574">
      <c r="A574" s="851"/>
      <c r="B574" s="851"/>
      <c r="C574" s="868"/>
      <c r="D574" s="869"/>
      <c r="E574" s="851"/>
      <c r="F574" s="851"/>
      <c r="G574" s="851"/>
      <c r="H574" s="851"/>
      <c r="I574" s="851"/>
      <c r="J574" s="851"/>
      <c r="K574" s="851"/>
      <c r="L574" s="851"/>
      <c r="M574" s="851"/>
      <c r="N574" s="851"/>
      <c r="O574" s="851"/>
      <c r="P574" s="851"/>
      <c r="Q574" s="851"/>
      <c r="R574" s="851"/>
      <c r="S574" s="851"/>
      <c r="T574" s="851"/>
      <c r="U574" s="851"/>
      <c r="V574" s="851"/>
      <c r="W574" s="851"/>
      <c r="X574" s="851"/>
      <c r="Y574" s="851"/>
      <c r="Z574" s="851"/>
    </row>
    <row r="575">
      <c r="A575" s="851"/>
      <c r="B575" s="851"/>
      <c r="C575" s="868"/>
      <c r="D575" s="869"/>
      <c r="E575" s="851"/>
      <c r="F575" s="851"/>
      <c r="G575" s="851"/>
      <c r="H575" s="851"/>
      <c r="I575" s="851"/>
      <c r="J575" s="851"/>
      <c r="K575" s="851"/>
      <c r="L575" s="851"/>
      <c r="M575" s="851"/>
      <c r="N575" s="851"/>
      <c r="O575" s="851"/>
      <c r="P575" s="851"/>
      <c r="Q575" s="851"/>
      <c r="R575" s="851"/>
      <c r="S575" s="851"/>
      <c r="T575" s="851"/>
      <c r="U575" s="851"/>
      <c r="V575" s="851"/>
      <c r="W575" s="851"/>
      <c r="X575" s="851"/>
      <c r="Y575" s="851"/>
      <c r="Z575" s="851"/>
    </row>
    <row r="576">
      <c r="A576" s="851"/>
      <c r="B576" s="851"/>
      <c r="C576" s="868"/>
      <c r="D576" s="869"/>
      <c r="E576" s="851"/>
      <c r="F576" s="851"/>
      <c r="G576" s="851"/>
      <c r="H576" s="851"/>
      <c r="I576" s="851"/>
      <c r="J576" s="851"/>
      <c r="K576" s="851"/>
      <c r="L576" s="851"/>
      <c r="M576" s="851"/>
      <c r="N576" s="851"/>
      <c r="O576" s="851"/>
      <c r="P576" s="851"/>
      <c r="Q576" s="851"/>
      <c r="R576" s="851"/>
      <c r="S576" s="851"/>
      <c r="T576" s="851"/>
      <c r="U576" s="851"/>
      <c r="V576" s="851"/>
      <c r="W576" s="851"/>
      <c r="X576" s="851"/>
      <c r="Y576" s="851"/>
      <c r="Z576" s="851"/>
    </row>
    <row r="577">
      <c r="A577" s="851"/>
      <c r="B577" s="851"/>
      <c r="C577" s="868"/>
      <c r="D577" s="869"/>
      <c r="E577" s="851"/>
      <c r="F577" s="851"/>
      <c r="G577" s="851"/>
      <c r="H577" s="851"/>
      <c r="I577" s="851"/>
      <c r="J577" s="851"/>
      <c r="K577" s="851"/>
      <c r="L577" s="851"/>
      <c r="M577" s="851"/>
      <c r="N577" s="851"/>
      <c r="O577" s="851"/>
      <c r="P577" s="851"/>
      <c r="Q577" s="851"/>
      <c r="R577" s="851"/>
      <c r="S577" s="851"/>
      <c r="T577" s="851"/>
      <c r="U577" s="851"/>
      <c r="V577" s="851"/>
      <c r="W577" s="851"/>
      <c r="X577" s="851"/>
      <c r="Y577" s="851"/>
      <c r="Z577" s="851"/>
    </row>
    <row r="578">
      <c r="A578" s="851"/>
      <c r="B578" s="851"/>
      <c r="C578" s="868"/>
      <c r="D578" s="869"/>
      <c r="E578" s="851"/>
      <c r="F578" s="851"/>
      <c r="G578" s="851"/>
      <c r="H578" s="851"/>
      <c r="I578" s="851"/>
      <c r="J578" s="851"/>
      <c r="K578" s="851"/>
      <c r="L578" s="851"/>
      <c r="M578" s="851"/>
      <c r="N578" s="851"/>
      <c r="O578" s="851"/>
      <c r="P578" s="851"/>
      <c r="Q578" s="851"/>
      <c r="R578" s="851"/>
      <c r="S578" s="851"/>
      <c r="T578" s="851"/>
      <c r="U578" s="851"/>
      <c r="V578" s="851"/>
      <c r="W578" s="851"/>
      <c r="X578" s="851"/>
      <c r="Y578" s="851"/>
      <c r="Z578" s="851"/>
    </row>
    <row r="579">
      <c r="A579" s="851"/>
      <c r="B579" s="851"/>
      <c r="C579" s="868"/>
      <c r="D579" s="869"/>
      <c r="E579" s="851"/>
      <c r="F579" s="851"/>
      <c r="G579" s="851"/>
      <c r="H579" s="851"/>
      <c r="I579" s="851"/>
      <c r="J579" s="851"/>
      <c r="K579" s="851"/>
      <c r="L579" s="851"/>
      <c r="M579" s="851"/>
      <c r="N579" s="851"/>
      <c r="O579" s="851"/>
      <c r="P579" s="851"/>
      <c r="Q579" s="851"/>
      <c r="R579" s="851"/>
      <c r="S579" s="851"/>
      <c r="T579" s="851"/>
      <c r="U579" s="851"/>
      <c r="V579" s="851"/>
      <c r="W579" s="851"/>
      <c r="X579" s="851"/>
      <c r="Y579" s="851"/>
      <c r="Z579" s="851"/>
    </row>
    <row r="580">
      <c r="A580" s="851"/>
      <c r="B580" s="851"/>
      <c r="C580" s="868"/>
      <c r="D580" s="869"/>
      <c r="E580" s="851"/>
      <c r="F580" s="851"/>
      <c r="G580" s="851"/>
      <c r="H580" s="851"/>
      <c r="I580" s="851"/>
      <c r="J580" s="851"/>
      <c r="K580" s="851"/>
      <c r="L580" s="851"/>
      <c r="M580" s="851"/>
      <c r="N580" s="851"/>
      <c r="O580" s="851"/>
      <c r="P580" s="851"/>
      <c r="Q580" s="851"/>
      <c r="R580" s="851"/>
      <c r="S580" s="851"/>
      <c r="T580" s="851"/>
      <c r="U580" s="851"/>
      <c r="V580" s="851"/>
      <c r="W580" s="851"/>
      <c r="X580" s="851"/>
      <c r="Y580" s="851"/>
      <c r="Z580" s="851"/>
    </row>
    <row r="581">
      <c r="A581" s="851"/>
      <c r="B581" s="851"/>
      <c r="C581" s="868"/>
      <c r="D581" s="869"/>
      <c r="E581" s="851"/>
      <c r="F581" s="851"/>
      <c r="G581" s="851"/>
      <c r="H581" s="851"/>
      <c r="I581" s="851"/>
      <c r="J581" s="851"/>
      <c r="K581" s="851"/>
      <c r="L581" s="851"/>
      <c r="M581" s="851"/>
      <c r="N581" s="851"/>
      <c r="O581" s="851"/>
      <c r="P581" s="851"/>
      <c r="Q581" s="851"/>
      <c r="R581" s="851"/>
      <c r="S581" s="851"/>
      <c r="T581" s="851"/>
      <c r="U581" s="851"/>
      <c r="V581" s="851"/>
      <c r="W581" s="851"/>
      <c r="X581" s="851"/>
      <c r="Y581" s="851"/>
      <c r="Z581" s="851"/>
    </row>
    <row r="582">
      <c r="A582" s="851"/>
      <c r="B582" s="851"/>
      <c r="C582" s="868"/>
      <c r="D582" s="869"/>
      <c r="E582" s="851"/>
      <c r="F582" s="851"/>
      <c r="G582" s="851"/>
      <c r="H582" s="851"/>
      <c r="I582" s="851"/>
      <c r="J582" s="851"/>
      <c r="K582" s="851"/>
      <c r="L582" s="851"/>
      <c r="M582" s="851"/>
      <c r="N582" s="851"/>
      <c r="O582" s="851"/>
      <c r="P582" s="851"/>
      <c r="Q582" s="851"/>
      <c r="R582" s="851"/>
      <c r="S582" s="851"/>
      <c r="T582" s="851"/>
      <c r="U582" s="851"/>
      <c r="V582" s="851"/>
      <c r="W582" s="851"/>
      <c r="X582" s="851"/>
      <c r="Y582" s="851"/>
      <c r="Z582" s="851"/>
    </row>
    <row r="583">
      <c r="A583" s="851"/>
      <c r="B583" s="851"/>
      <c r="C583" s="868"/>
      <c r="D583" s="869"/>
      <c r="E583" s="851"/>
      <c r="F583" s="851"/>
      <c r="G583" s="851"/>
      <c r="H583" s="851"/>
      <c r="I583" s="851"/>
      <c r="J583" s="851"/>
      <c r="K583" s="851"/>
      <c r="L583" s="851"/>
      <c r="M583" s="851"/>
      <c r="N583" s="851"/>
      <c r="O583" s="851"/>
      <c r="P583" s="851"/>
      <c r="Q583" s="851"/>
      <c r="R583" s="851"/>
      <c r="S583" s="851"/>
      <c r="T583" s="851"/>
      <c r="U583" s="851"/>
      <c r="V583" s="851"/>
      <c r="W583" s="851"/>
      <c r="X583" s="851"/>
      <c r="Y583" s="851"/>
      <c r="Z583" s="851"/>
    </row>
    <row r="584">
      <c r="A584" s="851"/>
      <c r="B584" s="851"/>
      <c r="C584" s="868"/>
      <c r="D584" s="869"/>
      <c r="E584" s="851"/>
      <c r="F584" s="851"/>
      <c r="G584" s="851"/>
      <c r="H584" s="851"/>
      <c r="I584" s="851"/>
      <c r="J584" s="851"/>
      <c r="K584" s="851"/>
      <c r="L584" s="851"/>
      <c r="M584" s="851"/>
      <c r="N584" s="851"/>
      <c r="O584" s="851"/>
      <c r="P584" s="851"/>
      <c r="Q584" s="851"/>
      <c r="R584" s="851"/>
      <c r="S584" s="851"/>
      <c r="T584" s="851"/>
      <c r="U584" s="851"/>
      <c r="V584" s="851"/>
      <c r="W584" s="851"/>
      <c r="X584" s="851"/>
      <c r="Y584" s="851"/>
      <c r="Z584" s="851"/>
    </row>
    <row r="585">
      <c r="A585" s="851"/>
      <c r="B585" s="851"/>
      <c r="C585" s="868"/>
      <c r="D585" s="869"/>
      <c r="E585" s="851"/>
      <c r="F585" s="851"/>
      <c r="G585" s="851"/>
      <c r="H585" s="851"/>
      <c r="I585" s="851"/>
      <c r="J585" s="851"/>
      <c r="K585" s="851"/>
      <c r="L585" s="851"/>
      <c r="M585" s="851"/>
      <c r="N585" s="851"/>
      <c r="O585" s="851"/>
      <c r="P585" s="851"/>
      <c r="Q585" s="851"/>
      <c r="R585" s="851"/>
      <c r="S585" s="851"/>
      <c r="T585" s="851"/>
      <c r="U585" s="851"/>
      <c r="V585" s="851"/>
      <c r="W585" s="851"/>
      <c r="X585" s="851"/>
      <c r="Y585" s="851"/>
      <c r="Z585" s="851"/>
    </row>
    <row r="586">
      <c r="A586" s="851"/>
      <c r="B586" s="851"/>
      <c r="C586" s="868"/>
      <c r="D586" s="869"/>
      <c r="E586" s="851"/>
      <c r="F586" s="851"/>
      <c r="G586" s="851"/>
      <c r="H586" s="851"/>
      <c r="I586" s="851"/>
      <c r="J586" s="851"/>
      <c r="K586" s="851"/>
      <c r="L586" s="851"/>
      <c r="M586" s="851"/>
      <c r="N586" s="851"/>
      <c r="O586" s="851"/>
      <c r="P586" s="851"/>
      <c r="Q586" s="851"/>
      <c r="R586" s="851"/>
      <c r="S586" s="851"/>
      <c r="T586" s="851"/>
      <c r="U586" s="851"/>
      <c r="V586" s="851"/>
      <c r="W586" s="851"/>
      <c r="X586" s="851"/>
      <c r="Y586" s="851"/>
      <c r="Z586" s="851"/>
    </row>
    <row r="587">
      <c r="A587" s="851"/>
      <c r="B587" s="851"/>
      <c r="C587" s="868"/>
      <c r="D587" s="869"/>
      <c r="E587" s="851"/>
      <c r="F587" s="851"/>
      <c r="G587" s="851"/>
      <c r="H587" s="851"/>
      <c r="I587" s="851"/>
      <c r="J587" s="851"/>
      <c r="K587" s="851"/>
      <c r="L587" s="851"/>
      <c r="M587" s="851"/>
      <c r="N587" s="851"/>
      <c r="O587" s="851"/>
      <c r="P587" s="851"/>
      <c r="Q587" s="851"/>
      <c r="R587" s="851"/>
      <c r="S587" s="851"/>
      <c r="T587" s="851"/>
      <c r="U587" s="851"/>
      <c r="V587" s="851"/>
      <c r="W587" s="851"/>
      <c r="X587" s="851"/>
      <c r="Y587" s="851"/>
      <c r="Z587" s="851"/>
    </row>
    <row r="588">
      <c r="A588" s="851"/>
      <c r="B588" s="851"/>
      <c r="C588" s="868"/>
      <c r="D588" s="869"/>
      <c r="E588" s="851"/>
      <c r="F588" s="851"/>
      <c r="G588" s="851"/>
      <c r="H588" s="851"/>
      <c r="I588" s="851"/>
      <c r="J588" s="851"/>
      <c r="K588" s="851"/>
      <c r="L588" s="851"/>
      <c r="M588" s="851"/>
      <c r="N588" s="851"/>
      <c r="O588" s="851"/>
      <c r="P588" s="851"/>
      <c r="Q588" s="851"/>
      <c r="R588" s="851"/>
      <c r="S588" s="851"/>
      <c r="T588" s="851"/>
      <c r="U588" s="851"/>
      <c r="V588" s="851"/>
      <c r="W588" s="851"/>
      <c r="X588" s="851"/>
      <c r="Y588" s="851"/>
      <c r="Z588" s="851"/>
    </row>
    <row r="589">
      <c r="A589" s="851"/>
      <c r="B589" s="851"/>
      <c r="C589" s="868"/>
      <c r="D589" s="869"/>
      <c r="E589" s="851"/>
      <c r="F589" s="851"/>
      <c r="G589" s="851"/>
      <c r="H589" s="851"/>
      <c r="I589" s="851"/>
      <c r="J589" s="851"/>
      <c r="K589" s="851"/>
      <c r="L589" s="851"/>
      <c r="M589" s="851"/>
      <c r="N589" s="851"/>
      <c r="O589" s="851"/>
      <c r="P589" s="851"/>
      <c r="Q589" s="851"/>
      <c r="R589" s="851"/>
      <c r="S589" s="851"/>
      <c r="T589" s="851"/>
      <c r="U589" s="851"/>
      <c r="V589" s="851"/>
      <c r="W589" s="851"/>
      <c r="X589" s="851"/>
      <c r="Y589" s="851"/>
      <c r="Z589" s="851"/>
    </row>
    <row r="590">
      <c r="A590" s="851"/>
      <c r="B590" s="851"/>
      <c r="C590" s="868"/>
      <c r="D590" s="869"/>
      <c r="E590" s="851"/>
      <c r="F590" s="851"/>
      <c r="G590" s="851"/>
      <c r="H590" s="851"/>
      <c r="I590" s="851"/>
      <c r="J590" s="851"/>
      <c r="K590" s="851"/>
      <c r="L590" s="851"/>
      <c r="M590" s="851"/>
      <c r="N590" s="851"/>
      <c r="O590" s="851"/>
      <c r="P590" s="851"/>
      <c r="Q590" s="851"/>
      <c r="R590" s="851"/>
      <c r="S590" s="851"/>
      <c r="T590" s="851"/>
      <c r="U590" s="851"/>
      <c r="V590" s="851"/>
      <c r="W590" s="851"/>
      <c r="X590" s="851"/>
      <c r="Y590" s="851"/>
      <c r="Z590" s="851"/>
    </row>
    <row r="591">
      <c r="A591" s="851"/>
      <c r="B591" s="851"/>
      <c r="C591" s="868"/>
      <c r="D591" s="869"/>
      <c r="E591" s="851"/>
      <c r="F591" s="851"/>
      <c r="G591" s="851"/>
      <c r="H591" s="851"/>
      <c r="I591" s="851"/>
      <c r="J591" s="851"/>
      <c r="K591" s="851"/>
      <c r="L591" s="851"/>
      <c r="M591" s="851"/>
      <c r="N591" s="851"/>
      <c r="O591" s="851"/>
      <c r="P591" s="851"/>
      <c r="Q591" s="851"/>
      <c r="R591" s="851"/>
      <c r="S591" s="851"/>
      <c r="T591" s="851"/>
      <c r="U591" s="851"/>
      <c r="V591" s="851"/>
      <c r="W591" s="851"/>
      <c r="X591" s="851"/>
      <c r="Y591" s="851"/>
      <c r="Z591" s="851"/>
    </row>
    <row r="592">
      <c r="A592" s="851"/>
      <c r="B592" s="851"/>
      <c r="C592" s="868"/>
      <c r="D592" s="869"/>
      <c r="E592" s="851"/>
      <c r="F592" s="851"/>
      <c r="G592" s="851"/>
      <c r="H592" s="851"/>
      <c r="I592" s="851"/>
      <c r="J592" s="851"/>
      <c r="K592" s="851"/>
      <c r="L592" s="851"/>
      <c r="M592" s="851"/>
      <c r="N592" s="851"/>
      <c r="O592" s="851"/>
      <c r="P592" s="851"/>
      <c r="Q592" s="851"/>
      <c r="R592" s="851"/>
      <c r="S592" s="851"/>
      <c r="T592" s="851"/>
      <c r="U592" s="851"/>
      <c r="V592" s="851"/>
      <c r="W592" s="851"/>
      <c r="X592" s="851"/>
      <c r="Y592" s="851"/>
      <c r="Z592" s="851"/>
    </row>
    <row r="593">
      <c r="A593" s="851"/>
      <c r="B593" s="851"/>
      <c r="C593" s="868"/>
      <c r="D593" s="869"/>
      <c r="E593" s="851"/>
      <c r="F593" s="851"/>
      <c r="G593" s="851"/>
      <c r="H593" s="851"/>
      <c r="I593" s="851"/>
      <c r="J593" s="851"/>
      <c r="K593" s="851"/>
      <c r="L593" s="851"/>
      <c r="M593" s="851"/>
      <c r="N593" s="851"/>
      <c r="O593" s="851"/>
      <c r="P593" s="851"/>
      <c r="Q593" s="851"/>
      <c r="R593" s="851"/>
      <c r="S593" s="851"/>
      <c r="T593" s="851"/>
      <c r="U593" s="851"/>
      <c r="V593" s="851"/>
      <c r="W593" s="851"/>
      <c r="X593" s="851"/>
      <c r="Y593" s="851"/>
      <c r="Z593" s="851"/>
    </row>
    <row r="594">
      <c r="A594" s="851"/>
      <c r="B594" s="851"/>
      <c r="C594" s="868"/>
      <c r="D594" s="869"/>
      <c r="E594" s="851"/>
      <c r="F594" s="851"/>
      <c r="G594" s="851"/>
      <c r="H594" s="851"/>
      <c r="I594" s="851"/>
      <c r="J594" s="851"/>
      <c r="K594" s="851"/>
      <c r="L594" s="851"/>
      <c r="M594" s="851"/>
      <c r="N594" s="851"/>
      <c r="O594" s="851"/>
      <c r="P594" s="851"/>
      <c r="Q594" s="851"/>
      <c r="R594" s="851"/>
      <c r="S594" s="851"/>
      <c r="T594" s="851"/>
      <c r="U594" s="851"/>
      <c r="V594" s="851"/>
      <c r="W594" s="851"/>
      <c r="X594" s="851"/>
      <c r="Y594" s="851"/>
      <c r="Z594" s="851"/>
    </row>
    <row r="595">
      <c r="A595" s="851"/>
      <c r="B595" s="851"/>
      <c r="C595" s="868"/>
      <c r="D595" s="869"/>
      <c r="E595" s="851"/>
      <c r="F595" s="851"/>
      <c r="G595" s="851"/>
      <c r="H595" s="851"/>
      <c r="I595" s="851"/>
      <c r="J595" s="851"/>
      <c r="K595" s="851"/>
      <c r="L595" s="851"/>
      <c r="M595" s="851"/>
      <c r="N595" s="851"/>
      <c r="O595" s="851"/>
      <c r="P595" s="851"/>
      <c r="Q595" s="851"/>
      <c r="R595" s="851"/>
      <c r="S595" s="851"/>
      <c r="T595" s="851"/>
      <c r="U595" s="851"/>
      <c r="V595" s="851"/>
      <c r="W595" s="851"/>
      <c r="X595" s="851"/>
      <c r="Y595" s="851"/>
      <c r="Z595" s="851"/>
    </row>
    <row r="596">
      <c r="A596" s="851"/>
      <c r="B596" s="851"/>
      <c r="C596" s="868"/>
      <c r="D596" s="869"/>
      <c r="E596" s="851"/>
      <c r="F596" s="851"/>
      <c r="G596" s="851"/>
      <c r="H596" s="851"/>
      <c r="I596" s="851"/>
      <c r="J596" s="851"/>
      <c r="K596" s="851"/>
      <c r="L596" s="851"/>
      <c r="M596" s="851"/>
      <c r="N596" s="851"/>
      <c r="O596" s="851"/>
      <c r="P596" s="851"/>
      <c r="Q596" s="851"/>
      <c r="R596" s="851"/>
      <c r="S596" s="851"/>
      <c r="T596" s="851"/>
      <c r="U596" s="851"/>
      <c r="V596" s="851"/>
      <c r="W596" s="851"/>
      <c r="X596" s="851"/>
      <c r="Y596" s="851"/>
      <c r="Z596" s="851"/>
    </row>
    <row r="597">
      <c r="A597" s="851"/>
      <c r="B597" s="851"/>
      <c r="C597" s="868"/>
      <c r="D597" s="869"/>
      <c r="E597" s="851"/>
      <c r="F597" s="851"/>
      <c r="G597" s="851"/>
      <c r="H597" s="851"/>
      <c r="I597" s="851"/>
      <c r="J597" s="851"/>
      <c r="K597" s="851"/>
      <c r="L597" s="851"/>
      <c r="M597" s="851"/>
      <c r="N597" s="851"/>
      <c r="O597" s="851"/>
      <c r="P597" s="851"/>
      <c r="Q597" s="851"/>
      <c r="R597" s="851"/>
      <c r="S597" s="851"/>
      <c r="T597" s="851"/>
      <c r="U597" s="851"/>
      <c r="V597" s="851"/>
      <c r="W597" s="851"/>
      <c r="X597" s="851"/>
      <c r="Y597" s="851"/>
      <c r="Z597" s="851"/>
    </row>
    <row r="598">
      <c r="A598" s="851"/>
      <c r="B598" s="851"/>
      <c r="C598" s="868"/>
      <c r="D598" s="869"/>
      <c r="E598" s="851"/>
      <c r="F598" s="851"/>
      <c r="G598" s="851"/>
      <c r="H598" s="851"/>
      <c r="I598" s="851"/>
      <c r="J598" s="851"/>
      <c r="K598" s="851"/>
      <c r="L598" s="851"/>
      <c r="M598" s="851"/>
      <c r="N598" s="851"/>
      <c r="O598" s="851"/>
      <c r="P598" s="851"/>
      <c r="Q598" s="851"/>
      <c r="R598" s="851"/>
      <c r="S598" s="851"/>
      <c r="T598" s="851"/>
      <c r="U598" s="851"/>
      <c r="V598" s="851"/>
      <c r="W598" s="851"/>
      <c r="X598" s="851"/>
      <c r="Y598" s="851"/>
      <c r="Z598" s="851"/>
    </row>
    <row r="599">
      <c r="A599" s="851"/>
      <c r="B599" s="851"/>
      <c r="C599" s="868"/>
      <c r="D599" s="869"/>
      <c r="E599" s="851"/>
      <c r="F599" s="851"/>
      <c r="G599" s="851"/>
      <c r="H599" s="851"/>
      <c r="I599" s="851"/>
      <c r="J599" s="851"/>
      <c r="K599" s="851"/>
      <c r="L599" s="851"/>
      <c r="M599" s="851"/>
      <c r="N599" s="851"/>
      <c r="O599" s="851"/>
      <c r="P599" s="851"/>
      <c r="Q599" s="851"/>
      <c r="R599" s="851"/>
      <c r="S599" s="851"/>
      <c r="T599" s="851"/>
      <c r="U599" s="851"/>
      <c r="V599" s="851"/>
      <c r="W599" s="851"/>
      <c r="X599" s="851"/>
      <c r="Y599" s="851"/>
      <c r="Z599" s="851"/>
    </row>
    <row r="600">
      <c r="A600" s="851"/>
      <c r="B600" s="851"/>
      <c r="C600" s="868"/>
      <c r="D600" s="869"/>
      <c r="E600" s="851"/>
      <c r="F600" s="851"/>
      <c r="G600" s="851"/>
      <c r="H600" s="851"/>
      <c r="I600" s="851"/>
      <c r="J600" s="851"/>
      <c r="K600" s="851"/>
      <c r="L600" s="851"/>
      <c r="M600" s="851"/>
      <c r="N600" s="851"/>
      <c r="O600" s="851"/>
      <c r="P600" s="851"/>
      <c r="Q600" s="851"/>
      <c r="R600" s="851"/>
      <c r="S600" s="851"/>
      <c r="T600" s="851"/>
      <c r="U600" s="851"/>
      <c r="V600" s="851"/>
      <c r="W600" s="851"/>
      <c r="X600" s="851"/>
      <c r="Y600" s="851"/>
      <c r="Z600" s="851"/>
    </row>
    <row r="601">
      <c r="A601" s="851"/>
      <c r="B601" s="851"/>
      <c r="C601" s="868"/>
      <c r="D601" s="869"/>
      <c r="E601" s="851"/>
      <c r="F601" s="851"/>
      <c r="G601" s="851"/>
      <c r="H601" s="851"/>
      <c r="I601" s="851"/>
      <c r="J601" s="851"/>
      <c r="K601" s="851"/>
      <c r="L601" s="851"/>
      <c r="M601" s="851"/>
      <c r="N601" s="851"/>
      <c r="O601" s="851"/>
      <c r="P601" s="851"/>
      <c r="Q601" s="851"/>
      <c r="R601" s="851"/>
      <c r="S601" s="851"/>
      <c r="T601" s="851"/>
      <c r="U601" s="851"/>
      <c r="V601" s="851"/>
      <c r="W601" s="851"/>
      <c r="X601" s="851"/>
      <c r="Y601" s="851"/>
      <c r="Z601" s="851"/>
    </row>
    <row r="602">
      <c r="A602" s="851"/>
      <c r="B602" s="851"/>
      <c r="C602" s="868"/>
      <c r="D602" s="869"/>
      <c r="E602" s="851"/>
      <c r="F602" s="851"/>
      <c r="G602" s="851"/>
      <c r="H602" s="851"/>
      <c r="I602" s="851"/>
      <c r="J602" s="851"/>
      <c r="K602" s="851"/>
      <c r="L602" s="851"/>
      <c r="M602" s="851"/>
      <c r="N602" s="851"/>
      <c r="O602" s="851"/>
      <c r="P602" s="851"/>
      <c r="Q602" s="851"/>
      <c r="R602" s="851"/>
      <c r="S602" s="851"/>
      <c r="T602" s="851"/>
      <c r="U602" s="851"/>
      <c r="V602" s="851"/>
      <c r="W602" s="851"/>
      <c r="X602" s="851"/>
      <c r="Y602" s="851"/>
      <c r="Z602" s="851"/>
    </row>
    <row r="603">
      <c r="A603" s="851"/>
      <c r="B603" s="851"/>
      <c r="C603" s="868"/>
      <c r="D603" s="869"/>
      <c r="E603" s="851"/>
      <c r="F603" s="851"/>
      <c r="G603" s="851"/>
      <c r="H603" s="851"/>
      <c r="I603" s="851"/>
      <c r="J603" s="851"/>
      <c r="K603" s="851"/>
      <c r="L603" s="851"/>
      <c r="M603" s="851"/>
      <c r="N603" s="851"/>
      <c r="O603" s="851"/>
      <c r="P603" s="851"/>
      <c r="Q603" s="851"/>
      <c r="R603" s="851"/>
      <c r="S603" s="851"/>
      <c r="T603" s="851"/>
      <c r="U603" s="851"/>
      <c r="V603" s="851"/>
      <c r="W603" s="851"/>
      <c r="X603" s="851"/>
      <c r="Y603" s="851"/>
      <c r="Z603" s="851"/>
    </row>
    <row r="604">
      <c r="A604" s="851"/>
      <c r="B604" s="851"/>
      <c r="C604" s="868"/>
      <c r="D604" s="869"/>
      <c r="E604" s="851"/>
      <c r="F604" s="851"/>
      <c r="G604" s="851"/>
      <c r="H604" s="851"/>
      <c r="I604" s="851"/>
      <c r="J604" s="851"/>
      <c r="K604" s="851"/>
      <c r="L604" s="851"/>
      <c r="M604" s="851"/>
      <c r="N604" s="851"/>
      <c r="O604" s="851"/>
      <c r="P604" s="851"/>
      <c r="Q604" s="851"/>
      <c r="R604" s="851"/>
      <c r="S604" s="851"/>
      <c r="T604" s="851"/>
      <c r="U604" s="851"/>
      <c r="V604" s="851"/>
      <c r="W604" s="851"/>
      <c r="X604" s="851"/>
      <c r="Y604" s="851"/>
      <c r="Z604" s="851"/>
    </row>
    <row r="605">
      <c r="A605" s="851"/>
      <c r="B605" s="851"/>
      <c r="C605" s="868"/>
      <c r="D605" s="869"/>
      <c r="E605" s="851"/>
      <c r="F605" s="851"/>
      <c r="G605" s="851"/>
      <c r="H605" s="851"/>
      <c r="I605" s="851"/>
      <c r="J605" s="851"/>
      <c r="K605" s="851"/>
      <c r="L605" s="851"/>
      <c r="M605" s="851"/>
      <c r="N605" s="851"/>
      <c r="O605" s="851"/>
      <c r="P605" s="851"/>
      <c r="Q605" s="851"/>
      <c r="R605" s="851"/>
      <c r="S605" s="851"/>
      <c r="T605" s="851"/>
      <c r="U605" s="851"/>
      <c r="V605" s="851"/>
      <c r="W605" s="851"/>
      <c r="X605" s="851"/>
      <c r="Y605" s="851"/>
      <c r="Z605" s="851"/>
    </row>
    <row r="606">
      <c r="A606" s="851"/>
      <c r="B606" s="851"/>
      <c r="C606" s="868"/>
      <c r="D606" s="869"/>
      <c r="E606" s="851"/>
      <c r="F606" s="851"/>
      <c r="G606" s="851"/>
      <c r="H606" s="851"/>
      <c r="I606" s="851"/>
      <c r="J606" s="851"/>
      <c r="K606" s="851"/>
      <c r="L606" s="851"/>
      <c r="M606" s="851"/>
      <c r="N606" s="851"/>
      <c r="O606" s="851"/>
      <c r="P606" s="851"/>
      <c r="Q606" s="851"/>
      <c r="R606" s="851"/>
      <c r="S606" s="851"/>
      <c r="T606" s="851"/>
      <c r="U606" s="851"/>
      <c r="V606" s="851"/>
      <c r="W606" s="851"/>
      <c r="X606" s="851"/>
      <c r="Y606" s="851"/>
      <c r="Z606" s="851"/>
    </row>
    <row r="607">
      <c r="A607" s="851"/>
      <c r="B607" s="851"/>
      <c r="C607" s="868"/>
      <c r="D607" s="869"/>
      <c r="E607" s="851"/>
      <c r="F607" s="851"/>
      <c r="G607" s="851"/>
      <c r="H607" s="851"/>
      <c r="I607" s="851"/>
      <c r="J607" s="851"/>
      <c r="K607" s="851"/>
      <c r="L607" s="851"/>
      <c r="M607" s="851"/>
      <c r="N607" s="851"/>
      <c r="O607" s="851"/>
      <c r="P607" s="851"/>
      <c r="Q607" s="851"/>
      <c r="R607" s="851"/>
      <c r="S607" s="851"/>
      <c r="T607" s="851"/>
      <c r="U607" s="851"/>
      <c r="V607" s="851"/>
      <c r="W607" s="851"/>
      <c r="X607" s="851"/>
      <c r="Y607" s="851"/>
      <c r="Z607" s="851"/>
    </row>
    <row r="608">
      <c r="A608" s="851"/>
      <c r="B608" s="851"/>
      <c r="C608" s="868"/>
      <c r="D608" s="869"/>
      <c r="E608" s="851"/>
      <c r="F608" s="851"/>
      <c r="G608" s="851"/>
      <c r="H608" s="851"/>
      <c r="I608" s="851"/>
      <c r="J608" s="851"/>
      <c r="K608" s="851"/>
      <c r="L608" s="851"/>
      <c r="M608" s="851"/>
      <c r="N608" s="851"/>
      <c r="O608" s="851"/>
      <c r="P608" s="851"/>
      <c r="Q608" s="851"/>
      <c r="R608" s="851"/>
      <c r="S608" s="851"/>
      <c r="T608" s="851"/>
      <c r="U608" s="851"/>
      <c r="V608" s="851"/>
      <c r="W608" s="851"/>
      <c r="X608" s="851"/>
      <c r="Y608" s="851"/>
      <c r="Z608" s="851"/>
    </row>
    <row r="609">
      <c r="A609" s="851"/>
      <c r="B609" s="851"/>
      <c r="C609" s="868"/>
      <c r="D609" s="869"/>
      <c r="E609" s="851"/>
      <c r="F609" s="851"/>
      <c r="G609" s="851"/>
      <c r="H609" s="851"/>
      <c r="I609" s="851"/>
      <c r="J609" s="851"/>
      <c r="K609" s="851"/>
      <c r="L609" s="851"/>
      <c r="M609" s="851"/>
      <c r="N609" s="851"/>
      <c r="O609" s="851"/>
      <c r="P609" s="851"/>
      <c r="Q609" s="851"/>
      <c r="R609" s="851"/>
      <c r="S609" s="851"/>
      <c r="T609" s="851"/>
      <c r="U609" s="851"/>
      <c r="V609" s="851"/>
      <c r="W609" s="851"/>
      <c r="X609" s="851"/>
      <c r="Y609" s="851"/>
      <c r="Z609" s="851"/>
    </row>
    <row r="610">
      <c r="A610" s="851"/>
      <c r="B610" s="851"/>
      <c r="C610" s="868"/>
      <c r="D610" s="869"/>
      <c r="E610" s="851"/>
      <c r="F610" s="851"/>
      <c r="G610" s="851"/>
      <c r="H610" s="851"/>
      <c r="I610" s="851"/>
      <c r="J610" s="851"/>
      <c r="K610" s="851"/>
      <c r="L610" s="851"/>
      <c r="M610" s="851"/>
      <c r="N610" s="851"/>
      <c r="O610" s="851"/>
      <c r="P610" s="851"/>
      <c r="Q610" s="851"/>
      <c r="R610" s="851"/>
      <c r="S610" s="851"/>
      <c r="T610" s="851"/>
      <c r="U610" s="851"/>
      <c r="V610" s="851"/>
      <c r="W610" s="851"/>
      <c r="X610" s="851"/>
      <c r="Y610" s="851"/>
      <c r="Z610" s="851"/>
    </row>
    <row r="611">
      <c r="A611" s="851"/>
      <c r="B611" s="851"/>
      <c r="C611" s="868"/>
      <c r="D611" s="869"/>
      <c r="E611" s="851"/>
      <c r="F611" s="851"/>
      <c r="G611" s="851"/>
      <c r="H611" s="851"/>
      <c r="I611" s="851"/>
      <c r="J611" s="851"/>
      <c r="K611" s="851"/>
      <c r="L611" s="851"/>
      <c r="M611" s="851"/>
      <c r="N611" s="851"/>
      <c r="O611" s="851"/>
      <c r="P611" s="851"/>
      <c r="Q611" s="851"/>
      <c r="R611" s="851"/>
      <c r="S611" s="851"/>
      <c r="T611" s="851"/>
      <c r="U611" s="851"/>
      <c r="V611" s="851"/>
      <c r="W611" s="851"/>
      <c r="X611" s="851"/>
      <c r="Y611" s="851"/>
      <c r="Z611" s="851"/>
    </row>
    <row r="612">
      <c r="A612" s="851"/>
      <c r="B612" s="851"/>
      <c r="C612" s="868"/>
      <c r="D612" s="869"/>
      <c r="E612" s="851"/>
      <c r="F612" s="851"/>
      <c r="G612" s="851"/>
      <c r="H612" s="851"/>
      <c r="I612" s="851"/>
      <c r="J612" s="851"/>
      <c r="K612" s="851"/>
      <c r="L612" s="851"/>
      <c r="M612" s="851"/>
      <c r="N612" s="851"/>
      <c r="O612" s="851"/>
      <c r="P612" s="851"/>
      <c r="Q612" s="851"/>
      <c r="R612" s="851"/>
      <c r="S612" s="851"/>
      <c r="T612" s="851"/>
      <c r="U612" s="851"/>
      <c r="V612" s="851"/>
      <c r="W612" s="851"/>
      <c r="X612" s="851"/>
      <c r="Y612" s="851"/>
      <c r="Z612" s="851"/>
    </row>
    <row r="613">
      <c r="A613" s="851"/>
      <c r="B613" s="851"/>
      <c r="C613" s="868"/>
      <c r="D613" s="869"/>
      <c r="E613" s="851"/>
      <c r="F613" s="851"/>
      <c r="G613" s="851"/>
      <c r="H613" s="851"/>
      <c r="I613" s="851"/>
      <c r="J613" s="851"/>
      <c r="K613" s="851"/>
      <c r="L613" s="851"/>
      <c r="M613" s="851"/>
      <c r="N613" s="851"/>
      <c r="O613" s="851"/>
      <c r="P613" s="851"/>
      <c r="Q613" s="851"/>
      <c r="R613" s="851"/>
      <c r="S613" s="851"/>
      <c r="T613" s="851"/>
      <c r="U613" s="851"/>
      <c r="V613" s="851"/>
      <c r="W613" s="851"/>
      <c r="X613" s="851"/>
      <c r="Y613" s="851"/>
      <c r="Z613" s="851"/>
    </row>
    <row r="614">
      <c r="A614" s="851"/>
      <c r="B614" s="851"/>
      <c r="C614" s="868"/>
      <c r="D614" s="869"/>
      <c r="E614" s="851"/>
      <c r="F614" s="851"/>
      <c r="G614" s="851"/>
      <c r="H614" s="851"/>
      <c r="I614" s="851"/>
      <c r="J614" s="851"/>
      <c r="K614" s="851"/>
      <c r="L614" s="851"/>
      <c r="M614" s="851"/>
      <c r="N614" s="851"/>
      <c r="O614" s="851"/>
      <c r="P614" s="851"/>
      <c r="Q614" s="851"/>
      <c r="R614" s="851"/>
      <c r="S614" s="851"/>
      <c r="T614" s="851"/>
      <c r="U614" s="851"/>
      <c r="V614" s="851"/>
      <c r="W614" s="851"/>
      <c r="X614" s="851"/>
      <c r="Y614" s="851"/>
      <c r="Z614" s="851"/>
    </row>
    <row r="615">
      <c r="A615" s="851"/>
      <c r="B615" s="851"/>
      <c r="C615" s="868"/>
      <c r="D615" s="869"/>
      <c r="E615" s="851"/>
      <c r="F615" s="851"/>
      <c r="G615" s="851"/>
      <c r="H615" s="851"/>
      <c r="I615" s="851"/>
      <c r="J615" s="851"/>
      <c r="K615" s="851"/>
      <c r="L615" s="851"/>
      <c r="M615" s="851"/>
      <c r="N615" s="851"/>
      <c r="O615" s="851"/>
      <c r="P615" s="851"/>
      <c r="Q615" s="851"/>
      <c r="R615" s="851"/>
      <c r="S615" s="851"/>
      <c r="T615" s="851"/>
      <c r="U615" s="851"/>
      <c r="V615" s="851"/>
      <c r="W615" s="851"/>
      <c r="X615" s="851"/>
      <c r="Y615" s="851"/>
      <c r="Z615" s="851"/>
    </row>
    <row r="616">
      <c r="A616" s="851"/>
      <c r="B616" s="851"/>
      <c r="C616" s="868"/>
      <c r="D616" s="869"/>
      <c r="E616" s="851"/>
      <c r="F616" s="851"/>
      <c r="G616" s="851"/>
      <c r="H616" s="851"/>
      <c r="I616" s="851"/>
      <c r="J616" s="851"/>
      <c r="K616" s="851"/>
      <c r="L616" s="851"/>
      <c r="M616" s="851"/>
      <c r="N616" s="851"/>
      <c r="O616" s="851"/>
      <c r="P616" s="851"/>
      <c r="Q616" s="851"/>
      <c r="R616" s="851"/>
      <c r="S616" s="851"/>
      <c r="T616" s="851"/>
      <c r="U616" s="851"/>
      <c r="V616" s="851"/>
      <c r="W616" s="851"/>
      <c r="X616" s="851"/>
      <c r="Y616" s="851"/>
      <c r="Z616" s="851"/>
    </row>
    <row r="617">
      <c r="A617" s="851"/>
      <c r="B617" s="851"/>
      <c r="C617" s="868"/>
      <c r="D617" s="869"/>
      <c r="E617" s="851"/>
      <c r="F617" s="851"/>
      <c r="G617" s="851"/>
      <c r="H617" s="851"/>
      <c r="I617" s="851"/>
      <c r="J617" s="851"/>
      <c r="K617" s="851"/>
      <c r="L617" s="851"/>
      <c r="M617" s="851"/>
      <c r="N617" s="851"/>
      <c r="O617" s="851"/>
      <c r="P617" s="851"/>
      <c r="Q617" s="851"/>
      <c r="R617" s="851"/>
      <c r="S617" s="851"/>
      <c r="T617" s="851"/>
      <c r="U617" s="851"/>
      <c r="V617" s="851"/>
      <c r="W617" s="851"/>
      <c r="X617" s="851"/>
      <c r="Y617" s="851"/>
      <c r="Z617" s="851"/>
    </row>
    <row r="618">
      <c r="A618" s="851"/>
      <c r="B618" s="851"/>
      <c r="C618" s="868"/>
      <c r="D618" s="869"/>
      <c r="E618" s="851"/>
      <c r="F618" s="851"/>
      <c r="G618" s="851"/>
      <c r="H618" s="851"/>
      <c r="I618" s="851"/>
      <c r="J618" s="851"/>
      <c r="K618" s="851"/>
      <c r="L618" s="851"/>
      <c r="M618" s="851"/>
      <c r="N618" s="851"/>
      <c r="O618" s="851"/>
      <c r="P618" s="851"/>
      <c r="Q618" s="851"/>
      <c r="R618" s="851"/>
      <c r="S618" s="851"/>
      <c r="T618" s="851"/>
      <c r="U618" s="851"/>
      <c r="V618" s="851"/>
      <c r="W618" s="851"/>
      <c r="X618" s="851"/>
      <c r="Y618" s="851"/>
      <c r="Z618" s="851"/>
    </row>
    <row r="619">
      <c r="A619" s="851"/>
      <c r="B619" s="851"/>
      <c r="C619" s="868"/>
      <c r="D619" s="869"/>
      <c r="E619" s="851"/>
      <c r="F619" s="851"/>
      <c r="G619" s="851"/>
      <c r="H619" s="851"/>
      <c r="I619" s="851"/>
      <c r="J619" s="851"/>
      <c r="K619" s="851"/>
      <c r="L619" s="851"/>
      <c r="M619" s="851"/>
      <c r="N619" s="851"/>
      <c r="O619" s="851"/>
      <c r="P619" s="851"/>
      <c r="Q619" s="851"/>
      <c r="R619" s="851"/>
      <c r="S619" s="851"/>
      <c r="T619" s="851"/>
      <c r="U619" s="851"/>
      <c r="V619" s="851"/>
      <c r="W619" s="851"/>
      <c r="X619" s="851"/>
      <c r="Y619" s="851"/>
      <c r="Z619" s="851"/>
    </row>
    <row r="620">
      <c r="A620" s="851"/>
      <c r="B620" s="851"/>
      <c r="C620" s="868"/>
      <c r="D620" s="869"/>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row>
    <row r="621">
      <c r="A621" s="851"/>
      <c r="B621" s="851"/>
      <c r="C621" s="868"/>
      <c r="D621" s="869"/>
      <c r="E621" s="851"/>
      <c r="F621" s="851"/>
      <c r="G621" s="851"/>
      <c r="H621" s="851"/>
      <c r="I621" s="851"/>
      <c r="J621" s="851"/>
      <c r="K621" s="851"/>
      <c r="L621" s="851"/>
      <c r="M621" s="851"/>
      <c r="N621" s="851"/>
      <c r="O621" s="851"/>
      <c r="P621" s="851"/>
      <c r="Q621" s="851"/>
      <c r="R621" s="851"/>
      <c r="S621" s="851"/>
      <c r="T621" s="851"/>
      <c r="U621" s="851"/>
      <c r="V621" s="851"/>
      <c r="W621" s="851"/>
      <c r="X621" s="851"/>
      <c r="Y621" s="851"/>
      <c r="Z621" s="851"/>
    </row>
    <row r="622">
      <c r="A622" s="851"/>
      <c r="B622" s="851"/>
      <c r="C622" s="868"/>
      <c r="D622" s="869"/>
      <c r="E622" s="851"/>
      <c r="F622" s="851"/>
      <c r="G622" s="851"/>
      <c r="H622" s="851"/>
      <c r="I622" s="851"/>
      <c r="J622" s="851"/>
      <c r="K622" s="851"/>
      <c r="L622" s="851"/>
      <c r="M622" s="851"/>
      <c r="N622" s="851"/>
      <c r="O622" s="851"/>
      <c r="P622" s="851"/>
      <c r="Q622" s="851"/>
      <c r="R622" s="851"/>
      <c r="S622" s="851"/>
      <c r="T622" s="851"/>
      <c r="U622" s="851"/>
      <c r="V622" s="851"/>
      <c r="W622" s="851"/>
      <c r="X622" s="851"/>
      <c r="Y622" s="851"/>
      <c r="Z622" s="851"/>
    </row>
    <row r="623">
      <c r="A623" s="851"/>
      <c r="B623" s="851"/>
      <c r="C623" s="868"/>
      <c r="D623" s="869"/>
      <c r="E623" s="851"/>
      <c r="F623" s="851"/>
      <c r="G623" s="851"/>
      <c r="H623" s="851"/>
      <c r="I623" s="851"/>
      <c r="J623" s="851"/>
      <c r="K623" s="851"/>
      <c r="L623" s="851"/>
      <c r="M623" s="851"/>
      <c r="N623" s="851"/>
      <c r="O623" s="851"/>
      <c r="P623" s="851"/>
      <c r="Q623" s="851"/>
      <c r="R623" s="851"/>
      <c r="S623" s="851"/>
      <c r="T623" s="851"/>
      <c r="U623" s="851"/>
      <c r="V623" s="851"/>
      <c r="W623" s="851"/>
      <c r="X623" s="851"/>
      <c r="Y623" s="851"/>
      <c r="Z623" s="851"/>
    </row>
    <row r="624">
      <c r="A624" s="851"/>
      <c r="B624" s="851"/>
      <c r="C624" s="868"/>
      <c r="D624" s="869"/>
      <c r="E624" s="851"/>
      <c r="F624" s="851"/>
      <c r="G624" s="851"/>
      <c r="H624" s="851"/>
      <c r="I624" s="851"/>
      <c r="J624" s="851"/>
      <c r="K624" s="851"/>
      <c r="L624" s="851"/>
      <c r="M624" s="851"/>
      <c r="N624" s="851"/>
      <c r="O624" s="851"/>
      <c r="P624" s="851"/>
      <c r="Q624" s="851"/>
      <c r="R624" s="851"/>
      <c r="S624" s="851"/>
      <c r="T624" s="851"/>
      <c r="U624" s="851"/>
      <c r="V624" s="851"/>
      <c r="W624" s="851"/>
      <c r="X624" s="851"/>
      <c r="Y624" s="851"/>
      <c r="Z624" s="851"/>
    </row>
    <row r="625">
      <c r="A625" s="851"/>
      <c r="B625" s="851"/>
      <c r="C625" s="868"/>
      <c r="D625" s="869"/>
      <c r="E625" s="851"/>
      <c r="F625" s="851"/>
      <c r="G625" s="851"/>
      <c r="H625" s="851"/>
      <c r="I625" s="851"/>
      <c r="J625" s="851"/>
      <c r="K625" s="851"/>
      <c r="L625" s="851"/>
      <c r="M625" s="851"/>
      <c r="N625" s="851"/>
      <c r="O625" s="851"/>
      <c r="P625" s="851"/>
      <c r="Q625" s="851"/>
      <c r="R625" s="851"/>
      <c r="S625" s="851"/>
      <c r="T625" s="851"/>
      <c r="U625" s="851"/>
      <c r="V625" s="851"/>
      <c r="W625" s="851"/>
      <c r="X625" s="851"/>
      <c r="Y625" s="851"/>
      <c r="Z625" s="851"/>
    </row>
    <row r="626">
      <c r="A626" s="851"/>
      <c r="B626" s="851"/>
      <c r="C626" s="868"/>
      <c r="D626" s="869"/>
      <c r="E626" s="851"/>
      <c r="F626" s="851"/>
      <c r="G626" s="851"/>
      <c r="H626" s="851"/>
      <c r="I626" s="851"/>
      <c r="J626" s="851"/>
      <c r="K626" s="851"/>
      <c r="L626" s="851"/>
      <c r="M626" s="851"/>
      <c r="N626" s="851"/>
      <c r="O626" s="851"/>
      <c r="P626" s="851"/>
      <c r="Q626" s="851"/>
      <c r="R626" s="851"/>
      <c r="S626" s="851"/>
      <c r="T626" s="851"/>
      <c r="U626" s="851"/>
      <c r="V626" s="851"/>
      <c r="W626" s="851"/>
      <c r="X626" s="851"/>
      <c r="Y626" s="851"/>
      <c r="Z626" s="851"/>
    </row>
    <row r="627">
      <c r="A627" s="851"/>
      <c r="B627" s="851"/>
      <c r="C627" s="868"/>
      <c r="D627" s="869"/>
      <c r="E627" s="851"/>
      <c r="F627" s="851"/>
      <c r="G627" s="851"/>
      <c r="H627" s="851"/>
      <c r="I627" s="851"/>
      <c r="J627" s="851"/>
      <c r="K627" s="851"/>
      <c r="L627" s="851"/>
      <c r="M627" s="851"/>
      <c r="N627" s="851"/>
      <c r="O627" s="851"/>
      <c r="P627" s="851"/>
      <c r="Q627" s="851"/>
      <c r="R627" s="851"/>
      <c r="S627" s="851"/>
      <c r="T627" s="851"/>
      <c r="U627" s="851"/>
      <c r="V627" s="851"/>
      <c r="W627" s="851"/>
      <c r="X627" s="851"/>
      <c r="Y627" s="851"/>
      <c r="Z627" s="851"/>
    </row>
    <row r="628">
      <c r="A628" s="851"/>
      <c r="B628" s="851"/>
      <c r="C628" s="868"/>
      <c r="D628" s="869"/>
      <c r="E628" s="851"/>
      <c r="F628" s="851"/>
      <c r="G628" s="851"/>
      <c r="H628" s="851"/>
      <c r="I628" s="851"/>
      <c r="J628" s="851"/>
      <c r="K628" s="851"/>
      <c r="L628" s="851"/>
      <c r="M628" s="851"/>
      <c r="N628" s="851"/>
      <c r="O628" s="851"/>
      <c r="P628" s="851"/>
      <c r="Q628" s="851"/>
      <c r="R628" s="851"/>
      <c r="S628" s="851"/>
      <c r="T628" s="851"/>
      <c r="U628" s="851"/>
      <c r="V628" s="851"/>
      <c r="W628" s="851"/>
      <c r="X628" s="851"/>
      <c r="Y628" s="851"/>
      <c r="Z628" s="851"/>
    </row>
    <row r="629">
      <c r="A629" s="851"/>
      <c r="B629" s="851"/>
      <c r="C629" s="868"/>
      <c r="D629" s="869"/>
      <c r="E629" s="851"/>
      <c r="F629" s="851"/>
      <c r="G629" s="851"/>
      <c r="H629" s="851"/>
      <c r="I629" s="851"/>
      <c r="J629" s="851"/>
      <c r="K629" s="851"/>
      <c r="L629" s="851"/>
      <c r="M629" s="851"/>
      <c r="N629" s="851"/>
      <c r="O629" s="851"/>
      <c r="P629" s="851"/>
      <c r="Q629" s="851"/>
      <c r="R629" s="851"/>
      <c r="S629" s="851"/>
      <c r="T629" s="851"/>
      <c r="U629" s="851"/>
      <c r="V629" s="851"/>
      <c r="W629" s="851"/>
      <c r="X629" s="851"/>
      <c r="Y629" s="851"/>
      <c r="Z629" s="851"/>
    </row>
    <row r="630">
      <c r="A630" s="851"/>
      <c r="B630" s="851"/>
      <c r="C630" s="868"/>
      <c r="D630" s="869"/>
      <c r="E630" s="851"/>
      <c r="F630" s="851"/>
      <c r="G630" s="851"/>
      <c r="H630" s="851"/>
      <c r="I630" s="851"/>
      <c r="J630" s="851"/>
      <c r="K630" s="851"/>
      <c r="L630" s="851"/>
      <c r="M630" s="851"/>
      <c r="N630" s="851"/>
      <c r="O630" s="851"/>
      <c r="P630" s="851"/>
      <c r="Q630" s="851"/>
      <c r="R630" s="851"/>
      <c r="S630" s="851"/>
      <c r="T630" s="851"/>
      <c r="U630" s="851"/>
      <c r="V630" s="851"/>
      <c r="W630" s="851"/>
      <c r="X630" s="851"/>
      <c r="Y630" s="851"/>
      <c r="Z630" s="851"/>
    </row>
    <row r="631">
      <c r="A631" s="851"/>
      <c r="B631" s="851"/>
      <c r="C631" s="868"/>
      <c r="D631" s="869"/>
      <c r="E631" s="851"/>
      <c r="F631" s="851"/>
      <c r="G631" s="851"/>
      <c r="H631" s="851"/>
      <c r="I631" s="851"/>
      <c r="J631" s="851"/>
      <c r="K631" s="851"/>
      <c r="L631" s="851"/>
      <c r="M631" s="851"/>
      <c r="N631" s="851"/>
      <c r="O631" s="851"/>
      <c r="P631" s="851"/>
      <c r="Q631" s="851"/>
      <c r="R631" s="851"/>
      <c r="S631" s="851"/>
      <c r="T631" s="851"/>
      <c r="U631" s="851"/>
      <c r="V631" s="851"/>
      <c r="W631" s="851"/>
      <c r="X631" s="851"/>
      <c r="Y631" s="851"/>
      <c r="Z631" s="851"/>
    </row>
    <row r="632">
      <c r="A632" s="851"/>
      <c r="B632" s="851"/>
      <c r="C632" s="868"/>
      <c r="D632" s="869"/>
      <c r="E632" s="851"/>
      <c r="F632" s="851"/>
      <c r="G632" s="851"/>
      <c r="H632" s="851"/>
      <c r="I632" s="851"/>
      <c r="J632" s="851"/>
      <c r="K632" s="851"/>
      <c r="L632" s="851"/>
      <c r="M632" s="851"/>
      <c r="N632" s="851"/>
      <c r="O632" s="851"/>
      <c r="P632" s="851"/>
      <c r="Q632" s="851"/>
      <c r="R632" s="851"/>
      <c r="S632" s="851"/>
      <c r="T632" s="851"/>
      <c r="U632" s="851"/>
      <c r="V632" s="851"/>
      <c r="W632" s="851"/>
      <c r="X632" s="851"/>
      <c r="Y632" s="851"/>
      <c r="Z632" s="851"/>
    </row>
    <row r="633">
      <c r="A633" s="851"/>
      <c r="B633" s="851"/>
      <c r="C633" s="868"/>
      <c r="D633" s="869"/>
      <c r="E633" s="851"/>
      <c r="F633" s="851"/>
      <c r="G633" s="851"/>
      <c r="H633" s="851"/>
      <c r="I633" s="851"/>
      <c r="J633" s="851"/>
      <c r="K633" s="851"/>
      <c r="L633" s="851"/>
      <c r="M633" s="851"/>
      <c r="N633" s="851"/>
      <c r="O633" s="851"/>
      <c r="P633" s="851"/>
      <c r="Q633" s="851"/>
      <c r="R633" s="851"/>
      <c r="S633" s="851"/>
      <c r="T633" s="851"/>
      <c r="U633" s="851"/>
      <c r="V633" s="851"/>
      <c r="W633" s="851"/>
      <c r="X633" s="851"/>
      <c r="Y633" s="851"/>
      <c r="Z633" s="851"/>
    </row>
    <row r="634">
      <c r="A634" s="851"/>
      <c r="B634" s="851"/>
      <c r="C634" s="868"/>
      <c r="D634" s="869"/>
      <c r="E634" s="851"/>
      <c r="F634" s="851"/>
      <c r="G634" s="851"/>
      <c r="H634" s="851"/>
      <c r="I634" s="851"/>
      <c r="J634" s="851"/>
      <c r="K634" s="851"/>
      <c r="L634" s="851"/>
      <c r="M634" s="851"/>
      <c r="N634" s="851"/>
      <c r="O634" s="851"/>
      <c r="P634" s="851"/>
      <c r="Q634" s="851"/>
      <c r="R634" s="851"/>
      <c r="S634" s="851"/>
      <c r="T634" s="851"/>
      <c r="U634" s="851"/>
      <c r="V634" s="851"/>
      <c r="W634" s="851"/>
      <c r="X634" s="851"/>
      <c r="Y634" s="851"/>
      <c r="Z634" s="851"/>
    </row>
    <row r="635">
      <c r="A635" s="851"/>
      <c r="B635" s="851"/>
      <c r="C635" s="868"/>
      <c r="D635" s="869"/>
      <c r="E635" s="851"/>
      <c r="F635" s="851"/>
      <c r="G635" s="851"/>
      <c r="H635" s="851"/>
      <c r="I635" s="851"/>
      <c r="J635" s="851"/>
      <c r="K635" s="851"/>
      <c r="L635" s="851"/>
      <c r="M635" s="851"/>
      <c r="N635" s="851"/>
      <c r="O635" s="851"/>
      <c r="P635" s="851"/>
      <c r="Q635" s="851"/>
      <c r="R635" s="851"/>
      <c r="S635" s="851"/>
      <c r="T635" s="851"/>
      <c r="U635" s="851"/>
      <c r="V635" s="851"/>
      <c r="W635" s="851"/>
      <c r="X635" s="851"/>
      <c r="Y635" s="851"/>
      <c r="Z635" s="851"/>
    </row>
    <row r="636">
      <c r="A636" s="851"/>
      <c r="B636" s="851"/>
      <c r="C636" s="868"/>
      <c r="D636" s="869"/>
      <c r="E636" s="851"/>
      <c r="F636" s="851"/>
      <c r="G636" s="851"/>
      <c r="H636" s="851"/>
      <c r="I636" s="851"/>
      <c r="J636" s="851"/>
      <c r="K636" s="851"/>
      <c r="L636" s="851"/>
      <c r="M636" s="851"/>
      <c r="N636" s="851"/>
      <c r="O636" s="851"/>
      <c r="P636" s="851"/>
      <c r="Q636" s="851"/>
      <c r="R636" s="851"/>
      <c r="S636" s="851"/>
      <c r="T636" s="851"/>
      <c r="U636" s="851"/>
      <c r="V636" s="851"/>
      <c r="W636" s="851"/>
      <c r="X636" s="851"/>
      <c r="Y636" s="851"/>
      <c r="Z636" s="851"/>
    </row>
    <row r="637">
      <c r="A637" s="851"/>
      <c r="B637" s="851"/>
      <c r="C637" s="868"/>
      <c r="D637" s="869"/>
      <c r="E637" s="851"/>
      <c r="F637" s="851"/>
      <c r="G637" s="851"/>
      <c r="H637" s="851"/>
      <c r="I637" s="851"/>
      <c r="J637" s="851"/>
      <c r="K637" s="851"/>
      <c r="L637" s="851"/>
      <c r="M637" s="851"/>
      <c r="N637" s="851"/>
      <c r="O637" s="851"/>
      <c r="P637" s="851"/>
      <c r="Q637" s="851"/>
      <c r="R637" s="851"/>
      <c r="S637" s="851"/>
      <c r="T637" s="851"/>
      <c r="U637" s="851"/>
      <c r="V637" s="851"/>
      <c r="W637" s="851"/>
      <c r="X637" s="851"/>
      <c r="Y637" s="851"/>
      <c r="Z637" s="851"/>
    </row>
    <row r="638">
      <c r="A638" s="851"/>
      <c r="B638" s="851"/>
      <c r="C638" s="868"/>
      <c r="D638" s="869"/>
      <c r="E638" s="851"/>
      <c r="F638" s="851"/>
      <c r="G638" s="851"/>
      <c r="H638" s="851"/>
      <c r="I638" s="851"/>
      <c r="J638" s="851"/>
      <c r="K638" s="851"/>
      <c r="L638" s="851"/>
      <c r="M638" s="851"/>
      <c r="N638" s="851"/>
      <c r="O638" s="851"/>
      <c r="P638" s="851"/>
      <c r="Q638" s="851"/>
      <c r="R638" s="851"/>
      <c r="S638" s="851"/>
      <c r="T638" s="851"/>
      <c r="U638" s="851"/>
      <c r="V638" s="851"/>
      <c r="W638" s="851"/>
      <c r="X638" s="851"/>
      <c r="Y638" s="851"/>
      <c r="Z638" s="851"/>
    </row>
    <row r="639">
      <c r="A639" s="851"/>
      <c r="B639" s="851"/>
      <c r="C639" s="868"/>
      <c r="D639" s="869"/>
      <c r="E639" s="851"/>
      <c r="F639" s="851"/>
      <c r="G639" s="851"/>
      <c r="H639" s="851"/>
      <c r="I639" s="851"/>
      <c r="J639" s="851"/>
      <c r="K639" s="851"/>
      <c r="L639" s="851"/>
      <c r="M639" s="851"/>
      <c r="N639" s="851"/>
      <c r="O639" s="851"/>
      <c r="P639" s="851"/>
      <c r="Q639" s="851"/>
      <c r="R639" s="851"/>
      <c r="S639" s="851"/>
      <c r="T639" s="851"/>
      <c r="U639" s="851"/>
      <c r="V639" s="851"/>
      <c r="W639" s="851"/>
      <c r="X639" s="851"/>
      <c r="Y639" s="851"/>
      <c r="Z639" s="851"/>
    </row>
    <row r="640">
      <c r="A640" s="851"/>
      <c r="B640" s="851"/>
      <c r="C640" s="868"/>
      <c r="D640" s="869"/>
      <c r="E640" s="851"/>
      <c r="F640" s="851"/>
      <c r="G640" s="851"/>
      <c r="H640" s="851"/>
      <c r="I640" s="851"/>
      <c r="J640" s="851"/>
      <c r="K640" s="851"/>
      <c r="L640" s="851"/>
      <c r="M640" s="851"/>
      <c r="N640" s="851"/>
      <c r="O640" s="851"/>
      <c r="P640" s="851"/>
      <c r="Q640" s="851"/>
      <c r="R640" s="851"/>
      <c r="S640" s="851"/>
      <c r="T640" s="851"/>
      <c r="U640" s="851"/>
      <c r="V640" s="851"/>
      <c r="W640" s="851"/>
      <c r="X640" s="851"/>
      <c r="Y640" s="851"/>
      <c r="Z640" s="851"/>
    </row>
    <row r="641">
      <c r="A641" s="851"/>
      <c r="B641" s="851"/>
      <c r="C641" s="868"/>
      <c r="D641" s="869"/>
      <c r="E641" s="851"/>
      <c r="F641" s="851"/>
      <c r="G641" s="851"/>
      <c r="H641" s="851"/>
      <c r="I641" s="851"/>
      <c r="J641" s="851"/>
      <c r="K641" s="851"/>
      <c r="L641" s="851"/>
      <c r="M641" s="851"/>
      <c r="N641" s="851"/>
      <c r="O641" s="851"/>
      <c r="P641" s="851"/>
      <c r="Q641" s="851"/>
      <c r="R641" s="851"/>
      <c r="S641" s="851"/>
      <c r="T641" s="851"/>
      <c r="U641" s="851"/>
      <c r="V641" s="851"/>
      <c r="W641" s="851"/>
      <c r="X641" s="851"/>
      <c r="Y641" s="851"/>
      <c r="Z641" s="851"/>
    </row>
    <row r="642">
      <c r="A642" s="851"/>
      <c r="B642" s="851"/>
      <c r="C642" s="868"/>
      <c r="D642" s="869"/>
      <c r="E642" s="851"/>
      <c r="F642" s="851"/>
      <c r="G642" s="851"/>
      <c r="H642" s="851"/>
      <c r="I642" s="851"/>
      <c r="J642" s="851"/>
      <c r="K642" s="851"/>
      <c r="L642" s="851"/>
      <c r="M642" s="851"/>
      <c r="N642" s="851"/>
      <c r="O642" s="851"/>
      <c r="P642" s="851"/>
      <c r="Q642" s="851"/>
      <c r="R642" s="851"/>
      <c r="S642" s="851"/>
      <c r="T642" s="851"/>
      <c r="U642" s="851"/>
      <c r="V642" s="851"/>
      <c r="W642" s="851"/>
      <c r="X642" s="851"/>
      <c r="Y642" s="851"/>
      <c r="Z642" s="851"/>
    </row>
    <row r="643">
      <c r="A643" s="851"/>
      <c r="B643" s="851"/>
      <c r="C643" s="868"/>
      <c r="D643" s="869"/>
      <c r="E643" s="851"/>
      <c r="F643" s="851"/>
      <c r="G643" s="851"/>
      <c r="H643" s="851"/>
      <c r="I643" s="851"/>
      <c r="J643" s="851"/>
      <c r="K643" s="851"/>
      <c r="L643" s="851"/>
      <c r="M643" s="851"/>
      <c r="N643" s="851"/>
      <c r="O643" s="851"/>
      <c r="P643" s="851"/>
      <c r="Q643" s="851"/>
      <c r="R643" s="851"/>
      <c r="S643" s="851"/>
      <c r="T643" s="851"/>
      <c r="U643" s="851"/>
      <c r="V643" s="851"/>
      <c r="W643" s="851"/>
      <c r="X643" s="851"/>
      <c r="Y643" s="851"/>
      <c r="Z643" s="851"/>
    </row>
    <row r="644">
      <c r="A644" s="851"/>
      <c r="B644" s="851"/>
      <c r="C644" s="868"/>
      <c r="D644" s="869"/>
      <c r="E644" s="851"/>
      <c r="F644" s="851"/>
      <c r="G644" s="851"/>
      <c r="H644" s="851"/>
      <c r="I644" s="851"/>
      <c r="J644" s="851"/>
      <c r="K644" s="851"/>
      <c r="L644" s="851"/>
      <c r="M644" s="851"/>
      <c r="N644" s="851"/>
      <c r="O644" s="851"/>
      <c r="P644" s="851"/>
      <c r="Q644" s="851"/>
      <c r="R644" s="851"/>
      <c r="S644" s="851"/>
      <c r="T644" s="851"/>
      <c r="U644" s="851"/>
      <c r="V644" s="851"/>
      <c r="W644" s="851"/>
      <c r="X644" s="851"/>
      <c r="Y644" s="851"/>
      <c r="Z644" s="851"/>
    </row>
    <row r="645">
      <c r="A645" s="851"/>
      <c r="B645" s="851"/>
      <c r="C645" s="868"/>
      <c r="D645" s="869"/>
      <c r="E645" s="851"/>
      <c r="F645" s="851"/>
      <c r="G645" s="851"/>
      <c r="H645" s="851"/>
      <c r="I645" s="851"/>
      <c r="J645" s="851"/>
      <c r="K645" s="851"/>
      <c r="L645" s="851"/>
      <c r="M645" s="851"/>
      <c r="N645" s="851"/>
      <c r="O645" s="851"/>
      <c r="P645" s="851"/>
      <c r="Q645" s="851"/>
      <c r="R645" s="851"/>
      <c r="S645" s="851"/>
      <c r="T645" s="851"/>
      <c r="U645" s="851"/>
      <c r="V645" s="851"/>
      <c r="W645" s="851"/>
      <c r="X645" s="851"/>
      <c r="Y645" s="851"/>
      <c r="Z645" s="851"/>
    </row>
    <row r="646">
      <c r="A646" s="851"/>
      <c r="B646" s="851"/>
      <c r="C646" s="868"/>
      <c r="D646" s="869"/>
      <c r="E646" s="851"/>
      <c r="F646" s="851"/>
      <c r="G646" s="851"/>
      <c r="H646" s="851"/>
      <c r="I646" s="851"/>
      <c r="J646" s="851"/>
      <c r="K646" s="851"/>
      <c r="L646" s="851"/>
      <c r="M646" s="851"/>
      <c r="N646" s="851"/>
      <c r="O646" s="851"/>
      <c r="P646" s="851"/>
      <c r="Q646" s="851"/>
      <c r="R646" s="851"/>
      <c r="S646" s="851"/>
      <c r="T646" s="851"/>
      <c r="U646" s="851"/>
      <c r="V646" s="851"/>
      <c r="W646" s="851"/>
      <c r="X646" s="851"/>
      <c r="Y646" s="851"/>
      <c r="Z646" s="851"/>
    </row>
    <row r="647">
      <c r="A647" s="851"/>
      <c r="B647" s="851"/>
      <c r="C647" s="868"/>
      <c r="D647" s="869"/>
      <c r="E647" s="851"/>
      <c r="F647" s="851"/>
      <c r="G647" s="851"/>
      <c r="H647" s="851"/>
      <c r="I647" s="851"/>
      <c r="J647" s="851"/>
      <c r="K647" s="851"/>
      <c r="L647" s="851"/>
      <c r="M647" s="851"/>
      <c r="N647" s="851"/>
      <c r="O647" s="851"/>
      <c r="P647" s="851"/>
      <c r="Q647" s="851"/>
      <c r="R647" s="851"/>
      <c r="S647" s="851"/>
      <c r="T647" s="851"/>
      <c r="U647" s="851"/>
      <c r="V647" s="851"/>
      <c r="W647" s="851"/>
      <c r="X647" s="851"/>
      <c r="Y647" s="851"/>
      <c r="Z647" s="851"/>
    </row>
    <row r="648">
      <c r="A648" s="851"/>
      <c r="B648" s="851"/>
      <c r="C648" s="868"/>
      <c r="D648" s="869"/>
      <c r="E648" s="851"/>
      <c r="F648" s="851"/>
      <c r="G648" s="851"/>
      <c r="H648" s="851"/>
      <c r="I648" s="851"/>
      <c r="J648" s="851"/>
      <c r="K648" s="851"/>
      <c r="L648" s="851"/>
      <c r="M648" s="851"/>
      <c r="N648" s="851"/>
      <c r="O648" s="851"/>
      <c r="P648" s="851"/>
      <c r="Q648" s="851"/>
      <c r="R648" s="851"/>
      <c r="S648" s="851"/>
      <c r="T648" s="851"/>
      <c r="U648" s="851"/>
      <c r="V648" s="851"/>
      <c r="W648" s="851"/>
      <c r="X648" s="851"/>
      <c r="Y648" s="851"/>
      <c r="Z648" s="851"/>
    </row>
    <row r="649">
      <c r="A649" s="851"/>
      <c r="B649" s="851"/>
      <c r="C649" s="868"/>
      <c r="D649" s="869"/>
      <c r="E649" s="851"/>
      <c r="F649" s="851"/>
      <c r="G649" s="851"/>
      <c r="H649" s="851"/>
      <c r="I649" s="851"/>
      <c r="J649" s="851"/>
      <c r="K649" s="851"/>
      <c r="L649" s="851"/>
      <c r="M649" s="851"/>
      <c r="N649" s="851"/>
      <c r="O649" s="851"/>
      <c r="P649" s="851"/>
      <c r="Q649" s="851"/>
      <c r="R649" s="851"/>
      <c r="S649" s="851"/>
      <c r="T649" s="851"/>
      <c r="U649" s="851"/>
      <c r="V649" s="851"/>
      <c r="W649" s="851"/>
      <c r="X649" s="851"/>
      <c r="Y649" s="851"/>
      <c r="Z649" s="851"/>
    </row>
    <row r="650">
      <c r="A650" s="851"/>
      <c r="B650" s="851"/>
      <c r="C650" s="868"/>
      <c r="D650" s="869"/>
      <c r="E650" s="851"/>
      <c r="F650" s="851"/>
      <c r="G650" s="851"/>
      <c r="H650" s="851"/>
      <c r="I650" s="851"/>
      <c r="J650" s="851"/>
      <c r="K650" s="851"/>
      <c r="L650" s="851"/>
      <c r="M650" s="851"/>
      <c r="N650" s="851"/>
      <c r="O650" s="851"/>
      <c r="P650" s="851"/>
      <c r="Q650" s="851"/>
      <c r="R650" s="851"/>
      <c r="S650" s="851"/>
      <c r="T650" s="851"/>
      <c r="U650" s="851"/>
      <c r="V650" s="851"/>
      <c r="W650" s="851"/>
      <c r="X650" s="851"/>
      <c r="Y650" s="851"/>
      <c r="Z650" s="851"/>
    </row>
    <row r="651">
      <c r="A651" s="851"/>
      <c r="B651" s="851"/>
      <c r="C651" s="868"/>
      <c r="D651" s="869"/>
      <c r="E651" s="851"/>
      <c r="F651" s="851"/>
      <c r="G651" s="851"/>
      <c r="H651" s="851"/>
      <c r="I651" s="851"/>
      <c r="J651" s="851"/>
      <c r="K651" s="851"/>
      <c r="L651" s="851"/>
      <c r="M651" s="851"/>
      <c r="N651" s="851"/>
      <c r="O651" s="851"/>
      <c r="P651" s="851"/>
      <c r="Q651" s="851"/>
      <c r="R651" s="851"/>
      <c r="S651" s="851"/>
      <c r="T651" s="851"/>
      <c r="U651" s="851"/>
      <c r="V651" s="851"/>
      <c r="W651" s="851"/>
      <c r="X651" s="851"/>
      <c r="Y651" s="851"/>
      <c r="Z651" s="851"/>
    </row>
    <row r="652">
      <c r="A652" s="851"/>
      <c r="B652" s="851"/>
      <c r="C652" s="868"/>
      <c r="D652" s="869"/>
      <c r="E652" s="851"/>
      <c r="F652" s="851"/>
      <c r="G652" s="851"/>
      <c r="H652" s="851"/>
      <c r="I652" s="851"/>
      <c r="J652" s="851"/>
      <c r="K652" s="851"/>
      <c r="L652" s="851"/>
      <c r="M652" s="851"/>
      <c r="N652" s="851"/>
      <c r="O652" s="851"/>
      <c r="P652" s="851"/>
      <c r="Q652" s="851"/>
      <c r="R652" s="851"/>
      <c r="S652" s="851"/>
      <c r="T652" s="851"/>
      <c r="U652" s="851"/>
      <c r="V652" s="851"/>
      <c r="W652" s="851"/>
      <c r="X652" s="851"/>
      <c r="Y652" s="851"/>
      <c r="Z652" s="851"/>
    </row>
    <row r="653">
      <c r="A653" s="851"/>
      <c r="B653" s="851"/>
      <c r="C653" s="868"/>
      <c r="D653" s="869"/>
      <c r="E653" s="851"/>
      <c r="F653" s="851"/>
      <c r="G653" s="851"/>
      <c r="H653" s="851"/>
      <c r="I653" s="851"/>
      <c r="J653" s="851"/>
      <c r="K653" s="851"/>
      <c r="L653" s="851"/>
      <c r="M653" s="851"/>
      <c r="N653" s="851"/>
      <c r="O653" s="851"/>
      <c r="P653" s="851"/>
      <c r="Q653" s="851"/>
      <c r="R653" s="851"/>
      <c r="S653" s="851"/>
      <c r="T653" s="851"/>
      <c r="U653" s="851"/>
      <c r="V653" s="851"/>
      <c r="W653" s="851"/>
      <c r="X653" s="851"/>
      <c r="Y653" s="851"/>
      <c r="Z653" s="851"/>
    </row>
    <row r="654">
      <c r="A654" s="851"/>
      <c r="B654" s="851"/>
      <c r="C654" s="868"/>
      <c r="D654" s="869"/>
      <c r="E654" s="851"/>
      <c r="F654" s="851"/>
      <c r="G654" s="851"/>
      <c r="H654" s="851"/>
      <c r="I654" s="851"/>
      <c r="J654" s="851"/>
      <c r="K654" s="851"/>
      <c r="L654" s="851"/>
      <c r="M654" s="851"/>
      <c r="N654" s="851"/>
      <c r="O654" s="851"/>
      <c r="P654" s="851"/>
      <c r="Q654" s="851"/>
      <c r="R654" s="851"/>
      <c r="S654" s="851"/>
      <c r="T654" s="851"/>
      <c r="U654" s="851"/>
      <c r="V654" s="851"/>
      <c r="W654" s="851"/>
      <c r="X654" s="851"/>
      <c r="Y654" s="851"/>
      <c r="Z654" s="851"/>
    </row>
    <row r="655">
      <c r="A655" s="851"/>
      <c r="B655" s="851"/>
      <c r="C655" s="868"/>
      <c r="D655" s="869"/>
      <c r="E655" s="851"/>
      <c r="F655" s="851"/>
      <c r="G655" s="851"/>
      <c r="H655" s="851"/>
      <c r="I655" s="851"/>
      <c r="J655" s="851"/>
      <c r="K655" s="851"/>
      <c r="L655" s="851"/>
      <c r="M655" s="851"/>
      <c r="N655" s="851"/>
      <c r="O655" s="851"/>
      <c r="P655" s="851"/>
      <c r="Q655" s="851"/>
      <c r="R655" s="851"/>
      <c r="S655" s="851"/>
      <c r="T655" s="851"/>
      <c r="U655" s="851"/>
      <c r="V655" s="851"/>
      <c r="W655" s="851"/>
      <c r="X655" s="851"/>
      <c r="Y655" s="851"/>
      <c r="Z655" s="851"/>
    </row>
    <row r="656">
      <c r="A656" s="851"/>
      <c r="B656" s="851"/>
      <c r="C656" s="868"/>
      <c r="D656" s="869"/>
      <c r="E656" s="851"/>
      <c r="F656" s="851"/>
      <c r="G656" s="851"/>
      <c r="H656" s="851"/>
      <c r="I656" s="851"/>
      <c r="J656" s="851"/>
      <c r="K656" s="851"/>
      <c r="L656" s="851"/>
      <c r="M656" s="851"/>
      <c r="N656" s="851"/>
      <c r="O656" s="851"/>
      <c r="P656" s="851"/>
      <c r="Q656" s="851"/>
      <c r="R656" s="851"/>
      <c r="S656" s="851"/>
      <c r="T656" s="851"/>
      <c r="U656" s="851"/>
      <c r="V656" s="851"/>
      <c r="W656" s="851"/>
      <c r="X656" s="851"/>
      <c r="Y656" s="851"/>
      <c r="Z656" s="851"/>
    </row>
    <row r="657">
      <c r="A657" s="851"/>
      <c r="B657" s="851"/>
      <c r="C657" s="868"/>
      <c r="D657" s="869"/>
      <c r="E657" s="851"/>
      <c r="F657" s="851"/>
      <c r="G657" s="851"/>
      <c r="H657" s="851"/>
      <c r="I657" s="851"/>
      <c r="J657" s="851"/>
      <c r="K657" s="851"/>
      <c r="L657" s="851"/>
      <c r="M657" s="851"/>
      <c r="N657" s="851"/>
      <c r="O657" s="851"/>
      <c r="P657" s="851"/>
      <c r="Q657" s="851"/>
      <c r="R657" s="851"/>
      <c r="S657" s="851"/>
      <c r="T657" s="851"/>
      <c r="U657" s="851"/>
      <c r="V657" s="851"/>
      <c r="W657" s="851"/>
      <c r="X657" s="851"/>
      <c r="Y657" s="851"/>
      <c r="Z657" s="851"/>
    </row>
    <row r="658">
      <c r="A658" s="851"/>
      <c r="B658" s="851"/>
      <c r="C658" s="868"/>
      <c r="D658" s="869"/>
      <c r="E658" s="851"/>
      <c r="F658" s="851"/>
      <c r="G658" s="851"/>
      <c r="H658" s="851"/>
      <c r="I658" s="851"/>
      <c r="J658" s="851"/>
      <c r="K658" s="851"/>
      <c r="L658" s="851"/>
      <c r="M658" s="851"/>
      <c r="N658" s="851"/>
      <c r="O658" s="851"/>
      <c r="P658" s="851"/>
      <c r="Q658" s="851"/>
      <c r="R658" s="851"/>
      <c r="S658" s="851"/>
      <c r="T658" s="851"/>
      <c r="U658" s="851"/>
      <c r="V658" s="851"/>
      <c r="W658" s="851"/>
      <c r="X658" s="851"/>
      <c r="Y658" s="851"/>
      <c r="Z658" s="851"/>
    </row>
    <row r="659">
      <c r="A659" s="851"/>
      <c r="B659" s="851"/>
      <c r="C659" s="868"/>
      <c r="D659" s="869"/>
      <c r="E659" s="851"/>
      <c r="F659" s="851"/>
      <c r="G659" s="851"/>
      <c r="H659" s="851"/>
      <c r="I659" s="851"/>
      <c r="J659" s="851"/>
      <c r="K659" s="851"/>
      <c r="L659" s="851"/>
      <c r="M659" s="851"/>
      <c r="N659" s="851"/>
      <c r="O659" s="851"/>
      <c r="P659" s="851"/>
      <c r="Q659" s="851"/>
      <c r="R659" s="851"/>
      <c r="S659" s="851"/>
      <c r="T659" s="851"/>
      <c r="U659" s="851"/>
      <c r="V659" s="851"/>
      <c r="W659" s="851"/>
      <c r="X659" s="851"/>
      <c r="Y659" s="851"/>
      <c r="Z659" s="851"/>
    </row>
    <row r="660">
      <c r="A660" s="851"/>
      <c r="B660" s="851"/>
      <c r="C660" s="868"/>
      <c r="D660" s="869"/>
      <c r="E660" s="851"/>
      <c r="F660" s="851"/>
      <c r="G660" s="851"/>
      <c r="H660" s="851"/>
      <c r="I660" s="851"/>
      <c r="J660" s="851"/>
      <c r="K660" s="851"/>
      <c r="L660" s="851"/>
      <c r="M660" s="851"/>
      <c r="N660" s="851"/>
      <c r="O660" s="851"/>
      <c r="P660" s="851"/>
      <c r="Q660" s="851"/>
      <c r="R660" s="851"/>
      <c r="S660" s="851"/>
      <c r="T660" s="851"/>
      <c r="U660" s="851"/>
      <c r="V660" s="851"/>
      <c r="W660" s="851"/>
      <c r="X660" s="851"/>
      <c r="Y660" s="851"/>
      <c r="Z660" s="851"/>
    </row>
    <row r="661">
      <c r="A661" s="851"/>
      <c r="B661" s="851"/>
      <c r="C661" s="868"/>
      <c r="D661" s="869"/>
      <c r="E661" s="851"/>
      <c r="F661" s="851"/>
      <c r="G661" s="851"/>
      <c r="H661" s="851"/>
      <c r="I661" s="851"/>
      <c r="J661" s="851"/>
      <c r="K661" s="851"/>
      <c r="L661" s="851"/>
      <c r="M661" s="851"/>
      <c r="N661" s="851"/>
      <c r="O661" s="851"/>
      <c r="P661" s="851"/>
      <c r="Q661" s="851"/>
      <c r="R661" s="851"/>
      <c r="S661" s="851"/>
      <c r="T661" s="851"/>
      <c r="U661" s="851"/>
      <c r="V661" s="851"/>
      <c r="W661" s="851"/>
      <c r="X661" s="851"/>
      <c r="Y661" s="851"/>
      <c r="Z661" s="851"/>
    </row>
    <row r="662">
      <c r="A662" s="851"/>
      <c r="B662" s="851"/>
      <c r="C662" s="868"/>
      <c r="D662" s="869"/>
      <c r="E662" s="851"/>
      <c r="F662" s="851"/>
      <c r="G662" s="851"/>
      <c r="H662" s="851"/>
      <c r="I662" s="851"/>
      <c r="J662" s="851"/>
      <c r="K662" s="851"/>
      <c r="L662" s="851"/>
      <c r="M662" s="851"/>
      <c r="N662" s="851"/>
      <c r="O662" s="851"/>
      <c r="P662" s="851"/>
      <c r="Q662" s="851"/>
      <c r="R662" s="851"/>
      <c r="S662" s="851"/>
      <c r="T662" s="851"/>
      <c r="U662" s="851"/>
      <c r="V662" s="851"/>
      <c r="W662" s="851"/>
      <c r="X662" s="851"/>
      <c r="Y662" s="851"/>
      <c r="Z662" s="851"/>
    </row>
    <row r="663">
      <c r="A663" s="851"/>
      <c r="B663" s="851"/>
      <c r="C663" s="868"/>
      <c r="D663" s="869"/>
      <c r="E663" s="851"/>
      <c r="F663" s="851"/>
      <c r="G663" s="851"/>
      <c r="H663" s="851"/>
      <c r="I663" s="851"/>
      <c r="J663" s="851"/>
      <c r="K663" s="851"/>
      <c r="L663" s="851"/>
      <c r="M663" s="851"/>
      <c r="N663" s="851"/>
      <c r="O663" s="851"/>
      <c r="P663" s="851"/>
      <c r="Q663" s="851"/>
      <c r="R663" s="851"/>
      <c r="S663" s="851"/>
      <c r="T663" s="851"/>
      <c r="U663" s="851"/>
      <c r="V663" s="851"/>
      <c r="W663" s="851"/>
      <c r="X663" s="851"/>
      <c r="Y663" s="851"/>
      <c r="Z663" s="851"/>
    </row>
    <row r="664">
      <c r="A664" s="851"/>
      <c r="B664" s="851"/>
      <c r="C664" s="868"/>
      <c r="D664" s="869"/>
      <c r="E664" s="851"/>
      <c r="F664" s="851"/>
      <c r="G664" s="851"/>
      <c r="H664" s="851"/>
      <c r="I664" s="851"/>
      <c r="J664" s="851"/>
      <c r="K664" s="851"/>
      <c r="L664" s="851"/>
      <c r="M664" s="851"/>
      <c r="N664" s="851"/>
      <c r="O664" s="851"/>
      <c r="P664" s="851"/>
      <c r="Q664" s="851"/>
      <c r="R664" s="851"/>
      <c r="S664" s="851"/>
      <c r="T664" s="851"/>
      <c r="U664" s="851"/>
      <c r="V664" s="851"/>
      <c r="W664" s="851"/>
      <c r="X664" s="851"/>
      <c r="Y664" s="851"/>
      <c r="Z664" s="851"/>
    </row>
    <row r="665">
      <c r="A665" s="851"/>
      <c r="B665" s="851"/>
      <c r="C665" s="868"/>
      <c r="D665" s="869"/>
      <c r="E665" s="851"/>
      <c r="F665" s="851"/>
      <c r="G665" s="851"/>
      <c r="H665" s="851"/>
      <c r="I665" s="851"/>
      <c r="J665" s="851"/>
      <c r="K665" s="851"/>
      <c r="L665" s="851"/>
      <c r="M665" s="851"/>
      <c r="N665" s="851"/>
      <c r="O665" s="851"/>
      <c r="P665" s="851"/>
      <c r="Q665" s="851"/>
      <c r="R665" s="851"/>
      <c r="S665" s="851"/>
      <c r="T665" s="851"/>
      <c r="U665" s="851"/>
      <c r="V665" s="851"/>
      <c r="W665" s="851"/>
      <c r="X665" s="851"/>
      <c r="Y665" s="851"/>
      <c r="Z665" s="851"/>
    </row>
    <row r="666">
      <c r="A666" s="851"/>
      <c r="B666" s="851"/>
      <c r="C666" s="868"/>
      <c r="D666" s="869"/>
      <c r="E666" s="851"/>
      <c r="F666" s="851"/>
      <c r="G666" s="851"/>
      <c r="H666" s="851"/>
      <c r="I666" s="851"/>
      <c r="J666" s="851"/>
      <c r="K666" s="851"/>
      <c r="L666" s="851"/>
      <c r="M666" s="851"/>
      <c r="N666" s="851"/>
      <c r="O666" s="851"/>
      <c r="P666" s="851"/>
      <c r="Q666" s="851"/>
      <c r="R666" s="851"/>
      <c r="S666" s="851"/>
      <c r="T666" s="851"/>
      <c r="U666" s="851"/>
      <c r="V666" s="851"/>
      <c r="W666" s="851"/>
      <c r="X666" s="851"/>
      <c r="Y666" s="851"/>
      <c r="Z666" s="851"/>
    </row>
    <row r="667">
      <c r="A667" s="851"/>
      <c r="B667" s="851"/>
      <c r="C667" s="868"/>
      <c r="D667" s="869"/>
      <c r="E667" s="851"/>
      <c r="F667" s="851"/>
      <c r="G667" s="851"/>
      <c r="H667" s="851"/>
      <c r="I667" s="851"/>
      <c r="J667" s="851"/>
      <c r="K667" s="851"/>
      <c r="L667" s="851"/>
      <c r="M667" s="851"/>
      <c r="N667" s="851"/>
      <c r="O667" s="851"/>
      <c r="P667" s="851"/>
      <c r="Q667" s="851"/>
      <c r="R667" s="851"/>
      <c r="S667" s="851"/>
      <c r="T667" s="851"/>
      <c r="U667" s="851"/>
      <c r="V667" s="851"/>
      <c r="W667" s="851"/>
      <c r="X667" s="851"/>
      <c r="Y667" s="851"/>
      <c r="Z667" s="851"/>
    </row>
    <row r="668">
      <c r="A668" s="851"/>
      <c r="B668" s="851"/>
      <c r="C668" s="868"/>
      <c r="D668" s="869"/>
      <c r="E668" s="851"/>
      <c r="F668" s="851"/>
      <c r="G668" s="851"/>
      <c r="H668" s="851"/>
      <c r="I668" s="851"/>
      <c r="J668" s="851"/>
      <c r="K668" s="851"/>
      <c r="L668" s="851"/>
      <c r="M668" s="851"/>
      <c r="N668" s="851"/>
      <c r="O668" s="851"/>
      <c r="P668" s="851"/>
      <c r="Q668" s="851"/>
      <c r="R668" s="851"/>
      <c r="S668" s="851"/>
      <c r="T668" s="851"/>
      <c r="U668" s="851"/>
      <c r="V668" s="851"/>
      <c r="W668" s="851"/>
      <c r="X668" s="851"/>
      <c r="Y668" s="851"/>
      <c r="Z668" s="851"/>
    </row>
    <row r="669">
      <c r="A669" s="851"/>
      <c r="B669" s="851"/>
      <c r="C669" s="868"/>
      <c r="D669" s="869"/>
      <c r="E669" s="851"/>
      <c r="F669" s="851"/>
      <c r="G669" s="851"/>
      <c r="H669" s="851"/>
      <c r="I669" s="851"/>
      <c r="J669" s="851"/>
      <c r="K669" s="851"/>
      <c r="L669" s="851"/>
      <c r="M669" s="851"/>
      <c r="N669" s="851"/>
      <c r="O669" s="851"/>
      <c r="P669" s="851"/>
      <c r="Q669" s="851"/>
      <c r="R669" s="851"/>
      <c r="S669" s="851"/>
      <c r="T669" s="851"/>
      <c r="U669" s="851"/>
      <c r="V669" s="851"/>
      <c r="W669" s="851"/>
      <c r="X669" s="851"/>
      <c r="Y669" s="851"/>
      <c r="Z669" s="851"/>
    </row>
    <row r="670">
      <c r="A670" s="851"/>
      <c r="B670" s="851"/>
      <c r="C670" s="868"/>
      <c r="D670" s="869"/>
      <c r="E670" s="851"/>
      <c r="F670" s="851"/>
      <c r="G670" s="851"/>
      <c r="H670" s="851"/>
      <c r="I670" s="851"/>
      <c r="J670" s="851"/>
      <c r="K670" s="851"/>
      <c r="L670" s="851"/>
      <c r="M670" s="851"/>
      <c r="N670" s="851"/>
      <c r="O670" s="851"/>
      <c r="P670" s="851"/>
      <c r="Q670" s="851"/>
      <c r="R670" s="851"/>
      <c r="S670" s="851"/>
      <c r="T670" s="851"/>
      <c r="U670" s="851"/>
      <c r="V670" s="851"/>
      <c r="W670" s="851"/>
      <c r="X670" s="851"/>
      <c r="Y670" s="851"/>
      <c r="Z670" s="851"/>
    </row>
    <row r="671">
      <c r="A671" s="851"/>
      <c r="B671" s="851"/>
      <c r="C671" s="868"/>
      <c r="D671" s="869"/>
      <c r="E671" s="851"/>
      <c r="F671" s="851"/>
      <c r="G671" s="851"/>
      <c r="H671" s="851"/>
      <c r="I671" s="851"/>
      <c r="J671" s="851"/>
      <c r="K671" s="851"/>
      <c r="L671" s="851"/>
      <c r="M671" s="851"/>
      <c r="N671" s="851"/>
      <c r="O671" s="851"/>
      <c r="P671" s="851"/>
      <c r="Q671" s="851"/>
      <c r="R671" s="851"/>
      <c r="S671" s="851"/>
      <c r="T671" s="851"/>
      <c r="U671" s="851"/>
      <c r="V671" s="851"/>
      <c r="W671" s="851"/>
      <c r="X671" s="851"/>
      <c r="Y671" s="851"/>
      <c r="Z671" s="851"/>
    </row>
    <row r="672">
      <c r="A672" s="851"/>
      <c r="B672" s="851"/>
      <c r="C672" s="868"/>
      <c r="D672" s="869"/>
      <c r="E672" s="851"/>
      <c r="F672" s="851"/>
      <c r="G672" s="851"/>
      <c r="H672" s="851"/>
      <c r="I672" s="851"/>
      <c r="J672" s="851"/>
      <c r="K672" s="851"/>
      <c r="L672" s="851"/>
      <c r="M672" s="851"/>
      <c r="N672" s="851"/>
      <c r="O672" s="851"/>
      <c r="P672" s="851"/>
      <c r="Q672" s="851"/>
      <c r="R672" s="851"/>
      <c r="S672" s="851"/>
      <c r="T672" s="851"/>
      <c r="U672" s="851"/>
      <c r="V672" s="851"/>
      <c r="W672" s="851"/>
      <c r="X672" s="851"/>
      <c r="Y672" s="851"/>
      <c r="Z672" s="851"/>
    </row>
    <row r="673">
      <c r="A673" s="851"/>
      <c r="B673" s="851"/>
      <c r="C673" s="868"/>
      <c r="D673" s="869"/>
      <c r="E673" s="851"/>
      <c r="F673" s="851"/>
      <c r="G673" s="851"/>
      <c r="H673" s="851"/>
      <c r="I673" s="851"/>
      <c r="J673" s="851"/>
      <c r="K673" s="851"/>
      <c r="L673" s="851"/>
      <c r="M673" s="851"/>
      <c r="N673" s="851"/>
      <c r="O673" s="851"/>
      <c r="P673" s="851"/>
      <c r="Q673" s="851"/>
      <c r="R673" s="851"/>
      <c r="S673" s="851"/>
      <c r="T673" s="851"/>
      <c r="U673" s="851"/>
      <c r="V673" s="851"/>
      <c r="W673" s="851"/>
      <c r="X673" s="851"/>
      <c r="Y673" s="851"/>
      <c r="Z673" s="851"/>
    </row>
    <row r="674">
      <c r="A674" s="851"/>
      <c r="B674" s="851"/>
      <c r="C674" s="868"/>
      <c r="D674" s="869"/>
      <c r="E674" s="851"/>
      <c r="F674" s="851"/>
      <c r="G674" s="851"/>
      <c r="H674" s="851"/>
      <c r="I674" s="851"/>
      <c r="J674" s="851"/>
      <c r="K674" s="851"/>
      <c r="L674" s="851"/>
      <c r="M674" s="851"/>
      <c r="N674" s="851"/>
      <c r="O674" s="851"/>
      <c r="P674" s="851"/>
      <c r="Q674" s="851"/>
      <c r="R674" s="851"/>
      <c r="S674" s="851"/>
      <c r="T674" s="851"/>
      <c r="U674" s="851"/>
      <c r="V674" s="851"/>
      <c r="W674" s="851"/>
      <c r="X674" s="851"/>
      <c r="Y674" s="851"/>
      <c r="Z674" s="851"/>
    </row>
    <row r="675">
      <c r="A675" s="851"/>
      <c r="B675" s="851"/>
      <c r="C675" s="868"/>
      <c r="D675" s="869"/>
      <c r="E675" s="851"/>
      <c r="F675" s="851"/>
      <c r="G675" s="851"/>
      <c r="H675" s="851"/>
      <c r="I675" s="851"/>
      <c r="J675" s="851"/>
      <c r="K675" s="851"/>
      <c r="L675" s="851"/>
      <c r="M675" s="851"/>
      <c r="N675" s="851"/>
      <c r="O675" s="851"/>
      <c r="P675" s="851"/>
      <c r="Q675" s="851"/>
      <c r="R675" s="851"/>
      <c r="S675" s="851"/>
      <c r="T675" s="851"/>
      <c r="U675" s="851"/>
      <c r="V675" s="851"/>
      <c r="W675" s="851"/>
      <c r="X675" s="851"/>
      <c r="Y675" s="851"/>
      <c r="Z675" s="851"/>
    </row>
    <row r="676">
      <c r="A676" s="851"/>
      <c r="B676" s="851"/>
      <c r="C676" s="868"/>
      <c r="D676" s="869"/>
      <c r="E676" s="851"/>
      <c r="F676" s="851"/>
      <c r="G676" s="851"/>
      <c r="H676" s="851"/>
      <c r="I676" s="851"/>
      <c r="J676" s="851"/>
      <c r="K676" s="851"/>
      <c r="L676" s="851"/>
      <c r="M676" s="851"/>
      <c r="N676" s="851"/>
      <c r="O676" s="851"/>
      <c r="P676" s="851"/>
      <c r="Q676" s="851"/>
      <c r="R676" s="851"/>
      <c r="S676" s="851"/>
      <c r="T676" s="851"/>
      <c r="U676" s="851"/>
      <c r="V676" s="851"/>
      <c r="W676" s="851"/>
      <c r="X676" s="851"/>
      <c r="Y676" s="851"/>
      <c r="Z676" s="851"/>
    </row>
    <row r="677">
      <c r="A677" s="851"/>
      <c r="B677" s="851"/>
      <c r="C677" s="868"/>
      <c r="D677" s="869"/>
      <c r="E677" s="851"/>
      <c r="F677" s="851"/>
      <c r="G677" s="851"/>
      <c r="H677" s="851"/>
      <c r="I677" s="851"/>
      <c r="J677" s="851"/>
      <c r="K677" s="851"/>
      <c r="L677" s="851"/>
      <c r="M677" s="851"/>
      <c r="N677" s="851"/>
      <c r="O677" s="851"/>
      <c r="P677" s="851"/>
      <c r="Q677" s="851"/>
      <c r="R677" s="851"/>
      <c r="S677" s="851"/>
      <c r="T677" s="851"/>
      <c r="U677" s="851"/>
      <c r="V677" s="851"/>
      <c r="W677" s="851"/>
      <c r="X677" s="851"/>
      <c r="Y677" s="851"/>
      <c r="Z677" s="851"/>
    </row>
    <row r="678">
      <c r="A678" s="851"/>
      <c r="B678" s="851"/>
      <c r="C678" s="868"/>
      <c r="D678" s="869"/>
      <c r="E678" s="851"/>
      <c r="F678" s="851"/>
      <c r="G678" s="851"/>
      <c r="H678" s="851"/>
      <c r="I678" s="851"/>
      <c r="J678" s="851"/>
      <c r="K678" s="851"/>
      <c r="L678" s="851"/>
      <c r="M678" s="851"/>
      <c r="N678" s="851"/>
      <c r="O678" s="851"/>
      <c r="P678" s="851"/>
      <c r="Q678" s="851"/>
      <c r="R678" s="851"/>
      <c r="S678" s="851"/>
      <c r="T678" s="851"/>
      <c r="U678" s="851"/>
      <c r="V678" s="851"/>
      <c r="W678" s="851"/>
      <c r="X678" s="851"/>
      <c r="Y678" s="851"/>
      <c r="Z678" s="851"/>
    </row>
    <row r="679">
      <c r="A679" s="851"/>
      <c r="B679" s="851"/>
      <c r="C679" s="868"/>
      <c r="D679" s="869"/>
      <c r="E679" s="851"/>
      <c r="F679" s="851"/>
      <c r="G679" s="851"/>
      <c r="H679" s="851"/>
      <c r="I679" s="851"/>
      <c r="J679" s="851"/>
      <c r="K679" s="851"/>
      <c r="L679" s="851"/>
      <c r="M679" s="851"/>
      <c r="N679" s="851"/>
      <c r="O679" s="851"/>
      <c r="P679" s="851"/>
      <c r="Q679" s="851"/>
      <c r="R679" s="851"/>
      <c r="S679" s="851"/>
      <c r="T679" s="851"/>
      <c r="U679" s="851"/>
      <c r="V679" s="851"/>
      <c r="W679" s="851"/>
      <c r="X679" s="851"/>
      <c r="Y679" s="851"/>
      <c r="Z679" s="851"/>
    </row>
    <row r="680">
      <c r="A680" s="851"/>
      <c r="B680" s="851"/>
      <c r="C680" s="868"/>
      <c r="D680" s="869"/>
      <c r="E680" s="851"/>
      <c r="F680" s="851"/>
      <c r="G680" s="851"/>
      <c r="H680" s="851"/>
      <c r="I680" s="851"/>
      <c r="J680" s="851"/>
      <c r="K680" s="851"/>
      <c r="L680" s="851"/>
      <c r="M680" s="851"/>
      <c r="N680" s="851"/>
      <c r="O680" s="851"/>
      <c r="P680" s="851"/>
      <c r="Q680" s="851"/>
      <c r="R680" s="851"/>
      <c r="S680" s="851"/>
      <c r="T680" s="851"/>
      <c r="U680" s="851"/>
      <c r="V680" s="851"/>
      <c r="W680" s="851"/>
      <c r="X680" s="851"/>
      <c r="Y680" s="851"/>
      <c r="Z680" s="851"/>
    </row>
    <row r="681">
      <c r="A681" s="851"/>
      <c r="B681" s="851"/>
      <c r="C681" s="868"/>
      <c r="D681" s="869"/>
      <c r="E681" s="851"/>
      <c r="F681" s="851"/>
      <c r="G681" s="851"/>
      <c r="H681" s="851"/>
      <c r="I681" s="851"/>
      <c r="J681" s="851"/>
      <c r="K681" s="851"/>
      <c r="L681" s="851"/>
      <c r="M681" s="851"/>
      <c r="N681" s="851"/>
      <c r="O681" s="851"/>
      <c r="P681" s="851"/>
      <c r="Q681" s="851"/>
      <c r="R681" s="851"/>
      <c r="S681" s="851"/>
      <c r="T681" s="851"/>
      <c r="U681" s="851"/>
      <c r="V681" s="851"/>
      <c r="W681" s="851"/>
      <c r="X681" s="851"/>
      <c r="Y681" s="851"/>
      <c r="Z681" s="851"/>
    </row>
    <row r="682">
      <c r="A682" s="851"/>
      <c r="B682" s="851"/>
      <c r="C682" s="868"/>
      <c r="D682" s="869"/>
      <c r="E682" s="851"/>
      <c r="F682" s="851"/>
      <c r="G682" s="851"/>
      <c r="H682" s="851"/>
      <c r="I682" s="851"/>
      <c r="J682" s="851"/>
      <c r="K682" s="851"/>
      <c r="L682" s="851"/>
      <c r="M682" s="851"/>
      <c r="N682" s="851"/>
      <c r="O682" s="851"/>
      <c r="P682" s="851"/>
      <c r="Q682" s="851"/>
      <c r="R682" s="851"/>
      <c r="S682" s="851"/>
      <c r="T682" s="851"/>
      <c r="U682" s="851"/>
      <c r="V682" s="851"/>
      <c r="W682" s="851"/>
      <c r="X682" s="851"/>
      <c r="Y682" s="851"/>
      <c r="Z682" s="851"/>
    </row>
    <row r="683">
      <c r="A683" s="851"/>
      <c r="B683" s="851"/>
      <c r="C683" s="868"/>
      <c r="D683" s="869"/>
      <c r="E683" s="851"/>
      <c r="F683" s="851"/>
      <c r="G683" s="851"/>
      <c r="H683" s="851"/>
      <c r="I683" s="851"/>
      <c r="J683" s="851"/>
      <c r="K683" s="851"/>
      <c r="L683" s="851"/>
      <c r="M683" s="851"/>
      <c r="N683" s="851"/>
      <c r="O683" s="851"/>
      <c r="P683" s="851"/>
      <c r="Q683" s="851"/>
      <c r="R683" s="851"/>
      <c r="S683" s="851"/>
      <c r="T683" s="851"/>
      <c r="U683" s="851"/>
      <c r="V683" s="851"/>
      <c r="W683" s="851"/>
      <c r="X683" s="851"/>
      <c r="Y683" s="851"/>
      <c r="Z683" s="851"/>
    </row>
    <row r="684">
      <c r="A684" s="851"/>
      <c r="B684" s="851"/>
      <c r="C684" s="868"/>
      <c r="D684" s="869"/>
      <c r="E684" s="851"/>
      <c r="F684" s="851"/>
      <c r="G684" s="851"/>
      <c r="H684" s="851"/>
      <c r="I684" s="851"/>
      <c r="J684" s="851"/>
      <c r="K684" s="851"/>
      <c r="L684" s="851"/>
      <c r="M684" s="851"/>
      <c r="N684" s="851"/>
      <c r="O684" s="851"/>
      <c r="P684" s="851"/>
      <c r="Q684" s="851"/>
      <c r="R684" s="851"/>
      <c r="S684" s="851"/>
      <c r="T684" s="851"/>
      <c r="U684" s="851"/>
      <c r="V684" s="851"/>
      <c r="W684" s="851"/>
      <c r="X684" s="851"/>
      <c r="Y684" s="851"/>
      <c r="Z684" s="851"/>
    </row>
    <row r="685">
      <c r="A685" s="851"/>
      <c r="B685" s="851"/>
      <c r="C685" s="868"/>
      <c r="D685" s="869"/>
      <c r="E685" s="851"/>
      <c r="F685" s="851"/>
      <c r="G685" s="851"/>
      <c r="H685" s="851"/>
      <c r="I685" s="851"/>
      <c r="J685" s="851"/>
      <c r="K685" s="851"/>
      <c r="L685" s="851"/>
      <c r="M685" s="851"/>
      <c r="N685" s="851"/>
      <c r="O685" s="851"/>
      <c r="P685" s="851"/>
      <c r="Q685" s="851"/>
      <c r="R685" s="851"/>
      <c r="S685" s="851"/>
      <c r="T685" s="851"/>
      <c r="U685" s="851"/>
      <c r="V685" s="851"/>
      <c r="W685" s="851"/>
      <c r="X685" s="851"/>
      <c r="Y685" s="851"/>
      <c r="Z685" s="851"/>
    </row>
    <row r="686">
      <c r="A686" s="851"/>
      <c r="B686" s="851"/>
      <c r="C686" s="868"/>
      <c r="D686" s="869"/>
      <c r="E686" s="851"/>
      <c r="F686" s="851"/>
      <c r="G686" s="851"/>
      <c r="H686" s="851"/>
      <c r="I686" s="851"/>
      <c r="J686" s="851"/>
      <c r="K686" s="851"/>
      <c r="L686" s="851"/>
      <c r="M686" s="851"/>
      <c r="N686" s="851"/>
      <c r="O686" s="851"/>
      <c r="P686" s="851"/>
      <c r="Q686" s="851"/>
      <c r="R686" s="851"/>
      <c r="S686" s="851"/>
      <c r="T686" s="851"/>
      <c r="U686" s="851"/>
      <c r="V686" s="851"/>
      <c r="W686" s="851"/>
      <c r="X686" s="851"/>
      <c r="Y686" s="851"/>
      <c r="Z686" s="851"/>
    </row>
    <row r="687">
      <c r="A687" s="851"/>
      <c r="B687" s="851"/>
      <c r="C687" s="868"/>
      <c r="D687" s="869"/>
      <c r="E687" s="851"/>
      <c r="F687" s="851"/>
      <c r="G687" s="851"/>
      <c r="H687" s="851"/>
      <c r="I687" s="851"/>
      <c r="J687" s="851"/>
      <c r="K687" s="851"/>
      <c r="L687" s="851"/>
      <c r="M687" s="851"/>
      <c r="N687" s="851"/>
      <c r="O687" s="851"/>
      <c r="P687" s="851"/>
      <c r="Q687" s="851"/>
      <c r="R687" s="851"/>
      <c r="S687" s="851"/>
      <c r="T687" s="851"/>
      <c r="U687" s="851"/>
      <c r="V687" s="851"/>
      <c r="W687" s="851"/>
      <c r="X687" s="851"/>
      <c r="Y687" s="851"/>
      <c r="Z687" s="851"/>
    </row>
    <row r="688">
      <c r="A688" s="851"/>
      <c r="B688" s="851"/>
      <c r="C688" s="868"/>
      <c r="D688" s="869"/>
      <c r="E688" s="851"/>
      <c r="F688" s="851"/>
      <c r="G688" s="851"/>
      <c r="H688" s="851"/>
      <c r="I688" s="851"/>
      <c r="J688" s="851"/>
      <c r="K688" s="851"/>
      <c r="L688" s="851"/>
      <c r="M688" s="851"/>
      <c r="N688" s="851"/>
      <c r="O688" s="851"/>
      <c r="P688" s="851"/>
      <c r="Q688" s="851"/>
      <c r="R688" s="851"/>
      <c r="S688" s="851"/>
      <c r="T688" s="851"/>
      <c r="U688" s="851"/>
      <c r="V688" s="851"/>
      <c r="W688" s="851"/>
      <c r="X688" s="851"/>
      <c r="Y688" s="851"/>
      <c r="Z688" s="851"/>
    </row>
    <row r="689">
      <c r="A689" s="851"/>
      <c r="B689" s="851"/>
      <c r="C689" s="868"/>
      <c r="D689" s="869"/>
      <c r="E689" s="851"/>
      <c r="F689" s="851"/>
      <c r="G689" s="851"/>
      <c r="H689" s="851"/>
      <c r="I689" s="851"/>
      <c r="J689" s="851"/>
      <c r="K689" s="851"/>
      <c r="L689" s="851"/>
      <c r="M689" s="851"/>
      <c r="N689" s="851"/>
      <c r="O689" s="851"/>
      <c r="P689" s="851"/>
      <c r="Q689" s="851"/>
      <c r="R689" s="851"/>
      <c r="S689" s="851"/>
      <c r="T689" s="851"/>
      <c r="U689" s="851"/>
      <c r="V689" s="851"/>
      <c r="W689" s="851"/>
      <c r="X689" s="851"/>
      <c r="Y689" s="851"/>
      <c r="Z689" s="851"/>
    </row>
    <row r="690">
      <c r="A690" s="851"/>
      <c r="B690" s="851"/>
      <c r="C690" s="868"/>
      <c r="D690" s="869"/>
      <c r="E690" s="851"/>
      <c r="F690" s="851"/>
      <c r="G690" s="851"/>
      <c r="H690" s="851"/>
      <c r="I690" s="851"/>
      <c r="J690" s="851"/>
      <c r="K690" s="851"/>
      <c r="L690" s="851"/>
      <c r="M690" s="851"/>
      <c r="N690" s="851"/>
      <c r="O690" s="851"/>
      <c r="P690" s="851"/>
      <c r="Q690" s="851"/>
      <c r="R690" s="851"/>
      <c r="S690" s="851"/>
      <c r="T690" s="851"/>
      <c r="U690" s="851"/>
      <c r="V690" s="851"/>
      <c r="W690" s="851"/>
      <c r="X690" s="851"/>
      <c r="Y690" s="851"/>
      <c r="Z690" s="851"/>
    </row>
    <row r="691">
      <c r="A691" s="851"/>
      <c r="B691" s="851"/>
      <c r="C691" s="868"/>
      <c r="D691" s="869"/>
      <c r="E691" s="851"/>
      <c r="F691" s="851"/>
      <c r="G691" s="851"/>
      <c r="H691" s="851"/>
      <c r="I691" s="851"/>
      <c r="J691" s="851"/>
      <c r="K691" s="851"/>
      <c r="L691" s="851"/>
      <c r="M691" s="851"/>
      <c r="N691" s="851"/>
      <c r="O691" s="851"/>
      <c r="P691" s="851"/>
      <c r="Q691" s="851"/>
      <c r="R691" s="851"/>
      <c r="S691" s="851"/>
      <c r="T691" s="851"/>
      <c r="U691" s="851"/>
      <c r="V691" s="851"/>
      <c r="W691" s="851"/>
      <c r="X691" s="851"/>
      <c r="Y691" s="851"/>
      <c r="Z691" s="851"/>
    </row>
    <row r="692">
      <c r="A692" s="851"/>
      <c r="B692" s="851"/>
      <c r="C692" s="868"/>
      <c r="D692" s="869"/>
      <c r="E692" s="851"/>
      <c r="F692" s="851"/>
      <c r="G692" s="851"/>
      <c r="H692" s="851"/>
      <c r="I692" s="851"/>
      <c r="J692" s="851"/>
      <c r="K692" s="851"/>
      <c r="L692" s="851"/>
      <c r="M692" s="851"/>
      <c r="N692" s="851"/>
      <c r="O692" s="851"/>
      <c r="P692" s="851"/>
      <c r="Q692" s="851"/>
      <c r="R692" s="851"/>
      <c r="S692" s="851"/>
      <c r="T692" s="851"/>
      <c r="U692" s="851"/>
      <c r="V692" s="851"/>
      <c r="W692" s="851"/>
      <c r="X692" s="851"/>
      <c r="Y692" s="851"/>
      <c r="Z692" s="851"/>
    </row>
    <row r="693">
      <c r="A693" s="851"/>
      <c r="B693" s="851"/>
      <c r="C693" s="868"/>
      <c r="D693" s="869"/>
      <c r="E693" s="851"/>
      <c r="F693" s="851"/>
      <c r="G693" s="851"/>
      <c r="H693" s="851"/>
      <c r="I693" s="851"/>
      <c r="J693" s="851"/>
      <c r="K693" s="851"/>
      <c r="L693" s="851"/>
      <c r="M693" s="851"/>
      <c r="N693" s="851"/>
      <c r="O693" s="851"/>
      <c r="P693" s="851"/>
      <c r="Q693" s="851"/>
      <c r="R693" s="851"/>
      <c r="S693" s="851"/>
      <c r="T693" s="851"/>
      <c r="U693" s="851"/>
      <c r="V693" s="851"/>
      <c r="W693" s="851"/>
      <c r="X693" s="851"/>
      <c r="Y693" s="851"/>
      <c r="Z693" s="851"/>
    </row>
    <row r="694">
      <c r="A694" s="851"/>
      <c r="B694" s="851"/>
      <c r="C694" s="868"/>
      <c r="D694" s="869"/>
      <c r="E694" s="851"/>
      <c r="F694" s="851"/>
      <c r="G694" s="851"/>
      <c r="H694" s="851"/>
      <c r="I694" s="851"/>
      <c r="J694" s="851"/>
      <c r="K694" s="851"/>
      <c r="L694" s="851"/>
      <c r="M694" s="851"/>
      <c r="N694" s="851"/>
      <c r="O694" s="851"/>
      <c r="P694" s="851"/>
      <c r="Q694" s="851"/>
      <c r="R694" s="851"/>
      <c r="S694" s="851"/>
      <c r="T694" s="851"/>
      <c r="U694" s="851"/>
      <c r="V694" s="851"/>
      <c r="W694" s="851"/>
      <c r="X694" s="851"/>
      <c r="Y694" s="851"/>
      <c r="Z694" s="851"/>
    </row>
    <row r="695">
      <c r="A695" s="851"/>
      <c r="B695" s="851"/>
      <c r="C695" s="868"/>
      <c r="D695" s="869"/>
      <c r="E695" s="851"/>
      <c r="F695" s="851"/>
      <c r="G695" s="851"/>
      <c r="H695" s="851"/>
      <c r="I695" s="851"/>
      <c r="J695" s="851"/>
      <c r="K695" s="851"/>
      <c r="L695" s="851"/>
      <c r="M695" s="851"/>
      <c r="N695" s="851"/>
      <c r="O695" s="851"/>
      <c r="P695" s="851"/>
      <c r="Q695" s="851"/>
      <c r="R695" s="851"/>
      <c r="S695" s="851"/>
      <c r="T695" s="851"/>
      <c r="U695" s="851"/>
      <c r="V695" s="851"/>
      <c r="W695" s="851"/>
      <c r="X695" s="851"/>
      <c r="Y695" s="851"/>
      <c r="Z695" s="851"/>
    </row>
    <row r="696">
      <c r="A696" s="851"/>
      <c r="B696" s="851"/>
      <c r="C696" s="868"/>
      <c r="D696" s="869"/>
      <c r="E696" s="851"/>
      <c r="F696" s="851"/>
      <c r="G696" s="851"/>
      <c r="H696" s="851"/>
      <c r="I696" s="851"/>
      <c r="J696" s="851"/>
      <c r="K696" s="851"/>
      <c r="L696" s="851"/>
      <c r="M696" s="851"/>
      <c r="N696" s="851"/>
      <c r="O696" s="851"/>
      <c r="P696" s="851"/>
      <c r="Q696" s="851"/>
      <c r="R696" s="851"/>
      <c r="S696" s="851"/>
      <c r="T696" s="851"/>
      <c r="U696" s="851"/>
      <c r="V696" s="851"/>
      <c r="W696" s="851"/>
      <c r="X696" s="851"/>
      <c r="Y696" s="851"/>
      <c r="Z696" s="851"/>
    </row>
    <row r="697">
      <c r="A697" s="851"/>
      <c r="B697" s="851"/>
      <c r="C697" s="868"/>
      <c r="D697" s="869"/>
      <c r="E697" s="851"/>
      <c r="F697" s="851"/>
      <c r="G697" s="851"/>
      <c r="H697" s="851"/>
      <c r="I697" s="851"/>
      <c r="J697" s="851"/>
      <c r="K697" s="851"/>
      <c r="L697" s="851"/>
      <c r="M697" s="851"/>
      <c r="N697" s="851"/>
      <c r="O697" s="851"/>
      <c r="P697" s="851"/>
      <c r="Q697" s="851"/>
      <c r="R697" s="851"/>
      <c r="S697" s="851"/>
      <c r="T697" s="851"/>
      <c r="U697" s="851"/>
      <c r="V697" s="851"/>
      <c r="W697" s="851"/>
      <c r="X697" s="851"/>
      <c r="Y697" s="851"/>
      <c r="Z697" s="851"/>
    </row>
    <row r="698">
      <c r="A698" s="851"/>
      <c r="B698" s="851"/>
      <c r="C698" s="868"/>
      <c r="D698" s="869"/>
      <c r="E698" s="851"/>
      <c r="F698" s="851"/>
      <c r="G698" s="851"/>
      <c r="H698" s="851"/>
      <c r="I698" s="851"/>
      <c r="J698" s="851"/>
      <c r="K698" s="851"/>
      <c r="L698" s="851"/>
      <c r="M698" s="851"/>
      <c r="N698" s="851"/>
      <c r="O698" s="851"/>
      <c r="P698" s="851"/>
      <c r="Q698" s="851"/>
      <c r="R698" s="851"/>
      <c r="S698" s="851"/>
      <c r="T698" s="851"/>
      <c r="U698" s="851"/>
      <c r="V698" s="851"/>
      <c r="W698" s="851"/>
      <c r="X698" s="851"/>
      <c r="Y698" s="851"/>
      <c r="Z698" s="851"/>
    </row>
    <row r="699">
      <c r="A699" s="851"/>
      <c r="B699" s="851"/>
      <c r="C699" s="868"/>
      <c r="D699" s="869"/>
      <c r="E699" s="851"/>
      <c r="F699" s="851"/>
      <c r="G699" s="851"/>
      <c r="H699" s="851"/>
      <c r="I699" s="851"/>
      <c r="J699" s="851"/>
      <c r="K699" s="851"/>
      <c r="L699" s="851"/>
      <c r="M699" s="851"/>
      <c r="N699" s="851"/>
      <c r="O699" s="851"/>
      <c r="P699" s="851"/>
      <c r="Q699" s="851"/>
      <c r="R699" s="851"/>
      <c r="S699" s="851"/>
      <c r="T699" s="851"/>
      <c r="U699" s="851"/>
      <c r="V699" s="851"/>
      <c r="W699" s="851"/>
      <c r="X699" s="851"/>
      <c r="Y699" s="851"/>
      <c r="Z699" s="851"/>
    </row>
    <row r="700">
      <c r="A700" s="851"/>
      <c r="B700" s="851"/>
      <c r="C700" s="868"/>
      <c r="D700" s="869"/>
      <c r="E700" s="851"/>
      <c r="F700" s="851"/>
      <c r="G700" s="851"/>
      <c r="H700" s="851"/>
      <c r="I700" s="851"/>
      <c r="J700" s="851"/>
      <c r="K700" s="851"/>
      <c r="L700" s="851"/>
      <c r="M700" s="851"/>
      <c r="N700" s="851"/>
      <c r="O700" s="851"/>
      <c r="P700" s="851"/>
      <c r="Q700" s="851"/>
      <c r="R700" s="851"/>
      <c r="S700" s="851"/>
      <c r="T700" s="851"/>
      <c r="U700" s="851"/>
      <c r="V700" s="851"/>
      <c r="W700" s="851"/>
      <c r="X700" s="851"/>
      <c r="Y700" s="851"/>
      <c r="Z700" s="851"/>
    </row>
    <row r="701">
      <c r="A701" s="851"/>
      <c r="B701" s="851"/>
      <c r="C701" s="868"/>
      <c r="D701" s="869"/>
      <c r="E701" s="851"/>
      <c r="F701" s="851"/>
      <c r="G701" s="851"/>
      <c r="H701" s="851"/>
      <c r="I701" s="851"/>
      <c r="J701" s="851"/>
      <c r="K701" s="851"/>
      <c r="L701" s="851"/>
      <c r="M701" s="851"/>
      <c r="N701" s="851"/>
      <c r="O701" s="851"/>
      <c r="P701" s="851"/>
      <c r="Q701" s="851"/>
      <c r="R701" s="851"/>
      <c r="S701" s="851"/>
      <c r="T701" s="851"/>
      <c r="U701" s="851"/>
      <c r="V701" s="851"/>
      <c r="W701" s="851"/>
      <c r="X701" s="851"/>
      <c r="Y701" s="851"/>
      <c r="Z701" s="851"/>
    </row>
    <row r="702">
      <c r="A702" s="851"/>
      <c r="B702" s="851"/>
      <c r="C702" s="868"/>
      <c r="D702" s="869"/>
      <c r="E702" s="851"/>
      <c r="F702" s="851"/>
      <c r="G702" s="851"/>
      <c r="H702" s="851"/>
      <c r="I702" s="851"/>
      <c r="J702" s="851"/>
      <c r="K702" s="851"/>
      <c r="L702" s="851"/>
      <c r="M702" s="851"/>
      <c r="N702" s="851"/>
      <c r="O702" s="851"/>
      <c r="P702" s="851"/>
      <c r="Q702" s="851"/>
      <c r="R702" s="851"/>
      <c r="S702" s="851"/>
      <c r="T702" s="851"/>
      <c r="U702" s="851"/>
      <c r="V702" s="851"/>
      <c r="W702" s="851"/>
      <c r="X702" s="851"/>
      <c r="Y702" s="851"/>
      <c r="Z702" s="851"/>
    </row>
    <row r="703">
      <c r="A703" s="851"/>
      <c r="B703" s="851"/>
      <c r="C703" s="868"/>
      <c r="D703" s="869"/>
      <c r="E703" s="851"/>
      <c r="F703" s="851"/>
      <c r="G703" s="851"/>
      <c r="H703" s="851"/>
      <c r="I703" s="851"/>
      <c r="J703" s="851"/>
      <c r="K703" s="851"/>
      <c r="L703" s="851"/>
      <c r="M703" s="851"/>
      <c r="N703" s="851"/>
      <c r="O703" s="851"/>
      <c r="P703" s="851"/>
      <c r="Q703" s="851"/>
      <c r="R703" s="851"/>
      <c r="S703" s="851"/>
      <c r="T703" s="851"/>
      <c r="U703" s="851"/>
      <c r="V703" s="851"/>
      <c r="W703" s="851"/>
      <c r="X703" s="851"/>
      <c r="Y703" s="851"/>
      <c r="Z703" s="851"/>
    </row>
    <row r="704">
      <c r="A704" s="851"/>
      <c r="B704" s="851"/>
      <c r="C704" s="868"/>
      <c r="D704" s="869"/>
      <c r="E704" s="851"/>
      <c r="F704" s="851"/>
      <c r="G704" s="851"/>
      <c r="H704" s="851"/>
      <c r="I704" s="851"/>
      <c r="J704" s="851"/>
      <c r="K704" s="851"/>
      <c r="L704" s="851"/>
      <c r="M704" s="851"/>
      <c r="N704" s="851"/>
      <c r="O704" s="851"/>
      <c r="P704" s="851"/>
      <c r="Q704" s="851"/>
      <c r="R704" s="851"/>
      <c r="S704" s="851"/>
      <c r="T704" s="851"/>
      <c r="U704" s="851"/>
      <c r="V704" s="851"/>
      <c r="W704" s="851"/>
      <c r="X704" s="851"/>
      <c r="Y704" s="851"/>
      <c r="Z704" s="851"/>
    </row>
    <row r="705">
      <c r="A705" s="851"/>
      <c r="B705" s="851"/>
      <c r="C705" s="868"/>
      <c r="D705" s="869"/>
      <c r="E705" s="851"/>
      <c r="F705" s="851"/>
      <c r="G705" s="851"/>
      <c r="H705" s="851"/>
      <c r="I705" s="851"/>
      <c r="J705" s="851"/>
      <c r="K705" s="851"/>
      <c r="L705" s="851"/>
      <c r="M705" s="851"/>
      <c r="N705" s="851"/>
      <c r="O705" s="851"/>
      <c r="P705" s="851"/>
      <c r="Q705" s="851"/>
      <c r="R705" s="851"/>
      <c r="S705" s="851"/>
      <c r="T705" s="851"/>
      <c r="U705" s="851"/>
      <c r="V705" s="851"/>
      <c r="W705" s="851"/>
      <c r="X705" s="851"/>
      <c r="Y705" s="851"/>
      <c r="Z705" s="851"/>
    </row>
    <row r="706">
      <c r="A706" s="851"/>
      <c r="B706" s="851"/>
      <c r="C706" s="868"/>
      <c r="D706" s="869"/>
      <c r="E706" s="851"/>
      <c r="F706" s="851"/>
      <c r="G706" s="851"/>
      <c r="H706" s="851"/>
      <c r="I706" s="851"/>
      <c r="J706" s="851"/>
      <c r="K706" s="851"/>
      <c r="L706" s="851"/>
      <c r="M706" s="851"/>
      <c r="N706" s="851"/>
      <c r="O706" s="851"/>
      <c r="P706" s="851"/>
      <c r="Q706" s="851"/>
      <c r="R706" s="851"/>
      <c r="S706" s="851"/>
      <c r="T706" s="851"/>
      <c r="U706" s="851"/>
      <c r="V706" s="851"/>
      <c r="W706" s="851"/>
      <c r="X706" s="851"/>
      <c r="Y706" s="851"/>
      <c r="Z706" s="851"/>
    </row>
    <row r="707">
      <c r="A707" s="851"/>
      <c r="B707" s="851"/>
      <c r="C707" s="868"/>
      <c r="D707" s="869"/>
      <c r="E707" s="851"/>
      <c r="F707" s="851"/>
      <c r="G707" s="851"/>
      <c r="H707" s="851"/>
      <c r="I707" s="851"/>
      <c r="J707" s="851"/>
      <c r="K707" s="851"/>
      <c r="L707" s="851"/>
      <c r="M707" s="851"/>
      <c r="N707" s="851"/>
      <c r="O707" s="851"/>
      <c r="P707" s="851"/>
      <c r="Q707" s="851"/>
      <c r="R707" s="851"/>
      <c r="S707" s="851"/>
      <c r="T707" s="851"/>
      <c r="U707" s="851"/>
      <c r="V707" s="851"/>
      <c r="W707" s="851"/>
      <c r="X707" s="851"/>
      <c r="Y707" s="851"/>
      <c r="Z707" s="851"/>
    </row>
    <row r="708">
      <c r="A708" s="851"/>
      <c r="B708" s="851"/>
      <c r="C708" s="868"/>
      <c r="D708" s="869"/>
      <c r="E708" s="851"/>
      <c r="F708" s="851"/>
      <c r="G708" s="851"/>
      <c r="H708" s="851"/>
      <c r="I708" s="851"/>
      <c r="J708" s="851"/>
      <c r="K708" s="851"/>
      <c r="L708" s="851"/>
      <c r="M708" s="851"/>
      <c r="N708" s="851"/>
      <c r="O708" s="851"/>
      <c r="P708" s="851"/>
      <c r="Q708" s="851"/>
      <c r="R708" s="851"/>
      <c r="S708" s="851"/>
      <c r="T708" s="851"/>
      <c r="U708" s="851"/>
      <c r="V708" s="851"/>
      <c r="W708" s="851"/>
      <c r="X708" s="851"/>
      <c r="Y708" s="851"/>
      <c r="Z708" s="851"/>
    </row>
    <row r="709">
      <c r="A709" s="851"/>
      <c r="B709" s="851"/>
      <c r="C709" s="868"/>
      <c r="D709" s="869"/>
      <c r="E709" s="851"/>
      <c r="F709" s="851"/>
      <c r="G709" s="851"/>
      <c r="H709" s="851"/>
      <c r="I709" s="851"/>
      <c r="J709" s="851"/>
      <c r="K709" s="851"/>
      <c r="L709" s="851"/>
      <c r="M709" s="851"/>
      <c r="N709" s="851"/>
      <c r="O709" s="851"/>
      <c r="P709" s="851"/>
      <c r="Q709" s="851"/>
      <c r="R709" s="851"/>
      <c r="S709" s="851"/>
      <c r="T709" s="851"/>
      <c r="U709" s="851"/>
      <c r="V709" s="851"/>
      <c r="W709" s="851"/>
      <c r="X709" s="851"/>
      <c r="Y709" s="851"/>
      <c r="Z709" s="851"/>
    </row>
    <row r="710">
      <c r="A710" s="851"/>
      <c r="B710" s="851"/>
      <c r="C710" s="868"/>
      <c r="D710" s="869"/>
      <c r="E710" s="851"/>
      <c r="F710" s="851"/>
      <c r="G710" s="851"/>
      <c r="H710" s="851"/>
      <c r="I710" s="851"/>
      <c r="J710" s="851"/>
      <c r="K710" s="851"/>
      <c r="L710" s="851"/>
      <c r="M710" s="851"/>
      <c r="N710" s="851"/>
      <c r="O710" s="851"/>
      <c r="P710" s="851"/>
      <c r="Q710" s="851"/>
      <c r="R710" s="851"/>
      <c r="S710" s="851"/>
      <c r="T710" s="851"/>
      <c r="U710" s="851"/>
      <c r="V710" s="851"/>
      <c r="W710" s="851"/>
      <c r="X710" s="851"/>
      <c r="Y710" s="851"/>
      <c r="Z710" s="851"/>
    </row>
    <row r="711">
      <c r="A711" s="851"/>
      <c r="B711" s="851"/>
      <c r="C711" s="868"/>
      <c r="D711" s="869"/>
      <c r="E711" s="851"/>
      <c r="F711" s="851"/>
      <c r="G711" s="851"/>
      <c r="H711" s="851"/>
      <c r="I711" s="851"/>
      <c r="J711" s="851"/>
      <c r="K711" s="851"/>
      <c r="L711" s="851"/>
      <c r="M711" s="851"/>
      <c r="N711" s="851"/>
      <c r="O711" s="851"/>
      <c r="P711" s="851"/>
      <c r="Q711" s="851"/>
      <c r="R711" s="851"/>
      <c r="S711" s="851"/>
      <c r="T711" s="851"/>
      <c r="U711" s="851"/>
      <c r="V711" s="851"/>
      <c r="W711" s="851"/>
      <c r="X711" s="851"/>
      <c r="Y711" s="851"/>
      <c r="Z711" s="851"/>
    </row>
    <row r="712">
      <c r="A712" s="851"/>
      <c r="B712" s="851"/>
      <c r="C712" s="868"/>
      <c r="D712" s="869"/>
      <c r="E712" s="851"/>
      <c r="F712" s="851"/>
      <c r="G712" s="851"/>
      <c r="H712" s="851"/>
      <c r="I712" s="851"/>
      <c r="J712" s="851"/>
      <c r="K712" s="851"/>
      <c r="L712" s="851"/>
      <c r="M712" s="851"/>
      <c r="N712" s="851"/>
      <c r="O712" s="851"/>
      <c r="P712" s="851"/>
      <c r="Q712" s="851"/>
      <c r="R712" s="851"/>
      <c r="S712" s="851"/>
      <c r="T712" s="851"/>
      <c r="U712" s="851"/>
      <c r="V712" s="851"/>
      <c r="W712" s="851"/>
      <c r="X712" s="851"/>
      <c r="Y712" s="851"/>
      <c r="Z712" s="851"/>
    </row>
    <row r="713">
      <c r="A713" s="851"/>
      <c r="B713" s="851"/>
      <c r="C713" s="868"/>
      <c r="D713" s="869"/>
      <c r="E713" s="851"/>
      <c r="F713" s="851"/>
      <c r="G713" s="851"/>
      <c r="H713" s="851"/>
      <c r="I713" s="851"/>
      <c r="J713" s="851"/>
      <c r="K713" s="851"/>
      <c r="L713" s="851"/>
      <c r="M713" s="851"/>
      <c r="N713" s="851"/>
      <c r="O713" s="851"/>
      <c r="P713" s="851"/>
      <c r="Q713" s="851"/>
      <c r="R713" s="851"/>
      <c r="S713" s="851"/>
      <c r="T713" s="851"/>
      <c r="U713" s="851"/>
      <c r="V713" s="851"/>
      <c r="W713" s="851"/>
      <c r="X713" s="851"/>
      <c r="Y713" s="851"/>
      <c r="Z713" s="851"/>
    </row>
    <row r="714">
      <c r="A714" s="851"/>
      <c r="B714" s="851"/>
      <c r="C714" s="868"/>
      <c r="D714" s="869"/>
      <c r="E714" s="851"/>
      <c r="F714" s="851"/>
      <c r="G714" s="851"/>
      <c r="H714" s="851"/>
      <c r="I714" s="851"/>
      <c r="J714" s="851"/>
      <c r="K714" s="851"/>
      <c r="L714" s="851"/>
      <c r="M714" s="851"/>
      <c r="N714" s="851"/>
      <c r="O714" s="851"/>
      <c r="P714" s="851"/>
      <c r="Q714" s="851"/>
      <c r="R714" s="851"/>
      <c r="S714" s="851"/>
      <c r="T714" s="851"/>
      <c r="U714" s="851"/>
      <c r="V714" s="851"/>
      <c r="W714" s="851"/>
      <c r="X714" s="851"/>
      <c r="Y714" s="851"/>
      <c r="Z714" s="851"/>
    </row>
    <row r="715">
      <c r="A715" s="851"/>
      <c r="B715" s="851"/>
      <c r="C715" s="868"/>
      <c r="D715" s="869"/>
      <c r="E715" s="851"/>
      <c r="F715" s="851"/>
      <c r="G715" s="851"/>
      <c r="H715" s="851"/>
      <c r="I715" s="851"/>
      <c r="J715" s="851"/>
      <c r="K715" s="851"/>
      <c r="L715" s="851"/>
      <c r="M715" s="851"/>
      <c r="N715" s="851"/>
      <c r="O715" s="851"/>
      <c r="P715" s="851"/>
      <c r="Q715" s="851"/>
      <c r="R715" s="851"/>
      <c r="S715" s="851"/>
      <c r="T715" s="851"/>
      <c r="U715" s="851"/>
      <c r="V715" s="851"/>
      <c r="W715" s="851"/>
      <c r="X715" s="851"/>
      <c r="Y715" s="851"/>
      <c r="Z715" s="851"/>
    </row>
    <row r="716">
      <c r="A716" s="851"/>
      <c r="B716" s="851"/>
      <c r="C716" s="868"/>
      <c r="D716" s="869"/>
      <c r="E716" s="851"/>
      <c r="F716" s="851"/>
      <c r="G716" s="851"/>
      <c r="H716" s="851"/>
      <c r="I716" s="851"/>
      <c r="J716" s="851"/>
      <c r="K716" s="851"/>
      <c r="L716" s="851"/>
      <c r="M716" s="851"/>
      <c r="N716" s="851"/>
      <c r="O716" s="851"/>
      <c r="P716" s="851"/>
      <c r="Q716" s="851"/>
      <c r="R716" s="851"/>
      <c r="S716" s="851"/>
      <c r="T716" s="851"/>
      <c r="U716" s="851"/>
      <c r="V716" s="851"/>
      <c r="W716" s="851"/>
      <c r="X716" s="851"/>
      <c r="Y716" s="851"/>
      <c r="Z716" s="851"/>
    </row>
    <row r="717">
      <c r="A717" s="851"/>
      <c r="B717" s="851"/>
      <c r="C717" s="868"/>
      <c r="D717" s="869"/>
      <c r="E717" s="851"/>
      <c r="F717" s="851"/>
      <c r="G717" s="851"/>
      <c r="H717" s="851"/>
      <c r="I717" s="851"/>
      <c r="J717" s="851"/>
      <c r="K717" s="851"/>
      <c r="L717" s="851"/>
      <c r="M717" s="851"/>
      <c r="N717" s="851"/>
      <c r="O717" s="851"/>
      <c r="P717" s="851"/>
      <c r="Q717" s="851"/>
      <c r="R717" s="851"/>
      <c r="S717" s="851"/>
      <c r="T717" s="851"/>
      <c r="U717" s="851"/>
      <c r="V717" s="851"/>
      <c r="W717" s="851"/>
      <c r="X717" s="851"/>
      <c r="Y717" s="851"/>
      <c r="Z717" s="851"/>
    </row>
    <row r="718">
      <c r="A718" s="851"/>
      <c r="B718" s="851"/>
      <c r="C718" s="868"/>
      <c r="D718" s="869"/>
      <c r="E718" s="851"/>
      <c r="F718" s="851"/>
      <c r="G718" s="851"/>
      <c r="H718" s="851"/>
      <c r="I718" s="851"/>
      <c r="J718" s="851"/>
      <c r="K718" s="851"/>
      <c r="L718" s="851"/>
      <c r="M718" s="851"/>
      <c r="N718" s="851"/>
      <c r="O718" s="851"/>
      <c r="P718" s="851"/>
      <c r="Q718" s="851"/>
      <c r="R718" s="851"/>
      <c r="S718" s="851"/>
      <c r="T718" s="851"/>
      <c r="U718" s="851"/>
      <c r="V718" s="851"/>
      <c r="W718" s="851"/>
      <c r="X718" s="851"/>
      <c r="Y718" s="851"/>
      <c r="Z718" s="851"/>
    </row>
    <row r="719">
      <c r="A719" s="851"/>
      <c r="B719" s="851"/>
      <c r="C719" s="868"/>
      <c r="D719" s="869"/>
      <c r="E719" s="851"/>
      <c r="F719" s="851"/>
      <c r="G719" s="851"/>
      <c r="H719" s="851"/>
      <c r="I719" s="851"/>
      <c r="J719" s="851"/>
      <c r="K719" s="851"/>
      <c r="L719" s="851"/>
      <c r="M719" s="851"/>
      <c r="N719" s="851"/>
      <c r="O719" s="851"/>
      <c r="P719" s="851"/>
      <c r="Q719" s="851"/>
      <c r="R719" s="851"/>
      <c r="S719" s="851"/>
      <c r="T719" s="851"/>
      <c r="U719" s="851"/>
      <c r="V719" s="851"/>
      <c r="W719" s="851"/>
      <c r="X719" s="851"/>
      <c r="Y719" s="851"/>
      <c r="Z719" s="851"/>
    </row>
    <row r="720">
      <c r="A720" s="851"/>
      <c r="B720" s="851"/>
      <c r="C720" s="868"/>
      <c r="D720" s="869"/>
      <c r="E720" s="851"/>
      <c r="F720" s="851"/>
      <c r="G720" s="851"/>
      <c r="H720" s="851"/>
      <c r="I720" s="851"/>
      <c r="J720" s="851"/>
      <c r="K720" s="851"/>
      <c r="L720" s="851"/>
      <c r="M720" s="851"/>
      <c r="N720" s="851"/>
      <c r="O720" s="851"/>
      <c r="P720" s="851"/>
      <c r="Q720" s="851"/>
      <c r="R720" s="851"/>
      <c r="S720" s="851"/>
      <c r="T720" s="851"/>
      <c r="U720" s="851"/>
      <c r="V720" s="851"/>
      <c r="W720" s="851"/>
      <c r="X720" s="851"/>
      <c r="Y720" s="851"/>
      <c r="Z720" s="851"/>
    </row>
    <row r="721">
      <c r="A721" s="851"/>
      <c r="B721" s="851"/>
      <c r="C721" s="868"/>
      <c r="D721" s="869"/>
      <c r="E721" s="851"/>
      <c r="F721" s="851"/>
      <c r="G721" s="851"/>
      <c r="H721" s="851"/>
      <c r="I721" s="851"/>
      <c r="J721" s="851"/>
      <c r="K721" s="851"/>
      <c r="L721" s="851"/>
      <c r="M721" s="851"/>
      <c r="N721" s="851"/>
      <c r="O721" s="851"/>
      <c r="P721" s="851"/>
      <c r="Q721" s="851"/>
      <c r="R721" s="851"/>
      <c r="S721" s="851"/>
      <c r="T721" s="851"/>
      <c r="U721" s="851"/>
      <c r="V721" s="851"/>
      <c r="W721" s="851"/>
      <c r="X721" s="851"/>
      <c r="Y721" s="851"/>
      <c r="Z721" s="851"/>
    </row>
    <row r="722">
      <c r="A722" s="851"/>
      <c r="B722" s="851"/>
      <c r="C722" s="868"/>
      <c r="D722" s="869"/>
      <c r="E722" s="851"/>
      <c r="F722" s="851"/>
      <c r="G722" s="851"/>
      <c r="H722" s="851"/>
      <c r="I722" s="851"/>
      <c r="J722" s="851"/>
      <c r="K722" s="851"/>
      <c r="L722" s="851"/>
      <c r="M722" s="851"/>
      <c r="N722" s="851"/>
      <c r="O722" s="851"/>
      <c r="P722" s="851"/>
      <c r="Q722" s="851"/>
      <c r="R722" s="851"/>
      <c r="S722" s="851"/>
      <c r="T722" s="851"/>
      <c r="U722" s="851"/>
      <c r="V722" s="851"/>
      <c r="W722" s="851"/>
      <c r="X722" s="851"/>
      <c r="Y722" s="851"/>
      <c r="Z722" s="851"/>
    </row>
    <row r="723">
      <c r="A723" s="851"/>
      <c r="B723" s="851"/>
      <c r="C723" s="868"/>
      <c r="D723" s="869"/>
      <c r="E723" s="851"/>
      <c r="F723" s="851"/>
      <c r="G723" s="851"/>
      <c r="H723" s="851"/>
      <c r="I723" s="851"/>
      <c r="J723" s="851"/>
      <c r="K723" s="851"/>
      <c r="L723" s="851"/>
      <c r="M723" s="851"/>
      <c r="N723" s="851"/>
      <c r="O723" s="851"/>
      <c r="P723" s="851"/>
      <c r="Q723" s="851"/>
      <c r="R723" s="851"/>
      <c r="S723" s="851"/>
      <c r="T723" s="851"/>
      <c r="U723" s="851"/>
      <c r="V723" s="851"/>
      <c r="W723" s="851"/>
      <c r="X723" s="851"/>
      <c r="Y723" s="851"/>
      <c r="Z723" s="851"/>
    </row>
    <row r="724">
      <c r="A724" s="851"/>
      <c r="B724" s="851"/>
      <c r="C724" s="868"/>
      <c r="D724" s="869"/>
      <c r="E724" s="851"/>
      <c r="F724" s="851"/>
      <c r="G724" s="851"/>
      <c r="H724" s="851"/>
      <c r="I724" s="851"/>
      <c r="J724" s="851"/>
      <c r="K724" s="851"/>
      <c r="L724" s="851"/>
      <c r="M724" s="851"/>
      <c r="N724" s="851"/>
      <c r="O724" s="851"/>
      <c r="P724" s="851"/>
      <c r="Q724" s="851"/>
      <c r="R724" s="851"/>
      <c r="S724" s="851"/>
      <c r="T724" s="851"/>
      <c r="U724" s="851"/>
      <c r="V724" s="851"/>
      <c r="W724" s="851"/>
      <c r="X724" s="851"/>
      <c r="Y724" s="851"/>
      <c r="Z724" s="851"/>
    </row>
    <row r="725">
      <c r="A725" s="851"/>
      <c r="B725" s="851"/>
      <c r="C725" s="868"/>
      <c r="D725" s="869"/>
      <c r="E725" s="851"/>
      <c r="F725" s="851"/>
      <c r="G725" s="851"/>
      <c r="H725" s="851"/>
      <c r="I725" s="851"/>
      <c r="J725" s="851"/>
      <c r="K725" s="851"/>
      <c r="L725" s="851"/>
      <c r="M725" s="851"/>
      <c r="N725" s="851"/>
      <c r="O725" s="851"/>
      <c r="P725" s="851"/>
      <c r="Q725" s="851"/>
      <c r="R725" s="851"/>
      <c r="S725" s="851"/>
      <c r="T725" s="851"/>
      <c r="U725" s="851"/>
      <c r="V725" s="851"/>
      <c r="W725" s="851"/>
      <c r="X725" s="851"/>
      <c r="Y725" s="851"/>
      <c r="Z725" s="851"/>
    </row>
    <row r="726">
      <c r="A726" s="851"/>
      <c r="B726" s="851"/>
      <c r="C726" s="868"/>
      <c r="D726" s="869"/>
      <c r="E726" s="851"/>
      <c r="F726" s="851"/>
      <c r="G726" s="851"/>
      <c r="H726" s="851"/>
      <c r="I726" s="851"/>
      <c r="J726" s="851"/>
      <c r="K726" s="851"/>
      <c r="L726" s="851"/>
      <c r="M726" s="851"/>
      <c r="N726" s="851"/>
      <c r="O726" s="851"/>
      <c r="P726" s="851"/>
      <c r="Q726" s="851"/>
      <c r="R726" s="851"/>
      <c r="S726" s="851"/>
      <c r="T726" s="851"/>
      <c r="U726" s="851"/>
      <c r="V726" s="851"/>
      <c r="W726" s="851"/>
      <c r="X726" s="851"/>
      <c r="Y726" s="851"/>
      <c r="Z726" s="851"/>
    </row>
    <row r="727">
      <c r="A727" s="851"/>
      <c r="B727" s="851"/>
      <c r="C727" s="868"/>
      <c r="D727" s="869"/>
      <c r="E727" s="851"/>
      <c r="F727" s="851"/>
      <c r="G727" s="851"/>
      <c r="H727" s="851"/>
      <c r="I727" s="851"/>
      <c r="J727" s="851"/>
      <c r="K727" s="851"/>
      <c r="L727" s="851"/>
      <c r="M727" s="851"/>
      <c r="N727" s="851"/>
      <c r="O727" s="851"/>
      <c r="P727" s="851"/>
      <c r="Q727" s="851"/>
      <c r="R727" s="851"/>
      <c r="S727" s="851"/>
      <c r="T727" s="851"/>
      <c r="U727" s="851"/>
      <c r="V727" s="851"/>
      <c r="W727" s="851"/>
      <c r="X727" s="851"/>
      <c r="Y727" s="851"/>
      <c r="Z727" s="851"/>
    </row>
    <row r="728">
      <c r="A728" s="851"/>
      <c r="B728" s="851"/>
      <c r="C728" s="868"/>
      <c r="D728" s="869"/>
      <c r="E728" s="851"/>
      <c r="F728" s="851"/>
      <c r="G728" s="851"/>
      <c r="H728" s="851"/>
      <c r="I728" s="851"/>
      <c r="J728" s="851"/>
      <c r="K728" s="851"/>
      <c r="L728" s="851"/>
      <c r="M728" s="851"/>
      <c r="N728" s="851"/>
      <c r="O728" s="851"/>
      <c r="P728" s="851"/>
      <c r="Q728" s="851"/>
      <c r="R728" s="851"/>
      <c r="S728" s="851"/>
      <c r="T728" s="851"/>
      <c r="U728" s="851"/>
      <c r="V728" s="851"/>
      <c r="W728" s="851"/>
      <c r="X728" s="851"/>
      <c r="Y728" s="851"/>
      <c r="Z728" s="851"/>
    </row>
    <row r="729">
      <c r="A729" s="851"/>
      <c r="B729" s="851"/>
      <c r="C729" s="868"/>
      <c r="D729" s="869"/>
      <c r="E729" s="851"/>
      <c r="F729" s="851"/>
      <c r="G729" s="851"/>
      <c r="H729" s="851"/>
      <c r="I729" s="851"/>
      <c r="J729" s="851"/>
      <c r="K729" s="851"/>
      <c r="L729" s="851"/>
      <c r="M729" s="851"/>
      <c r="N729" s="851"/>
      <c r="O729" s="851"/>
      <c r="P729" s="851"/>
      <c r="Q729" s="851"/>
      <c r="R729" s="851"/>
      <c r="S729" s="851"/>
      <c r="T729" s="851"/>
      <c r="U729" s="851"/>
      <c r="V729" s="851"/>
      <c r="W729" s="851"/>
      <c r="X729" s="851"/>
      <c r="Y729" s="851"/>
      <c r="Z729" s="851"/>
    </row>
    <row r="730">
      <c r="A730" s="851"/>
      <c r="B730" s="851"/>
      <c r="C730" s="868"/>
      <c r="D730" s="869"/>
      <c r="E730" s="851"/>
      <c r="F730" s="851"/>
      <c r="G730" s="851"/>
      <c r="H730" s="851"/>
      <c r="I730" s="851"/>
      <c r="J730" s="851"/>
      <c r="K730" s="851"/>
      <c r="L730" s="851"/>
      <c r="M730" s="851"/>
      <c r="N730" s="851"/>
      <c r="O730" s="851"/>
      <c r="P730" s="851"/>
      <c r="Q730" s="851"/>
      <c r="R730" s="851"/>
      <c r="S730" s="851"/>
      <c r="T730" s="851"/>
      <c r="U730" s="851"/>
      <c r="V730" s="851"/>
      <c r="W730" s="851"/>
      <c r="X730" s="851"/>
      <c r="Y730" s="851"/>
      <c r="Z730" s="851"/>
    </row>
    <row r="731">
      <c r="A731" s="851"/>
      <c r="B731" s="851"/>
      <c r="C731" s="868"/>
      <c r="D731" s="869"/>
      <c r="E731" s="851"/>
      <c r="F731" s="851"/>
      <c r="G731" s="851"/>
      <c r="H731" s="851"/>
      <c r="I731" s="851"/>
      <c r="J731" s="851"/>
      <c r="K731" s="851"/>
      <c r="L731" s="851"/>
      <c r="M731" s="851"/>
      <c r="N731" s="851"/>
      <c r="O731" s="851"/>
      <c r="P731" s="851"/>
      <c r="Q731" s="851"/>
      <c r="R731" s="851"/>
      <c r="S731" s="851"/>
      <c r="T731" s="851"/>
      <c r="U731" s="851"/>
      <c r="V731" s="851"/>
      <c r="W731" s="851"/>
      <c r="X731" s="851"/>
      <c r="Y731" s="851"/>
      <c r="Z731" s="851"/>
    </row>
    <row r="732">
      <c r="A732" s="851"/>
      <c r="B732" s="851"/>
      <c r="C732" s="868"/>
      <c r="D732" s="869"/>
      <c r="E732" s="851"/>
      <c r="F732" s="851"/>
      <c r="G732" s="851"/>
      <c r="H732" s="851"/>
      <c r="I732" s="851"/>
      <c r="J732" s="851"/>
      <c r="K732" s="851"/>
      <c r="L732" s="851"/>
      <c r="M732" s="851"/>
      <c r="N732" s="851"/>
      <c r="O732" s="851"/>
      <c r="P732" s="851"/>
      <c r="Q732" s="851"/>
      <c r="R732" s="851"/>
      <c r="S732" s="851"/>
      <c r="T732" s="851"/>
      <c r="U732" s="851"/>
      <c r="V732" s="851"/>
      <c r="W732" s="851"/>
      <c r="X732" s="851"/>
      <c r="Y732" s="851"/>
      <c r="Z732" s="851"/>
    </row>
    <row r="733">
      <c r="A733" s="851"/>
      <c r="B733" s="851"/>
      <c r="C733" s="868"/>
      <c r="D733" s="869"/>
      <c r="E733" s="851"/>
      <c r="F733" s="851"/>
      <c r="G733" s="851"/>
      <c r="H733" s="851"/>
      <c r="I733" s="851"/>
      <c r="J733" s="851"/>
      <c r="K733" s="851"/>
      <c r="L733" s="851"/>
      <c r="M733" s="851"/>
      <c r="N733" s="851"/>
      <c r="O733" s="851"/>
      <c r="P733" s="851"/>
      <c r="Q733" s="851"/>
      <c r="R733" s="851"/>
      <c r="S733" s="851"/>
      <c r="T733" s="851"/>
      <c r="U733" s="851"/>
      <c r="V733" s="851"/>
      <c r="W733" s="851"/>
      <c r="X733" s="851"/>
      <c r="Y733" s="851"/>
      <c r="Z733" s="851"/>
    </row>
    <row r="734">
      <c r="A734" s="851"/>
      <c r="B734" s="851"/>
      <c r="C734" s="868"/>
      <c r="D734" s="869"/>
      <c r="E734" s="851"/>
      <c r="F734" s="851"/>
      <c r="G734" s="851"/>
      <c r="H734" s="851"/>
      <c r="I734" s="851"/>
      <c r="J734" s="851"/>
      <c r="K734" s="851"/>
      <c r="L734" s="851"/>
      <c r="M734" s="851"/>
      <c r="N734" s="851"/>
      <c r="O734" s="851"/>
      <c r="P734" s="851"/>
      <c r="Q734" s="851"/>
      <c r="R734" s="851"/>
      <c r="S734" s="851"/>
      <c r="T734" s="851"/>
      <c r="U734" s="851"/>
      <c r="V734" s="851"/>
      <c r="W734" s="851"/>
      <c r="X734" s="851"/>
      <c r="Y734" s="851"/>
      <c r="Z734" s="851"/>
    </row>
    <row r="735">
      <c r="A735" s="851"/>
      <c r="B735" s="851"/>
      <c r="C735" s="868"/>
      <c r="D735" s="869"/>
      <c r="E735" s="851"/>
      <c r="F735" s="851"/>
      <c r="G735" s="851"/>
      <c r="H735" s="851"/>
      <c r="I735" s="851"/>
      <c r="J735" s="851"/>
      <c r="K735" s="851"/>
      <c r="L735" s="851"/>
      <c r="M735" s="851"/>
      <c r="N735" s="851"/>
      <c r="O735" s="851"/>
      <c r="P735" s="851"/>
      <c r="Q735" s="851"/>
      <c r="R735" s="851"/>
      <c r="S735" s="851"/>
      <c r="T735" s="851"/>
      <c r="U735" s="851"/>
      <c r="V735" s="851"/>
      <c r="W735" s="851"/>
      <c r="X735" s="851"/>
      <c r="Y735" s="851"/>
      <c r="Z735" s="851"/>
    </row>
    <row r="736">
      <c r="A736" s="851"/>
      <c r="B736" s="851"/>
      <c r="C736" s="868"/>
      <c r="D736" s="869"/>
      <c r="E736" s="851"/>
      <c r="F736" s="851"/>
      <c r="G736" s="851"/>
      <c r="H736" s="851"/>
      <c r="I736" s="851"/>
      <c r="J736" s="851"/>
      <c r="K736" s="851"/>
      <c r="L736" s="851"/>
      <c r="M736" s="851"/>
      <c r="N736" s="851"/>
      <c r="O736" s="851"/>
      <c r="P736" s="851"/>
      <c r="Q736" s="851"/>
      <c r="R736" s="851"/>
      <c r="S736" s="851"/>
      <c r="T736" s="851"/>
      <c r="U736" s="851"/>
      <c r="V736" s="851"/>
      <c r="W736" s="851"/>
      <c r="X736" s="851"/>
      <c r="Y736" s="851"/>
      <c r="Z736" s="851"/>
    </row>
    <row r="737">
      <c r="A737" s="851"/>
      <c r="B737" s="851"/>
      <c r="C737" s="868"/>
      <c r="D737" s="869"/>
      <c r="E737" s="851"/>
      <c r="F737" s="851"/>
      <c r="G737" s="851"/>
      <c r="H737" s="851"/>
      <c r="I737" s="851"/>
      <c r="J737" s="851"/>
      <c r="K737" s="851"/>
      <c r="L737" s="851"/>
      <c r="M737" s="851"/>
      <c r="N737" s="851"/>
      <c r="O737" s="851"/>
      <c r="P737" s="851"/>
      <c r="Q737" s="851"/>
      <c r="R737" s="851"/>
      <c r="S737" s="851"/>
      <c r="T737" s="851"/>
      <c r="U737" s="851"/>
      <c r="V737" s="851"/>
      <c r="W737" s="851"/>
      <c r="X737" s="851"/>
      <c r="Y737" s="851"/>
      <c r="Z737" s="851"/>
    </row>
    <row r="738">
      <c r="A738" s="851"/>
      <c r="B738" s="851"/>
      <c r="C738" s="868"/>
      <c r="D738" s="869"/>
      <c r="E738" s="851"/>
      <c r="F738" s="851"/>
      <c r="G738" s="851"/>
      <c r="H738" s="851"/>
      <c r="I738" s="851"/>
      <c r="J738" s="851"/>
      <c r="K738" s="851"/>
      <c r="L738" s="851"/>
      <c r="M738" s="851"/>
      <c r="N738" s="851"/>
      <c r="O738" s="851"/>
      <c r="P738" s="851"/>
      <c r="Q738" s="851"/>
      <c r="R738" s="851"/>
      <c r="S738" s="851"/>
      <c r="T738" s="851"/>
      <c r="U738" s="851"/>
      <c r="V738" s="851"/>
      <c r="W738" s="851"/>
      <c r="X738" s="851"/>
      <c r="Y738" s="851"/>
      <c r="Z738" s="851"/>
    </row>
    <row r="739">
      <c r="A739" s="851"/>
      <c r="B739" s="851"/>
      <c r="C739" s="868"/>
      <c r="D739" s="869"/>
      <c r="E739" s="851"/>
      <c r="F739" s="851"/>
      <c r="G739" s="851"/>
      <c r="H739" s="851"/>
      <c r="I739" s="851"/>
      <c r="J739" s="851"/>
      <c r="K739" s="851"/>
      <c r="L739" s="851"/>
      <c r="M739" s="851"/>
      <c r="N739" s="851"/>
      <c r="O739" s="851"/>
      <c r="P739" s="851"/>
      <c r="Q739" s="851"/>
      <c r="R739" s="851"/>
      <c r="S739" s="851"/>
      <c r="T739" s="851"/>
      <c r="U739" s="851"/>
      <c r="V739" s="851"/>
      <c r="W739" s="851"/>
      <c r="X739" s="851"/>
      <c r="Y739" s="851"/>
      <c r="Z739" s="851"/>
    </row>
    <row r="740">
      <c r="A740" s="851"/>
      <c r="B740" s="851"/>
      <c r="C740" s="868"/>
      <c r="D740" s="869"/>
      <c r="E740" s="851"/>
      <c r="F740" s="851"/>
      <c r="G740" s="851"/>
      <c r="H740" s="851"/>
      <c r="I740" s="851"/>
      <c r="J740" s="851"/>
      <c r="K740" s="851"/>
      <c r="L740" s="851"/>
      <c r="M740" s="851"/>
      <c r="N740" s="851"/>
      <c r="O740" s="851"/>
      <c r="P740" s="851"/>
      <c r="Q740" s="851"/>
      <c r="R740" s="851"/>
      <c r="S740" s="851"/>
      <c r="T740" s="851"/>
      <c r="U740" s="851"/>
      <c r="V740" s="851"/>
      <c r="W740" s="851"/>
      <c r="X740" s="851"/>
      <c r="Y740" s="851"/>
      <c r="Z740" s="851"/>
    </row>
    <row r="741">
      <c r="A741" s="851"/>
      <c r="B741" s="851"/>
      <c r="C741" s="868"/>
      <c r="D741" s="869"/>
      <c r="E741" s="851"/>
      <c r="F741" s="851"/>
      <c r="G741" s="851"/>
      <c r="H741" s="851"/>
      <c r="I741" s="851"/>
      <c r="J741" s="851"/>
      <c r="K741" s="851"/>
      <c r="L741" s="851"/>
      <c r="M741" s="851"/>
      <c r="N741" s="851"/>
      <c r="O741" s="851"/>
      <c r="P741" s="851"/>
      <c r="Q741" s="851"/>
      <c r="R741" s="851"/>
      <c r="S741" s="851"/>
      <c r="T741" s="851"/>
      <c r="U741" s="851"/>
      <c r="V741" s="851"/>
      <c r="W741" s="851"/>
      <c r="X741" s="851"/>
      <c r="Y741" s="851"/>
      <c r="Z741" s="851"/>
    </row>
    <row r="742">
      <c r="A742" s="851"/>
      <c r="B742" s="851"/>
      <c r="C742" s="868"/>
      <c r="D742" s="869"/>
      <c r="E742" s="851"/>
      <c r="F742" s="851"/>
      <c r="G742" s="851"/>
      <c r="H742" s="851"/>
      <c r="I742" s="851"/>
      <c r="J742" s="851"/>
      <c r="K742" s="851"/>
      <c r="L742" s="851"/>
      <c r="M742" s="851"/>
      <c r="N742" s="851"/>
      <c r="O742" s="851"/>
      <c r="P742" s="851"/>
      <c r="Q742" s="851"/>
      <c r="R742" s="851"/>
      <c r="S742" s="851"/>
      <c r="T742" s="851"/>
      <c r="U742" s="851"/>
      <c r="V742" s="851"/>
      <c r="W742" s="851"/>
      <c r="X742" s="851"/>
      <c r="Y742" s="851"/>
      <c r="Z742" s="851"/>
    </row>
    <row r="743">
      <c r="A743" s="851"/>
      <c r="B743" s="851"/>
      <c r="C743" s="868"/>
      <c r="D743" s="869"/>
      <c r="E743" s="851"/>
      <c r="F743" s="851"/>
      <c r="G743" s="851"/>
      <c r="H743" s="851"/>
      <c r="I743" s="851"/>
      <c r="J743" s="851"/>
      <c r="K743" s="851"/>
      <c r="L743" s="851"/>
      <c r="M743" s="851"/>
      <c r="N743" s="851"/>
      <c r="O743" s="851"/>
      <c r="P743" s="851"/>
      <c r="Q743" s="851"/>
      <c r="R743" s="851"/>
      <c r="S743" s="851"/>
      <c r="T743" s="851"/>
      <c r="U743" s="851"/>
      <c r="V743" s="851"/>
      <c r="W743" s="851"/>
      <c r="X743" s="851"/>
      <c r="Y743" s="851"/>
      <c r="Z743" s="851"/>
    </row>
    <row r="744">
      <c r="A744" s="851"/>
      <c r="B744" s="851"/>
      <c r="C744" s="868"/>
      <c r="D744" s="869"/>
      <c r="E744" s="851"/>
      <c r="F744" s="851"/>
      <c r="G744" s="851"/>
      <c r="H744" s="851"/>
      <c r="I744" s="851"/>
      <c r="J744" s="851"/>
      <c r="K744" s="851"/>
      <c r="L744" s="851"/>
      <c r="M744" s="851"/>
      <c r="N744" s="851"/>
      <c r="O744" s="851"/>
      <c r="P744" s="851"/>
      <c r="Q744" s="851"/>
      <c r="R744" s="851"/>
      <c r="S744" s="851"/>
      <c r="T744" s="851"/>
      <c r="U744" s="851"/>
      <c r="V744" s="851"/>
      <c r="W744" s="851"/>
      <c r="X744" s="851"/>
      <c r="Y744" s="851"/>
      <c r="Z744" s="851"/>
    </row>
    <row r="745">
      <c r="A745" s="851"/>
      <c r="B745" s="851"/>
      <c r="C745" s="868"/>
      <c r="D745" s="869"/>
      <c r="E745" s="851"/>
      <c r="F745" s="851"/>
      <c r="G745" s="851"/>
      <c r="H745" s="851"/>
      <c r="I745" s="851"/>
      <c r="J745" s="851"/>
      <c r="K745" s="851"/>
      <c r="L745" s="851"/>
      <c r="M745" s="851"/>
      <c r="N745" s="851"/>
      <c r="O745" s="851"/>
      <c r="P745" s="851"/>
      <c r="Q745" s="851"/>
      <c r="R745" s="851"/>
      <c r="S745" s="851"/>
      <c r="T745" s="851"/>
      <c r="U745" s="851"/>
      <c r="V745" s="851"/>
      <c r="W745" s="851"/>
      <c r="X745" s="851"/>
      <c r="Y745" s="851"/>
      <c r="Z745" s="851"/>
    </row>
    <row r="746">
      <c r="A746" s="851"/>
      <c r="B746" s="851"/>
      <c r="C746" s="868"/>
      <c r="D746" s="869"/>
      <c r="E746" s="851"/>
      <c r="F746" s="851"/>
      <c r="G746" s="851"/>
      <c r="H746" s="851"/>
      <c r="I746" s="851"/>
      <c r="J746" s="851"/>
      <c r="K746" s="851"/>
      <c r="L746" s="851"/>
      <c r="M746" s="851"/>
      <c r="N746" s="851"/>
      <c r="O746" s="851"/>
      <c r="P746" s="851"/>
      <c r="Q746" s="851"/>
      <c r="R746" s="851"/>
      <c r="S746" s="851"/>
      <c r="T746" s="851"/>
      <c r="U746" s="851"/>
      <c r="V746" s="851"/>
      <c r="W746" s="851"/>
      <c r="X746" s="851"/>
      <c r="Y746" s="851"/>
      <c r="Z746" s="851"/>
    </row>
    <row r="747">
      <c r="A747" s="851"/>
      <c r="B747" s="851"/>
      <c r="C747" s="868"/>
      <c r="D747" s="869"/>
      <c r="E747" s="851"/>
      <c r="F747" s="851"/>
      <c r="G747" s="851"/>
      <c r="H747" s="851"/>
      <c r="I747" s="851"/>
      <c r="J747" s="851"/>
      <c r="K747" s="851"/>
      <c r="L747" s="851"/>
      <c r="M747" s="851"/>
      <c r="N747" s="851"/>
      <c r="O747" s="851"/>
      <c r="P747" s="851"/>
      <c r="Q747" s="851"/>
      <c r="R747" s="851"/>
      <c r="S747" s="851"/>
      <c r="T747" s="851"/>
      <c r="U747" s="851"/>
      <c r="V747" s="851"/>
      <c r="W747" s="851"/>
      <c r="X747" s="851"/>
      <c r="Y747" s="851"/>
      <c r="Z747" s="851"/>
    </row>
    <row r="748">
      <c r="A748" s="851"/>
      <c r="B748" s="851"/>
      <c r="C748" s="868"/>
      <c r="D748" s="869"/>
      <c r="E748" s="851"/>
      <c r="F748" s="851"/>
      <c r="G748" s="851"/>
      <c r="H748" s="851"/>
      <c r="I748" s="851"/>
      <c r="J748" s="851"/>
      <c r="K748" s="851"/>
      <c r="L748" s="851"/>
      <c r="M748" s="851"/>
      <c r="N748" s="851"/>
      <c r="O748" s="851"/>
      <c r="P748" s="851"/>
      <c r="Q748" s="851"/>
      <c r="R748" s="851"/>
      <c r="S748" s="851"/>
      <c r="T748" s="851"/>
      <c r="U748" s="851"/>
      <c r="V748" s="851"/>
      <c r="W748" s="851"/>
      <c r="X748" s="851"/>
      <c r="Y748" s="851"/>
      <c r="Z748" s="851"/>
    </row>
    <row r="749">
      <c r="A749" s="851"/>
      <c r="B749" s="851"/>
      <c r="C749" s="868"/>
      <c r="D749" s="869"/>
      <c r="E749" s="851"/>
      <c r="F749" s="851"/>
      <c r="G749" s="851"/>
      <c r="H749" s="851"/>
      <c r="I749" s="851"/>
      <c r="J749" s="851"/>
      <c r="K749" s="851"/>
      <c r="L749" s="851"/>
      <c r="M749" s="851"/>
      <c r="N749" s="851"/>
      <c r="O749" s="851"/>
      <c r="P749" s="851"/>
      <c r="Q749" s="851"/>
      <c r="R749" s="851"/>
      <c r="S749" s="851"/>
      <c r="T749" s="851"/>
      <c r="U749" s="851"/>
      <c r="V749" s="851"/>
      <c r="W749" s="851"/>
      <c r="X749" s="851"/>
      <c r="Y749" s="851"/>
      <c r="Z749" s="851"/>
    </row>
    <row r="750">
      <c r="A750" s="851"/>
      <c r="B750" s="851"/>
      <c r="C750" s="868"/>
      <c r="D750" s="869"/>
      <c r="E750" s="851"/>
      <c r="F750" s="851"/>
      <c r="G750" s="851"/>
      <c r="H750" s="851"/>
      <c r="I750" s="851"/>
      <c r="J750" s="851"/>
      <c r="K750" s="851"/>
      <c r="L750" s="851"/>
      <c r="M750" s="851"/>
      <c r="N750" s="851"/>
      <c r="O750" s="851"/>
      <c r="P750" s="851"/>
      <c r="Q750" s="851"/>
      <c r="R750" s="851"/>
      <c r="S750" s="851"/>
      <c r="T750" s="851"/>
      <c r="U750" s="851"/>
      <c r="V750" s="851"/>
      <c r="W750" s="851"/>
      <c r="X750" s="851"/>
      <c r="Y750" s="851"/>
      <c r="Z750" s="851"/>
    </row>
    <row r="751">
      <c r="A751" s="851"/>
      <c r="B751" s="851"/>
      <c r="C751" s="868"/>
      <c r="D751" s="869"/>
      <c r="E751" s="851"/>
      <c r="F751" s="851"/>
      <c r="G751" s="851"/>
      <c r="H751" s="851"/>
      <c r="I751" s="851"/>
      <c r="J751" s="851"/>
      <c r="K751" s="851"/>
      <c r="L751" s="851"/>
      <c r="M751" s="851"/>
      <c r="N751" s="851"/>
      <c r="O751" s="851"/>
      <c r="P751" s="851"/>
      <c r="Q751" s="851"/>
      <c r="R751" s="851"/>
      <c r="S751" s="851"/>
      <c r="T751" s="851"/>
      <c r="U751" s="851"/>
      <c r="V751" s="851"/>
      <c r="W751" s="851"/>
      <c r="X751" s="851"/>
      <c r="Y751" s="851"/>
      <c r="Z751" s="851"/>
    </row>
    <row r="752">
      <c r="A752" s="851"/>
      <c r="B752" s="851"/>
      <c r="C752" s="868"/>
      <c r="D752" s="869"/>
      <c r="E752" s="851"/>
      <c r="F752" s="851"/>
      <c r="G752" s="851"/>
      <c r="H752" s="851"/>
      <c r="I752" s="851"/>
      <c r="J752" s="851"/>
      <c r="K752" s="851"/>
      <c r="L752" s="851"/>
      <c r="M752" s="851"/>
      <c r="N752" s="851"/>
      <c r="O752" s="851"/>
      <c r="P752" s="851"/>
      <c r="Q752" s="851"/>
      <c r="R752" s="851"/>
      <c r="S752" s="851"/>
      <c r="T752" s="851"/>
      <c r="U752" s="851"/>
      <c r="V752" s="851"/>
      <c r="W752" s="851"/>
      <c r="X752" s="851"/>
      <c r="Y752" s="851"/>
      <c r="Z752" s="851"/>
    </row>
    <row r="753">
      <c r="A753" s="851"/>
      <c r="B753" s="851"/>
      <c r="C753" s="868"/>
      <c r="D753" s="869"/>
      <c r="E753" s="851"/>
      <c r="F753" s="851"/>
      <c r="G753" s="851"/>
      <c r="H753" s="851"/>
      <c r="I753" s="851"/>
      <c r="J753" s="851"/>
      <c r="K753" s="851"/>
      <c r="L753" s="851"/>
      <c r="M753" s="851"/>
      <c r="N753" s="851"/>
      <c r="O753" s="851"/>
      <c r="P753" s="851"/>
      <c r="Q753" s="851"/>
      <c r="R753" s="851"/>
      <c r="S753" s="851"/>
      <c r="T753" s="851"/>
      <c r="U753" s="851"/>
      <c r="V753" s="851"/>
      <c r="W753" s="851"/>
      <c r="X753" s="851"/>
      <c r="Y753" s="851"/>
      <c r="Z753" s="851"/>
    </row>
    <row r="754">
      <c r="A754" s="851"/>
      <c r="B754" s="851"/>
      <c r="C754" s="868"/>
      <c r="D754" s="869"/>
      <c r="E754" s="851"/>
      <c r="F754" s="851"/>
      <c r="G754" s="851"/>
      <c r="H754" s="851"/>
      <c r="I754" s="851"/>
      <c r="J754" s="851"/>
      <c r="K754" s="851"/>
      <c r="L754" s="851"/>
      <c r="M754" s="851"/>
      <c r="N754" s="851"/>
      <c r="O754" s="851"/>
      <c r="P754" s="851"/>
      <c r="Q754" s="851"/>
      <c r="R754" s="851"/>
      <c r="S754" s="851"/>
      <c r="T754" s="851"/>
      <c r="U754" s="851"/>
      <c r="V754" s="851"/>
      <c r="W754" s="851"/>
      <c r="X754" s="851"/>
      <c r="Y754" s="851"/>
      <c r="Z754" s="851"/>
    </row>
    <row r="755">
      <c r="A755" s="851"/>
      <c r="B755" s="851"/>
      <c r="C755" s="868"/>
      <c r="D755" s="869"/>
      <c r="E755" s="851"/>
      <c r="F755" s="851"/>
      <c r="G755" s="851"/>
      <c r="H755" s="851"/>
      <c r="I755" s="851"/>
      <c r="J755" s="851"/>
      <c r="K755" s="851"/>
      <c r="L755" s="851"/>
      <c r="M755" s="851"/>
      <c r="N755" s="851"/>
      <c r="O755" s="851"/>
      <c r="P755" s="851"/>
      <c r="Q755" s="851"/>
      <c r="R755" s="851"/>
      <c r="S755" s="851"/>
      <c r="T755" s="851"/>
      <c r="U755" s="851"/>
      <c r="V755" s="851"/>
      <c r="W755" s="851"/>
      <c r="X755" s="851"/>
      <c r="Y755" s="851"/>
      <c r="Z755" s="851"/>
    </row>
    <row r="756">
      <c r="A756" s="851"/>
      <c r="B756" s="851"/>
      <c r="C756" s="868"/>
      <c r="D756" s="869"/>
      <c r="E756" s="851"/>
      <c r="F756" s="851"/>
      <c r="G756" s="851"/>
      <c r="H756" s="851"/>
      <c r="I756" s="851"/>
      <c r="J756" s="851"/>
      <c r="K756" s="851"/>
      <c r="L756" s="851"/>
      <c r="M756" s="851"/>
      <c r="N756" s="851"/>
      <c r="O756" s="851"/>
      <c r="P756" s="851"/>
      <c r="Q756" s="851"/>
      <c r="R756" s="851"/>
      <c r="S756" s="851"/>
      <c r="T756" s="851"/>
      <c r="U756" s="851"/>
      <c r="V756" s="851"/>
      <c r="W756" s="851"/>
      <c r="X756" s="851"/>
      <c r="Y756" s="851"/>
      <c r="Z756" s="851"/>
    </row>
    <row r="757">
      <c r="A757" s="851"/>
      <c r="B757" s="851"/>
      <c r="C757" s="868"/>
      <c r="D757" s="869"/>
      <c r="E757" s="851"/>
      <c r="F757" s="851"/>
      <c r="G757" s="851"/>
      <c r="H757" s="851"/>
      <c r="I757" s="851"/>
      <c r="J757" s="851"/>
      <c r="K757" s="851"/>
      <c r="L757" s="851"/>
      <c r="M757" s="851"/>
      <c r="N757" s="851"/>
      <c r="O757" s="851"/>
      <c r="P757" s="851"/>
      <c r="Q757" s="851"/>
      <c r="R757" s="851"/>
      <c r="S757" s="851"/>
      <c r="T757" s="851"/>
      <c r="U757" s="851"/>
      <c r="V757" s="851"/>
      <c r="W757" s="851"/>
      <c r="X757" s="851"/>
      <c r="Y757" s="851"/>
      <c r="Z757" s="851"/>
    </row>
    <row r="758">
      <c r="A758" s="851"/>
      <c r="B758" s="851"/>
      <c r="C758" s="868"/>
      <c r="D758" s="869"/>
      <c r="E758" s="851"/>
      <c r="F758" s="851"/>
      <c r="G758" s="851"/>
      <c r="H758" s="851"/>
      <c r="I758" s="851"/>
      <c r="J758" s="851"/>
      <c r="K758" s="851"/>
      <c r="L758" s="851"/>
      <c r="M758" s="851"/>
      <c r="N758" s="851"/>
      <c r="O758" s="851"/>
      <c r="P758" s="851"/>
      <c r="Q758" s="851"/>
      <c r="R758" s="851"/>
      <c r="S758" s="851"/>
      <c r="T758" s="851"/>
      <c r="U758" s="851"/>
      <c r="V758" s="851"/>
      <c r="W758" s="851"/>
      <c r="X758" s="851"/>
      <c r="Y758" s="851"/>
      <c r="Z758" s="851"/>
    </row>
    <row r="759">
      <c r="A759" s="851"/>
      <c r="B759" s="851"/>
      <c r="C759" s="868"/>
      <c r="D759" s="869"/>
      <c r="E759" s="851"/>
      <c r="F759" s="851"/>
      <c r="G759" s="851"/>
      <c r="H759" s="851"/>
      <c r="I759" s="851"/>
      <c r="J759" s="851"/>
      <c r="K759" s="851"/>
      <c r="L759" s="851"/>
      <c r="M759" s="851"/>
      <c r="N759" s="851"/>
      <c r="O759" s="851"/>
      <c r="P759" s="851"/>
      <c r="Q759" s="851"/>
      <c r="R759" s="851"/>
      <c r="S759" s="851"/>
      <c r="T759" s="851"/>
      <c r="U759" s="851"/>
      <c r="V759" s="851"/>
      <c r="W759" s="851"/>
      <c r="X759" s="851"/>
      <c r="Y759" s="851"/>
      <c r="Z759" s="851"/>
    </row>
    <row r="760">
      <c r="A760" s="851"/>
      <c r="B760" s="851"/>
      <c r="C760" s="868"/>
      <c r="D760" s="869"/>
      <c r="E760" s="851"/>
      <c r="F760" s="851"/>
      <c r="G760" s="851"/>
      <c r="H760" s="851"/>
      <c r="I760" s="851"/>
      <c r="J760" s="851"/>
      <c r="K760" s="851"/>
      <c r="L760" s="851"/>
      <c r="M760" s="851"/>
      <c r="N760" s="851"/>
      <c r="O760" s="851"/>
      <c r="P760" s="851"/>
      <c r="Q760" s="851"/>
      <c r="R760" s="851"/>
      <c r="S760" s="851"/>
      <c r="T760" s="851"/>
      <c r="U760" s="851"/>
      <c r="V760" s="851"/>
      <c r="W760" s="851"/>
      <c r="X760" s="851"/>
      <c r="Y760" s="851"/>
      <c r="Z760" s="851"/>
    </row>
    <row r="761">
      <c r="A761" s="851"/>
      <c r="B761" s="851"/>
      <c r="C761" s="868"/>
      <c r="D761" s="869"/>
      <c r="E761" s="851"/>
      <c r="F761" s="851"/>
      <c r="G761" s="851"/>
      <c r="H761" s="851"/>
      <c r="I761" s="851"/>
      <c r="J761" s="851"/>
      <c r="K761" s="851"/>
      <c r="L761" s="851"/>
      <c r="M761" s="851"/>
      <c r="N761" s="851"/>
      <c r="O761" s="851"/>
      <c r="P761" s="851"/>
      <c r="Q761" s="851"/>
      <c r="R761" s="851"/>
      <c r="S761" s="851"/>
      <c r="T761" s="851"/>
      <c r="U761" s="851"/>
      <c r="V761" s="851"/>
      <c r="W761" s="851"/>
      <c r="X761" s="851"/>
      <c r="Y761" s="851"/>
      <c r="Z761" s="851"/>
    </row>
    <row r="762">
      <c r="A762" s="851"/>
      <c r="B762" s="851"/>
      <c r="C762" s="868"/>
      <c r="D762" s="869"/>
      <c r="E762" s="851"/>
      <c r="F762" s="851"/>
      <c r="G762" s="851"/>
      <c r="H762" s="851"/>
      <c r="I762" s="851"/>
      <c r="J762" s="851"/>
      <c r="K762" s="851"/>
      <c r="L762" s="851"/>
      <c r="M762" s="851"/>
      <c r="N762" s="851"/>
      <c r="O762" s="851"/>
      <c r="P762" s="851"/>
      <c r="Q762" s="851"/>
      <c r="R762" s="851"/>
      <c r="S762" s="851"/>
      <c r="T762" s="851"/>
      <c r="U762" s="851"/>
      <c r="V762" s="851"/>
      <c r="W762" s="851"/>
      <c r="X762" s="851"/>
      <c r="Y762" s="851"/>
      <c r="Z762" s="851"/>
    </row>
    <row r="763">
      <c r="A763" s="851"/>
      <c r="B763" s="851"/>
      <c r="C763" s="868"/>
      <c r="D763" s="869"/>
      <c r="E763" s="851"/>
      <c r="F763" s="851"/>
      <c r="G763" s="851"/>
      <c r="H763" s="851"/>
      <c r="I763" s="851"/>
      <c r="J763" s="851"/>
      <c r="K763" s="851"/>
      <c r="L763" s="851"/>
      <c r="M763" s="851"/>
      <c r="N763" s="851"/>
      <c r="O763" s="851"/>
      <c r="P763" s="851"/>
      <c r="Q763" s="851"/>
      <c r="R763" s="851"/>
      <c r="S763" s="851"/>
      <c r="T763" s="851"/>
      <c r="U763" s="851"/>
      <c r="V763" s="851"/>
      <c r="W763" s="851"/>
      <c r="X763" s="851"/>
      <c r="Y763" s="851"/>
      <c r="Z763" s="851"/>
    </row>
    <row r="764">
      <c r="A764" s="851"/>
      <c r="B764" s="851"/>
      <c r="C764" s="868"/>
      <c r="D764" s="869"/>
      <c r="E764" s="851"/>
      <c r="F764" s="851"/>
      <c r="G764" s="851"/>
      <c r="H764" s="851"/>
      <c r="I764" s="851"/>
      <c r="J764" s="851"/>
      <c r="K764" s="851"/>
      <c r="L764" s="851"/>
      <c r="M764" s="851"/>
      <c r="N764" s="851"/>
      <c r="O764" s="851"/>
      <c r="P764" s="851"/>
      <c r="Q764" s="851"/>
      <c r="R764" s="851"/>
      <c r="S764" s="851"/>
      <c r="T764" s="851"/>
      <c r="U764" s="851"/>
      <c r="V764" s="851"/>
      <c r="W764" s="851"/>
      <c r="X764" s="851"/>
      <c r="Y764" s="851"/>
      <c r="Z764" s="851"/>
    </row>
    <row r="765">
      <c r="A765" s="851"/>
      <c r="B765" s="851"/>
      <c r="C765" s="868"/>
      <c r="D765" s="869"/>
      <c r="E765" s="851"/>
      <c r="F765" s="851"/>
      <c r="G765" s="851"/>
      <c r="H765" s="851"/>
      <c r="I765" s="851"/>
      <c r="J765" s="851"/>
      <c r="K765" s="851"/>
      <c r="L765" s="851"/>
      <c r="M765" s="851"/>
      <c r="N765" s="851"/>
      <c r="O765" s="851"/>
      <c r="P765" s="851"/>
      <c r="Q765" s="851"/>
      <c r="R765" s="851"/>
      <c r="S765" s="851"/>
      <c r="T765" s="851"/>
      <c r="U765" s="851"/>
      <c r="V765" s="851"/>
      <c r="W765" s="851"/>
      <c r="X765" s="851"/>
      <c r="Y765" s="851"/>
      <c r="Z765" s="851"/>
    </row>
    <row r="766">
      <c r="A766" s="851"/>
      <c r="B766" s="851"/>
      <c r="C766" s="868"/>
      <c r="D766" s="869"/>
      <c r="E766" s="851"/>
      <c r="F766" s="851"/>
      <c r="G766" s="851"/>
      <c r="H766" s="851"/>
      <c r="I766" s="851"/>
      <c r="J766" s="851"/>
      <c r="K766" s="851"/>
      <c r="L766" s="851"/>
      <c r="M766" s="851"/>
      <c r="N766" s="851"/>
      <c r="O766" s="851"/>
      <c r="P766" s="851"/>
      <c r="Q766" s="851"/>
      <c r="R766" s="851"/>
      <c r="S766" s="851"/>
      <c r="T766" s="851"/>
      <c r="U766" s="851"/>
      <c r="V766" s="851"/>
      <c r="W766" s="851"/>
      <c r="X766" s="851"/>
      <c r="Y766" s="851"/>
      <c r="Z766" s="851"/>
    </row>
    <row r="767">
      <c r="A767" s="851"/>
      <c r="B767" s="851"/>
      <c r="C767" s="868"/>
      <c r="D767" s="869"/>
      <c r="E767" s="851"/>
      <c r="F767" s="851"/>
      <c r="G767" s="851"/>
      <c r="H767" s="851"/>
      <c r="I767" s="851"/>
      <c r="J767" s="851"/>
      <c r="K767" s="851"/>
      <c r="L767" s="851"/>
      <c r="M767" s="851"/>
      <c r="N767" s="851"/>
      <c r="O767" s="851"/>
      <c r="P767" s="851"/>
      <c r="Q767" s="851"/>
      <c r="R767" s="851"/>
      <c r="S767" s="851"/>
      <c r="T767" s="851"/>
      <c r="U767" s="851"/>
      <c r="V767" s="851"/>
      <c r="W767" s="851"/>
      <c r="X767" s="851"/>
      <c r="Y767" s="851"/>
      <c r="Z767" s="851"/>
    </row>
    <row r="768">
      <c r="A768" s="851"/>
      <c r="B768" s="851"/>
      <c r="C768" s="868"/>
      <c r="D768" s="869"/>
      <c r="E768" s="851"/>
      <c r="F768" s="851"/>
      <c r="G768" s="851"/>
      <c r="H768" s="851"/>
      <c r="I768" s="851"/>
      <c r="J768" s="851"/>
      <c r="K768" s="851"/>
      <c r="L768" s="851"/>
      <c r="M768" s="851"/>
      <c r="N768" s="851"/>
      <c r="O768" s="851"/>
      <c r="P768" s="851"/>
      <c r="Q768" s="851"/>
      <c r="R768" s="851"/>
      <c r="S768" s="851"/>
      <c r="T768" s="851"/>
      <c r="U768" s="851"/>
      <c r="V768" s="851"/>
      <c r="W768" s="851"/>
      <c r="X768" s="851"/>
      <c r="Y768" s="851"/>
      <c r="Z768" s="851"/>
    </row>
    <row r="769">
      <c r="A769" s="851"/>
      <c r="B769" s="851"/>
      <c r="C769" s="868"/>
      <c r="D769" s="869"/>
      <c r="E769" s="851"/>
      <c r="F769" s="851"/>
      <c r="G769" s="851"/>
      <c r="H769" s="851"/>
      <c r="I769" s="851"/>
      <c r="J769" s="851"/>
      <c r="K769" s="851"/>
      <c r="L769" s="851"/>
      <c r="M769" s="851"/>
      <c r="N769" s="851"/>
      <c r="O769" s="851"/>
      <c r="P769" s="851"/>
      <c r="Q769" s="851"/>
      <c r="R769" s="851"/>
      <c r="S769" s="851"/>
      <c r="T769" s="851"/>
      <c r="U769" s="851"/>
      <c r="V769" s="851"/>
      <c r="W769" s="851"/>
      <c r="X769" s="851"/>
      <c r="Y769" s="851"/>
      <c r="Z769" s="851"/>
    </row>
    <row r="770">
      <c r="A770" s="851"/>
      <c r="B770" s="851"/>
      <c r="C770" s="868"/>
      <c r="D770" s="869"/>
      <c r="E770" s="851"/>
      <c r="F770" s="851"/>
      <c r="G770" s="851"/>
      <c r="H770" s="851"/>
      <c r="I770" s="851"/>
      <c r="J770" s="851"/>
      <c r="K770" s="851"/>
      <c r="L770" s="851"/>
      <c r="M770" s="851"/>
      <c r="N770" s="851"/>
      <c r="O770" s="851"/>
      <c r="P770" s="851"/>
      <c r="Q770" s="851"/>
      <c r="R770" s="851"/>
      <c r="S770" s="851"/>
      <c r="T770" s="851"/>
      <c r="U770" s="851"/>
      <c r="V770" s="851"/>
      <c r="W770" s="851"/>
      <c r="X770" s="851"/>
      <c r="Y770" s="851"/>
      <c r="Z770" s="851"/>
    </row>
    <row r="771">
      <c r="A771" s="851"/>
      <c r="B771" s="851"/>
      <c r="C771" s="868"/>
      <c r="D771" s="869"/>
      <c r="E771" s="851"/>
      <c r="F771" s="851"/>
      <c r="G771" s="851"/>
      <c r="H771" s="851"/>
      <c r="I771" s="851"/>
      <c r="J771" s="851"/>
      <c r="K771" s="851"/>
      <c r="L771" s="851"/>
      <c r="M771" s="851"/>
      <c r="N771" s="851"/>
      <c r="O771" s="851"/>
      <c r="P771" s="851"/>
      <c r="Q771" s="851"/>
      <c r="R771" s="851"/>
      <c r="S771" s="851"/>
      <c r="T771" s="851"/>
      <c r="U771" s="851"/>
      <c r="V771" s="851"/>
      <c r="W771" s="851"/>
      <c r="X771" s="851"/>
      <c r="Y771" s="851"/>
      <c r="Z771" s="851"/>
    </row>
    <row r="772">
      <c r="A772" s="851"/>
      <c r="B772" s="851"/>
      <c r="C772" s="868"/>
      <c r="D772" s="869"/>
      <c r="E772" s="851"/>
      <c r="F772" s="851"/>
      <c r="G772" s="851"/>
      <c r="H772" s="851"/>
      <c r="I772" s="851"/>
      <c r="J772" s="851"/>
      <c r="K772" s="851"/>
      <c r="L772" s="851"/>
      <c r="M772" s="851"/>
      <c r="N772" s="851"/>
      <c r="O772" s="851"/>
      <c r="P772" s="851"/>
      <c r="Q772" s="851"/>
      <c r="R772" s="851"/>
      <c r="S772" s="851"/>
      <c r="T772" s="851"/>
      <c r="U772" s="851"/>
      <c r="V772" s="851"/>
      <c r="W772" s="851"/>
      <c r="X772" s="851"/>
      <c r="Y772" s="851"/>
      <c r="Z772" s="851"/>
    </row>
    <row r="773">
      <c r="A773" s="851"/>
      <c r="B773" s="851"/>
      <c r="C773" s="868"/>
      <c r="D773" s="869"/>
      <c r="E773" s="851"/>
      <c r="F773" s="851"/>
      <c r="G773" s="851"/>
      <c r="H773" s="851"/>
      <c r="I773" s="851"/>
      <c r="J773" s="851"/>
      <c r="K773" s="851"/>
      <c r="L773" s="851"/>
      <c r="M773" s="851"/>
      <c r="N773" s="851"/>
      <c r="O773" s="851"/>
      <c r="P773" s="851"/>
      <c r="Q773" s="851"/>
      <c r="R773" s="851"/>
      <c r="S773" s="851"/>
      <c r="T773" s="851"/>
      <c r="U773" s="851"/>
      <c r="V773" s="851"/>
      <c r="W773" s="851"/>
      <c r="X773" s="851"/>
      <c r="Y773" s="851"/>
      <c r="Z773" s="851"/>
    </row>
    <row r="774">
      <c r="A774" s="851"/>
      <c r="B774" s="851"/>
      <c r="C774" s="868"/>
      <c r="D774" s="869"/>
      <c r="E774" s="851"/>
      <c r="F774" s="851"/>
      <c r="G774" s="851"/>
      <c r="H774" s="851"/>
      <c r="I774" s="851"/>
      <c r="J774" s="851"/>
      <c r="K774" s="851"/>
      <c r="L774" s="851"/>
      <c r="M774" s="851"/>
      <c r="N774" s="851"/>
      <c r="O774" s="851"/>
      <c r="P774" s="851"/>
      <c r="Q774" s="851"/>
      <c r="R774" s="851"/>
      <c r="S774" s="851"/>
      <c r="T774" s="851"/>
      <c r="U774" s="851"/>
      <c r="V774" s="851"/>
      <c r="W774" s="851"/>
      <c r="X774" s="851"/>
      <c r="Y774" s="851"/>
      <c r="Z774" s="851"/>
    </row>
    <row r="775">
      <c r="A775" s="851"/>
      <c r="B775" s="851"/>
      <c r="C775" s="868"/>
      <c r="D775" s="869"/>
      <c r="E775" s="851"/>
      <c r="F775" s="851"/>
      <c r="G775" s="851"/>
      <c r="H775" s="851"/>
      <c r="I775" s="851"/>
      <c r="J775" s="851"/>
      <c r="K775" s="851"/>
      <c r="L775" s="851"/>
      <c r="M775" s="851"/>
      <c r="N775" s="851"/>
      <c r="O775" s="851"/>
      <c r="P775" s="851"/>
      <c r="Q775" s="851"/>
      <c r="R775" s="851"/>
      <c r="S775" s="851"/>
      <c r="T775" s="851"/>
      <c r="U775" s="851"/>
      <c r="V775" s="851"/>
      <c r="W775" s="851"/>
      <c r="X775" s="851"/>
      <c r="Y775" s="851"/>
      <c r="Z775" s="851"/>
    </row>
    <row r="776">
      <c r="A776" s="851"/>
      <c r="B776" s="851"/>
      <c r="C776" s="868"/>
      <c r="D776" s="869"/>
      <c r="E776" s="851"/>
      <c r="F776" s="851"/>
      <c r="G776" s="851"/>
      <c r="H776" s="851"/>
      <c r="I776" s="851"/>
      <c r="J776" s="851"/>
      <c r="K776" s="851"/>
      <c r="L776" s="851"/>
      <c r="M776" s="851"/>
      <c r="N776" s="851"/>
      <c r="O776" s="851"/>
      <c r="P776" s="851"/>
      <c r="Q776" s="851"/>
      <c r="R776" s="851"/>
      <c r="S776" s="851"/>
      <c r="T776" s="851"/>
      <c r="U776" s="851"/>
      <c r="V776" s="851"/>
      <c r="W776" s="851"/>
      <c r="X776" s="851"/>
      <c r="Y776" s="851"/>
      <c r="Z776" s="851"/>
    </row>
    <row r="777">
      <c r="A777" s="851"/>
      <c r="B777" s="851"/>
      <c r="C777" s="868"/>
      <c r="D777" s="869"/>
      <c r="E777" s="851"/>
      <c r="F777" s="851"/>
      <c r="G777" s="851"/>
      <c r="H777" s="851"/>
      <c r="I777" s="851"/>
      <c r="J777" s="851"/>
      <c r="K777" s="851"/>
      <c r="L777" s="851"/>
      <c r="M777" s="851"/>
      <c r="N777" s="851"/>
      <c r="O777" s="851"/>
      <c r="P777" s="851"/>
      <c r="Q777" s="851"/>
      <c r="R777" s="851"/>
      <c r="S777" s="851"/>
      <c r="T777" s="851"/>
      <c r="U777" s="851"/>
      <c r="V777" s="851"/>
      <c r="W777" s="851"/>
      <c r="X777" s="851"/>
      <c r="Y777" s="851"/>
      <c r="Z777" s="851"/>
    </row>
    <row r="778">
      <c r="A778" s="851"/>
      <c r="B778" s="851"/>
      <c r="C778" s="868"/>
      <c r="D778" s="869"/>
      <c r="E778" s="851"/>
      <c r="F778" s="851"/>
      <c r="G778" s="851"/>
      <c r="H778" s="851"/>
      <c r="I778" s="851"/>
      <c r="J778" s="851"/>
      <c r="K778" s="851"/>
      <c r="L778" s="851"/>
      <c r="M778" s="851"/>
      <c r="N778" s="851"/>
      <c r="O778" s="851"/>
      <c r="P778" s="851"/>
      <c r="Q778" s="851"/>
      <c r="R778" s="851"/>
      <c r="S778" s="851"/>
      <c r="T778" s="851"/>
      <c r="U778" s="851"/>
      <c r="V778" s="851"/>
      <c r="W778" s="851"/>
      <c r="X778" s="851"/>
      <c r="Y778" s="851"/>
      <c r="Z778" s="851"/>
    </row>
    <row r="779">
      <c r="A779" s="851"/>
      <c r="B779" s="851"/>
      <c r="C779" s="868"/>
      <c r="D779" s="869"/>
      <c r="E779" s="851"/>
      <c r="F779" s="851"/>
      <c r="G779" s="851"/>
      <c r="H779" s="851"/>
      <c r="I779" s="851"/>
      <c r="J779" s="851"/>
      <c r="K779" s="851"/>
      <c r="L779" s="851"/>
      <c r="M779" s="851"/>
      <c r="N779" s="851"/>
      <c r="O779" s="851"/>
      <c r="P779" s="851"/>
      <c r="Q779" s="851"/>
      <c r="R779" s="851"/>
      <c r="S779" s="851"/>
      <c r="T779" s="851"/>
      <c r="U779" s="851"/>
      <c r="V779" s="851"/>
      <c r="W779" s="851"/>
      <c r="X779" s="851"/>
      <c r="Y779" s="851"/>
      <c r="Z779" s="851"/>
    </row>
    <row r="780">
      <c r="A780" s="851"/>
      <c r="B780" s="851"/>
      <c r="C780" s="868"/>
      <c r="D780" s="869"/>
      <c r="E780" s="851"/>
      <c r="F780" s="851"/>
      <c r="G780" s="851"/>
      <c r="H780" s="851"/>
      <c r="I780" s="851"/>
      <c r="J780" s="851"/>
      <c r="K780" s="851"/>
      <c r="L780" s="851"/>
      <c r="M780" s="851"/>
      <c r="N780" s="851"/>
      <c r="O780" s="851"/>
      <c r="P780" s="851"/>
      <c r="Q780" s="851"/>
      <c r="R780" s="851"/>
      <c r="S780" s="851"/>
      <c r="T780" s="851"/>
      <c r="U780" s="851"/>
      <c r="V780" s="851"/>
      <c r="W780" s="851"/>
      <c r="X780" s="851"/>
      <c r="Y780" s="851"/>
      <c r="Z780" s="851"/>
    </row>
    <row r="781">
      <c r="A781" s="851"/>
      <c r="B781" s="851"/>
      <c r="C781" s="868"/>
      <c r="D781" s="869"/>
      <c r="E781" s="851"/>
      <c r="F781" s="851"/>
      <c r="G781" s="851"/>
      <c r="H781" s="851"/>
      <c r="I781" s="851"/>
      <c r="J781" s="851"/>
      <c r="K781" s="851"/>
      <c r="L781" s="851"/>
      <c r="M781" s="851"/>
      <c r="N781" s="851"/>
      <c r="O781" s="851"/>
      <c r="P781" s="851"/>
      <c r="Q781" s="851"/>
      <c r="R781" s="851"/>
      <c r="S781" s="851"/>
      <c r="T781" s="851"/>
      <c r="U781" s="851"/>
      <c r="V781" s="851"/>
      <c r="W781" s="851"/>
      <c r="X781" s="851"/>
      <c r="Y781" s="851"/>
      <c r="Z781" s="851"/>
    </row>
    <row r="782">
      <c r="A782" s="851"/>
      <c r="B782" s="851"/>
      <c r="C782" s="868"/>
      <c r="D782" s="869"/>
      <c r="E782" s="851"/>
      <c r="F782" s="851"/>
      <c r="G782" s="851"/>
      <c r="H782" s="851"/>
      <c r="I782" s="851"/>
      <c r="J782" s="851"/>
      <c r="K782" s="851"/>
      <c r="L782" s="851"/>
      <c r="M782" s="851"/>
      <c r="N782" s="851"/>
      <c r="O782" s="851"/>
      <c r="P782" s="851"/>
      <c r="Q782" s="851"/>
      <c r="R782" s="851"/>
      <c r="S782" s="851"/>
      <c r="T782" s="851"/>
      <c r="U782" s="851"/>
      <c r="V782" s="851"/>
      <c r="W782" s="851"/>
      <c r="X782" s="851"/>
      <c r="Y782" s="851"/>
      <c r="Z782" s="851"/>
    </row>
    <row r="783">
      <c r="A783" s="851"/>
      <c r="B783" s="851"/>
      <c r="C783" s="868"/>
      <c r="D783" s="869"/>
      <c r="E783" s="851"/>
      <c r="F783" s="851"/>
      <c r="G783" s="851"/>
      <c r="H783" s="851"/>
      <c r="I783" s="851"/>
      <c r="J783" s="851"/>
      <c r="K783" s="851"/>
      <c r="L783" s="851"/>
      <c r="M783" s="851"/>
      <c r="N783" s="851"/>
      <c r="O783" s="851"/>
      <c r="P783" s="851"/>
      <c r="Q783" s="851"/>
      <c r="R783" s="851"/>
      <c r="S783" s="851"/>
      <c r="T783" s="851"/>
      <c r="U783" s="851"/>
      <c r="V783" s="851"/>
      <c r="W783" s="851"/>
      <c r="X783" s="851"/>
      <c r="Y783" s="851"/>
      <c r="Z783" s="851"/>
    </row>
    <row r="784">
      <c r="A784" s="851"/>
      <c r="B784" s="851"/>
      <c r="C784" s="868"/>
      <c r="D784" s="869"/>
      <c r="E784" s="851"/>
      <c r="F784" s="851"/>
      <c r="G784" s="851"/>
      <c r="H784" s="851"/>
      <c r="I784" s="851"/>
      <c r="J784" s="851"/>
      <c r="K784" s="851"/>
      <c r="L784" s="851"/>
      <c r="M784" s="851"/>
      <c r="N784" s="851"/>
      <c r="O784" s="851"/>
      <c r="P784" s="851"/>
      <c r="Q784" s="851"/>
      <c r="R784" s="851"/>
      <c r="S784" s="851"/>
      <c r="T784" s="851"/>
      <c r="U784" s="851"/>
      <c r="V784" s="851"/>
      <c r="W784" s="851"/>
      <c r="X784" s="851"/>
      <c r="Y784" s="851"/>
      <c r="Z784" s="851"/>
    </row>
    <row r="785">
      <c r="A785" s="851"/>
      <c r="B785" s="851"/>
      <c r="C785" s="868"/>
      <c r="D785" s="869"/>
      <c r="E785" s="851"/>
      <c r="F785" s="851"/>
      <c r="G785" s="851"/>
      <c r="H785" s="851"/>
      <c r="I785" s="851"/>
      <c r="J785" s="851"/>
      <c r="K785" s="851"/>
      <c r="L785" s="851"/>
      <c r="M785" s="851"/>
      <c r="N785" s="851"/>
      <c r="O785" s="851"/>
      <c r="P785" s="851"/>
      <c r="Q785" s="851"/>
      <c r="R785" s="851"/>
      <c r="S785" s="851"/>
      <c r="T785" s="851"/>
      <c r="U785" s="851"/>
      <c r="V785" s="851"/>
      <c r="W785" s="851"/>
      <c r="X785" s="851"/>
      <c r="Y785" s="851"/>
      <c r="Z785" s="851"/>
    </row>
    <row r="786">
      <c r="A786" s="851"/>
      <c r="B786" s="851"/>
      <c r="C786" s="868"/>
      <c r="D786" s="869"/>
      <c r="E786" s="851"/>
      <c r="F786" s="851"/>
      <c r="G786" s="851"/>
      <c r="H786" s="851"/>
      <c r="I786" s="851"/>
      <c r="J786" s="851"/>
      <c r="K786" s="851"/>
      <c r="L786" s="851"/>
      <c r="M786" s="851"/>
      <c r="N786" s="851"/>
      <c r="O786" s="851"/>
      <c r="P786" s="851"/>
      <c r="Q786" s="851"/>
      <c r="R786" s="851"/>
      <c r="S786" s="851"/>
      <c r="T786" s="851"/>
      <c r="U786" s="851"/>
      <c r="V786" s="851"/>
      <c r="W786" s="851"/>
      <c r="X786" s="851"/>
      <c r="Y786" s="851"/>
      <c r="Z786" s="851"/>
    </row>
    <row r="787">
      <c r="A787" s="851"/>
      <c r="B787" s="851"/>
      <c r="C787" s="868"/>
      <c r="D787" s="869"/>
      <c r="E787" s="851"/>
      <c r="F787" s="851"/>
      <c r="G787" s="851"/>
      <c r="H787" s="851"/>
      <c r="I787" s="851"/>
      <c r="J787" s="851"/>
      <c r="K787" s="851"/>
      <c r="L787" s="851"/>
      <c r="M787" s="851"/>
      <c r="N787" s="851"/>
      <c r="O787" s="851"/>
      <c r="P787" s="851"/>
      <c r="Q787" s="851"/>
      <c r="R787" s="851"/>
      <c r="S787" s="851"/>
      <c r="T787" s="851"/>
      <c r="U787" s="851"/>
      <c r="V787" s="851"/>
      <c r="W787" s="851"/>
      <c r="X787" s="851"/>
      <c r="Y787" s="851"/>
      <c r="Z787" s="851"/>
    </row>
    <row r="788">
      <c r="A788" s="851"/>
      <c r="B788" s="851"/>
      <c r="C788" s="868"/>
      <c r="D788" s="869"/>
      <c r="E788" s="851"/>
      <c r="F788" s="851"/>
      <c r="G788" s="851"/>
      <c r="H788" s="851"/>
      <c r="I788" s="851"/>
      <c r="J788" s="851"/>
      <c r="K788" s="851"/>
      <c r="L788" s="851"/>
      <c r="M788" s="851"/>
      <c r="N788" s="851"/>
      <c r="O788" s="851"/>
      <c r="P788" s="851"/>
      <c r="Q788" s="851"/>
      <c r="R788" s="851"/>
      <c r="S788" s="851"/>
      <c r="T788" s="851"/>
      <c r="U788" s="851"/>
      <c r="V788" s="851"/>
      <c r="W788" s="851"/>
      <c r="X788" s="851"/>
      <c r="Y788" s="851"/>
      <c r="Z788" s="851"/>
    </row>
    <row r="789">
      <c r="A789" s="851"/>
      <c r="B789" s="851"/>
      <c r="C789" s="868"/>
      <c r="D789" s="869"/>
      <c r="E789" s="851"/>
      <c r="F789" s="851"/>
      <c r="G789" s="851"/>
      <c r="H789" s="851"/>
      <c r="I789" s="851"/>
      <c r="J789" s="851"/>
      <c r="K789" s="851"/>
      <c r="L789" s="851"/>
      <c r="M789" s="851"/>
      <c r="N789" s="851"/>
      <c r="O789" s="851"/>
      <c r="P789" s="851"/>
      <c r="Q789" s="851"/>
      <c r="R789" s="851"/>
      <c r="S789" s="851"/>
      <c r="T789" s="851"/>
      <c r="U789" s="851"/>
      <c r="V789" s="851"/>
      <c r="W789" s="851"/>
      <c r="X789" s="851"/>
      <c r="Y789" s="851"/>
      <c r="Z789" s="851"/>
    </row>
    <row r="790">
      <c r="A790" s="851"/>
      <c r="B790" s="851"/>
      <c r="C790" s="868"/>
      <c r="D790" s="869"/>
      <c r="E790" s="851"/>
      <c r="F790" s="851"/>
      <c r="G790" s="851"/>
      <c r="H790" s="851"/>
      <c r="I790" s="851"/>
      <c r="J790" s="851"/>
      <c r="K790" s="851"/>
      <c r="L790" s="851"/>
      <c r="M790" s="851"/>
      <c r="N790" s="851"/>
      <c r="O790" s="851"/>
      <c r="P790" s="851"/>
      <c r="Q790" s="851"/>
      <c r="R790" s="851"/>
      <c r="S790" s="851"/>
      <c r="T790" s="851"/>
      <c r="U790" s="851"/>
      <c r="V790" s="851"/>
      <c r="W790" s="851"/>
      <c r="X790" s="851"/>
      <c r="Y790" s="851"/>
      <c r="Z790" s="851"/>
    </row>
    <row r="791">
      <c r="A791" s="851"/>
      <c r="B791" s="851"/>
      <c r="C791" s="868"/>
      <c r="D791" s="869"/>
      <c r="E791" s="851"/>
      <c r="F791" s="851"/>
      <c r="G791" s="851"/>
      <c r="H791" s="851"/>
      <c r="I791" s="851"/>
      <c r="J791" s="851"/>
      <c r="K791" s="851"/>
      <c r="L791" s="851"/>
      <c r="M791" s="851"/>
      <c r="N791" s="851"/>
      <c r="O791" s="851"/>
      <c r="P791" s="851"/>
      <c r="Q791" s="851"/>
      <c r="R791" s="851"/>
      <c r="S791" s="851"/>
      <c r="T791" s="851"/>
      <c r="U791" s="851"/>
      <c r="V791" s="851"/>
      <c r="W791" s="851"/>
      <c r="X791" s="851"/>
      <c r="Y791" s="851"/>
      <c r="Z791" s="851"/>
    </row>
    <row r="792">
      <c r="A792" s="851"/>
      <c r="B792" s="851"/>
      <c r="C792" s="868"/>
      <c r="D792" s="869"/>
      <c r="E792" s="851"/>
      <c r="F792" s="851"/>
      <c r="G792" s="851"/>
      <c r="H792" s="851"/>
      <c r="I792" s="851"/>
      <c r="J792" s="851"/>
      <c r="K792" s="851"/>
      <c r="L792" s="851"/>
      <c r="M792" s="851"/>
      <c r="N792" s="851"/>
      <c r="O792" s="851"/>
      <c r="P792" s="851"/>
      <c r="Q792" s="851"/>
      <c r="R792" s="851"/>
      <c r="S792" s="851"/>
      <c r="T792" s="851"/>
      <c r="U792" s="851"/>
      <c r="V792" s="851"/>
      <c r="W792" s="851"/>
      <c r="X792" s="851"/>
      <c r="Y792" s="851"/>
      <c r="Z792" s="851"/>
    </row>
    <row r="793">
      <c r="A793" s="851"/>
      <c r="B793" s="851"/>
      <c r="C793" s="868"/>
      <c r="D793" s="869"/>
      <c r="E793" s="851"/>
      <c r="F793" s="851"/>
      <c r="G793" s="851"/>
      <c r="H793" s="851"/>
      <c r="I793" s="851"/>
      <c r="J793" s="851"/>
      <c r="K793" s="851"/>
      <c r="L793" s="851"/>
      <c r="M793" s="851"/>
      <c r="N793" s="851"/>
      <c r="O793" s="851"/>
      <c r="P793" s="851"/>
      <c r="Q793" s="851"/>
      <c r="R793" s="851"/>
      <c r="S793" s="851"/>
      <c r="T793" s="851"/>
      <c r="U793" s="851"/>
      <c r="V793" s="851"/>
      <c r="W793" s="851"/>
      <c r="X793" s="851"/>
      <c r="Y793" s="851"/>
      <c r="Z793" s="851"/>
    </row>
    <row r="794">
      <c r="A794" s="851"/>
      <c r="B794" s="851"/>
      <c r="C794" s="868"/>
      <c r="D794" s="869"/>
      <c r="E794" s="851"/>
      <c r="F794" s="851"/>
      <c r="G794" s="851"/>
      <c r="H794" s="851"/>
      <c r="I794" s="851"/>
      <c r="J794" s="851"/>
      <c r="K794" s="851"/>
      <c r="L794" s="851"/>
      <c r="M794" s="851"/>
      <c r="N794" s="851"/>
      <c r="O794" s="851"/>
      <c r="P794" s="851"/>
      <c r="Q794" s="851"/>
      <c r="R794" s="851"/>
      <c r="S794" s="851"/>
      <c r="T794" s="851"/>
      <c r="U794" s="851"/>
      <c r="V794" s="851"/>
      <c r="W794" s="851"/>
      <c r="X794" s="851"/>
      <c r="Y794" s="851"/>
      <c r="Z794" s="851"/>
    </row>
    <row r="795">
      <c r="A795" s="851"/>
      <c r="B795" s="851"/>
      <c r="C795" s="868"/>
      <c r="D795" s="869"/>
      <c r="E795" s="851"/>
      <c r="F795" s="851"/>
      <c r="G795" s="851"/>
      <c r="H795" s="851"/>
      <c r="I795" s="851"/>
      <c r="J795" s="851"/>
      <c r="K795" s="851"/>
      <c r="L795" s="851"/>
      <c r="M795" s="851"/>
      <c r="N795" s="851"/>
      <c r="O795" s="851"/>
      <c r="P795" s="851"/>
      <c r="Q795" s="851"/>
      <c r="R795" s="851"/>
      <c r="S795" s="851"/>
      <c r="T795" s="851"/>
      <c r="U795" s="851"/>
      <c r="V795" s="851"/>
      <c r="W795" s="851"/>
      <c r="X795" s="851"/>
      <c r="Y795" s="851"/>
      <c r="Z795" s="851"/>
    </row>
    <row r="796">
      <c r="A796" s="851"/>
      <c r="B796" s="851"/>
      <c r="C796" s="868"/>
      <c r="D796" s="869"/>
      <c r="E796" s="851"/>
      <c r="F796" s="851"/>
      <c r="G796" s="851"/>
      <c r="H796" s="851"/>
      <c r="I796" s="851"/>
      <c r="J796" s="851"/>
      <c r="K796" s="851"/>
      <c r="L796" s="851"/>
      <c r="M796" s="851"/>
      <c r="N796" s="851"/>
      <c r="O796" s="851"/>
      <c r="P796" s="851"/>
      <c r="Q796" s="851"/>
      <c r="R796" s="851"/>
      <c r="S796" s="851"/>
      <c r="T796" s="851"/>
      <c r="U796" s="851"/>
      <c r="V796" s="851"/>
      <c r="W796" s="851"/>
      <c r="X796" s="851"/>
      <c r="Y796" s="851"/>
      <c r="Z796" s="851"/>
    </row>
    <row r="797">
      <c r="A797" s="851"/>
      <c r="B797" s="851"/>
      <c r="C797" s="868"/>
      <c r="D797" s="869"/>
      <c r="E797" s="851"/>
      <c r="F797" s="851"/>
      <c r="G797" s="851"/>
      <c r="H797" s="851"/>
      <c r="I797" s="851"/>
      <c r="J797" s="851"/>
      <c r="K797" s="851"/>
      <c r="L797" s="851"/>
      <c r="M797" s="851"/>
      <c r="N797" s="851"/>
      <c r="O797" s="851"/>
      <c r="P797" s="851"/>
      <c r="Q797" s="851"/>
      <c r="R797" s="851"/>
      <c r="S797" s="851"/>
      <c r="T797" s="851"/>
      <c r="U797" s="851"/>
      <c r="V797" s="851"/>
      <c r="W797" s="851"/>
      <c r="X797" s="851"/>
      <c r="Y797" s="851"/>
      <c r="Z797" s="851"/>
    </row>
    <row r="798">
      <c r="A798" s="851"/>
      <c r="B798" s="851"/>
      <c r="C798" s="868"/>
      <c r="D798" s="869"/>
      <c r="E798" s="851"/>
      <c r="F798" s="851"/>
      <c r="G798" s="851"/>
      <c r="H798" s="851"/>
      <c r="I798" s="851"/>
      <c r="J798" s="851"/>
      <c r="K798" s="851"/>
      <c r="L798" s="851"/>
      <c r="M798" s="851"/>
      <c r="N798" s="851"/>
      <c r="O798" s="851"/>
      <c r="P798" s="851"/>
      <c r="Q798" s="851"/>
      <c r="R798" s="851"/>
      <c r="S798" s="851"/>
      <c r="T798" s="851"/>
      <c r="U798" s="851"/>
      <c r="V798" s="851"/>
      <c r="W798" s="851"/>
      <c r="X798" s="851"/>
      <c r="Y798" s="851"/>
      <c r="Z798" s="851"/>
    </row>
    <row r="799">
      <c r="A799" s="851"/>
      <c r="B799" s="851"/>
      <c r="C799" s="868"/>
      <c r="D799" s="869"/>
      <c r="E799" s="851"/>
      <c r="F799" s="851"/>
      <c r="G799" s="851"/>
      <c r="H799" s="851"/>
      <c r="I799" s="851"/>
      <c r="J799" s="851"/>
      <c r="K799" s="851"/>
      <c r="L799" s="851"/>
      <c r="M799" s="851"/>
      <c r="N799" s="851"/>
      <c r="O799" s="851"/>
      <c r="P799" s="851"/>
      <c r="Q799" s="851"/>
      <c r="R799" s="851"/>
      <c r="S799" s="851"/>
      <c r="T799" s="851"/>
      <c r="U799" s="851"/>
      <c r="V799" s="851"/>
      <c r="W799" s="851"/>
      <c r="X799" s="851"/>
      <c r="Y799" s="851"/>
      <c r="Z799" s="851"/>
    </row>
    <row r="800">
      <c r="A800" s="851"/>
      <c r="B800" s="851"/>
      <c r="C800" s="868"/>
      <c r="D800" s="869"/>
      <c r="E800" s="851"/>
      <c r="F800" s="851"/>
      <c r="G800" s="851"/>
      <c r="H800" s="851"/>
      <c r="I800" s="851"/>
      <c r="J800" s="851"/>
      <c r="K800" s="851"/>
      <c r="L800" s="851"/>
      <c r="M800" s="851"/>
      <c r="N800" s="851"/>
      <c r="O800" s="851"/>
      <c r="P800" s="851"/>
      <c r="Q800" s="851"/>
      <c r="R800" s="851"/>
      <c r="S800" s="851"/>
      <c r="T800" s="851"/>
      <c r="U800" s="851"/>
      <c r="V800" s="851"/>
      <c r="W800" s="851"/>
      <c r="X800" s="851"/>
      <c r="Y800" s="851"/>
      <c r="Z800" s="851"/>
    </row>
    <row r="801">
      <c r="A801" s="851"/>
      <c r="B801" s="851"/>
      <c r="C801" s="868"/>
      <c r="D801" s="869"/>
      <c r="E801" s="851"/>
      <c r="F801" s="851"/>
      <c r="G801" s="851"/>
      <c r="H801" s="851"/>
      <c r="I801" s="851"/>
      <c r="J801" s="851"/>
      <c r="K801" s="851"/>
      <c r="L801" s="851"/>
      <c r="M801" s="851"/>
      <c r="N801" s="851"/>
      <c r="O801" s="851"/>
      <c r="P801" s="851"/>
      <c r="Q801" s="851"/>
      <c r="R801" s="851"/>
      <c r="S801" s="851"/>
      <c r="T801" s="851"/>
      <c r="U801" s="851"/>
      <c r="V801" s="851"/>
      <c r="W801" s="851"/>
      <c r="X801" s="851"/>
      <c r="Y801" s="851"/>
      <c r="Z801" s="851"/>
    </row>
    <row r="802">
      <c r="A802" s="851"/>
      <c r="B802" s="851"/>
      <c r="C802" s="868"/>
      <c r="D802" s="869"/>
      <c r="E802" s="851"/>
      <c r="F802" s="851"/>
      <c r="G802" s="851"/>
      <c r="H802" s="851"/>
      <c r="I802" s="851"/>
      <c r="J802" s="851"/>
      <c r="K802" s="851"/>
      <c r="L802" s="851"/>
      <c r="M802" s="851"/>
      <c r="N802" s="851"/>
      <c r="O802" s="851"/>
      <c r="P802" s="851"/>
      <c r="Q802" s="851"/>
      <c r="R802" s="851"/>
      <c r="S802" s="851"/>
      <c r="T802" s="851"/>
      <c r="U802" s="851"/>
      <c r="V802" s="851"/>
      <c r="W802" s="851"/>
      <c r="X802" s="851"/>
      <c r="Y802" s="851"/>
      <c r="Z802" s="851"/>
    </row>
    <row r="803">
      <c r="A803" s="851"/>
      <c r="B803" s="851"/>
      <c r="C803" s="868"/>
      <c r="D803" s="869"/>
      <c r="E803" s="851"/>
      <c r="F803" s="851"/>
      <c r="G803" s="851"/>
      <c r="H803" s="851"/>
      <c r="I803" s="851"/>
      <c r="J803" s="851"/>
      <c r="K803" s="851"/>
      <c r="L803" s="851"/>
      <c r="M803" s="851"/>
      <c r="N803" s="851"/>
      <c r="O803" s="851"/>
      <c r="P803" s="851"/>
      <c r="Q803" s="851"/>
      <c r="R803" s="851"/>
      <c r="S803" s="851"/>
      <c r="T803" s="851"/>
      <c r="U803" s="851"/>
      <c r="V803" s="851"/>
      <c r="W803" s="851"/>
      <c r="X803" s="851"/>
      <c r="Y803" s="851"/>
      <c r="Z803" s="851"/>
    </row>
    <row r="804">
      <c r="A804" s="851"/>
      <c r="B804" s="851"/>
      <c r="C804" s="868"/>
      <c r="D804" s="869"/>
      <c r="E804" s="851"/>
      <c r="F804" s="851"/>
      <c r="G804" s="851"/>
      <c r="H804" s="851"/>
      <c r="I804" s="851"/>
      <c r="J804" s="851"/>
      <c r="K804" s="851"/>
      <c r="L804" s="851"/>
      <c r="M804" s="851"/>
      <c r="N804" s="851"/>
      <c r="O804" s="851"/>
      <c r="P804" s="851"/>
      <c r="Q804" s="851"/>
      <c r="R804" s="851"/>
      <c r="S804" s="851"/>
      <c r="T804" s="851"/>
      <c r="U804" s="851"/>
      <c r="V804" s="851"/>
      <c r="W804" s="851"/>
      <c r="X804" s="851"/>
      <c r="Y804" s="851"/>
      <c r="Z804" s="851"/>
    </row>
    <row r="805">
      <c r="A805" s="851"/>
      <c r="B805" s="851"/>
      <c r="C805" s="868"/>
      <c r="D805" s="869"/>
      <c r="E805" s="851"/>
      <c r="F805" s="851"/>
      <c r="G805" s="851"/>
      <c r="H805" s="851"/>
      <c r="I805" s="851"/>
      <c r="J805" s="851"/>
      <c r="K805" s="851"/>
      <c r="L805" s="851"/>
      <c r="M805" s="851"/>
      <c r="N805" s="851"/>
      <c r="O805" s="851"/>
      <c r="P805" s="851"/>
      <c r="Q805" s="851"/>
      <c r="R805" s="851"/>
      <c r="S805" s="851"/>
      <c r="T805" s="851"/>
      <c r="U805" s="851"/>
      <c r="V805" s="851"/>
      <c r="W805" s="851"/>
      <c r="X805" s="851"/>
      <c r="Y805" s="851"/>
      <c r="Z805" s="851"/>
    </row>
    <row r="806">
      <c r="A806" s="851"/>
      <c r="B806" s="851"/>
      <c r="C806" s="868"/>
      <c r="D806" s="869"/>
      <c r="E806" s="851"/>
      <c r="F806" s="851"/>
      <c r="G806" s="851"/>
      <c r="H806" s="851"/>
      <c r="I806" s="851"/>
      <c r="J806" s="851"/>
      <c r="K806" s="851"/>
      <c r="L806" s="851"/>
      <c r="M806" s="851"/>
      <c r="N806" s="851"/>
      <c r="O806" s="851"/>
      <c r="P806" s="851"/>
      <c r="Q806" s="851"/>
      <c r="R806" s="851"/>
      <c r="S806" s="851"/>
      <c r="T806" s="851"/>
      <c r="U806" s="851"/>
      <c r="V806" s="851"/>
      <c r="W806" s="851"/>
      <c r="X806" s="851"/>
      <c r="Y806" s="851"/>
      <c r="Z806" s="851"/>
    </row>
    <row r="807">
      <c r="A807" s="851"/>
      <c r="B807" s="851"/>
      <c r="C807" s="868"/>
      <c r="D807" s="869"/>
      <c r="E807" s="851"/>
      <c r="F807" s="851"/>
      <c r="G807" s="851"/>
      <c r="H807" s="851"/>
      <c r="I807" s="851"/>
      <c r="J807" s="851"/>
      <c r="K807" s="851"/>
      <c r="L807" s="851"/>
      <c r="M807" s="851"/>
      <c r="N807" s="851"/>
      <c r="O807" s="851"/>
      <c r="P807" s="851"/>
      <c r="Q807" s="851"/>
      <c r="R807" s="851"/>
      <c r="S807" s="851"/>
      <c r="T807" s="851"/>
      <c r="U807" s="851"/>
      <c r="V807" s="851"/>
      <c r="W807" s="851"/>
      <c r="X807" s="851"/>
      <c r="Y807" s="851"/>
      <c r="Z807" s="851"/>
    </row>
    <row r="808">
      <c r="A808" s="851"/>
      <c r="B808" s="851"/>
      <c r="C808" s="868"/>
      <c r="D808" s="869"/>
      <c r="E808" s="851"/>
      <c r="F808" s="851"/>
      <c r="G808" s="851"/>
      <c r="H808" s="851"/>
      <c r="I808" s="851"/>
      <c r="J808" s="851"/>
      <c r="K808" s="851"/>
      <c r="L808" s="851"/>
      <c r="M808" s="851"/>
      <c r="N808" s="851"/>
      <c r="O808" s="851"/>
      <c r="P808" s="851"/>
      <c r="Q808" s="851"/>
      <c r="R808" s="851"/>
      <c r="S808" s="851"/>
      <c r="T808" s="851"/>
      <c r="U808" s="851"/>
      <c r="V808" s="851"/>
      <c r="W808" s="851"/>
      <c r="X808" s="851"/>
      <c r="Y808" s="851"/>
      <c r="Z808" s="851"/>
    </row>
    <row r="809">
      <c r="A809" s="851"/>
      <c r="B809" s="851"/>
      <c r="C809" s="868"/>
      <c r="D809" s="869"/>
      <c r="E809" s="851"/>
      <c r="F809" s="851"/>
      <c r="G809" s="851"/>
      <c r="H809" s="851"/>
      <c r="I809" s="851"/>
      <c r="J809" s="851"/>
      <c r="K809" s="851"/>
      <c r="L809" s="851"/>
      <c r="M809" s="851"/>
      <c r="N809" s="851"/>
      <c r="O809" s="851"/>
      <c r="P809" s="851"/>
      <c r="Q809" s="851"/>
      <c r="R809" s="851"/>
      <c r="S809" s="851"/>
      <c r="T809" s="851"/>
      <c r="U809" s="851"/>
      <c r="V809" s="851"/>
      <c r="W809" s="851"/>
      <c r="X809" s="851"/>
      <c r="Y809" s="851"/>
      <c r="Z809" s="851"/>
    </row>
    <row r="810">
      <c r="A810" s="851"/>
      <c r="B810" s="851"/>
      <c r="C810" s="868"/>
      <c r="D810" s="869"/>
      <c r="E810" s="851"/>
      <c r="F810" s="851"/>
      <c r="G810" s="851"/>
      <c r="H810" s="851"/>
      <c r="I810" s="851"/>
      <c r="J810" s="851"/>
      <c r="K810" s="851"/>
      <c r="L810" s="851"/>
      <c r="M810" s="851"/>
      <c r="N810" s="851"/>
      <c r="O810" s="851"/>
      <c r="P810" s="851"/>
      <c r="Q810" s="851"/>
      <c r="R810" s="851"/>
      <c r="S810" s="851"/>
      <c r="T810" s="851"/>
      <c r="U810" s="851"/>
      <c r="V810" s="851"/>
      <c r="W810" s="851"/>
      <c r="X810" s="851"/>
      <c r="Y810" s="851"/>
      <c r="Z810" s="851"/>
    </row>
    <row r="811">
      <c r="A811" s="851"/>
      <c r="B811" s="851"/>
      <c r="C811" s="868"/>
      <c r="D811" s="869"/>
      <c r="E811" s="851"/>
      <c r="F811" s="851"/>
      <c r="G811" s="851"/>
      <c r="H811" s="851"/>
      <c r="I811" s="851"/>
      <c r="J811" s="851"/>
      <c r="K811" s="851"/>
      <c r="L811" s="851"/>
      <c r="M811" s="851"/>
      <c r="N811" s="851"/>
      <c r="O811" s="851"/>
      <c r="P811" s="851"/>
      <c r="Q811" s="851"/>
      <c r="R811" s="851"/>
      <c r="S811" s="851"/>
      <c r="T811" s="851"/>
      <c r="U811" s="851"/>
      <c r="V811" s="851"/>
      <c r="W811" s="851"/>
      <c r="X811" s="851"/>
      <c r="Y811" s="851"/>
      <c r="Z811" s="851"/>
    </row>
    <row r="812">
      <c r="A812" s="851"/>
      <c r="B812" s="851"/>
      <c r="C812" s="868"/>
      <c r="D812" s="869"/>
      <c r="E812" s="851"/>
      <c r="F812" s="851"/>
      <c r="G812" s="851"/>
      <c r="H812" s="851"/>
      <c r="I812" s="851"/>
      <c r="J812" s="851"/>
      <c r="K812" s="851"/>
      <c r="L812" s="851"/>
      <c r="M812" s="851"/>
      <c r="N812" s="851"/>
      <c r="O812" s="851"/>
      <c r="P812" s="851"/>
      <c r="Q812" s="851"/>
      <c r="R812" s="851"/>
      <c r="S812" s="851"/>
      <c r="T812" s="851"/>
      <c r="U812" s="851"/>
      <c r="V812" s="851"/>
      <c r="W812" s="851"/>
      <c r="X812" s="851"/>
      <c r="Y812" s="851"/>
      <c r="Z812" s="851"/>
    </row>
    <row r="813">
      <c r="A813" s="851"/>
      <c r="B813" s="851"/>
      <c r="C813" s="868"/>
      <c r="D813" s="869"/>
      <c r="E813" s="851"/>
      <c r="F813" s="851"/>
      <c r="G813" s="851"/>
      <c r="H813" s="851"/>
      <c r="I813" s="851"/>
      <c r="J813" s="851"/>
      <c r="K813" s="851"/>
      <c r="L813" s="851"/>
      <c r="M813" s="851"/>
      <c r="N813" s="851"/>
      <c r="O813" s="851"/>
      <c r="P813" s="851"/>
      <c r="Q813" s="851"/>
      <c r="R813" s="851"/>
      <c r="S813" s="851"/>
      <c r="T813" s="851"/>
      <c r="U813" s="851"/>
      <c r="V813" s="851"/>
      <c r="W813" s="851"/>
      <c r="X813" s="851"/>
      <c r="Y813" s="851"/>
      <c r="Z813" s="851"/>
    </row>
    <row r="814">
      <c r="A814" s="851"/>
      <c r="B814" s="851"/>
      <c r="C814" s="868"/>
      <c r="D814" s="869"/>
      <c r="E814" s="851"/>
      <c r="F814" s="851"/>
      <c r="G814" s="851"/>
      <c r="H814" s="851"/>
      <c r="I814" s="851"/>
      <c r="J814" s="851"/>
      <c r="K814" s="851"/>
      <c r="L814" s="851"/>
      <c r="M814" s="851"/>
      <c r="N814" s="851"/>
      <c r="O814" s="851"/>
      <c r="P814" s="851"/>
      <c r="Q814" s="851"/>
      <c r="R814" s="851"/>
      <c r="S814" s="851"/>
      <c r="T814" s="851"/>
      <c r="U814" s="851"/>
      <c r="V814" s="851"/>
      <c r="W814" s="851"/>
      <c r="X814" s="851"/>
      <c r="Y814" s="851"/>
      <c r="Z814" s="851"/>
    </row>
    <row r="815">
      <c r="A815" s="851"/>
      <c r="B815" s="851"/>
      <c r="C815" s="868"/>
      <c r="D815" s="869"/>
      <c r="E815" s="851"/>
      <c r="F815" s="851"/>
      <c r="G815" s="851"/>
      <c r="H815" s="851"/>
      <c r="I815" s="851"/>
      <c r="J815" s="851"/>
      <c r="K815" s="851"/>
      <c r="L815" s="851"/>
      <c r="M815" s="851"/>
      <c r="N815" s="851"/>
      <c r="O815" s="851"/>
      <c r="P815" s="851"/>
      <c r="Q815" s="851"/>
      <c r="R815" s="851"/>
      <c r="S815" s="851"/>
      <c r="T815" s="851"/>
      <c r="U815" s="851"/>
      <c r="V815" s="851"/>
      <c r="W815" s="851"/>
      <c r="X815" s="851"/>
      <c r="Y815" s="851"/>
      <c r="Z815" s="851"/>
    </row>
    <row r="816">
      <c r="A816" s="851"/>
      <c r="B816" s="851"/>
      <c r="C816" s="868"/>
      <c r="D816" s="869"/>
      <c r="E816" s="851"/>
      <c r="F816" s="851"/>
      <c r="G816" s="851"/>
      <c r="H816" s="851"/>
      <c r="I816" s="851"/>
      <c r="J816" s="851"/>
      <c r="K816" s="851"/>
      <c r="L816" s="851"/>
      <c r="M816" s="851"/>
      <c r="N816" s="851"/>
      <c r="O816" s="851"/>
      <c r="P816" s="851"/>
      <c r="Q816" s="851"/>
      <c r="R816" s="851"/>
      <c r="S816" s="851"/>
      <c r="T816" s="851"/>
      <c r="U816" s="851"/>
      <c r="V816" s="851"/>
      <c r="W816" s="851"/>
      <c r="X816" s="851"/>
      <c r="Y816" s="851"/>
      <c r="Z816" s="851"/>
    </row>
    <row r="817">
      <c r="A817" s="851"/>
      <c r="B817" s="851"/>
      <c r="C817" s="868"/>
      <c r="D817" s="869"/>
      <c r="E817" s="851"/>
      <c r="F817" s="851"/>
      <c r="G817" s="851"/>
      <c r="H817" s="851"/>
      <c r="I817" s="851"/>
      <c r="J817" s="851"/>
      <c r="K817" s="851"/>
      <c r="L817" s="851"/>
      <c r="M817" s="851"/>
      <c r="N817" s="851"/>
      <c r="O817" s="851"/>
      <c r="P817" s="851"/>
      <c r="Q817" s="851"/>
      <c r="R817" s="851"/>
      <c r="S817" s="851"/>
      <c r="T817" s="851"/>
      <c r="U817" s="851"/>
      <c r="V817" s="851"/>
      <c r="W817" s="851"/>
      <c r="X817" s="851"/>
      <c r="Y817" s="851"/>
      <c r="Z817" s="851"/>
    </row>
    <row r="818">
      <c r="A818" s="851"/>
      <c r="B818" s="851"/>
      <c r="C818" s="868"/>
      <c r="D818" s="869"/>
      <c r="E818" s="851"/>
      <c r="F818" s="851"/>
      <c r="G818" s="851"/>
      <c r="H818" s="851"/>
      <c r="I818" s="851"/>
      <c r="J818" s="851"/>
      <c r="K818" s="851"/>
      <c r="L818" s="851"/>
      <c r="M818" s="851"/>
      <c r="N818" s="851"/>
      <c r="O818" s="851"/>
      <c r="P818" s="851"/>
      <c r="Q818" s="851"/>
      <c r="R818" s="851"/>
      <c r="S818" s="851"/>
      <c r="T818" s="851"/>
      <c r="U818" s="851"/>
      <c r="V818" s="851"/>
      <c r="W818" s="851"/>
      <c r="X818" s="851"/>
      <c r="Y818" s="851"/>
      <c r="Z818" s="851"/>
    </row>
    <row r="819">
      <c r="A819" s="851"/>
      <c r="B819" s="851"/>
      <c r="C819" s="868"/>
      <c r="D819" s="869"/>
      <c r="E819" s="851"/>
      <c r="F819" s="851"/>
      <c r="G819" s="851"/>
      <c r="H819" s="851"/>
      <c r="I819" s="851"/>
      <c r="J819" s="851"/>
      <c r="K819" s="851"/>
      <c r="L819" s="851"/>
      <c r="M819" s="851"/>
      <c r="N819" s="851"/>
      <c r="O819" s="851"/>
      <c r="P819" s="851"/>
      <c r="Q819" s="851"/>
      <c r="R819" s="851"/>
      <c r="S819" s="851"/>
      <c r="T819" s="851"/>
      <c r="U819" s="851"/>
      <c r="V819" s="851"/>
      <c r="W819" s="851"/>
      <c r="X819" s="851"/>
      <c r="Y819" s="851"/>
      <c r="Z819" s="851"/>
    </row>
    <row r="820">
      <c r="A820" s="851"/>
      <c r="B820" s="851"/>
      <c r="C820" s="868"/>
      <c r="D820" s="869"/>
      <c r="E820" s="851"/>
      <c r="F820" s="851"/>
      <c r="G820" s="851"/>
      <c r="H820" s="851"/>
      <c r="I820" s="851"/>
      <c r="J820" s="851"/>
      <c r="K820" s="851"/>
      <c r="L820" s="851"/>
      <c r="M820" s="851"/>
      <c r="N820" s="851"/>
      <c r="O820" s="851"/>
      <c r="P820" s="851"/>
      <c r="Q820" s="851"/>
      <c r="R820" s="851"/>
      <c r="S820" s="851"/>
      <c r="T820" s="851"/>
      <c r="U820" s="851"/>
      <c r="V820" s="851"/>
      <c r="W820" s="851"/>
      <c r="X820" s="851"/>
      <c r="Y820" s="851"/>
      <c r="Z820" s="851"/>
    </row>
    <row r="821">
      <c r="A821" s="851"/>
      <c r="B821" s="851"/>
      <c r="C821" s="868"/>
      <c r="D821" s="869"/>
      <c r="E821" s="851"/>
      <c r="F821" s="851"/>
      <c r="G821" s="851"/>
      <c r="H821" s="851"/>
      <c r="I821" s="851"/>
      <c r="J821" s="851"/>
      <c r="K821" s="851"/>
      <c r="L821" s="851"/>
      <c r="M821" s="851"/>
      <c r="N821" s="851"/>
      <c r="O821" s="851"/>
      <c r="P821" s="851"/>
      <c r="Q821" s="851"/>
      <c r="R821" s="851"/>
      <c r="S821" s="851"/>
      <c r="T821" s="851"/>
      <c r="U821" s="851"/>
      <c r="V821" s="851"/>
      <c r="W821" s="851"/>
      <c r="X821" s="851"/>
      <c r="Y821" s="851"/>
      <c r="Z821" s="851"/>
    </row>
    <row r="822">
      <c r="A822" s="851"/>
      <c r="B822" s="851"/>
      <c r="C822" s="868"/>
      <c r="D822" s="869"/>
      <c r="E822" s="851"/>
      <c r="F822" s="851"/>
      <c r="G822" s="851"/>
      <c r="H822" s="851"/>
      <c r="I822" s="851"/>
      <c r="J822" s="851"/>
      <c r="K822" s="851"/>
      <c r="L822" s="851"/>
      <c r="M822" s="851"/>
      <c r="N822" s="851"/>
      <c r="O822" s="851"/>
      <c r="P822" s="851"/>
      <c r="Q822" s="851"/>
      <c r="R822" s="851"/>
      <c r="S822" s="851"/>
      <c r="T822" s="851"/>
      <c r="U822" s="851"/>
      <c r="V822" s="851"/>
      <c r="W822" s="851"/>
      <c r="X822" s="851"/>
      <c r="Y822" s="851"/>
      <c r="Z822" s="851"/>
    </row>
    <row r="823">
      <c r="A823" s="851"/>
      <c r="B823" s="851"/>
      <c r="C823" s="868"/>
      <c r="D823" s="869"/>
      <c r="E823" s="851"/>
      <c r="F823" s="851"/>
      <c r="G823" s="851"/>
      <c r="H823" s="851"/>
      <c r="I823" s="851"/>
      <c r="J823" s="851"/>
      <c r="K823" s="851"/>
      <c r="L823" s="851"/>
      <c r="M823" s="851"/>
      <c r="N823" s="851"/>
      <c r="O823" s="851"/>
      <c r="P823" s="851"/>
      <c r="Q823" s="851"/>
      <c r="R823" s="851"/>
      <c r="S823" s="851"/>
      <c r="T823" s="851"/>
      <c r="U823" s="851"/>
      <c r="V823" s="851"/>
      <c r="W823" s="851"/>
      <c r="X823" s="851"/>
      <c r="Y823" s="851"/>
      <c r="Z823" s="851"/>
    </row>
    <row r="824">
      <c r="A824" s="851"/>
      <c r="B824" s="851"/>
      <c r="C824" s="868"/>
      <c r="D824" s="869"/>
      <c r="E824" s="851"/>
      <c r="F824" s="851"/>
      <c r="G824" s="851"/>
      <c r="H824" s="851"/>
      <c r="I824" s="851"/>
      <c r="J824" s="851"/>
      <c r="K824" s="851"/>
      <c r="L824" s="851"/>
      <c r="M824" s="851"/>
      <c r="N824" s="851"/>
      <c r="O824" s="851"/>
      <c r="P824" s="851"/>
      <c r="Q824" s="851"/>
      <c r="R824" s="851"/>
      <c r="S824" s="851"/>
      <c r="T824" s="851"/>
      <c r="U824" s="851"/>
      <c r="V824" s="851"/>
      <c r="W824" s="851"/>
      <c r="X824" s="851"/>
      <c r="Y824" s="851"/>
      <c r="Z824" s="851"/>
    </row>
    <row r="825">
      <c r="A825" s="851"/>
      <c r="B825" s="851"/>
      <c r="C825" s="868"/>
      <c r="D825" s="869"/>
      <c r="E825" s="851"/>
      <c r="F825" s="851"/>
      <c r="G825" s="851"/>
      <c r="H825" s="851"/>
      <c r="I825" s="851"/>
      <c r="J825" s="851"/>
      <c r="K825" s="851"/>
      <c r="L825" s="851"/>
      <c r="M825" s="851"/>
      <c r="N825" s="851"/>
      <c r="O825" s="851"/>
      <c r="P825" s="851"/>
      <c r="Q825" s="851"/>
      <c r="R825" s="851"/>
      <c r="S825" s="851"/>
      <c r="T825" s="851"/>
      <c r="U825" s="851"/>
      <c r="V825" s="851"/>
      <c r="W825" s="851"/>
      <c r="X825" s="851"/>
      <c r="Y825" s="851"/>
      <c r="Z825" s="851"/>
    </row>
    <row r="826">
      <c r="A826" s="851"/>
      <c r="B826" s="851"/>
      <c r="C826" s="868"/>
      <c r="D826" s="869"/>
      <c r="E826" s="851"/>
      <c r="F826" s="851"/>
      <c r="G826" s="851"/>
      <c r="H826" s="851"/>
      <c r="I826" s="851"/>
      <c r="J826" s="851"/>
      <c r="K826" s="851"/>
      <c r="L826" s="851"/>
      <c r="M826" s="851"/>
      <c r="N826" s="851"/>
      <c r="O826" s="851"/>
      <c r="P826" s="851"/>
      <c r="Q826" s="851"/>
      <c r="R826" s="851"/>
      <c r="S826" s="851"/>
      <c r="T826" s="851"/>
      <c r="U826" s="851"/>
      <c r="V826" s="851"/>
      <c r="W826" s="851"/>
      <c r="X826" s="851"/>
      <c r="Y826" s="851"/>
      <c r="Z826" s="851"/>
    </row>
    <row r="827">
      <c r="A827" s="851"/>
      <c r="B827" s="851"/>
      <c r="C827" s="868"/>
      <c r="D827" s="869"/>
      <c r="E827" s="851"/>
      <c r="F827" s="851"/>
      <c r="G827" s="851"/>
      <c r="H827" s="851"/>
      <c r="I827" s="851"/>
      <c r="J827" s="851"/>
      <c r="K827" s="851"/>
      <c r="L827" s="851"/>
      <c r="M827" s="851"/>
      <c r="N827" s="851"/>
      <c r="O827" s="851"/>
      <c r="P827" s="851"/>
      <c r="Q827" s="851"/>
      <c r="R827" s="851"/>
      <c r="S827" s="851"/>
      <c r="T827" s="851"/>
      <c r="U827" s="851"/>
      <c r="V827" s="851"/>
      <c r="W827" s="851"/>
      <c r="X827" s="851"/>
      <c r="Y827" s="851"/>
      <c r="Z827" s="851"/>
    </row>
    <row r="828">
      <c r="A828" s="851"/>
      <c r="B828" s="851"/>
      <c r="C828" s="868"/>
      <c r="D828" s="869"/>
      <c r="E828" s="851"/>
      <c r="F828" s="851"/>
      <c r="G828" s="851"/>
      <c r="H828" s="851"/>
      <c r="I828" s="851"/>
      <c r="J828" s="851"/>
      <c r="K828" s="851"/>
      <c r="L828" s="851"/>
      <c r="M828" s="851"/>
      <c r="N828" s="851"/>
      <c r="O828" s="851"/>
      <c r="P828" s="851"/>
      <c r="Q828" s="851"/>
      <c r="R828" s="851"/>
      <c r="S828" s="851"/>
      <c r="T828" s="851"/>
      <c r="U828" s="851"/>
      <c r="V828" s="851"/>
      <c r="W828" s="851"/>
      <c r="X828" s="851"/>
      <c r="Y828" s="851"/>
      <c r="Z828" s="851"/>
    </row>
    <row r="829">
      <c r="A829" s="851"/>
      <c r="B829" s="851"/>
      <c r="C829" s="868"/>
      <c r="D829" s="869"/>
      <c r="E829" s="851"/>
      <c r="F829" s="851"/>
      <c r="G829" s="851"/>
      <c r="H829" s="851"/>
      <c r="I829" s="851"/>
      <c r="J829" s="851"/>
      <c r="K829" s="851"/>
      <c r="L829" s="851"/>
      <c r="M829" s="851"/>
      <c r="N829" s="851"/>
      <c r="O829" s="851"/>
      <c r="P829" s="851"/>
      <c r="Q829" s="851"/>
      <c r="R829" s="851"/>
      <c r="S829" s="851"/>
      <c r="T829" s="851"/>
      <c r="U829" s="851"/>
      <c r="V829" s="851"/>
      <c r="W829" s="851"/>
      <c r="X829" s="851"/>
      <c r="Y829" s="851"/>
      <c r="Z829" s="851"/>
    </row>
    <row r="830">
      <c r="A830" s="851"/>
      <c r="B830" s="851"/>
      <c r="C830" s="868"/>
      <c r="D830" s="869"/>
      <c r="E830" s="851"/>
      <c r="F830" s="851"/>
      <c r="G830" s="851"/>
      <c r="H830" s="851"/>
      <c r="I830" s="851"/>
      <c r="J830" s="851"/>
      <c r="K830" s="851"/>
      <c r="L830" s="851"/>
      <c r="M830" s="851"/>
      <c r="N830" s="851"/>
      <c r="O830" s="851"/>
      <c r="P830" s="851"/>
      <c r="Q830" s="851"/>
      <c r="R830" s="851"/>
      <c r="S830" s="851"/>
      <c r="T830" s="851"/>
      <c r="U830" s="851"/>
      <c r="V830" s="851"/>
      <c r="W830" s="851"/>
      <c r="X830" s="851"/>
      <c r="Y830" s="851"/>
      <c r="Z830" s="851"/>
    </row>
    <row r="831">
      <c r="A831" s="851"/>
      <c r="B831" s="851"/>
      <c r="C831" s="868"/>
      <c r="D831" s="869"/>
      <c r="E831" s="851"/>
      <c r="F831" s="851"/>
      <c r="G831" s="851"/>
      <c r="H831" s="851"/>
      <c r="I831" s="851"/>
      <c r="J831" s="851"/>
      <c r="K831" s="851"/>
      <c r="L831" s="851"/>
      <c r="M831" s="851"/>
      <c r="N831" s="851"/>
      <c r="O831" s="851"/>
      <c r="P831" s="851"/>
      <c r="Q831" s="851"/>
      <c r="R831" s="851"/>
      <c r="S831" s="851"/>
      <c r="T831" s="851"/>
      <c r="U831" s="851"/>
      <c r="V831" s="851"/>
      <c r="W831" s="851"/>
      <c r="X831" s="851"/>
      <c r="Y831" s="851"/>
      <c r="Z831" s="851"/>
    </row>
    <row r="832">
      <c r="A832" s="851"/>
      <c r="B832" s="851"/>
      <c r="C832" s="868"/>
      <c r="D832" s="869"/>
      <c r="E832" s="851"/>
      <c r="F832" s="851"/>
      <c r="G832" s="851"/>
      <c r="H832" s="851"/>
      <c r="I832" s="851"/>
      <c r="J832" s="851"/>
      <c r="K832" s="851"/>
      <c r="L832" s="851"/>
      <c r="M832" s="851"/>
      <c r="N832" s="851"/>
      <c r="O832" s="851"/>
      <c r="P832" s="851"/>
      <c r="Q832" s="851"/>
      <c r="R832" s="851"/>
      <c r="S832" s="851"/>
      <c r="T832" s="851"/>
      <c r="U832" s="851"/>
      <c r="V832" s="851"/>
      <c r="W832" s="851"/>
      <c r="X832" s="851"/>
      <c r="Y832" s="851"/>
      <c r="Z832" s="851"/>
    </row>
    <row r="833">
      <c r="A833" s="851"/>
      <c r="B833" s="851"/>
      <c r="C833" s="868"/>
      <c r="D833" s="869"/>
      <c r="E833" s="851"/>
      <c r="F833" s="851"/>
      <c r="G833" s="851"/>
      <c r="H833" s="851"/>
      <c r="I833" s="851"/>
      <c r="J833" s="851"/>
      <c r="K833" s="851"/>
      <c r="L833" s="851"/>
      <c r="M833" s="851"/>
      <c r="N833" s="851"/>
      <c r="O833" s="851"/>
      <c r="P833" s="851"/>
      <c r="Q833" s="851"/>
      <c r="R833" s="851"/>
      <c r="S833" s="851"/>
      <c r="T833" s="851"/>
      <c r="U833" s="851"/>
      <c r="V833" s="851"/>
      <c r="W833" s="851"/>
      <c r="X833" s="851"/>
      <c r="Y833" s="851"/>
      <c r="Z833" s="851"/>
    </row>
    <row r="834">
      <c r="A834" s="851"/>
      <c r="B834" s="851"/>
      <c r="C834" s="868"/>
      <c r="D834" s="869"/>
      <c r="E834" s="851"/>
      <c r="F834" s="851"/>
      <c r="G834" s="851"/>
      <c r="H834" s="851"/>
      <c r="I834" s="851"/>
      <c r="J834" s="851"/>
      <c r="K834" s="851"/>
      <c r="L834" s="851"/>
      <c r="M834" s="851"/>
      <c r="N834" s="851"/>
      <c r="O834" s="851"/>
      <c r="P834" s="851"/>
      <c r="Q834" s="851"/>
      <c r="R834" s="851"/>
      <c r="S834" s="851"/>
      <c r="T834" s="851"/>
      <c r="U834" s="851"/>
      <c r="V834" s="851"/>
      <c r="W834" s="851"/>
      <c r="X834" s="851"/>
      <c r="Y834" s="851"/>
      <c r="Z834" s="851"/>
    </row>
    <row r="835">
      <c r="A835" s="851"/>
      <c r="B835" s="851"/>
      <c r="C835" s="868"/>
      <c r="D835" s="869"/>
      <c r="E835" s="851"/>
      <c r="F835" s="851"/>
      <c r="G835" s="851"/>
      <c r="H835" s="851"/>
      <c r="I835" s="851"/>
      <c r="J835" s="851"/>
      <c r="K835" s="851"/>
      <c r="L835" s="851"/>
      <c r="M835" s="851"/>
      <c r="N835" s="851"/>
      <c r="O835" s="851"/>
      <c r="P835" s="851"/>
      <c r="Q835" s="851"/>
      <c r="R835" s="851"/>
      <c r="S835" s="851"/>
      <c r="T835" s="851"/>
      <c r="U835" s="851"/>
      <c r="V835" s="851"/>
      <c r="W835" s="851"/>
      <c r="X835" s="851"/>
      <c r="Y835" s="851"/>
      <c r="Z835" s="851"/>
    </row>
    <row r="836">
      <c r="A836" s="851"/>
      <c r="B836" s="851"/>
      <c r="C836" s="868"/>
      <c r="D836" s="869"/>
      <c r="E836" s="851"/>
      <c r="F836" s="851"/>
      <c r="G836" s="851"/>
      <c r="H836" s="851"/>
      <c r="I836" s="851"/>
      <c r="J836" s="851"/>
      <c r="K836" s="851"/>
      <c r="L836" s="851"/>
      <c r="M836" s="851"/>
      <c r="N836" s="851"/>
      <c r="O836" s="851"/>
      <c r="P836" s="851"/>
      <c r="Q836" s="851"/>
      <c r="R836" s="851"/>
      <c r="S836" s="851"/>
      <c r="T836" s="851"/>
      <c r="U836" s="851"/>
      <c r="V836" s="851"/>
      <c r="W836" s="851"/>
      <c r="X836" s="851"/>
      <c r="Y836" s="851"/>
      <c r="Z836" s="851"/>
    </row>
    <row r="837">
      <c r="A837" s="851"/>
      <c r="B837" s="851"/>
      <c r="C837" s="868"/>
      <c r="D837" s="869"/>
      <c r="E837" s="851"/>
      <c r="F837" s="851"/>
      <c r="G837" s="851"/>
      <c r="H837" s="851"/>
      <c r="I837" s="851"/>
      <c r="J837" s="851"/>
      <c r="K837" s="851"/>
      <c r="L837" s="851"/>
      <c r="M837" s="851"/>
      <c r="N837" s="851"/>
      <c r="O837" s="851"/>
      <c r="P837" s="851"/>
      <c r="Q837" s="851"/>
      <c r="R837" s="851"/>
      <c r="S837" s="851"/>
      <c r="T837" s="851"/>
      <c r="U837" s="851"/>
      <c r="V837" s="851"/>
      <c r="W837" s="851"/>
      <c r="X837" s="851"/>
      <c r="Y837" s="851"/>
      <c r="Z837" s="851"/>
    </row>
    <row r="838">
      <c r="A838" s="851"/>
      <c r="B838" s="851"/>
      <c r="C838" s="868"/>
      <c r="D838" s="869"/>
      <c r="E838" s="851"/>
      <c r="F838" s="851"/>
      <c r="G838" s="851"/>
      <c r="H838" s="851"/>
      <c r="I838" s="851"/>
      <c r="J838" s="851"/>
      <c r="K838" s="851"/>
      <c r="L838" s="851"/>
      <c r="M838" s="851"/>
      <c r="N838" s="851"/>
      <c r="O838" s="851"/>
      <c r="P838" s="851"/>
      <c r="Q838" s="851"/>
      <c r="R838" s="851"/>
      <c r="S838" s="851"/>
      <c r="T838" s="851"/>
      <c r="U838" s="851"/>
      <c r="V838" s="851"/>
      <c r="W838" s="851"/>
      <c r="X838" s="851"/>
      <c r="Y838" s="851"/>
      <c r="Z838" s="851"/>
    </row>
    <row r="839">
      <c r="A839" s="851"/>
      <c r="B839" s="851"/>
      <c r="C839" s="868"/>
      <c r="D839" s="869"/>
      <c r="E839" s="851"/>
      <c r="F839" s="851"/>
      <c r="G839" s="851"/>
      <c r="H839" s="851"/>
      <c r="I839" s="851"/>
      <c r="J839" s="851"/>
      <c r="K839" s="851"/>
      <c r="L839" s="851"/>
      <c r="M839" s="851"/>
      <c r="N839" s="851"/>
      <c r="O839" s="851"/>
      <c r="P839" s="851"/>
      <c r="Q839" s="851"/>
      <c r="R839" s="851"/>
      <c r="S839" s="851"/>
      <c r="T839" s="851"/>
      <c r="U839" s="851"/>
      <c r="V839" s="851"/>
      <c r="W839" s="851"/>
      <c r="X839" s="851"/>
      <c r="Y839" s="851"/>
      <c r="Z839" s="851"/>
    </row>
    <row r="840">
      <c r="A840" s="851"/>
      <c r="B840" s="851"/>
      <c r="C840" s="868"/>
      <c r="D840" s="869"/>
      <c r="E840" s="851"/>
      <c r="F840" s="851"/>
      <c r="G840" s="851"/>
      <c r="H840" s="851"/>
      <c r="I840" s="851"/>
      <c r="J840" s="851"/>
      <c r="K840" s="851"/>
      <c r="L840" s="851"/>
      <c r="M840" s="851"/>
      <c r="N840" s="851"/>
      <c r="O840" s="851"/>
      <c r="P840" s="851"/>
      <c r="Q840" s="851"/>
      <c r="R840" s="851"/>
      <c r="S840" s="851"/>
      <c r="T840" s="851"/>
      <c r="U840" s="851"/>
      <c r="V840" s="851"/>
      <c r="W840" s="851"/>
      <c r="X840" s="851"/>
      <c r="Y840" s="851"/>
      <c r="Z840" s="851"/>
    </row>
    <row r="841">
      <c r="A841" s="851"/>
      <c r="B841" s="851"/>
      <c r="C841" s="868"/>
      <c r="D841" s="869"/>
      <c r="E841" s="851"/>
      <c r="F841" s="851"/>
      <c r="G841" s="851"/>
      <c r="H841" s="851"/>
      <c r="I841" s="851"/>
      <c r="J841" s="851"/>
      <c r="K841" s="851"/>
      <c r="L841" s="851"/>
      <c r="M841" s="851"/>
      <c r="N841" s="851"/>
      <c r="O841" s="851"/>
      <c r="P841" s="851"/>
      <c r="Q841" s="851"/>
      <c r="R841" s="851"/>
      <c r="S841" s="851"/>
      <c r="T841" s="851"/>
      <c r="U841" s="851"/>
      <c r="V841" s="851"/>
      <c r="W841" s="851"/>
      <c r="X841" s="851"/>
      <c r="Y841" s="851"/>
      <c r="Z841" s="851"/>
    </row>
    <row r="842">
      <c r="A842" s="851"/>
      <c r="B842" s="851"/>
      <c r="C842" s="868"/>
      <c r="D842" s="869"/>
      <c r="E842" s="851"/>
      <c r="F842" s="851"/>
      <c r="G842" s="851"/>
      <c r="H842" s="851"/>
      <c r="I842" s="851"/>
      <c r="J842" s="851"/>
      <c r="K842" s="851"/>
      <c r="L842" s="851"/>
      <c r="M842" s="851"/>
      <c r="N842" s="851"/>
      <c r="O842" s="851"/>
      <c r="P842" s="851"/>
      <c r="Q842" s="851"/>
      <c r="R842" s="851"/>
      <c r="S842" s="851"/>
      <c r="T842" s="851"/>
      <c r="U842" s="851"/>
      <c r="V842" s="851"/>
      <c r="W842" s="851"/>
      <c r="X842" s="851"/>
      <c r="Y842" s="851"/>
      <c r="Z842" s="851"/>
    </row>
    <row r="843">
      <c r="A843" s="851"/>
      <c r="B843" s="851"/>
      <c r="C843" s="868"/>
      <c r="D843" s="869"/>
      <c r="E843" s="851"/>
      <c r="F843" s="851"/>
      <c r="G843" s="851"/>
      <c r="H843" s="851"/>
      <c r="I843" s="851"/>
      <c r="J843" s="851"/>
      <c r="K843" s="851"/>
      <c r="L843" s="851"/>
      <c r="M843" s="851"/>
      <c r="N843" s="851"/>
      <c r="O843" s="851"/>
      <c r="P843" s="851"/>
      <c r="Q843" s="851"/>
      <c r="R843" s="851"/>
      <c r="S843" s="851"/>
      <c r="T843" s="851"/>
      <c r="U843" s="851"/>
      <c r="V843" s="851"/>
      <c r="W843" s="851"/>
      <c r="X843" s="851"/>
      <c r="Y843" s="851"/>
      <c r="Z843" s="851"/>
    </row>
    <row r="844">
      <c r="A844" s="851"/>
      <c r="B844" s="851"/>
      <c r="C844" s="868"/>
      <c r="D844" s="869"/>
      <c r="E844" s="851"/>
      <c r="F844" s="851"/>
      <c r="G844" s="851"/>
      <c r="H844" s="851"/>
      <c r="I844" s="851"/>
      <c r="J844" s="851"/>
      <c r="K844" s="851"/>
      <c r="L844" s="851"/>
      <c r="M844" s="851"/>
      <c r="N844" s="851"/>
      <c r="O844" s="851"/>
      <c r="P844" s="851"/>
      <c r="Q844" s="851"/>
      <c r="R844" s="851"/>
      <c r="S844" s="851"/>
      <c r="T844" s="851"/>
      <c r="U844" s="851"/>
      <c r="V844" s="851"/>
      <c r="W844" s="851"/>
      <c r="X844" s="851"/>
      <c r="Y844" s="851"/>
      <c r="Z844" s="851"/>
    </row>
    <row r="845">
      <c r="A845" s="851"/>
      <c r="B845" s="851"/>
      <c r="C845" s="868"/>
      <c r="D845" s="869"/>
      <c r="E845" s="851"/>
      <c r="F845" s="851"/>
      <c r="G845" s="851"/>
      <c r="H845" s="851"/>
      <c r="I845" s="851"/>
      <c r="J845" s="851"/>
      <c r="K845" s="851"/>
      <c r="L845" s="851"/>
      <c r="M845" s="851"/>
      <c r="N845" s="851"/>
      <c r="O845" s="851"/>
      <c r="P845" s="851"/>
      <c r="Q845" s="851"/>
      <c r="R845" s="851"/>
      <c r="S845" s="851"/>
      <c r="T845" s="851"/>
      <c r="U845" s="851"/>
      <c r="V845" s="851"/>
      <c r="W845" s="851"/>
      <c r="X845" s="851"/>
      <c r="Y845" s="851"/>
      <c r="Z845" s="851"/>
    </row>
    <row r="846">
      <c r="A846" s="851"/>
      <c r="B846" s="851"/>
      <c r="C846" s="868"/>
      <c r="D846" s="869"/>
      <c r="E846" s="851"/>
      <c r="F846" s="851"/>
      <c r="G846" s="851"/>
      <c r="H846" s="851"/>
      <c r="I846" s="851"/>
      <c r="J846" s="851"/>
      <c r="K846" s="851"/>
      <c r="L846" s="851"/>
      <c r="M846" s="851"/>
      <c r="N846" s="851"/>
      <c r="O846" s="851"/>
      <c r="P846" s="851"/>
      <c r="Q846" s="851"/>
      <c r="R846" s="851"/>
      <c r="S846" s="851"/>
      <c r="T846" s="851"/>
      <c r="U846" s="851"/>
      <c r="V846" s="851"/>
      <c r="W846" s="851"/>
      <c r="X846" s="851"/>
      <c r="Y846" s="851"/>
      <c r="Z846" s="851"/>
    </row>
    <row r="847">
      <c r="A847" s="851"/>
      <c r="B847" s="851"/>
      <c r="C847" s="868"/>
      <c r="D847" s="869"/>
      <c r="E847" s="851"/>
      <c r="F847" s="851"/>
      <c r="G847" s="851"/>
      <c r="H847" s="851"/>
      <c r="I847" s="851"/>
      <c r="J847" s="851"/>
      <c r="K847" s="851"/>
      <c r="L847" s="851"/>
      <c r="M847" s="851"/>
      <c r="N847" s="851"/>
      <c r="O847" s="851"/>
      <c r="P847" s="851"/>
      <c r="Q847" s="851"/>
      <c r="R847" s="851"/>
      <c r="S847" s="851"/>
      <c r="T847" s="851"/>
      <c r="U847" s="851"/>
      <c r="V847" s="851"/>
      <c r="W847" s="851"/>
      <c r="X847" s="851"/>
      <c r="Y847" s="851"/>
      <c r="Z847" s="851"/>
    </row>
    <row r="848">
      <c r="A848" s="851"/>
      <c r="B848" s="851"/>
      <c r="C848" s="868"/>
      <c r="D848" s="869"/>
      <c r="E848" s="851"/>
      <c r="F848" s="851"/>
      <c r="G848" s="851"/>
      <c r="H848" s="851"/>
      <c r="I848" s="851"/>
      <c r="J848" s="851"/>
      <c r="K848" s="851"/>
      <c r="L848" s="851"/>
      <c r="M848" s="851"/>
      <c r="N848" s="851"/>
      <c r="O848" s="851"/>
      <c r="P848" s="851"/>
      <c r="Q848" s="851"/>
      <c r="R848" s="851"/>
      <c r="S848" s="851"/>
      <c r="T848" s="851"/>
      <c r="U848" s="851"/>
      <c r="V848" s="851"/>
      <c r="W848" s="851"/>
      <c r="X848" s="851"/>
      <c r="Y848" s="851"/>
      <c r="Z848" s="851"/>
    </row>
    <row r="849">
      <c r="A849" s="851"/>
      <c r="B849" s="851"/>
      <c r="C849" s="868"/>
      <c r="D849" s="869"/>
      <c r="E849" s="851"/>
      <c r="F849" s="851"/>
      <c r="G849" s="851"/>
      <c r="H849" s="851"/>
      <c r="I849" s="851"/>
      <c r="J849" s="851"/>
      <c r="K849" s="851"/>
      <c r="L849" s="851"/>
      <c r="M849" s="851"/>
      <c r="N849" s="851"/>
      <c r="O849" s="851"/>
      <c r="P849" s="851"/>
      <c r="Q849" s="851"/>
      <c r="R849" s="851"/>
      <c r="S849" s="851"/>
      <c r="T849" s="851"/>
      <c r="U849" s="851"/>
      <c r="V849" s="851"/>
      <c r="W849" s="851"/>
      <c r="X849" s="851"/>
      <c r="Y849" s="851"/>
      <c r="Z849" s="851"/>
    </row>
    <row r="850">
      <c r="A850" s="851"/>
      <c r="B850" s="851"/>
      <c r="C850" s="868"/>
      <c r="D850" s="869"/>
      <c r="E850" s="851"/>
      <c r="F850" s="851"/>
      <c r="G850" s="851"/>
      <c r="H850" s="851"/>
      <c r="I850" s="851"/>
      <c r="J850" s="851"/>
      <c r="K850" s="851"/>
      <c r="L850" s="851"/>
      <c r="M850" s="851"/>
      <c r="N850" s="851"/>
      <c r="O850" s="851"/>
      <c r="P850" s="851"/>
      <c r="Q850" s="851"/>
      <c r="R850" s="851"/>
      <c r="S850" s="851"/>
      <c r="T850" s="851"/>
      <c r="U850" s="851"/>
      <c r="V850" s="851"/>
      <c r="W850" s="851"/>
      <c r="X850" s="851"/>
      <c r="Y850" s="851"/>
      <c r="Z850" s="851"/>
    </row>
    <row r="851">
      <c r="A851" s="851"/>
      <c r="B851" s="851"/>
      <c r="C851" s="868"/>
      <c r="D851" s="869"/>
      <c r="E851" s="851"/>
      <c r="F851" s="851"/>
      <c r="G851" s="851"/>
      <c r="H851" s="851"/>
      <c r="I851" s="851"/>
      <c r="J851" s="851"/>
      <c r="K851" s="851"/>
      <c r="L851" s="851"/>
      <c r="M851" s="851"/>
      <c r="N851" s="851"/>
      <c r="O851" s="851"/>
      <c r="P851" s="851"/>
      <c r="Q851" s="851"/>
      <c r="R851" s="851"/>
      <c r="S851" s="851"/>
      <c r="T851" s="851"/>
      <c r="U851" s="851"/>
      <c r="V851" s="851"/>
      <c r="W851" s="851"/>
      <c r="X851" s="851"/>
      <c r="Y851" s="851"/>
      <c r="Z851" s="851"/>
    </row>
    <row r="852">
      <c r="A852" s="851"/>
      <c r="B852" s="851"/>
      <c r="C852" s="868"/>
      <c r="D852" s="869"/>
      <c r="E852" s="851"/>
      <c r="F852" s="851"/>
      <c r="G852" s="851"/>
      <c r="H852" s="851"/>
      <c r="I852" s="851"/>
      <c r="J852" s="851"/>
      <c r="K852" s="851"/>
      <c r="L852" s="851"/>
      <c r="M852" s="851"/>
      <c r="N852" s="851"/>
      <c r="O852" s="851"/>
      <c r="P852" s="851"/>
      <c r="Q852" s="851"/>
      <c r="R852" s="851"/>
      <c r="S852" s="851"/>
      <c r="T852" s="851"/>
      <c r="U852" s="851"/>
      <c r="V852" s="851"/>
      <c r="W852" s="851"/>
      <c r="X852" s="851"/>
      <c r="Y852" s="851"/>
      <c r="Z852" s="851"/>
    </row>
    <row r="853">
      <c r="A853" s="851"/>
      <c r="B853" s="851"/>
      <c r="C853" s="868"/>
      <c r="D853" s="869"/>
      <c r="E853" s="851"/>
      <c r="F853" s="851"/>
      <c r="G853" s="851"/>
      <c r="H853" s="851"/>
      <c r="I853" s="851"/>
      <c r="J853" s="851"/>
      <c r="K853" s="851"/>
      <c r="L853" s="851"/>
      <c r="M853" s="851"/>
      <c r="N853" s="851"/>
      <c r="O853" s="851"/>
      <c r="P853" s="851"/>
      <c r="Q853" s="851"/>
      <c r="R853" s="851"/>
      <c r="S853" s="851"/>
      <c r="T853" s="851"/>
      <c r="U853" s="851"/>
      <c r="V853" s="851"/>
      <c r="W853" s="851"/>
      <c r="X853" s="851"/>
      <c r="Y853" s="851"/>
      <c r="Z853" s="851"/>
    </row>
    <row r="854">
      <c r="A854" s="851"/>
      <c r="B854" s="851"/>
      <c r="C854" s="868"/>
      <c r="D854" s="869"/>
      <c r="E854" s="851"/>
      <c r="F854" s="851"/>
      <c r="G854" s="851"/>
      <c r="H854" s="851"/>
      <c r="I854" s="851"/>
      <c r="J854" s="851"/>
      <c r="K854" s="851"/>
      <c r="L854" s="851"/>
      <c r="M854" s="851"/>
      <c r="N854" s="851"/>
      <c r="O854" s="851"/>
      <c r="P854" s="851"/>
      <c r="Q854" s="851"/>
      <c r="R854" s="851"/>
      <c r="S854" s="851"/>
      <c r="T854" s="851"/>
      <c r="U854" s="851"/>
      <c r="V854" s="851"/>
      <c r="W854" s="851"/>
      <c r="X854" s="851"/>
      <c r="Y854" s="851"/>
      <c r="Z854" s="851"/>
    </row>
    <row r="855">
      <c r="A855" s="851"/>
      <c r="B855" s="851"/>
      <c r="C855" s="868"/>
      <c r="D855" s="869"/>
      <c r="E855" s="851"/>
      <c r="F855" s="851"/>
      <c r="G855" s="851"/>
      <c r="H855" s="851"/>
      <c r="I855" s="851"/>
      <c r="J855" s="851"/>
      <c r="K855" s="851"/>
      <c r="L855" s="851"/>
      <c r="M855" s="851"/>
      <c r="N855" s="851"/>
      <c r="O855" s="851"/>
      <c r="P855" s="851"/>
      <c r="Q855" s="851"/>
      <c r="R855" s="851"/>
      <c r="S855" s="851"/>
      <c r="T855" s="851"/>
      <c r="U855" s="851"/>
      <c r="V855" s="851"/>
      <c r="W855" s="851"/>
      <c r="X855" s="851"/>
      <c r="Y855" s="851"/>
      <c r="Z855" s="851"/>
    </row>
    <row r="856">
      <c r="A856" s="851"/>
      <c r="B856" s="851"/>
      <c r="C856" s="868"/>
      <c r="D856" s="869"/>
      <c r="E856" s="851"/>
      <c r="F856" s="851"/>
      <c r="G856" s="851"/>
      <c r="H856" s="851"/>
      <c r="I856" s="851"/>
      <c r="J856" s="851"/>
      <c r="K856" s="851"/>
      <c r="L856" s="851"/>
      <c r="M856" s="851"/>
      <c r="N856" s="851"/>
      <c r="O856" s="851"/>
      <c r="P856" s="851"/>
      <c r="Q856" s="851"/>
      <c r="R856" s="851"/>
      <c r="S856" s="851"/>
      <c r="T856" s="851"/>
      <c r="U856" s="851"/>
      <c r="V856" s="851"/>
      <c r="W856" s="851"/>
      <c r="X856" s="851"/>
      <c r="Y856" s="851"/>
      <c r="Z856" s="851"/>
    </row>
    <row r="857">
      <c r="A857" s="851"/>
      <c r="B857" s="851"/>
      <c r="C857" s="868"/>
      <c r="D857" s="869"/>
      <c r="E857" s="851"/>
      <c r="F857" s="851"/>
      <c r="G857" s="851"/>
      <c r="H857" s="851"/>
      <c r="I857" s="851"/>
      <c r="J857" s="851"/>
      <c r="K857" s="851"/>
      <c r="L857" s="851"/>
      <c r="M857" s="851"/>
      <c r="N857" s="851"/>
      <c r="O857" s="851"/>
      <c r="P857" s="851"/>
      <c r="Q857" s="851"/>
      <c r="R857" s="851"/>
      <c r="S857" s="851"/>
      <c r="T857" s="851"/>
      <c r="U857" s="851"/>
      <c r="V857" s="851"/>
      <c r="W857" s="851"/>
      <c r="X857" s="851"/>
      <c r="Y857" s="851"/>
      <c r="Z857" s="851"/>
    </row>
    <row r="858">
      <c r="A858" s="851"/>
      <c r="B858" s="851"/>
      <c r="C858" s="868"/>
      <c r="D858" s="869"/>
      <c r="E858" s="851"/>
      <c r="F858" s="851"/>
      <c r="G858" s="851"/>
      <c r="H858" s="851"/>
      <c r="I858" s="851"/>
      <c r="J858" s="851"/>
      <c r="K858" s="851"/>
      <c r="L858" s="851"/>
      <c r="M858" s="851"/>
      <c r="N858" s="851"/>
      <c r="O858" s="851"/>
      <c r="P858" s="851"/>
      <c r="Q858" s="851"/>
      <c r="R858" s="851"/>
      <c r="S858" s="851"/>
      <c r="T858" s="851"/>
      <c r="U858" s="851"/>
      <c r="V858" s="851"/>
      <c r="W858" s="851"/>
      <c r="X858" s="851"/>
      <c r="Y858" s="851"/>
      <c r="Z858" s="851"/>
    </row>
    <row r="859">
      <c r="A859" s="851"/>
      <c r="B859" s="851"/>
      <c r="C859" s="868"/>
      <c r="D859" s="869"/>
      <c r="E859" s="851"/>
      <c r="F859" s="851"/>
      <c r="G859" s="851"/>
      <c r="H859" s="851"/>
      <c r="I859" s="851"/>
      <c r="J859" s="851"/>
      <c r="K859" s="851"/>
      <c r="L859" s="851"/>
      <c r="M859" s="851"/>
      <c r="N859" s="851"/>
      <c r="O859" s="851"/>
      <c r="P859" s="851"/>
      <c r="Q859" s="851"/>
      <c r="R859" s="851"/>
      <c r="S859" s="851"/>
      <c r="T859" s="851"/>
      <c r="U859" s="851"/>
      <c r="V859" s="851"/>
      <c r="W859" s="851"/>
      <c r="X859" s="851"/>
      <c r="Y859" s="851"/>
      <c r="Z859" s="851"/>
    </row>
    <row r="860">
      <c r="A860" s="851"/>
      <c r="B860" s="851"/>
      <c r="C860" s="868"/>
      <c r="D860" s="869"/>
      <c r="E860" s="851"/>
      <c r="F860" s="851"/>
      <c r="G860" s="851"/>
      <c r="H860" s="851"/>
      <c r="I860" s="851"/>
      <c r="J860" s="851"/>
      <c r="K860" s="851"/>
      <c r="L860" s="851"/>
      <c r="M860" s="851"/>
      <c r="N860" s="851"/>
      <c r="O860" s="851"/>
      <c r="P860" s="851"/>
      <c r="Q860" s="851"/>
      <c r="R860" s="851"/>
      <c r="S860" s="851"/>
      <c r="T860" s="851"/>
      <c r="U860" s="851"/>
      <c r="V860" s="851"/>
      <c r="W860" s="851"/>
      <c r="X860" s="851"/>
      <c r="Y860" s="851"/>
      <c r="Z860" s="851"/>
    </row>
    <row r="861">
      <c r="A861" s="851"/>
      <c r="B861" s="851"/>
      <c r="C861" s="868"/>
      <c r="D861" s="869"/>
      <c r="E861" s="851"/>
      <c r="F861" s="851"/>
      <c r="G861" s="851"/>
      <c r="H861" s="851"/>
      <c r="I861" s="851"/>
      <c r="J861" s="851"/>
      <c r="K861" s="851"/>
      <c r="L861" s="851"/>
      <c r="M861" s="851"/>
      <c r="N861" s="851"/>
      <c r="O861" s="851"/>
      <c r="P861" s="851"/>
      <c r="Q861" s="851"/>
      <c r="R861" s="851"/>
      <c r="S861" s="851"/>
      <c r="T861" s="851"/>
      <c r="U861" s="851"/>
      <c r="V861" s="851"/>
      <c r="W861" s="851"/>
      <c r="X861" s="851"/>
      <c r="Y861" s="851"/>
      <c r="Z861" s="851"/>
    </row>
    <row r="862">
      <c r="A862" s="851"/>
      <c r="B862" s="851"/>
      <c r="C862" s="868"/>
      <c r="D862" s="869"/>
      <c r="E862" s="851"/>
      <c r="F862" s="851"/>
      <c r="G862" s="851"/>
      <c r="H862" s="851"/>
      <c r="I862" s="851"/>
      <c r="J862" s="851"/>
      <c r="K862" s="851"/>
      <c r="L862" s="851"/>
      <c r="M862" s="851"/>
      <c r="N862" s="851"/>
      <c r="O862" s="851"/>
      <c r="P862" s="851"/>
      <c r="Q862" s="851"/>
      <c r="R862" s="851"/>
      <c r="S862" s="851"/>
      <c r="T862" s="851"/>
      <c r="U862" s="851"/>
      <c r="V862" s="851"/>
      <c r="W862" s="851"/>
      <c r="X862" s="851"/>
      <c r="Y862" s="851"/>
      <c r="Z862" s="851"/>
    </row>
    <row r="863">
      <c r="A863" s="851"/>
      <c r="B863" s="851"/>
      <c r="C863" s="868"/>
      <c r="D863" s="869"/>
      <c r="E863" s="851"/>
      <c r="F863" s="851"/>
      <c r="G863" s="851"/>
      <c r="H863" s="851"/>
      <c r="I863" s="851"/>
      <c r="J863" s="851"/>
      <c r="K863" s="851"/>
      <c r="L863" s="851"/>
      <c r="M863" s="851"/>
      <c r="N863" s="851"/>
      <c r="O863" s="851"/>
      <c r="P863" s="851"/>
      <c r="Q863" s="851"/>
      <c r="R863" s="851"/>
      <c r="S863" s="851"/>
      <c r="T863" s="851"/>
      <c r="U863" s="851"/>
      <c r="V863" s="851"/>
      <c r="W863" s="851"/>
      <c r="X863" s="851"/>
      <c r="Y863" s="851"/>
      <c r="Z863" s="851"/>
    </row>
    <row r="864">
      <c r="A864" s="851"/>
      <c r="B864" s="851"/>
      <c r="C864" s="868"/>
      <c r="D864" s="869"/>
      <c r="E864" s="851"/>
      <c r="F864" s="851"/>
      <c r="G864" s="851"/>
      <c r="H864" s="851"/>
      <c r="I864" s="851"/>
      <c r="J864" s="851"/>
      <c r="K864" s="851"/>
      <c r="L864" s="851"/>
      <c r="M864" s="851"/>
      <c r="N864" s="851"/>
      <c r="O864" s="851"/>
      <c r="P864" s="851"/>
      <c r="Q864" s="851"/>
      <c r="R864" s="851"/>
      <c r="S864" s="851"/>
      <c r="T864" s="851"/>
      <c r="U864" s="851"/>
      <c r="V864" s="851"/>
      <c r="W864" s="851"/>
      <c r="X864" s="851"/>
      <c r="Y864" s="851"/>
      <c r="Z864" s="851"/>
    </row>
    <row r="865">
      <c r="A865" s="851"/>
      <c r="B865" s="851"/>
      <c r="C865" s="868"/>
      <c r="D865" s="869"/>
      <c r="E865" s="851"/>
      <c r="F865" s="851"/>
      <c r="G865" s="851"/>
      <c r="H865" s="851"/>
      <c r="I865" s="851"/>
      <c r="J865" s="851"/>
      <c r="K865" s="851"/>
      <c r="L865" s="851"/>
      <c r="M865" s="851"/>
      <c r="N865" s="851"/>
      <c r="O865" s="851"/>
      <c r="P865" s="851"/>
      <c r="Q865" s="851"/>
      <c r="R865" s="851"/>
      <c r="S865" s="851"/>
      <c r="T865" s="851"/>
      <c r="U865" s="851"/>
      <c r="V865" s="851"/>
      <c r="W865" s="851"/>
      <c r="X865" s="851"/>
      <c r="Y865" s="851"/>
      <c r="Z865" s="851"/>
    </row>
    <row r="866">
      <c r="A866" s="851"/>
      <c r="B866" s="851"/>
      <c r="C866" s="868"/>
      <c r="D866" s="869"/>
      <c r="E866" s="851"/>
      <c r="F866" s="851"/>
      <c r="G866" s="851"/>
      <c r="H866" s="851"/>
      <c r="I866" s="851"/>
      <c r="J866" s="851"/>
      <c r="K866" s="851"/>
      <c r="L866" s="851"/>
      <c r="M866" s="851"/>
      <c r="N866" s="851"/>
      <c r="O866" s="851"/>
      <c r="P866" s="851"/>
      <c r="Q866" s="851"/>
      <c r="R866" s="851"/>
      <c r="S866" s="851"/>
      <c r="T866" s="851"/>
      <c r="U866" s="851"/>
      <c r="V866" s="851"/>
      <c r="W866" s="851"/>
      <c r="X866" s="851"/>
      <c r="Y866" s="851"/>
      <c r="Z866" s="851"/>
    </row>
    <row r="867">
      <c r="A867" s="851"/>
      <c r="B867" s="851"/>
      <c r="C867" s="868"/>
      <c r="D867" s="869"/>
      <c r="E867" s="851"/>
      <c r="F867" s="851"/>
      <c r="G867" s="851"/>
      <c r="H867" s="851"/>
      <c r="I867" s="851"/>
      <c r="J867" s="851"/>
      <c r="K867" s="851"/>
      <c r="L867" s="851"/>
      <c r="M867" s="851"/>
      <c r="N867" s="851"/>
      <c r="O867" s="851"/>
      <c r="P867" s="851"/>
      <c r="Q867" s="851"/>
      <c r="R867" s="851"/>
      <c r="S867" s="851"/>
      <c r="T867" s="851"/>
      <c r="U867" s="851"/>
      <c r="V867" s="851"/>
      <c r="W867" s="851"/>
      <c r="X867" s="851"/>
      <c r="Y867" s="851"/>
      <c r="Z867" s="851"/>
    </row>
    <row r="868">
      <c r="A868" s="851"/>
      <c r="B868" s="851"/>
      <c r="C868" s="868"/>
      <c r="D868" s="869"/>
      <c r="E868" s="851"/>
      <c r="F868" s="851"/>
      <c r="G868" s="851"/>
      <c r="H868" s="851"/>
      <c r="I868" s="851"/>
      <c r="J868" s="851"/>
      <c r="K868" s="851"/>
      <c r="L868" s="851"/>
      <c r="M868" s="851"/>
      <c r="N868" s="851"/>
      <c r="O868" s="851"/>
      <c r="P868" s="851"/>
      <c r="Q868" s="851"/>
      <c r="R868" s="851"/>
      <c r="S868" s="851"/>
      <c r="T868" s="851"/>
      <c r="U868" s="851"/>
      <c r="V868" s="851"/>
      <c r="W868" s="851"/>
      <c r="X868" s="851"/>
      <c r="Y868" s="851"/>
      <c r="Z868" s="851"/>
    </row>
    <row r="869">
      <c r="A869" s="851"/>
      <c r="B869" s="851"/>
      <c r="C869" s="868"/>
      <c r="D869" s="869"/>
      <c r="E869" s="851"/>
      <c r="F869" s="851"/>
      <c r="G869" s="851"/>
      <c r="H869" s="851"/>
      <c r="I869" s="851"/>
      <c r="J869" s="851"/>
      <c r="K869" s="851"/>
      <c r="L869" s="851"/>
      <c r="M869" s="851"/>
      <c r="N869" s="851"/>
      <c r="O869" s="851"/>
      <c r="P869" s="851"/>
      <c r="Q869" s="851"/>
      <c r="R869" s="851"/>
      <c r="S869" s="851"/>
      <c r="T869" s="851"/>
      <c r="U869" s="851"/>
      <c r="V869" s="851"/>
      <c r="W869" s="851"/>
      <c r="X869" s="851"/>
      <c r="Y869" s="851"/>
      <c r="Z869" s="851"/>
    </row>
    <row r="870">
      <c r="A870" s="851"/>
      <c r="B870" s="851"/>
      <c r="C870" s="868"/>
      <c r="D870" s="869"/>
      <c r="E870" s="851"/>
      <c r="F870" s="851"/>
      <c r="G870" s="851"/>
      <c r="H870" s="851"/>
      <c r="I870" s="851"/>
      <c r="J870" s="851"/>
      <c r="K870" s="851"/>
      <c r="L870" s="851"/>
      <c r="M870" s="851"/>
      <c r="N870" s="851"/>
      <c r="O870" s="851"/>
      <c r="P870" s="851"/>
      <c r="Q870" s="851"/>
      <c r="R870" s="851"/>
      <c r="S870" s="851"/>
      <c r="T870" s="851"/>
      <c r="U870" s="851"/>
      <c r="V870" s="851"/>
      <c r="W870" s="851"/>
      <c r="X870" s="851"/>
      <c r="Y870" s="851"/>
      <c r="Z870" s="851"/>
    </row>
    <row r="871">
      <c r="A871" s="851"/>
      <c r="B871" s="851"/>
      <c r="C871" s="868"/>
      <c r="D871" s="869"/>
      <c r="E871" s="851"/>
      <c r="F871" s="851"/>
      <c r="G871" s="851"/>
      <c r="H871" s="851"/>
      <c r="I871" s="851"/>
      <c r="J871" s="851"/>
      <c r="K871" s="851"/>
      <c r="L871" s="851"/>
      <c r="M871" s="851"/>
      <c r="N871" s="851"/>
      <c r="O871" s="851"/>
      <c r="P871" s="851"/>
      <c r="Q871" s="851"/>
      <c r="R871" s="851"/>
      <c r="S871" s="851"/>
      <c r="T871" s="851"/>
      <c r="U871" s="851"/>
      <c r="V871" s="851"/>
      <c r="W871" s="851"/>
      <c r="X871" s="851"/>
      <c r="Y871" s="851"/>
      <c r="Z871" s="851"/>
    </row>
    <row r="872">
      <c r="A872" s="851"/>
      <c r="B872" s="851"/>
      <c r="C872" s="868"/>
      <c r="D872" s="869"/>
      <c r="E872" s="851"/>
      <c r="F872" s="851"/>
      <c r="G872" s="851"/>
      <c r="H872" s="851"/>
      <c r="I872" s="851"/>
      <c r="J872" s="851"/>
      <c r="K872" s="851"/>
      <c r="L872" s="851"/>
      <c r="M872" s="851"/>
      <c r="N872" s="851"/>
      <c r="O872" s="851"/>
      <c r="P872" s="851"/>
      <c r="Q872" s="851"/>
      <c r="R872" s="851"/>
      <c r="S872" s="851"/>
      <c r="T872" s="851"/>
      <c r="U872" s="851"/>
      <c r="V872" s="851"/>
      <c r="W872" s="851"/>
      <c r="X872" s="851"/>
      <c r="Y872" s="851"/>
      <c r="Z872" s="851"/>
    </row>
    <row r="873">
      <c r="A873" s="851"/>
      <c r="B873" s="851"/>
      <c r="C873" s="868"/>
      <c r="D873" s="869"/>
      <c r="E873" s="851"/>
      <c r="F873" s="851"/>
      <c r="G873" s="851"/>
      <c r="H873" s="851"/>
      <c r="I873" s="851"/>
      <c r="J873" s="851"/>
      <c r="K873" s="851"/>
      <c r="L873" s="851"/>
      <c r="M873" s="851"/>
      <c r="N873" s="851"/>
      <c r="O873" s="851"/>
      <c r="P873" s="851"/>
      <c r="Q873" s="851"/>
      <c r="R873" s="851"/>
      <c r="S873" s="851"/>
      <c r="T873" s="851"/>
      <c r="U873" s="851"/>
      <c r="V873" s="851"/>
      <c r="W873" s="851"/>
      <c r="X873" s="851"/>
      <c r="Y873" s="851"/>
      <c r="Z873" s="851"/>
    </row>
    <row r="874">
      <c r="A874" s="851"/>
      <c r="B874" s="851"/>
      <c r="C874" s="868"/>
      <c r="D874" s="869"/>
      <c r="E874" s="851"/>
      <c r="F874" s="851"/>
      <c r="G874" s="851"/>
      <c r="H874" s="851"/>
      <c r="I874" s="851"/>
      <c r="J874" s="851"/>
      <c r="K874" s="851"/>
      <c r="L874" s="851"/>
      <c r="M874" s="851"/>
      <c r="N874" s="851"/>
      <c r="O874" s="851"/>
      <c r="P874" s="851"/>
      <c r="Q874" s="851"/>
      <c r="R874" s="851"/>
      <c r="S874" s="851"/>
      <c r="T874" s="851"/>
      <c r="U874" s="851"/>
      <c r="V874" s="851"/>
      <c r="W874" s="851"/>
      <c r="X874" s="851"/>
      <c r="Y874" s="851"/>
      <c r="Z874" s="851"/>
    </row>
    <row r="875">
      <c r="A875" s="851"/>
      <c r="B875" s="851"/>
      <c r="C875" s="868"/>
      <c r="D875" s="869"/>
      <c r="E875" s="851"/>
      <c r="F875" s="851"/>
      <c r="G875" s="851"/>
      <c r="H875" s="851"/>
      <c r="I875" s="851"/>
      <c r="J875" s="851"/>
      <c r="K875" s="851"/>
      <c r="L875" s="851"/>
      <c r="M875" s="851"/>
      <c r="N875" s="851"/>
      <c r="O875" s="851"/>
      <c r="P875" s="851"/>
      <c r="Q875" s="851"/>
      <c r="R875" s="851"/>
      <c r="S875" s="851"/>
      <c r="T875" s="851"/>
      <c r="U875" s="851"/>
      <c r="V875" s="851"/>
      <c r="W875" s="851"/>
      <c r="X875" s="851"/>
      <c r="Y875" s="851"/>
      <c r="Z875" s="851"/>
    </row>
    <row r="876">
      <c r="A876" s="851"/>
      <c r="B876" s="851"/>
      <c r="C876" s="868"/>
      <c r="D876" s="869"/>
      <c r="E876" s="851"/>
      <c r="F876" s="851"/>
      <c r="G876" s="851"/>
      <c r="H876" s="851"/>
      <c r="I876" s="851"/>
      <c r="J876" s="851"/>
      <c r="K876" s="851"/>
      <c r="L876" s="851"/>
      <c r="M876" s="851"/>
      <c r="N876" s="851"/>
      <c r="O876" s="851"/>
      <c r="P876" s="851"/>
      <c r="Q876" s="851"/>
      <c r="R876" s="851"/>
      <c r="S876" s="851"/>
      <c r="T876" s="851"/>
      <c r="U876" s="851"/>
      <c r="V876" s="851"/>
      <c r="W876" s="851"/>
      <c r="X876" s="851"/>
      <c r="Y876" s="851"/>
      <c r="Z876" s="851"/>
    </row>
    <row r="877">
      <c r="A877" s="851"/>
      <c r="B877" s="851"/>
      <c r="C877" s="868"/>
      <c r="D877" s="869"/>
      <c r="E877" s="851"/>
      <c r="F877" s="851"/>
      <c r="G877" s="851"/>
      <c r="H877" s="851"/>
      <c r="I877" s="851"/>
      <c r="J877" s="851"/>
      <c r="K877" s="851"/>
      <c r="L877" s="851"/>
      <c r="M877" s="851"/>
      <c r="N877" s="851"/>
      <c r="O877" s="851"/>
      <c r="P877" s="851"/>
      <c r="Q877" s="851"/>
      <c r="R877" s="851"/>
      <c r="S877" s="851"/>
      <c r="T877" s="851"/>
      <c r="U877" s="851"/>
      <c r="V877" s="851"/>
      <c r="W877" s="851"/>
      <c r="X877" s="851"/>
      <c r="Y877" s="851"/>
      <c r="Z877" s="851"/>
    </row>
    <row r="878">
      <c r="A878" s="851"/>
      <c r="B878" s="851"/>
      <c r="C878" s="868"/>
      <c r="D878" s="869"/>
      <c r="E878" s="851"/>
      <c r="F878" s="851"/>
      <c r="G878" s="851"/>
      <c r="H878" s="851"/>
      <c r="I878" s="851"/>
      <c r="J878" s="851"/>
      <c r="K878" s="851"/>
      <c r="L878" s="851"/>
      <c r="M878" s="851"/>
      <c r="N878" s="851"/>
      <c r="O878" s="851"/>
      <c r="P878" s="851"/>
      <c r="Q878" s="851"/>
      <c r="R878" s="851"/>
      <c r="S878" s="851"/>
      <c r="T878" s="851"/>
      <c r="U878" s="851"/>
      <c r="V878" s="851"/>
      <c r="W878" s="851"/>
      <c r="X878" s="851"/>
      <c r="Y878" s="851"/>
      <c r="Z878" s="851"/>
    </row>
    <row r="879">
      <c r="A879" s="851"/>
      <c r="B879" s="851"/>
      <c r="C879" s="868"/>
      <c r="D879" s="869"/>
      <c r="E879" s="851"/>
      <c r="F879" s="851"/>
      <c r="G879" s="851"/>
      <c r="H879" s="851"/>
      <c r="I879" s="851"/>
      <c r="J879" s="851"/>
      <c r="K879" s="851"/>
      <c r="L879" s="851"/>
      <c r="M879" s="851"/>
      <c r="N879" s="851"/>
      <c r="O879" s="851"/>
      <c r="P879" s="851"/>
      <c r="Q879" s="851"/>
      <c r="R879" s="851"/>
      <c r="S879" s="851"/>
      <c r="T879" s="851"/>
      <c r="U879" s="851"/>
      <c r="V879" s="851"/>
      <c r="W879" s="851"/>
      <c r="X879" s="851"/>
      <c r="Y879" s="851"/>
      <c r="Z879" s="851"/>
    </row>
    <row r="880">
      <c r="A880" s="851"/>
      <c r="B880" s="851"/>
      <c r="C880" s="868"/>
      <c r="D880" s="869"/>
      <c r="E880" s="851"/>
      <c r="F880" s="851"/>
      <c r="G880" s="851"/>
      <c r="H880" s="851"/>
      <c r="I880" s="851"/>
      <c r="J880" s="851"/>
      <c r="K880" s="851"/>
      <c r="L880" s="851"/>
      <c r="M880" s="851"/>
      <c r="N880" s="851"/>
      <c r="O880" s="851"/>
      <c r="P880" s="851"/>
      <c r="Q880" s="851"/>
      <c r="R880" s="851"/>
      <c r="S880" s="851"/>
      <c r="T880" s="851"/>
      <c r="U880" s="851"/>
      <c r="V880" s="851"/>
      <c r="W880" s="851"/>
      <c r="X880" s="851"/>
      <c r="Y880" s="851"/>
      <c r="Z880" s="851"/>
    </row>
    <row r="881">
      <c r="A881" s="851"/>
      <c r="B881" s="851"/>
      <c r="C881" s="868"/>
      <c r="D881" s="869"/>
      <c r="E881" s="851"/>
      <c r="F881" s="851"/>
      <c r="G881" s="851"/>
      <c r="H881" s="851"/>
      <c r="I881" s="851"/>
      <c r="J881" s="851"/>
      <c r="K881" s="851"/>
      <c r="L881" s="851"/>
      <c r="M881" s="851"/>
      <c r="N881" s="851"/>
      <c r="O881" s="851"/>
      <c r="P881" s="851"/>
      <c r="Q881" s="851"/>
      <c r="R881" s="851"/>
      <c r="S881" s="851"/>
      <c r="T881" s="851"/>
      <c r="U881" s="851"/>
      <c r="V881" s="851"/>
      <c r="W881" s="851"/>
      <c r="X881" s="851"/>
      <c r="Y881" s="851"/>
      <c r="Z881" s="851"/>
    </row>
    <row r="882">
      <c r="A882" s="851"/>
      <c r="B882" s="851"/>
      <c r="C882" s="868"/>
      <c r="D882" s="869"/>
      <c r="E882" s="851"/>
      <c r="F882" s="851"/>
      <c r="G882" s="851"/>
      <c r="H882" s="851"/>
      <c r="I882" s="851"/>
      <c r="J882" s="851"/>
      <c r="K882" s="851"/>
      <c r="L882" s="851"/>
      <c r="M882" s="851"/>
      <c r="N882" s="851"/>
      <c r="O882" s="851"/>
      <c r="P882" s="851"/>
      <c r="Q882" s="851"/>
      <c r="R882" s="851"/>
      <c r="S882" s="851"/>
      <c r="T882" s="851"/>
      <c r="U882" s="851"/>
      <c r="V882" s="851"/>
      <c r="W882" s="851"/>
      <c r="X882" s="851"/>
      <c r="Y882" s="851"/>
      <c r="Z882" s="851"/>
    </row>
    <row r="883">
      <c r="A883" s="851"/>
      <c r="B883" s="851"/>
      <c r="C883" s="868"/>
      <c r="D883" s="869"/>
      <c r="E883" s="851"/>
      <c r="F883" s="851"/>
      <c r="G883" s="851"/>
      <c r="H883" s="851"/>
      <c r="I883" s="851"/>
      <c r="J883" s="851"/>
      <c r="K883" s="851"/>
      <c r="L883" s="851"/>
      <c r="M883" s="851"/>
      <c r="N883" s="851"/>
      <c r="O883" s="851"/>
      <c r="P883" s="851"/>
      <c r="Q883" s="851"/>
      <c r="R883" s="851"/>
      <c r="S883" s="851"/>
      <c r="T883" s="851"/>
      <c r="U883" s="851"/>
      <c r="V883" s="851"/>
      <c r="W883" s="851"/>
      <c r="X883" s="851"/>
      <c r="Y883" s="851"/>
      <c r="Z883" s="851"/>
    </row>
    <row r="884">
      <c r="A884" s="851"/>
      <c r="B884" s="851"/>
      <c r="C884" s="868"/>
      <c r="D884" s="869"/>
      <c r="E884" s="851"/>
      <c r="F884" s="851"/>
      <c r="G884" s="851"/>
      <c r="H884" s="851"/>
      <c r="I884" s="851"/>
      <c r="J884" s="851"/>
      <c r="K884" s="851"/>
      <c r="L884" s="851"/>
      <c r="M884" s="851"/>
      <c r="N884" s="851"/>
      <c r="O884" s="851"/>
      <c r="P884" s="851"/>
      <c r="Q884" s="851"/>
      <c r="R884" s="851"/>
      <c r="S884" s="851"/>
      <c r="T884" s="851"/>
      <c r="U884" s="851"/>
      <c r="V884" s="851"/>
      <c r="W884" s="851"/>
      <c r="X884" s="851"/>
      <c r="Y884" s="851"/>
      <c r="Z884" s="851"/>
    </row>
    <row r="885">
      <c r="A885" s="851"/>
      <c r="B885" s="851"/>
      <c r="C885" s="868"/>
      <c r="D885" s="869"/>
      <c r="E885" s="851"/>
      <c r="F885" s="851"/>
      <c r="G885" s="851"/>
      <c r="H885" s="851"/>
      <c r="I885" s="851"/>
      <c r="J885" s="851"/>
      <c r="K885" s="851"/>
      <c r="L885" s="851"/>
      <c r="M885" s="851"/>
      <c r="N885" s="851"/>
      <c r="O885" s="851"/>
      <c r="P885" s="851"/>
      <c r="Q885" s="851"/>
      <c r="R885" s="851"/>
      <c r="S885" s="851"/>
      <c r="T885" s="851"/>
      <c r="U885" s="851"/>
      <c r="V885" s="851"/>
      <c r="W885" s="851"/>
      <c r="X885" s="851"/>
      <c r="Y885" s="851"/>
      <c r="Z885" s="851"/>
    </row>
    <row r="886">
      <c r="A886" s="851"/>
      <c r="B886" s="851"/>
      <c r="C886" s="868"/>
      <c r="D886" s="869"/>
      <c r="E886" s="851"/>
      <c r="F886" s="851"/>
      <c r="G886" s="851"/>
      <c r="H886" s="851"/>
      <c r="I886" s="851"/>
      <c r="J886" s="851"/>
      <c r="K886" s="851"/>
      <c r="L886" s="851"/>
      <c r="M886" s="851"/>
      <c r="N886" s="851"/>
      <c r="O886" s="851"/>
      <c r="P886" s="851"/>
      <c r="Q886" s="851"/>
      <c r="R886" s="851"/>
      <c r="S886" s="851"/>
      <c r="T886" s="851"/>
      <c r="U886" s="851"/>
      <c r="V886" s="851"/>
      <c r="W886" s="851"/>
      <c r="X886" s="851"/>
      <c r="Y886" s="851"/>
      <c r="Z886" s="851"/>
    </row>
    <row r="887">
      <c r="A887" s="851"/>
      <c r="B887" s="851"/>
      <c r="C887" s="868"/>
      <c r="D887" s="869"/>
      <c r="E887" s="851"/>
      <c r="F887" s="851"/>
      <c r="G887" s="851"/>
      <c r="H887" s="851"/>
      <c r="I887" s="851"/>
      <c r="J887" s="851"/>
      <c r="K887" s="851"/>
      <c r="L887" s="851"/>
      <c r="M887" s="851"/>
      <c r="N887" s="851"/>
      <c r="O887" s="851"/>
      <c r="P887" s="851"/>
      <c r="Q887" s="851"/>
      <c r="R887" s="851"/>
      <c r="S887" s="851"/>
      <c r="T887" s="851"/>
      <c r="U887" s="851"/>
      <c r="V887" s="851"/>
      <c r="W887" s="851"/>
      <c r="X887" s="851"/>
      <c r="Y887" s="851"/>
      <c r="Z887" s="851"/>
    </row>
    <row r="888">
      <c r="A888" s="851"/>
      <c r="B888" s="851"/>
      <c r="C888" s="868"/>
      <c r="D888" s="869"/>
      <c r="E888" s="851"/>
      <c r="F888" s="851"/>
      <c r="G888" s="851"/>
      <c r="H888" s="851"/>
      <c r="I888" s="851"/>
      <c r="J888" s="851"/>
      <c r="K888" s="851"/>
      <c r="L888" s="851"/>
      <c r="M888" s="851"/>
      <c r="N888" s="851"/>
      <c r="O888" s="851"/>
      <c r="P888" s="851"/>
      <c r="Q888" s="851"/>
      <c r="R888" s="851"/>
      <c r="S888" s="851"/>
      <c r="T888" s="851"/>
      <c r="U888" s="851"/>
      <c r="V888" s="851"/>
      <c r="W888" s="851"/>
      <c r="X888" s="851"/>
      <c r="Y888" s="851"/>
      <c r="Z888" s="851"/>
    </row>
    <row r="889">
      <c r="A889" s="851"/>
      <c r="B889" s="851"/>
      <c r="C889" s="868"/>
      <c r="D889" s="869"/>
      <c r="E889" s="851"/>
      <c r="F889" s="851"/>
      <c r="G889" s="851"/>
      <c r="H889" s="851"/>
      <c r="I889" s="851"/>
      <c r="J889" s="851"/>
      <c r="K889" s="851"/>
      <c r="L889" s="851"/>
      <c r="M889" s="851"/>
      <c r="N889" s="851"/>
      <c r="O889" s="851"/>
      <c r="P889" s="851"/>
      <c r="Q889" s="851"/>
      <c r="R889" s="851"/>
      <c r="S889" s="851"/>
      <c r="T889" s="851"/>
      <c r="U889" s="851"/>
      <c r="V889" s="851"/>
      <c r="W889" s="851"/>
      <c r="X889" s="851"/>
      <c r="Y889" s="851"/>
      <c r="Z889" s="851"/>
    </row>
    <row r="890">
      <c r="A890" s="851"/>
      <c r="B890" s="851"/>
      <c r="C890" s="868"/>
      <c r="D890" s="869"/>
      <c r="E890" s="851"/>
      <c r="F890" s="851"/>
      <c r="G890" s="851"/>
      <c r="H890" s="851"/>
      <c r="I890" s="851"/>
      <c r="J890" s="851"/>
      <c r="K890" s="851"/>
      <c r="L890" s="851"/>
      <c r="M890" s="851"/>
      <c r="N890" s="851"/>
      <c r="O890" s="851"/>
      <c r="P890" s="851"/>
      <c r="Q890" s="851"/>
      <c r="R890" s="851"/>
      <c r="S890" s="851"/>
      <c r="T890" s="851"/>
      <c r="U890" s="851"/>
      <c r="V890" s="851"/>
      <c r="W890" s="851"/>
      <c r="X890" s="851"/>
      <c r="Y890" s="851"/>
      <c r="Z890" s="851"/>
    </row>
    <row r="891">
      <c r="A891" s="851"/>
      <c r="B891" s="851"/>
      <c r="C891" s="868"/>
      <c r="D891" s="869"/>
      <c r="E891" s="851"/>
      <c r="F891" s="851"/>
      <c r="G891" s="851"/>
      <c r="H891" s="851"/>
      <c r="I891" s="851"/>
      <c r="J891" s="851"/>
      <c r="K891" s="851"/>
      <c r="L891" s="851"/>
      <c r="M891" s="851"/>
      <c r="N891" s="851"/>
      <c r="O891" s="851"/>
      <c r="P891" s="851"/>
      <c r="Q891" s="851"/>
      <c r="R891" s="851"/>
      <c r="S891" s="851"/>
      <c r="T891" s="851"/>
      <c r="U891" s="851"/>
      <c r="V891" s="851"/>
      <c r="W891" s="851"/>
      <c r="X891" s="851"/>
      <c r="Y891" s="851"/>
      <c r="Z891" s="851"/>
    </row>
    <row r="892">
      <c r="A892" s="851"/>
      <c r="B892" s="851"/>
      <c r="C892" s="868"/>
      <c r="D892" s="869"/>
      <c r="E892" s="851"/>
      <c r="F892" s="851"/>
      <c r="G892" s="851"/>
      <c r="H892" s="851"/>
      <c r="I892" s="851"/>
      <c r="J892" s="851"/>
      <c r="K892" s="851"/>
      <c r="L892" s="851"/>
      <c r="M892" s="851"/>
      <c r="N892" s="851"/>
      <c r="O892" s="851"/>
      <c r="P892" s="851"/>
      <c r="Q892" s="851"/>
      <c r="R892" s="851"/>
      <c r="S892" s="851"/>
      <c r="T892" s="851"/>
      <c r="U892" s="851"/>
      <c r="V892" s="851"/>
      <c r="W892" s="851"/>
      <c r="X892" s="851"/>
      <c r="Y892" s="851"/>
      <c r="Z892" s="851"/>
    </row>
    <row r="893">
      <c r="A893" s="851"/>
      <c r="B893" s="851"/>
      <c r="C893" s="868"/>
      <c r="D893" s="869"/>
      <c r="E893" s="851"/>
      <c r="F893" s="851"/>
      <c r="G893" s="851"/>
      <c r="H893" s="851"/>
      <c r="I893" s="851"/>
      <c r="J893" s="851"/>
      <c r="K893" s="851"/>
      <c r="L893" s="851"/>
      <c r="M893" s="851"/>
      <c r="N893" s="851"/>
      <c r="O893" s="851"/>
      <c r="P893" s="851"/>
      <c r="Q893" s="851"/>
      <c r="R893" s="851"/>
      <c r="S893" s="851"/>
      <c r="T893" s="851"/>
      <c r="U893" s="851"/>
      <c r="V893" s="851"/>
      <c r="W893" s="851"/>
      <c r="X893" s="851"/>
      <c r="Y893" s="851"/>
      <c r="Z893" s="851"/>
    </row>
    <row r="894">
      <c r="A894" s="851"/>
      <c r="B894" s="851"/>
      <c r="C894" s="868"/>
      <c r="D894" s="869"/>
      <c r="E894" s="851"/>
      <c r="F894" s="851"/>
      <c r="G894" s="851"/>
      <c r="H894" s="851"/>
      <c r="I894" s="851"/>
      <c r="J894" s="851"/>
      <c r="K894" s="851"/>
      <c r="L894" s="851"/>
      <c r="M894" s="851"/>
      <c r="N894" s="851"/>
      <c r="O894" s="851"/>
      <c r="P894" s="851"/>
      <c r="Q894" s="851"/>
      <c r="R894" s="851"/>
      <c r="S894" s="851"/>
      <c r="T894" s="851"/>
      <c r="U894" s="851"/>
      <c r="V894" s="851"/>
      <c r="W894" s="851"/>
      <c r="X894" s="851"/>
      <c r="Y894" s="851"/>
      <c r="Z894" s="851"/>
    </row>
    <row r="895">
      <c r="A895" s="851"/>
      <c r="B895" s="851"/>
      <c r="C895" s="868"/>
      <c r="D895" s="869"/>
      <c r="E895" s="851"/>
      <c r="F895" s="851"/>
      <c r="G895" s="851"/>
      <c r="H895" s="851"/>
      <c r="I895" s="851"/>
      <c r="J895" s="851"/>
      <c r="K895" s="851"/>
      <c r="L895" s="851"/>
      <c r="M895" s="851"/>
      <c r="N895" s="851"/>
      <c r="O895" s="851"/>
      <c r="P895" s="851"/>
      <c r="Q895" s="851"/>
      <c r="R895" s="851"/>
      <c r="S895" s="851"/>
      <c r="T895" s="851"/>
      <c r="U895" s="851"/>
      <c r="V895" s="851"/>
      <c r="W895" s="851"/>
      <c r="X895" s="851"/>
      <c r="Y895" s="851"/>
      <c r="Z895" s="851"/>
    </row>
    <row r="896">
      <c r="A896" s="851"/>
      <c r="B896" s="851"/>
      <c r="C896" s="868"/>
      <c r="D896" s="869"/>
      <c r="E896" s="851"/>
      <c r="F896" s="851"/>
      <c r="G896" s="851"/>
      <c r="H896" s="851"/>
      <c r="I896" s="851"/>
      <c r="J896" s="851"/>
      <c r="K896" s="851"/>
      <c r="L896" s="851"/>
      <c r="M896" s="851"/>
      <c r="N896" s="851"/>
      <c r="O896" s="851"/>
      <c r="P896" s="851"/>
      <c r="Q896" s="851"/>
      <c r="R896" s="851"/>
      <c r="S896" s="851"/>
      <c r="T896" s="851"/>
      <c r="U896" s="851"/>
      <c r="V896" s="851"/>
      <c r="W896" s="851"/>
      <c r="X896" s="851"/>
      <c r="Y896" s="851"/>
      <c r="Z896" s="851"/>
    </row>
    <row r="897">
      <c r="A897" s="851"/>
      <c r="B897" s="851"/>
      <c r="C897" s="868"/>
      <c r="D897" s="869"/>
      <c r="E897" s="851"/>
      <c r="F897" s="851"/>
      <c r="G897" s="851"/>
      <c r="H897" s="851"/>
      <c r="I897" s="851"/>
      <c r="J897" s="851"/>
      <c r="K897" s="851"/>
      <c r="L897" s="851"/>
      <c r="M897" s="851"/>
      <c r="N897" s="851"/>
      <c r="O897" s="851"/>
      <c r="P897" s="851"/>
      <c r="Q897" s="851"/>
      <c r="R897" s="851"/>
      <c r="S897" s="851"/>
      <c r="T897" s="851"/>
      <c r="U897" s="851"/>
      <c r="V897" s="851"/>
      <c r="W897" s="851"/>
      <c r="X897" s="851"/>
      <c r="Y897" s="851"/>
      <c r="Z897" s="851"/>
    </row>
    <row r="898">
      <c r="A898" s="851"/>
      <c r="B898" s="851"/>
      <c r="C898" s="868"/>
      <c r="D898" s="869"/>
      <c r="E898" s="851"/>
      <c r="F898" s="851"/>
      <c r="G898" s="851"/>
      <c r="H898" s="851"/>
      <c r="I898" s="851"/>
      <c r="J898" s="851"/>
      <c r="K898" s="851"/>
      <c r="L898" s="851"/>
      <c r="M898" s="851"/>
      <c r="N898" s="851"/>
      <c r="O898" s="851"/>
      <c r="P898" s="851"/>
      <c r="Q898" s="851"/>
      <c r="R898" s="851"/>
      <c r="S898" s="851"/>
      <c r="T898" s="851"/>
      <c r="U898" s="851"/>
      <c r="V898" s="851"/>
      <c r="W898" s="851"/>
      <c r="X898" s="851"/>
      <c r="Y898" s="851"/>
      <c r="Z898" s="851"/>
    </row>
    <row r="899">
      <c r="A899" s="851"/>
      <c r="B899" s="851"/>
      <c r="C899" s="868"/>
      <c r="D899" s="869"/>
      <c r="E899" s="851"/>
      <c r="F899" s="851"/>
      <c r="G899" s="851"/>
      <c r="H899" s="851"/>
      <c r="I899" s="851"/>
      <c r="J899" s="851"/>
      <c r="K899" s="851"/>
      <c r="L899" s="851"/>
      <c r="M899" s="851"/>
      <c r="N899" s="851"/>
      <c r="O899" s="851"/>
      <c r="P899" s="851"/>
      <c r="Q899" s="851"/>
      <c r="R899" s="851"/>
      <c r="S899" s="851"/>
      <c r="T899" s="851"/>
      <c r="U899" s="851"/>
      <c r="V899" s="851"/>
      <c r="W899" s="851"/>
      <c r="X899" s="851"/>
      <c r="Y899" s="851"/>
      <c r="Z899" s="851"/>
    </row>
    <row r="900">
      <c r="A900" s="851"/>
      <c r="B900" s="851"/>
      <c r="C900" s="868"/>
      <c r="D900" s="869"/>
      <c r="E900" s="851"/>
      <c r="F900" s="851"/>
      <c r="G900" s="851"/>
      <c r="H900" s="851"/>
      <c r="I900" s="851"/>
      <c r="J900" s="851"/>
      <c r="K900" s="851"/>
      <c r="L900" s="851"/>
      <c r="M900" s="851"/>
      <c r="N900" s="851"/>
      <c r="O900" s="851"/>
      <c r="P900" s="851"/>
      <c r="Q900" s="851"/>
      <c r="R900" s="851"/>
      <c r="S900" s="851"/>
      <c r="T900" s="851"/>
      <c r="U900" s="851"/>
      <c r="V900" s="851"/>
      <c r="W900" s="851"/>
      <c r="X900" s="851"/>
      <c r="Y900" s="851"/>
      <c r="Z900" s="851"/>
    </row>
    <row r="901">
      <c r="A901" s="851"/>
      <c r="B901" s="851"/>
      <c r="C901" s="868"/>
      <c r="D901" s="869"/>
      <c r="E901" s="851"/>
      <c r="F901" s="851"/>
      <c r="G901" s="851"/>
      <c r="H901" s="851"/>
      <c r="I901" s="851"/>
      <c r="J901" s="851"/>
      <c r="K901" s="851"/>
      <c r="L901" s="851"/>
      <c r="M901" s="851"/>
      <c r="N901" s="851"/>
      <c r="O901" s="851"/>
      <c r="P901" s="851"/>
      <c r="Q901" s="851"/>
      <c r="R901" s="851"/>
      <c r="S901" s="851"/>
      <c r="T901" s="851"/>
      <c r="U901" s="851"/>
      <c r="V901" s="851"/>
      <c r="W901" s="851"/>
      <c r="X901" s="851"/>
      <c r="Y901" s="851"/>
      <c r="Z901" s="851"/>
    </row>
    <row r="902">
      <c r="A902" s="851"/>
      <c r="B902" s="851"/>
      <c r="C902" s="868"/>
      <c r="D902" s="869"/>
      <c r="E902" s="851"/>
      <c r="F902" s="851"/>
      <c r="G902" s="851"/>
      <c r="H902" s="851"/>
      <c r="I902" s="851"/>
      <c r="J902" s="851"/>
      <c r="K902" s="851"/>
      <c r="L902" s="851"/>
      <c r="M902" s="851"/>
      <c r="N902" s="851"/>
      <c r="O902" s="851"/>
      <c r="P902" s="851"/>
      <c r="Q902" s="851"/>
      <c r="R902" s="851"/>
      <c r="S902" s="851"/>
      <c r="T902" s="851"/>
      <c r="U902" s="851"/>
      <c r="V902" s="851"/>
      <c r="W902" s="851"/>
      <c r="X902" s="851"/>
      <c r="Y902" s="851"/>
      <c r="Z902" s="851"/>
    </row>
    <row r="903">
      <c r="A903" s="851"/>
      <c r="B903" s="851"/>
      <c r="C903" s="868"/>
      <c r="D903" s="869"/>
      <c r="E903" s="851"/>
      <c r="F903" s="851"/>
      <c r="G903" s="851"/>
      <c r="H903" s="851"/>
      <c r="I903" s="851"/>
      <c r="J903" s="851"/>
      <c r="K903" s="851"/>
      <c r="L903" s="851"/>
      <c r="M903" s="851"/>
      <c r="N903" s="851"/>
      <c r="O903" s="851"/>
      <c r="P903" s="851"/>
      <c r="Q903" s="851"/>
      <c r="R903" s="851"/>
      <c r="S903" s="851"/>
      <c r="T903" s="851"/>
      <c r="U903" s="851"/>
      <c r="V903" s="851"/>
      <c r="W903" s="851"/>
      <c r="X903" s="851"/>
      <c r="Y903" s="851"/>
      <c r="Z903" s="851"/>
    </row>
    <row r="904">
      <c r="A904" s="851"/>
      <c r="B904" s="851"/>
      <c r="C904" s="868"/>
      <c r="D904" s="869"/>
      <c r="E904" s="851"/>
      <c r="F904" s="851"/>
      <c r="G904" s="851"/>
      <c r="H904" s="851"/>
      <c r="I904" s="851"/>
      <c r="J904" s="851"/>
      <c r="K904" s="851"/>
      <c r="L904" s="851"/>
      <c r="M904" s="851"/>
      <c r="N904" s="851"/>
      <c r="O904" s="851"/>
      <c r="P904" s="851"/>
      <c r="Q904" s="851"/>
      <c r="R904" s="851"/>
      <c r="S904" s="851"/>
      <c r="T904" s="851"/>
      <c r="U904" s="851"/>
      <c r="V904" s="851"/>
      <c r="W904" s="851"/>
      <c r="X904" s="851"/>
      <c r="Y904" s="851"/>
      <c r="Z904" s="851"/>
    </row>
    <row r="905">
      <c r="A905" s="851"/>
      <c r="B905" s="851"/>
      <c r="C905" s="868"/>
      <c r="D905" s="869"/>
      <c r="E905" s="851"/>
      <c r="F905" s="851"/>
      <c r="G905" s="851"/>
      <c r="H905" s="851"/>
      <c r="I905" s="851"/>
      <c r="J905" s="851"/>
      <c r="K905" s="851"/>
      <c r="L905" s="851"/>
      <c r="M905" s="851"/>
      <c r="N905" s="851"/>
      <c r="O905" s="851"/>
      <c r="P905" s="851"/>
      <c r="Q905" s="851"/>
      <c r="R905" s="851"/>
      <c r="S905" s="851"/>
      <c r="T905" s="851"/>
      <c r="U905" s="851"/>
      <c r="V905" s="851"/>
      <c r="W905" s="851"/>
      <c r="X905" s="851"/>
      <c r="Y905" s="851"/>
      <c r="Z905" s="851"/>
    </row>
    <row r="906">
      <c r="A906" s="851"/>
      <c r="B906" s="851"/>
      <c r="C906" s="868"/>
      <c r="D906" s="869"/>
      <c r="E906" s="851"/>
      <c r="F906" s="851"/>
      <c r="G906" s="851"/>
      <c r="H906" s="851"/>
      <c r="I906" s="851"/>
      <c r="J906" s="851"/>
      <c r="K906" s="851"/>
      <c r="L906" s="851"/>
      <c r="M906" s="851"/>
      <c r="N906" s="851"/>
      <c r="O906" s="851"/>
      <c r="P906" s="851"/>
      <c r="Q906" s="851"/>
      <c r="R906" s="851"/>
      <c r="S906" s="851"/>
      <c r="T906" s="851"/>
      <c r="U906" s="851"/>
      <c r="V906" s="851"/>
      <c r="W906" s="851"/>
      <c r="X906" s="851"/>
      <c r="Y906" s="851"/>
      <c r="Z906" s="851"/>
    </row>
    <row r="907">
      <c r="A907" s="851"/>
      <c r="B907" s="851"/>
      <c r="C907" s="868"/>
      <c r="D907" s="869"/>
      <c r="E907" s="851"/>
      <c r="F907" s="851"/>
      <c r="G907" s="851"/>
      <c r="H907" s="851"/>
      <c r="I907" s="851"/>
      <c r="J907" s="851"/>
      <c r="K907" s="851"/>
      <c r="L907" s="851"/>
      <c r="M907" s="851"/>
      <c r="N907" s="851"/>
      <c r="O907" s="851"/>
      <c r="P907" s="851"/>
      <c r="Q907" s="851"/>
      <c r="R907" s="851"/>
      <c r="S907" s="851"/>
      <c r="T907" s="851"/>
      <c r="U907" s="851"/>
      <c r="V907" s="851"/>
      <c r="W907" s="851"/>
      <c r="X907" s="851"/>
      <c r="Y907" s="851"/>
      <c r="Z907" s="851"/>
    </row>
    <row r="908">
      <c r="A908" s="851"/>
      <c r="B908" s="851"/>
      <c r="C908" s="868"/>
      <c r="D908" s="869"/>
      <c r="E908" s="851"/>
      <c r="F908" s="851"/>
      <c r="G908" s="851"/>
      <c r="H908" s="851"/>
      <c r="I908" s="851"/>
      <c r="J908" s="851"/>
      <c r="K908" s="851"/>
      <c r="L908" s="851"/>
      <c r="M908" s="851"/>
      <c r="N908" s="851"/>
      <c r="O908" s="851"/>
      <c r="P908" s="851"/>
      <c r="Q908" s="851"/>
      <c r="R908" s="851"/>
      <c r="S908" s="851"/>
      <c r="T908" s="851"/>
      <c r="U908" s="851"/>
      <c r="V908" s="851"/>
      <c r="W908" s="851"/>
      <c r="X908" s="851"/>
      <c r="Y908" s="851"/>
      <c r="Z908" s="851"/>
    </row>
    <row r="909">
      <c r="A909" s="851"/>
      <c r="B909" s="851"/>
      <c r="C909" s="868"/>
      <c r="D909" s="869"/>
      <c r="E909" s="851"/>
      <c r="F909" s="851"/>
      <c r="G909" s="851"/>
      <c r="H909" s="851"/>
      <c r="I909" s="851"/>
      <c r="J909" s="851"/>
      <c r="K909" s="851"/>
      <c r="L909" s="851"/>
      <c r="M909" s="851"/>
      <c r="N909" s="851"/>
      <c r="O909" s="851"/>
      <c r="P909" s="851"/>
      <c r="Q909" s="851"/>
      <c r="R909" s="851"/>
      <c r="S909" s="851"/>
      <c r="T909" s="851"/>
      <c r="U909" s="851"/>
      <c r="V909" s="851"/>
      <c r="W909" s="851"/>
      <c r="X909" s="851"/>
      <c r="Y909" s="851"/>
      <c r="Z909" s="851"/>
    </row>
    <row r="910">
      <c r="A910" s="851"/>
      <c r="B910" s="851"/>
      <c r="C910" s="868"/>
      <c r="D910" s="869"/>
      <c r="E910" s="851"/>
      <c r="F910" s="851"/>
      <c r="G910" s="851"/>
      <c r="H910" s="851"/>
      <c r="I910" s="851"/>
      <c r="J910" s="851"/>
      <c r="K910" s="851"/>
      <c r="L910" s="851"/>
      <c r="M910" s="851"/>
      <c r="N910" s="851"/>
      <c r="O910" s="851"/>
      <c r="P910" s="851"/>
      <c r="Q910" s="851"/>
      <c r="R910" s="851"/>
      <c r="S910" s="851"/>
      <c r="T910" s="851"/>
      <c r="U910" s="851"/>
      <c r="V910" s="851"/>
      <c r="W910" s="851"/>
      <c r="X910" s="851"/>
      <c r="Y910" s="851"/>
      <c r="Z910" s="851"/>
    </row>
    <row r="911">
      <c r="A911" s="851"/>
      <c r="B911" s="851"/>
      <c r="C911" s="868"/>
      <c r="D911" s="869"/>
      <c r="E911" s="851"/>
      <c r="F911" s="851"/>
      <c r="G911" s="851"/>
      <c r="H911" s="851"/>
      <c r="I911" s="851"/>
      <c r="J911" s="851"/>
      <c r="K911" s="851"/>
      <c r="L911" s="851"/>
      <c r="M911" s="851"/>
      <c r="N911" s="851"/>
      <c r="O911" s="851"/>
      <c r="P911" s="851"/>
      <c r="Q911" s="851"/>
      <c r="R911" s="851"/>
      <c r="S911" s="851"/>
      <c r="T911" s="851"/>
      <c r="U911" s="851"/>
      <c r="V911" s="851"/>
      <c r="W911" s="851"/>
      <c r="X911" s="851"/>
      <c r="Y911" s="851"/>
      <c r="Z911" s="851"/>
    </row>
    <row r="912">
      <c r="A912" s="851"/>
      <c r="B912" s="851"/>
      <c r="C912" s="868"/>
      <c r="D912" s="869"/>
      <c r="E912" s="851"/>
      <c r="F912" s="851"/>
      <c r="G912" s="851"/>
      <c r="H912" s="851"/>
      <c r="I912" s="851"/>
      <c r="J912" s="851"/>
      <c r="K912" s="851"/>
      <c r="L912" s="851"/>
      <c r="M912" s="851"/>
      <c r="N912" s="851"/>
      <c r="O912" s="851"/>
      <c r="P912" s="851"/>
      <c r="Q912" s="851"/>
      <c r="R912" s="851"/>
      <c r="S912" s="851"/>
      <c r="T912" s="851"/>
      <c r="U912" s="851"/>
      <c r="V912" s="851"/>
      <c r="W912" s="851"/>
      <c r="X912" s="851"/>
      <c r="Y912" s="851"/>
      <c r="Z912" s="851"/>
    </row>
    <row r="913">
      <c r="A913" s="851"/>
      <c r="B913" s="851"/>
      <c r="C913" s="868"/>
      <c r="D913" s="869"/>
      <c r="E913" s="851"/>
      <c r="F913" s="851"/>
      <c r="G913" s="851"/>
      <c r="H913" s="851"/>
      <c r="I913" s="851"/>
      <c r="J913" s="851"/>
      <c r="K913" s="851"/>
      <c r="L913" s="851"/>
      <c r="M913" s="851"/>
      <c r="N913" s="851"/>
      <c r="O913" s="851"/>
      <c r="P913" s="851"/>
      <c r="Q913" s="851"/>
      <c r="R913" s="851"/>
      <c r="S913" s="851"/>
      <c r="T913" s="851"/>
      <c r="U913" s="851"/>
      <c r="V913" s="851"/>
      <c r="W913" s="851"/>
      <c r="X913" s="851"/>
      <c r="Y913" s="851"/>
      <c r="Z913" s="851"/>
    </row>
    <row r="914">
      <c r="A914" s="851"/>
      <c r="B914" s="851"/>
      <c r="C914" s="868"/>
      <c r="D914" s="869"/>
      <c r="E914" s="851"/>
      <c r="F914" s="851"/>
      <c r="G914" s="851"/>
      <c r="H914" s="851"/>
      <c r="I914" s="851"/>
      <c r="J914" s="851"/>
      <c r="K914" s="851"/>
      <c r="L914" s="851"/>
      <c r="M914" s="851"/>
      <c r="N914" s="851"/>
      <c r="O914" s="851"/>
      <c r="P914" s="851"/>
      <c r="Q914" s="851"/>
      <c r="R914" s="851"/>
      <c r="S914" s="851"/>
      <c r="T914" s="851"/>
      <c r="U914" s="851"/>
      <c r="V914" s="851"/>
      <c r="W914" s="851"/>
      <c r="X914" s="851"/>
      <c r="Y914" s="851"/>
      <c r="Z914" s="851"/>
    </row>
    <row r="915">
      <c r="A915" s="851"/>
      <c r="B915" s="851"/>
      <c r="C915" s="868"/>
      <c r="D915" s="869"/>
      <c r="E915" s="851"/>
      <c r="F915" s="851"/>
      <c r="G915" s="851"/>
      <c r="H915" s="851"/>
      <c r="I915" s="851"/>
      <c r="J915" s="851"/>
      <c r="K915" s="851"/>
      <c r="L915" s="851"/>
      <c r="M915" s="851"/>
      <c r="N915" s="851"/>
      <c r="O915" s="851"/>
      <c r="P915" s="851"/>
      <c r="Q915" s="851"/>
      <c r="R915" s="851"/>
      <c r="S915" s="851"/>
      <c r="T915" s="851"/>
      <c r="U915" s="851"/>
      <c r="V915" s="851"/>
      <c r="W915" s="851"/>
      <c r="X915" s="851"/>
      <c r="Y915" s="851"/>
      <c r="Z915" s="851"/>
    </row>
    <row r="916">
      <c r="A916" s="851"/>
      <c r="B916" s="851"/>
      <c r="C916" s="868"/>
      <c r="D916" s="869"/>
      <c r="E916" s="851"/>
      <c r="F916" s="851"/>
      <c r="G916" s="851"/>
      <c r="H916" s="851"/>
      <c r="I916" s="851"/>
      <c r="J916" s="851"/>
      <c r="K916" s="851"/>
      <c r="L916" s="851"/>
      <c r="M916" s="851"/>
      <c r="N916" s="851"/>
      <c r="O916" s="851"/>
      <c r="P916" s="851"/>
      <c r="Q916" s="851"/>
      <c r="R916" s="851"/>
      <c r="S916" s="851"/>
      <c r="T916" s="851"/>
      <c r="U916" s="851"/>
      <c r="V916" s="851"/>
      <c r="W916" s="851"/>
      <c r="X916" s="851"/>
      <c r="Y916" s="851"/>
      <c r="Z916" s="851"/>
    </row>
    <row r="917">
      <c r="A917" s="851"/>
      <c r="B917" s="851"/>
      <c r="C917" s="868"/>
      <c r="D917" s="869"/>
      <c r="E917" s="851"/>
      <c r="F917" s="851"/>
      <c r="G917" s="851"/>
      <c r="H917" s="851"/>
      <c r="I917" s="851"/>
      <c r="J917" s="851"/>
      <c r="K917" s="851"/>
      <c r="L917" s="851"/>
      <c r="M917" s="851"/>
      <c r="N917" s="851"/>
      <c r="O917" s="851"/>
      <c r="P917" s="851"/>
      <c r="Q917" s="851"/>
      <c r="R917" s="851"/>
      <c r="S917" s="851"/>
      <c r="T917" s="851"/>
      <c r="U917" s="851"/>
      <c r="V917" s="851"/>
      <c r="W917" s="851"/>
      <c r="X917" s="851"/>
      <c r="Y917" s="851"/>
      <c r="Z917" s="851"/>
    </row>
    <row r="918">
      <c r="A918" s="851"/>
      <c r="B918" s="851"/>
      <c r="C918" s="868"/>
      <c r="D918" s="869"/>
      <c r="E918" s="851"/>
      <c r="F918" s="851"/>
      <c r="G918" s="851"/>
      <c r="H918" s="851"/>
      <c r="I918" s="851"/>
      <c r="J918" s="851"/>
      <c r="K918" s="851"/>
      <c r="L918" s="851"/>
      <c r="M918" s="851"/>
      <c r="N918" s="851"/>
      <c r="O918" s="851"/>
      <c r="P918" s="851"/>
      <c r="Q918" s="851"/>
      <c r="R918" s="851"/>
      <c r="S918" s="851"/>
      <c r="T918" s="851"/>
      <c r="U918" s="851"/>
      <c r="V918" s="851"/>
      <c r="W918" s="851"/>
      <c r="X918" s="851"/>
      <c r="Y918" s="851"/>
      <c r="Z918" s="851"/>
    </row>
    <row r="919">
      <c r="A919" s="851"/>
      <c r="B919" s="851"/>
      <c r="C919" s="868"/>
      <c r="D919" s="869"/>
      <c r="E919" s="851"/>
      <c r="F919" s="851"/>
      <c r="G919" s="851"/>
      <c r="H919" s="851"/>
      <c r="I919" s="851"/>
      <c r="J919" s="851"/>
      <c r="K919" s="851"/>
      <c r="L919" s="851"/>
      <c r="M919" s="851"/>
      <c r="N919" s="851"/>
      <c r="O919" s="851"/>
      <c r="P919" s="851"/>
      <c r="Q919" s="851"/>
      <c r="R919" s="851"/>
      <c r="S919" s="851"/>
      <c r="T919" s="851"/>
      <c r="U919" s="851"/>
      <c r="V919" s="851"/>
      <c r="W919" s="851"/>
      <c r="X919" s="851"/>
      <c r="Y919" s="851"/>
      <c r="Z919" s="851"/>
    </row>
    <row r="920">
      <c r="A920" s="851"/>
      <c r="B920" s="851"/>
      <c r="C920" s="868"/>
      <c r="D920" s="869"/>
      <c r="E920" s="851"/>
      <c r="F920" s="851"/>
      <c r="G920" s="851"/>
      <c r="H920" s="851"/>
      <c r="I920" s="851"/>
      <c r="J920" s="851"/>
      <c r="K920" s="851"/>
      <c r="L920" s="851"/>
      <c r="M920" s="851"/>
      <c r="N920" s="851"/>
      <c r="O920" s="851"/>
      <c r="P920" s="851"/>
      <c r="Q920" s="851"/>
      <c r="R920" s="851"/>
      <c r="S920" s="851"/>
      <c r="T920" s="851"/>
      <c r="U920" s="851"/>
      <c r="V920" s="851"/>
      <c r="W920" s="851"/>
      <c r="X920" s="851"/>
      <c r="Y920" s="851"/>
      <c r="Z920" s="851"/>
    </row>
    <row r="921">
      <c r="A921" s="851"/>
      <c r="B921" s="851"/>
      <c r="C921" s="868"/>
      <c r="D921" s="869"/>
      <c r="E921" s="851"/>
      <c r="F921" s="851"/>
      <c r="G921" s="851"/>
      <c r="H921" s="851"/>
      <c r="I921" s="851"/>
      <c r="J921" s="851"/>
      <c r="K921" s="851"/>
      <c r="L921" s="851"/>
      <c r="M921" s="851"/>
      <c r="N921" s="851"/>
      <c r="O921" s="851"/>
      <c r="P921" s="851"/>
      <c r="Q921" s="851"/>
      <c r="R921" s="851"/>
      <c r="S921" s="851"/>
      <c r="T921" s="851"/>
      <c r="U921" s="851"/>
      <c r="V921" s="851"/>
      <c r="W921" s="851"/>
      <c r="X921" s="851"/>
      <c r="Y921" s="851"/>
      <c r="Z921" s="851"/>
    </row>
    <row r="922">
      <c r="A922" s="851"/>
      <c r="B922" s="851"/>
      <c r="C922" s="868"/>
      <c r="D922" s="869"/>
      <c r="E922" s="851"/>
      <c r="F922" s="851"/>
      <c r="G922" s="851"/>
      <c r="H922" s="851"/>
      <c r="I922" s="851"/>
      <c r="J922" s="851"/>
      <c r="K922" s="851"/>
      <c r="L922" s="851"/>
      <c r="M922" s="851"/>
      <c r="N922" s="851"/>
      <c r="O922" s="851"/>
      <c r="P922" s="851"/>
      <c r="Q922" s="851"/>
      <c r="R922" s="851"/>
      <c r="S922" s="851"/>
      <c r="T922" s="851"/>
      <c r="U922" s="851"/>
      <c r="V922" s="851"/>
      <c r="W922" s="851"/>
      <c r="X922" s="851"/>
      <c r="Y922" s="851"/>
      <c r="Z922" s="851"/>
    </row>
    <row r="923">
      <c r="A923" s="851"/>
      <c r="B923" s="851"/>
      <c r="C923" s="868"/>
      <c r="D923" s="869"/>
      <c r="E923" s="851"/>
      <c r="F923" s="851"/>
      <c r="G923" s="851"/>
      <c r="H923" s="851"/>
      <c r="I923" s="851"/>
      <c r="J923" s="851"/>
      <c r="K923" s="851"/>
      <c r="L923" s="851"/>
      <c r="M923" s="851"/>
      <c r="N923" s="851"/>
      <c r="O923" s="851"/>
      <c r="P923" s="851"/>
      <c r="Q923" s="851"/>
      <c r="R923" s="851"/>
      <c r="S923" s="851"/>
      <c r="T923" s="851"/>
      <c r="U923" s="851"/>
      <c r="V923" s="851"/>
      <c r="W923" s="851"/>
      <c r="X923" s="851"/>
      <c r="Y923" s="851"/>
      <c r="Z923" s="851"/>
    </row>
    <row r="924">
      <c r="A924" s="851"/>
      <c r="B924" s="851"/>
      <c r="C924" s="868"/>
      <c r="D924" s="869"/>
      <c r="E924" s="851"/>
      <c r="F924" s="851"/>
      <c r="G924" s="851"/>
      <c r="H924" s="851"/>
      <c r="I924" s="851"/>
      <c r="J924" s="851"/>
      <c r="K924" s="851"/>
      <c r="L924" s="851"/>
      <c r="M924" s="851"/>
      <c r="N924" s="851"/>
      <c r="O924" s="851"/>
      <c r="P924" s="851"/>
      <c r="Q924" s="851"/>
      <c r="R924" s="851"/>
      <c r="S924" s="851"/>
      <c r="T924" s="851"/>
      <c r="U924" s="851"/>
      <c r="V924" s="851"/>
      <c r="W924" s="851"/>
      <c r="X924" s="851"/>
      <c r="Y924" s="851"/>
      <c r="Z924" s="851"/>
    </row>
    <row r="925">
      <c r="A925" s="851"/>
      <c r="B925" s="851"/>
      <c r="C925" s="868"/>
      <c r="D925" s="869"/>
      <c r="E925" s="851"/>
      <c r="F925" s="851"/>
      <c r="G925" s="851"/>
      <c r="H925" s="851"/>
      <c r="I925" s="851"/>
      <c r="J925" s="851"/>
      <c r="K925" s="851"/>
      <c r="L925" s="851"/>
      <c r="M925" s="851"/>
      <c r="N925" s="851"/>
      <c r="O925" s="851"/>
      <c r="P925" s="851"/>
      <c r="Q925" s="851"/>
      <c r="R925" s="851"/>
      <c r="S925" s="851"/>
      <c r="T925" s="851"/>
      <c r="U925" s="851"/>
      <c r="V925" s="851"/>
      <c r="W925" s="851"/>
      <c r="X925" s="851"/>
      <c r="Y925" s="851"/>
      <c r="Z925" s="851"/>
    </row>
    <row r="926">
      <c r="A926" s="851"/>
      <c r="B926" s="851"/>
      <c r="C926" s="868"/>
      <c r="D926" s="869"/>
      <c r="E926" s="851"/>
      <c r="F926" s="851"/>
      <c r="G926" s="851"/>
      <c r="H926" s="851"/>
      <c r="I926" s="851"/>
      <c r="J926" s="851"/>
      <c r="K926" s="851"/>
      <c r="L926" s="851"/>
      <c r="M926" s="851"/>
      <c r="N926" s="851"/>
      <c r="O926" s="851"/>
      <c r="P926" s="851"/>
      <c r="Q926" s="851"/>
      <c r="R926" s="851"/>
      <c r="S926" s="851"/>
      <c r="T926" s="851"/>
      <c r="U926" s="851"/>
      <c r="V926" s="851"/>
      <c r="W926" s="851"/>
      <c r="X926" s="851"/>
      <c r="Y926" s="851"/>
      <c r="Z926" s="851"/>
    </row>
    <row r="927">
      <c r="A927" s="851"/>
      <c r="B927" s="851"/>
      <c r="C927" s="868"/>
      <c r="D927" s="869"/>
      <c r="E927" s="851"/>
      <c r="F927" s="851"/>
      <c r="G927" s="851"/>
      <c r="H927" s="851"/>
      <c r="I927" s="851"/>
      <c r="J927" s="851"/>
      <c r="K927" s="851"/>
      <c r="L927" s="851"/>
      <c r="M927" s="851"/>
      <c r="N927" s="851"/>
      <c r="O927" s="851"/>
      <c r="P927" s="851"/>
      <c r="Q927" s="851"/>
      <c r="R927" s="851"/>
      <c r="S927" s="851"/>
      <c r="T927" s="851"/>
      <c r="U927" s="851"/>
      <c r="V927" s="851"/>
      <c r="W927" s="851"/>
      <c r="X927" s="851"/>
      <c r="Y927" s="851"/>
      <c r="Z927" s="851"/>
    </row>
    <row r="928">
      <c r="A928" s="851"/>
      <c r="B928" s="851"/>
      <c r="C928" s="868"/>
      <c r="D928" s="869"/>
      <c r="E928" s="851"/>
      <c r="F928" s="851"/>
      <c r="G928" s="851"/>
      <c r="H928" s="851"/>
      <c r="I928" s="851"/>
      <c r="J928" s="851"/>
      <c r="K928" s="851"/>
      <c r="L928" s="851"/>
      <c r="M928" s="851"/>
      <c r="N928" s="851"/>
      <c r="O928" s="851"/>
      <c r="P928" s="851"/>
      <c r="Q928" s="851"/>
      <c r="R928" s="851"/>
      <c r="S928" s="851"/>
      <c r="T928" s="851"/>
      <c r="U928" s="851"/>
      <c r="V928" s="851"/>
      <c r="W928" s="851"/>
      <c r="X928" s="851"/>
      <c r="Y928" s="851"/>
      <c r="Z928" s="851"/>
    </row>
    <row r="929">
      <c r="A929" s="851"/>
      <c r="B929" s="851"/>
      <c r="C929" s="868"/>
      <c r="D929" s="869"/>
      <c r="E929" s="851"/>
      <c r="F929" s="851"/>
      <c r="G929" s="851"/>
      <c r="H929" s="851"/>
      <c r="I929" s="851"/>
      <c r="J929" s="851"/>
      <c r="K929" s="851"/>
      <c r="L929" s="851"/>
      <c r="M929" s="851"/>
      <c r="N929" s="851"/>
      <c r="O929" s="851"/>
      <c r="P929" s="851"/>
      <c r="Q929" s="851"/>
      <c r="R929" s="851"/>
      <c r="S929" s="851"/>
      <c r="T929" s="851"/>
      <c r="U929" s="851"/>
      <c r="V929" s="851"/>
      <c r="W929" s="851"/>
      <c r="X929" s="851"/>
      <c r="Y929" s="851"/>
      <c r="Z929" s="851"/>
    </row>
    <row r="930">
      <c r="A930" s="851"/>
      <c r="B930" s="851"/>
      <c r="C930" s="868"/>
      <c r="D930" s="869"/>
      <c r="E930" s="851"/>
      <c r="F930" s="851"/>
      <c r="G930" s="851"/>
      <c r="H930" s="851"/>
      <c r="I930" s="851"/>
      <c r="J930" s="851"/>
      <c r="K930" s="851"/>
      <c r="L930" s="851"/>
      <c r="M930" s="851"/>
      <c r="N930" s="851"/>
      <c r="O930" s="851"/>
      <c r="P930" s="851"/>
      <c r="Q930" s="851"/>
      <c r="R930" s="851"/>
      <c r="S930" s="851"/>
      <c r="T930" s="851"/>
      <c r="U930" s="851"/>
      <c r="V930" s="851"/>
      <c r="W930" s="851"/>
      <c r="X930" s="851"/>
      <c r="Y930" s="851"/>
      <c r="Z930" s="851"/>
    </row>
    <row r="931">
      <c r="A931" s="851"/>
      <c r="B931" s="851"/>
      <c r="C931" s="868"/>
      <c r="D931" s="869"/>
      <c r="E931" s="851"/>
      <c r="F931" s="851"/>
      <c r="G931" s="851"/>
      <c r="H931" s="851"/>
      <c r="I931" s="851"/>
      <c r="J931" s="851"/>
      <c r="K931" s="851"/>
      <c r="L931" s="851"/>
      <c r="M931" s="851"/>
      <c r="N931" s="851"/>
      <c r="O931" s="851"/>
      <c r="P931" s="851"/>
      <c r="Q931" s="851"/>
      <c r="R931" s="851"/>
      <c r="S931" s="851"/>
      <c r="T931" s="851"/>
      <c r="U931" s="851"/>
      <c r="V931" s="851"/>
      <c r="W931" s="851"/>
      <c r="X931" s="851"/>
      <c r="Y931" s="851"/>
      <c r="Z931" s="851"/>
    </row>
    <row r="932">
      <c r="A932" s="851"/>
      <c r="B932" s="851"/>
      <c r="C932" s="868"/>
      <c r="D932" s="869"/>
      <c r="E932" s="851"/>
      <c r="F932" s="851"/>
      <c r="G932" s="851"/>
      <c r="H932" s="851"/>
      <c r="I932" s="851"/>
      <c r="J932" s="851"/>
      <c r="K932" s="851"/>
      <c r="L932" s="851"/>
      <c r="M932" s="851"/>
      <c r="N932" s="851"/>
      <c r="O932" s="851"/>
      <c r="P932" s="851"/>
      <c r="Q932" s="851"/>
      <c r="R932" s="851"/>
      <c r="S932" s="851"/>
      <c r="T932" s="851"/>
      <c r="U932" s="851"/>
      <c r="V932" s="851"/>
      <c r="W932" s="851"/>
      <c r="X932" s="851"/>
      <c r="Y932" s="851"/>
      <c r="Z932" s="851"/>
    </row>
    <row r="933">
      <c r="A933" s="851"/>
      <c r="B933" s="851"/>
      <c r="C933" s="868"/>
      <c r="D933" s="869"/>
      <c r="E933" s="851"/>
      <c r="F933" s="851"/>
      <c r="G933" s="851"/>
      <c r="H933" s="851"/>
      <c r="I933" s="851"/>
      <c r="J933" s="851"/>
      <c r="K933" s="851"/>
      <c r="L933" s="851"/>
      <c r="M933" s="851"/>
      <c r="N933" s="851"/>
      <c r="O933" s="851"/>
      <c r="P933" s="851"/>
      <c r="Q933" s="851"/>
      <c r="R933" s="851"/>
      <c r="S933" s="851"/>
      <c r="T933" s="851"/>
      <c r="U933" s="851"/>
      <c r="V933" s="851"/>
      <c r="W933" s="851"/>
      <c r="X933" s="851"/>
      <c r="Y933" s="851"/>
      <c r="Z933" s="851"/>
    </row>
    <row r="934">
      <c r="A934" s="851"/>
      <c r="B934" s="851"/>
      <c r="C934" s="868"/>
      <c r="D934" s="869"/>
      <c r="E934" s="851"/>
      <c r="F934" s="851"/>
      <c r="G934" s="851"/>
      <c r="H934" s="851"/>
      <c r="I934" s="851"/>
      <c r="J934" s="851"/>
      <c r="K934" s="851"/>
      <c r="L934" s="851"/>
      <c r="M934" s="851"/>
      <c r="N934" s="851"/>
      <c r="O934" s="851"/>
      <c r="P934" s="851"/>
      <c r="Q934" s="851"/>
      <c r="R934" s="851"/>
      <c r="S934" s="851"/>
      <c r="T934" s="851"/>
      <c r="U934" s="851"/>
      <c r="V934" s="851"/>
      <c r="W934" s="851"/>
      <c r="X934" s="851"/>
      <c r="Y934" s="851"/>
      <c r="Z934" s="851"/>
    </row>
    <row r="935">
      <c r="A935" s="851"/>
      <c r="B935" s="851"/>
      <c r="C935" s="868"/>
      <c r="D935" s="869"/>
      <c r="E935" s="851"/>
      <c r="F935" s="851"/>
      <c r="G935" s="851"/>
      <c r="H935" s="851"/>
      <c r="I935" s="851"/>
      <c r="J935" s="851"/>
      <c r="K935" s="851"/>
      <c r="L935" s="851"/>
      <c r="M935" s="851"/>
      <c r="N935" s="851"/>
      <c r="O935" s="851"/>
      <c r="P935" s="851"/>
      <c r="Q935" s="851"/>
      <c r="R935" s="851"/>
      <c r="S935" s="851"/>
      <c r="T935" s="851"/>
      <c r="U935" s="851"/>
      <c r="V935" s="851"/>
      <c r="W935" s="851"/>
      <c r="X935" s="851"/>
      <c r="Y935" s="851"/>
      <c r="Z935" s="851"/>
    </row>
    <row r="936">
      <c r="A936" s="851"/>
      <c r="B936" s="851"/>
      <c r="C936" s="868"/>
      <c r="D936" s="869"/>
      <c r="E936" s="851"/>
      <c r="F936" s="851"/>
      <c r="G936" s="851"/>
      <c r="H936" s="851"/>
      <c r="I936" s="851"/>
      <c r="J936" s="851"/>
      <c r="K936" s="851"/>
      <c r="L936" s="851"/>
      <c r="M936" s="851"/>
      <c r="N936" s="851"/>
      <c r="O936" s="851"/>
      <c r="P936" s="851"/>
      <c r="Q936" s="851"/>
      <c r="R936" s="851"/>
      <c r="S936" s="851"/>
      <c r="T936" s="851"/>
      <c r="U936" s="851"/>
      <c r="V936" s="851"/>
      <c r="W936" s="851"/>
      <c r="X936" s="851"/>
      <c r="Y936" s="851"/>
      <c r="Z936" s="851"/>
    </row>
    <row r="937">
      <c r="A937" s="851"/>
      <c r="B937" s="851"/>
      <c r="C937" s="868"/>
      <c r="D937" s="869"/>
      <c r="E937" s="851"/>
      <c r="F937" s="851"/>
      <c r="G937" s="851"/>
      <c r="H937" s="851"/>
      <c r="I937" s="851"/>
      <c r="J937" s="851"/>
      <c r="K937" s="851"/>
      <c r="L937" s="851"/>
      <c r="M937" s="851"/>
      <c r="N937" s="851"/>
      <c r="O937" s="851"/>
      <c r="P937" s="851"/>
      <c r="Q937" s="851"/>
      <c r="R937" s="851"/>
      <c r="S937" s="851"/>
      <c r="T937" s="851"/>
      <c r="U937" s="851"/>
      <c r="V937" s="851"/>
      <c r="W937" s="851"/>
      <c r="X937" s="851"/>
      <c r="Y937" s="851"/>
      <c r="Z937" s="851"/>
    </row>
    <row r="938">
      <c r="A938" s="851"/>
      <c r="B938" s="851"/>
      <c r="C938" s="868"/>
      <c r="D938" s="869"/>
      <c r="E938" s="851"/>
      <c r="F938" s="851"/>
      <c r="G938" s="851"/>
      <c r="H938" s="851"/>
      <c r="I938" s="851"/>
      <c r="J938" s="851"/>
      <c r="K938" s="851"/>
      <c r="L938" s="851"/>
      <c r="M938" s="851"/>
      <c r="N938" s="851"/>
      <c r="O938" s="851"/>
      <c r="P938" s="851"/>
      <c r="Q938" s="851"/>
      <c r="R938" s="851"/>
      <c r="S938" s="851"/>
      <c r="T938" s="851"/>
      <c r="U938" s="851"/>
      <c r="V938" s="851"/>
      <c r="W938" s="851"/>
      <c r="X938" s="851"/>
      <c r="Y938" s="851"/>
      <c r="Z938" s="851"/>
    </row>
    <row r="939">
      <c r="A939" s="851"/>
      <c r="B939" s="851"/>
      <c r="C939" s="868"/>
      <c r="D939" s="869"/>
      <c r="E939" s="851"/>
      <c r="F939" s="851"/>
      <c r="G939" s="851"/>
      <c r="H939" s="851"/>
      <c r="I939" s="851"/>
      <c r="J939" s="851"/>
      <c r="K939" s="851"/>
      <c r="L939" s="851"/>
      <c r="M939" s="851"/>
      <c r="N939" s="851"/>
      <c r="O939" s="851"/>
      <c r="P939" s="851"/>
      <c r="Q939" s="851"/>
      <c r="R939" s="851"/>
      <c r="S939" s="851"/>
      <c r="T939" s="851"/>
      <c r="U939" s="851"/>
      <c r="V939" s="851"/>
      <c r="W939" s="851"/>
      <c r="X939" s="851"/>
      <c r="Y939" s="851"/>
      <c r="Z939" s="851"/>
    </row>
    <row r="940">
      <c r="A940" s="851"/>
      <c r="B940" s="851"/>
      <c r="C940" s="868"/>
      <c r="D940" s="869"/>
      <c r="E940" s="851"/>
      <c r="F940" s="851"/>
      <c r="G940" s="851"/>
      <c r="H940" s="851"/>
      <c r="I940" s="851"/>
      <c r="J940" s="851"/>
      <c r="K940" s="851"/>
      <c r="L940" s="851"/>
      <c r="M940" s="851"/>
      <c r="N940" s="851"/>
      <c r="O940" s="851"/>
      <c r="P940" s="851"/>
      <c r="Q940" s="851"/>
      <c r="R940" s="851"/>
      <c r="S940" s="851"/>
      <c r="T940" s="851"/>
      <c r="U940" s="851"/>
      <c r="V940" s="851"/>
      <c r="W940" s="851"/>
      <c r="X940" s="851"/>
      <c r="Y940" s="851"/>
      <c r="Z940" s="851"/>
    </row>
    <row r="941">
      <c r="A941" s="851"/>
      <c r="B941" s="851"/>
      <c r="C941" s="868"/>
      <c r="D941" s="869"/>
      <c r="E941" s="851"/>
      <c r="F941" s="851"/>
      <c r="G941" s="851"/>
      <c r="H941" s="851"/>
      <c r="I941" s="851"/>
      <c r="J941" s="851"/>
      <c r="K941" s="851"/>
      <c r="L941" s="851"/>
      <c r="M941" s="851"/>
      <c r="N941" s="851"/>
      <c r="O941" s="851"/>
      <c r="P941" s="851"/>
      <c r="Q941" s="851"/>
      <c r="R941" s="851"/>
      <c r="S941" s="851"/>
      <c r="T941" s="851"/>
      <c r="U941" s="851"/>
      <c r="V941" s="851"/>
      <c r="W941" s="851"/>
      <c r="X941" s="851"/>
      <c r="Y941" s="851"/>
      <c r="Z941" s="851"/>
    </row>
    <row r="942">
      <c r="A942" s="851"/>
      <c r="B942" s="851"/>
      <c r="C942" s="868"/>
      <c r="D942" s="869"/>
      <c r="E942" s="851"/>
      <c r="F942" s="851"/>
      <c r="G942" s="851"/>
      <c r="H942" s="851"/>
      <c r="I942" s="851"/>
      <c r="J942" s="851"/>
      <c r="K942" s="851"/>
      <c r="L942" s="851"/>
      <c r="M942" s="851"/>
      <c r="N942" s="851"/>
      <c r="O942" s="851"/>
      <c r="P942" s="851"/>
      <c r="Q942" s="851"/>
      <c r="R942" s="851"/>
      <c r="S942" s="851"/>
      <c r="T942" s="851"/>
      <c r="U942" s="851"/>
      <c r="V942" s="851"/>
      <c r="W942" s="851"/>
      <c r="X942" s="851"/>
      <c r="Y942" s="851"/>
      <c r="Z942" s="851"/>
    </row>
    <row r="943">
      <c r="A943" s="851"/>
      <c r="B943" s="851"/>
      <c r="C943" s="868"/>
      <c r="D943" s="869"/>
      <c r="E943" s="851"/>
      <c r="F943" s="851"/>
      <c r="G943" s="851"/>
      <c r="H943" s="851"/>
      <c r="I943" s="851"/>
      <c r="J943" s="851"/>
      <c r="K943" s="851"/>
      <c r="L943" s="851"/>
      <c r="M943" s="851"/>
      <c r="N943" s="851"/>
      <c r="O943" s="851"/>
      <c r="P943" s="851"/>
      <c r="Q943" s="851"/>
      <c r="R943" s="851"/>
      <c r="S943" s="851"/>
      <c r="T943" s="851"/>
      <c r="U943" s="851"/>
      <c r="V943" s="851"/>
      <c r="W943" s="851"/>
      <c r="X943" s="851"/>
      <c r="Y943" s="851"/>
      <c r="Z943" s="851"/>
    </row>
    <row r="944">
      <c r="A944" s="851"/>
      <c r="B944" s="851"/>
      <c r="C944" s="868"/>
      <c r="D944" s="869"/>
      <c r="E944" s="851"/>
      <c r="F944" s="851"/>
      <c r="G944" s="851"/>
      <c r="H944" s="851"/>
      <c r="I944" s="851"/>
      <c r="J944" s="851"/>
      <c r="K944" s="851"/>
      <c r="L944" s="851"/>
      <c r="M944" s="851"/>
      <c r="N944" s="851"/>
      <c r="O944" s="851"/>
      <c r="P944" s="851"/>
      <c r="Q944" s="851"/>
      <c r="R944" s="851"/>
      <c r="S944" s="851"/>
      <c r="T944" s="851"/>
      <c r="U944" s="851"/>
      <c r="V944" s="851"/>
      <c r="W944" s="851"/>
      <c r="X944" s="851"/>
      <c r="Y944" s="851"/>
      <c r="Z944" s="851"/>
    </row>
    <row r="945">
      <c r="A945" s="851"/>
      <c r="B945" s="851"/>
      <c r="C945" s="868"/>
      <c r="D945" s="869"/>
      <c r="E945" s="851"/>
      <c r="F945" s="851"/>
      <c r="G945" s="851"/>
      <c r="H945" s="851"/>
      <c r="I945" s="851"/>
      <c r="J945" s="851"/>
      <c r="K945" s="851"/>
      <c r="L945" s="851"/>
      <c r="M945" s="851"/>
      <c r="N945" s="851"/>
      <c r="O945" s="851"/>
      <c r="P945" s="851"/>
      <c r="Q945" s="851"/>
      <c r="R945" s="851"/>
      <c r="S945" s="851"/>
      <c r="T945" s="851"/>
      <c r="U945" s="851"/>
      <c r="V945" s="851"/>
      <c r="W945" s="851"/>
      <c r="X945" s="851"/>
      <c r="Y945" s="851"/>
      <c r="Z945" s="851"/>
    </row>
    <row r="946">
      <c r="A946" s="851"/>
      <c r="B946" s="851"/>
      <c r="C946" s="868"/>
      <c r="D946" s="869"/>
      <c r="E946" s="851"/>
      <c r="F946" s="851"/>
      <c r="G946" s="851"/>
      <c r="H946" s="851"/>
      <c r="I946" s="851"/>
      <c r="J946" s="851"/>
      <c r="K946" s="851"/>
      <c r="L946" s="851"/>
      <c r="M946" s="851"/>
      <c r="N946" s="851"/>
      <c r="O946" s="851"/>
      <c r="P946" s="851"/>
      <c r="Q946" s="851"/>
      <c r="R946" s="851"/>
      <c r="S946" s="851"/>
      <c r="T946" s="851"/>
      <c r="U946" s="851"/>
      <c r="V946" s="851"/>
      <c r="W946" s="851"/>
      <c r="X946" s="851"/>
      <c r="Y946" s="851"/>
      <c r="Z946" s="851"/>
    </row>
    <row r="947">
      <c r="A947" s="851"/>
      <c r="B947" s="851"/>
      <c r="C947" s="868"/>
      <c r="D947" s="869"/>
      <c r="E947" s="851"/>
      <c r="F947" s="851"/>
      <c r="G947" s="851"/>
      <c r="H947" s="851"/>
      <c r="I947" s="851"/>
      <c r="J947" s="851"/>
      <c r="K947" s="851"/>
      <c r="L947" s="851"/>
      <c r="M947" s="851"/>
      <c r="N947" s="851"/>
      <c r="O947" s="851"/>
      <c r="P947" s="851"/>
      <c r="Q947" s="851"/>
      <c r="R947" s="851"/>
      <c r="S947" s="851"/>
      <c r="T947" s="851"/>
      <c r="U947" s="851"/>
      <c r="V947" s="851"/>
      <c r="W947" s="851"/>
      <c r="X947" s="851"/>
      <c r="Y947" s="851"/>
      <c r="Z947" s="851"/>
    </row>
    <row r="948">
      <c r="A948" s="851"/>
      <c r="B948" s="851"/>
      <c r="C948" s="868"/>
      <c r="D948" s="869"/>
      <c r="E948" s="851"/>
      <c r="F948" s="851"/>
      <c r="G948" s="851"/>
      <c r="H948" s="851"/>
      <c r="I948" s="851"/>
      <c r="J948" s="851"/>
      <c r="K948" s="851"/>
      <c r="L948" s="851"/>
      <c r="M948" s="851"/>
      <c r="N948" s="851"/>
      <c r="O948" s="851"/>
      <c r="P948" s="851"/>
      <c r="Q948" s="851"/>
      <c r="R948" s="851"/>
      <c r="S948" s="851"/>
      <c r="T948" s="851"/>
      <c r="U948" s="851"/>
      <c r="V948" s="851"/>
      <c r="W948" s="851"/>
      <c r="X948" s="851"/>
      <c r="Y948" s="851"/>
      <c r="Z948" s="851"/>
    </row>
    <row r="949">
      <c r="A949" s="851"/>
      <c r="B949" s="851"/>
      <c r="C949" s="868"/>
      <c r="D949" s="869"/>
      <c r="E949" s="851"/>
      <c r="F949" s="851"/>
      <c r="G949" s="851"/>
      <c r="H949" s="851"/>
      <c r="I949" s="851"/>
      <c r="J949" s="851"/>
      <c r="K949" s="851"/>
      <c r="L949" s="851"/>
      <c r="M949" s="851"/>
      <c r="N949" s="851"/>
      <c r="O949" s="851"/>
      <c r="P949" s="851"/>
      <c r="Q949" s="851"/>
      <c r="R949" s="851"/>
      <c r="S949" s="851"/>
      <c r="T949" s="851"/>
      <c r="U949" s="851"/>
      <c r="V949" s="851"/>
      <c r="W949" s="851"/>
      <c r="X949" s="851"/>
      <c r="Y949" s="851"/>
      <c r="Z949" s="851"/>
    </row>
    <row r="950">
      <c r="A950" s="851"/>
      <c r="B950" s="851"/>
      <c r="C950" s="868"/>
      <c r="D950" s="869"/>
      <c r="E950" s="851"/>
      <c r="F950" s="851"/>
      <c r="G950" s="851"/>
      <c r="H950" s="851"/>
      <c r="I950" s="851"/>
      <c r="J950" s="851"/>
      <c r="K950" s="851"/>
      <c r="L950" s="851"/>
      <c r="M950" s="851"/>
      <c r="N950" s="851"/>
      <c r="O950" s="851"/>
      <c r="P950" s="851"/>
      <c r="Q950" s="851"/>
      <c r="R950" s="851"/>
      <c r="S950" s="851"/>
      <c r="T950" s="851"/>
      <c r="U950" s="851"/>
      <c r="V950" s="851"/>
      <c r="W950" s="851"/>
      <c r="X950" s="851"/>
      <c r="Y950" s="851"/>
      <c r="Z950" s="851"/>
    </row>
    <row r="951">
      <c r="A951" s="851"/>
      <c r="B951" s="851"/>
      <c r="C951" s="868"/>
      <c r="D951" s="869"/>
      <c r="E951" s="851"/>
      <c r="F951" s="851"/>
      <c r="G951" s="851"/>
      <c r="H951" s="851"/>
      <c r="I951" s="851"/>
      <c r="J951" s="851"/>
      <c r="K951" s="851"/>
      <c r="L951" s="851"/>
      <c r="M951" s="851"/>
      <c r="N951" s="851"/>
      <c r="O951" s="851"/>
      <c r="P951" s="851"/>
      <c r="Q951" s="851"/>
      <c r="R951" s="851"/>
      <c r="S951" s="851"/>
      <c r="T951" s="851"/>
      <c r="U951" s="851"/>
      <c r="V951" s="851"/>
      <c r="W951" s="851"/>
      <c r="X951" s="851"/>
      <c r="Y951" s="851"/>
      <c r="Z951" s="851"/>
    </row>
    <row r="952">
      <c r="A952" s="851"/>
      <c r="B952" s="851"/>
      <c r="C952" s="868"/>
      <c r="D952" s="869"/>
      <c r="E952" s="851"/>
      <c r="F952" s="851"/>
      <c r="G952" s="851"/>
      <c r="H952" s="851"/>
      <c r="I952" s="851"/>
      <c r="J952" s="851"/>
      <c r="K952" s="851"/>
      <c r="L952" s="851"/>
      <c r="M952" s="851"/>
      <c r="N952" s="851"/>
      <c r="O952" s="851"/>
      <c r="P952" s="851"/>
      <c r="Q952" s="851"/>
      <c r="R952" s="851"/>
      <c r="S952" s="851"/>
      <c r="T952" s="851"/>
      <c r="U952" s="851"/>
      <c r="V952" s="851"/>
      <c r="W952" s="851"/>
      <c r="X952" s="851"/>
      <c r="Y952" s="851"/>
      <c r="Z952" s="851"/>
    </row>
    <row r="953">
      <c r="A953" s="851"/>
      <c r="B953" s="851"/>
      <c r="C953" s="868"/>
      <c r="D953" s="869"/>
      <c r="E953" s="851"/>
      <c r="F953" s="851"/>
      <c r="G953" s="851"/>
      <c r="H953" s="851"/>
      <c r="I953" s="851"/>
      <c r="J953" s="851"/>
      <c r="K953" s="851"/>
      <c r="L953" s="851"/>
      <c r="M953" s="851"/>
      <c r="N953" s="851"/>
      <c r="O953" s="851"/>
      <c r="P953" s="851"/>
      <c r="Q953" s="851"/>
      <c r="R953" s="851"/>
      <c r="S953" s="851"/>
      <c r="T953" s="851"/>
      <c r="U953" s="851"/>
      <c r="V953" s="851"/>
      <c r="W953" s="851"/>
      <c r="X953" s="851"/>
      <c r="Y953" s="851"/>
      <c r="Z953" s="851"/>
    </row>
    <row r="954">
      <c r="A954" s="851"/>
      <c r="B954" s="851"/>
      <c r="C954" s="868"/>
      <c r="D954" s="869"/>
      <c r="E954" s="851"/>
      <c r="F954" s="851"/>
      <c r="G954" s="851"/>
      <c r="H954" s="851"/>
      <c r="I954" s="851"/>
      <c r="J954" s="851"/>
      <c r="K954" s="851"/>
      <c r="L954" s="851"/>
      <c r="M954" s="851"/>
      <c r="N954" s="851"/>
      <c r="O954" s="851"/>
      <c r="P954" s="851"/>
      <c r="Q954" s="851"/>
      <c r="R954" s="851"/>
      <c r="S954" s="851"/>
      <c r="T954" s="851"/>
      <c r="U954" s="851"/>
      <c r="V954" s="851"/>
      <c r="W954" s="851"/>
      <c r="X954" s="851"/>
      <c r="Y954" s="851"/>
      <c r="Z954" s="851"/>
    </row>
    <row r="955">
      <c r="A955" s="851"/>
      <c r="B955" s="851"/>
      <c r="C955" s="868"/>
      <c r="D955" s="869"/>
      <c r="E955" s="851"/>
      <c r="F955" s="851"/>
      <c r="G955" s="851"/>
      <c r="H955" s="851"/>
      <c r="I955" s="851"/>
      <c r="J955" s="851"/>
      <c r="K955" s="851"/>
      <c r="L955" s="851"/>
      <c r="M955" s="851"/>
      <c r="N955" s="851"/>
      <c r="O955" s="851"/>
      <c r="P955" s="851"/>
      <c r="Q955" s="851"/>
      <c r="R955" s="851"/>
      <c r="S955" s="851"/>
      <c r="T955" s="851"/>
      <c r="U955" s="851"/>
      <c r="V955" s="851"/>
      <c r="W955" s="851"/>
      <c r="X955" s="851"/>
      <c r="Y955" s="851"/>
      <c r="Z955" s="851"/>
    </row>
    <row r="956">
      <c r="A956" s="851"/>
      <c r="B956" s="851"/>
      <c r="C956" s="868"/>
      <c r="D956" s="869"/>
      <c r="E956" s="851"/>
      <c r="F956" s="851"/>
      <c r="G956" s="851"/>
      <c r="H956" s="851"/>
      <c r="I956" s="851"/>
      <c r="J956" s="851"/>
      <c r="K956" s="851"/>
      <c r="L956" s="851"/>
      <c r="M956" s="851"/>
      <c r="N956" s="851"/>
      <c r="O956" s="851"/>
      <c r="P956" s="851"/>
      <c r="Q956" s="851"/>
      <c r="R956" s="851"/>
      <c r="S956" s="851"/>
      <c r="T956" s="851"/>
      <c r="U956" s="851"/>
      <c r="V956" s="851"/>
      <c r="W956" s="851"/>
      <c r="X956" s="851"/>
      <c r="Y956" s="851"/>
      <c r="Z956" s="851"/>
    </row>
    <row r="957">
      <c r="A957" s="851"/>
      <c r="B957" s="851"/>
      <c r="C957" s="868"/>
      <c r="D957" s="869"/>
      <c r="E957" s="851"/>
      <c r="F957" s="851"/>
      <c r="G957" s="851"/>
      <c r="H957" s="851"/>
      <c r="I957" s="851"/>
      <c r="J957" s="851"/>
      <c r="K957" s="851"/>
      <c r="L957" s="851"/>
      <c r="M957" s="851"/>
      <c r="N957" s="851"/>
      <c r="O957" s="851"/>
      <c r="P957" s="851"/>
      <c r="Q957" s="851"/>
      <c r="R957" s="851"/>
      <c r="S957" s="851"/>
      <c r="T957" s="851"/>
      <c r="U957" s="851"/>
      <c r="V957" s="851"/>
      <c r="W957" s="851"/>
      <c r="X957" s="851"/>
      <c r="Y957" s="851"/>
      <c r="Z957" s="851"/>
    </row>
    <row r="958">
      <c r="A958" s="851"/>
      <c r="B958" s="851"/>
      <c r="C958" s="868"/>
      <c r="D958" s="869"/>
      <c r="E958" s="851"/>
      <c r="F958" s="851"/>
      <c r="G958" s="851"/>
      <c r="H958" s="851"/>
      <c r="I958" s="851"/>
      <c r="J958" s="851"/>
      <c r="K958" s="851"/>
      <c r="L958" s="851"/>
      <c r="M958" s="851"/>
      <c r="N958" s="851"/>
      <c r="O958" s="851"/>
      <c r="P958" s="851"/>
      <c r="Q958" s="851"/>
      <c r="R958" s="851"/>
      <c r="S958" s="851"/>
      <c r="T958" s="851"/>
      <c r="U958" s="851"/>
      <c r="V958" s="851"/>
      <c r="W958" s="851"/>
      <c r="X958" s="851"/>
      <c r="Y958" s="851"/>
      <c r="Z958" s="851"/>
    </row>
    <row r="959">
      <c r="A959" s="851"/>
      <c r="B959" s="851"/>
      <c r="C959" s="868"/>
      <c r="D959" s="869"/>
      <c r="E959" s="851"/>
      <c r="F959" s="851"/>
      <c r="G959" s="851"/>
      <c r="H959" s="851"/>
      <c r="I959" s="851"/>
      <c r="J959" s="851"/>
      <c r="K959" s="851"/>
      <c r="L959" s="851"/>
      <c r="M959" s="851"/>
      <c r="N959" s="851"/>
      <c r="O959" s="851"/>
      <c r="P959" s="851"/>
      <c r="Q959" s="851"/>
      <c r="R959" s="851"/>
      <c r="S959" s="851"/>
      <c r="T959" s="851"/>
      <c r="U959" s="851"/>
      <c r="V959" s="851"/>
      <c r="W959" s="851"/>
      <c r="X959" s="851"/>
      <c r="Y959" s="851"/>
      <c r="Z959" s="851"/>
    </row>
    <row r="960">
      <c r="A960" s="851"/>
      <c r="B960" s="851"/>
      <c r="C960" s="868"/>
      <c r="D960" s="869"/>
      <c r="E960" s="851"/>
      <c r="F960" s="851"/>
      <c r="G960" s="851"/>
      <c r="H960" s="851"/>
      <c r="I960" s="851"/>
      <c r="J960" s="851"/>
      <c r="K960" s="851"/>
      <c r="L960" s="851"/>
      <c r="M960" s="851"/>
      <c r="N960" s="851"/>
      <c r="O960" s="851"/>
      <c r="P960" s="851"/>
      <c r="Q960" s="851"/>
      <c r="R960" s="851"/>
      <c r="S960" s="851"/>
      <c r="T960" s="851"/>
      <c r="U960" s="851"/>
      <c r="V960" s="851"/>
      <c r="W960" s="851"/>
      <c r="X960" s="851"/>
      <c r="Y960" s="851"/>
      <c r="Z960" s="851"/>
    </row>
    <row r="961">
      <c r="A961" s="851"/>
      <c r="B961" s="851"/>
      <c r="C961" s="868"/>
      <c r="D961" s="869"/>
      <c r="E961" s="851"/>
      <c r="F961" s="851"/>
      <c r="G961" s="851"/>
      <c r="H961" s="851"/>
      <c r="I961" s="851"/>
      <c r="J961" s="851"/>
      <c r="K961" s="851"/>
      <c r="L961" s="851"/>
      <c r="M961" s="851"/>
      <c r="N961" s="851"/>
      <c r="O961" s="851"/>
      <c r="P961" s="851"/>
      <c r="Q961" s="851"/>
      <c r="R961" s="851"/>
      <c r="S961" s="851"/>
      <c r="T961" s="851"/>
      <c r="U961" s="851"/>
      <c r="V961" s="851"/>
      <c r="W961" s="851"/>
      <c r="X961" s="851"/>
      <c r="Y961" s="851"/>
      <c r="Z961" s="851"/>
    </row>
    <row r="962">
      <c r="A962" s="851"/>
      <c r="B962" s="851"/>
      <c r="C962" s="868"/>
      <c r="D962" s="869"/>
      <c r="E962" s="851"/>
      <c r="F962" s="851"/>
      <c r="G962" s="851"/>
      <c r="H962" s="851"/>
      <c r="I962" s="851"/>
      <c r="J962" s="851"/>
      <c r="K962" s="851"/>
      <c r="L962" s="851"/>
      <c r="M962" s="851"/>
      <c r="N962" s="851"/>
      <c r="O962" s="851"/>
      <c r="P962" s="851"/>
      <c r="Q962" s="851"/>
      <c r="R962" s="851"/>
      <c r="S962" s="851"/>
      <c r="T962" s="851"/>
      <c r="U962" s="851"/>
      <c r="V962" s="851"/>
      <c r="W962" s="851"/>
      <c r="X962" s="851"/>
      <c r="Y962" s="851"/>
      <c r="Z962" s="851"/>
    </row>
    <row r="963">
      <c r="A963" s="851"/>
      <c r="B963" s="851"/>
      <c r="C963" s="868"/>
      <c r="D963" s="869"/>
      <c r="E963" s="851"/>
      <c r="F963" s="851"/>
      <c r="G963" s="851"/>
      <c r="H963" s="851"/>
      <c r="I963" s="851"/>
      <c r="J963" s="851"/>
      <c r="K963" s="851"/>
      <c r="L963" s="851"/>
      <c r="M963" s="851"/>
      <c r="N963" s="851"/>
      <c r="O963" s="851"/>
      <c r="P963" s="851"/>
      <c r="Q963" s="851"/>
      <c r="R963" s="851"/>
      <c r="S963" s="851"/>
      <c r="T963" s="851"/>
      <c r="U963" s="851"/>
      <c r="V963" s="851"/>
      <c r="W963" s="851"/>
      <c r="X963" s="851"/>
      <c r="Y963" s="851"/>
      <c r="Z963" s="851"/>
    </row>
    <row r="964">
      <c r="A964" s="851"/>
      <c r="B964" s="851"/>
      <c r="C964" s="868"/>
      <c r="D964" s="869"/>
      <c r="E964" s="851"/>
      <c r="F964" s="851"/>
      <c r="G964" s="851"/>
      <c r="H964" s="851"/>
      <c r="I964" s="851"/>
      <c r="J964" s="851"/>
      <c r="K964" s="851"/>
      <c r="L964" s="851"/>
      <c r="M964" s="851"/>
      <c r="N964" s="851"/>
      <c r="O964" s="851"/>
      <c r="P964" s="851"/>
      <c r="Q964" s="851"/>
      <c r="R964" s="851"/>
      <c r="S964" s="851"/>
      <c r="T964" s="851"/>
      <c r="U964" s="851"/>
      <c r="V964" s="851"/>
      <c r="W964" s="851"/>
      <c r="X964" s="851"/>
      <c r="Y964" s="851"/>
      <c r="Z964" s="851"/>
    </row>
    <row r="965">
      <c r="A965" s="851"/>
      <c r="B965" s="851"/>
      <c r="C965" s="868"/>
      <c r="D965" s="869"/>
      <c r="E965" s="851"/>
      <c r="F965" s="851"/>
      <c r="G965" s="851"/>
      <c r="H965" s="851"/>
      <c r="I965" s="851"/>
      <c r="J965" s="851"/>
      <c r="K965" s="851"/>
      <c r="L965" s="851"/>
      <c r="M965" s="851"/>
      <c r="N965" s="851"/>
      <c r="O965" s="851"/>
      <c r="P965" s="851"/>
      <c r="Q965" s="851"/>
      <c r="R965" s="851"/>
      <c r="S965" s="851"/>
      <c r="T965" s="851"/>
      <c r="U965" s="851"/>
      <c r="V965" s="851"/>
      <c r="W965" s="851"/>
      <c r="X965" s="851"/>
      <c r="Y965" s="851"/>
      <c r="Z965" s="851"/>
    </row>
    <row r="966">
      <c r="A966" s="851"/>
      <c r="B966" s="851"/>
      <c r="C966" s="868"/>
      <c r="D966" s="869"/>
      <c r="E966" s="851"/>
      <c r="F966" s="851"/>
      <c r="G966" s="851"/>
      <c r="H966" s="851"/>
      <c r="I966" s="851"/>
      <c r="J966" s="851"/>
      <c r="K966" s="851"/>
      <c r="L966" s="851"/>
      <c r="M966" s="851"/>
      <c r="N966" s="851"/>
      <c r="O966" s="851"/>
      <c r="P966" s="851"/>
      <c r="Q966" s="851"/>
      <c r="R966" s="851"/>
      <c r="S966" s="851"/>
      <c r="T966" s="851"/>
      <c r="U966" s="851"/>
      <c r="V966" s="851"/>
      <c r="W966" s="851"/>
      <c r="X966" s="851"/>
      <c r="Y966" s="851"/>
      <c r="Z966" s="851"/>
    </row>
    <row r="967">
      <c r="A967" s="851"/>
      <c r="B967" s="851"/>
      <c r="C967" s="868"/>
      <c r="D967" s="869"/>
      <c r="E967" s="851"/>
      <c r="F967" s="851"/>
      <c r="G967" s="851"/>
      <c r="H967" s="851"/>
      <c r="I967" s="851"/>
      <c r="J967" s="851"/>
      <c r="K967" s="851"/>
      <c r="L967" s="851"/>
      <c r="M967" s="851"/>
      <c r="N967" s="851"/>
      <c r="O967" s="851"/>
      <c r="P967" s="851"/>
      <c r="Q967" s="851"/>
      <c r="R967" s="851"/>
      <c r="S967" s="851"/>
      <c r="T967" s="851"/>
      <c r="U967" s="851"/>
      <c r="V967" s="851"/>
      <c r="W967" s="851"/>
      <c r="X967" s="851"/>
      <c r="Y967" s="851"/>
      <c r="Z967" s="851"/>
    </row>
    <row r="968">
      <c r="A968" s="851"/>
      <c r="B968" s="851"/>
      <c r="C968" s="868"/>
      <c r="D968" s="869"/>
      <c r="E968" s="851"/>
      <c r="F968" s="851"/>
      <c r="G968" s="851"/>
      <c r="H968" s="851"/>
      <c r="I968" s="851"/>
      <c r="J968" s="851"/>
      <c r="K968" s="851"/>
      <c r="L968" s="851"/>
      <c r="M968" s="851"/>
      <c r="N968" s="851"/>
      <c r="O968" s="851"/>
      <c r="P968" s="851"/>
      <c r="Q968" s="851"/>
      <c r="R968" s="851"/>
      <c r="S968" s="851"/>
      <c r="T968" s="851"/>
      <c r="U968" s="851"/>
      <c r="V968" s="851"/>
      <c r="W968" s="851"/>
      <c r="X968" s="851"/>
      <c r="Y968" s="851"/>
      <c r="Z968" s="851"/>
    </row>
    <row r="969">
      <c r="A969" s="851"/>
      <c r="B969" s="851"/>
      <c r="C969" s="868"/>
      <c r="D969" s="869"/>
      <c r="E969" s="851"/>
      <c r="F969" s="851"/>
      <c r="G969" s="851"/>
      <c r="H969" s="851"/>
      <c r="I969" s="851"/>
      <c r="J969" s="851"/>
      <c r="K969" s="851"/>
      <c r="L969" s="851"/>
      <c r="M969" s="851"/>
      <c r="N969" s="851"/>
      <c r="O969" s="851"/>
      <c r="P969" s="851"/>
      <c r="Q969" s="851"/>
      <c r="R969" s="851"/>
      <c r="S969" s="851"/>
      <c r="T969" s="851"/>
      <c r="U969" s="851"/>
      <c r="V969" s="851"/>
      <c r="W969" s="851"/>
      <c r="X969" s="851"/>
      <c r="Y969" s="851"/>
      <c r="Z969" s="851"/>
    </row>
    <row r="970">
      <c r="A970" s="851"/>
      <c r="B970" s="851"/>
      <c r="C970" s="868"/>
      <c r="D970" s="869"/>
      <c r="E970" s="851"/>
      <c r="F970" s="851"/>
      <c r="G970" s="851"/>
      <c r="H970" s="851"/>
      <c r="I970" s="851"/>
      <c r="J970" s="851"/>
      <c r="K970" s="851"/>
      <c r="L970" s="851"/>
      <c r="M970" s="851"/>
      <c r="N970" s="851"/>
      <c r="O970" s="851"/>
      <c r="P970" s="851"/>
      <c r="Q970" s="851"/>
      <c r="R970" s="851"/>
      <c r="S970" s="851"/>
      <c r="T970" s="851"/>
      <c r="U970" s="851"/>
      <c r="V970" s="851"/>
      <c r="W970" s="851"/>
      <c r="X970" s="851"/>
      <c r="Y970" s="851"/>
      <c r="Z970" s="851"/>
    </row>
    <row r="971">
      <c r="A971" s="851"/>
      <c r="B971" s="851"/>
      <c r="C971" s="868"/>
      <c r="D971" s="869"/>
      <c r="E971" s="851"/>
      <c r="F971" s="851"/>
      <c r="G971" s="851"/>
      <c r="H971" s="851"/>
      <c r="I971" s="851"/>
      <c r="J971" s="851"/>
      <c r="K971" s="851"/>
      <c r="L971" s="851"/>
      <c r="M971" s="851"/>
      <c r="N971" s="851"/>
      <c r="O971" s="851"/>
      <c r="P971" s="851"/>
      <c r="Q971" s="851"/>
      <c r="R971" s="851"/>
      <c r="S971" s="851"/>
      <c r="T971" s="851"/>
      <c r="U971" s="851"/>
      <c r="V971" s="851"/>
      <c r="W971" s="851"/>
      <c r="X971" s="851"/>
      <c r="Y971" s="851"/>
      <c r="Z971" s="851"/>
    </row>
    <row r="972">
      <c r="A972" s="851"/>
      <c r="B972" s="851"/>
      <c r="C972" s="868"/>
      <c r="D972" s="869"/>
      <c r="E972" s="851"/>
      <c r="F972" s="851"/>
      <c r="G972" s="851"/>
      <c r="H972" s="851"/>
      <c r="I972" s="851"/>
      <c r="J972" s="851"/>
      <c r="K972" s="851"/>
      <c r="L972" s="851"/>
      <c r="M972" s="851"/>
      <c r="N972" s="851"/>
      <c r="O972" s="851"/>
      <c r="P972" s="851"/>
      <c r="Q972" s="851"/>
      <c r="R972" s="851"/>
      <c r="S972" s="851"/>
      <c r="T972" s="851"/>
      <c r="U972" s="851"/>
      <c r="V972" s="851"/>
      <c r="W972" s="851"/>
      <c r="X972" s="851"/>
      <c r="Y972" s="851"/>
      <c r="Z972" s="851"/>
    </row>
    <row r="973">
      <c r="A973" s="851"/>
      <c r="B973" s="851"/>
      <c r="C973" s="868"/>
      <c r="D973" s="869"/>
      <c r="E973" s="851"/>
      <c r="F973" s="851"/>
      <c r="G973" s="851"/>
      <c r="H973" s="851"/>
      <c r="I973" s="851"/>
      <c r="J973" s="851"/>
      <c r="K973" s="851"/>
      <c r="L973" s="851"/>
      <c r="M973" s="851"/>
      <c r="N973" s="851"/>
      <c r="O973" s="851"/>
      <c r="P973" s="851"/>
      <c r="Q973" s="851"/>
      <c r="R973" s="851"/>
      <c r="S973" s="851"/>
      <c r="T973" s="851"/>
      <c r="U973" s="851"/>
      <c r="V973" s="851"/>
      <c r="W973" s="851"/>
      <c r="X973" s="851"/>
      <c r="Y973" s="851"/>
      <c r="Z973" s="851"/>
    </row>
    <row r="974">
      <c r="A974" s="851"/>
      <c r="B974" s="851"/>
      <c r="C974" s="868"/>
      <c r="D974" s="869"/>
      <c r="E974" s="851"/>
      <c r="F974" s="851"/>
      <c r="G974" s="851"/>
      <c r="H974" s="851"/>
      <c r="I974" s="851"/>
      <c r="J974" s="851"/>
      <c r="K974" s="851"/>
      <c r="L974" s="851"/>
      <c r="M974" s="851"/>
      <c r="N974" s="851"/>
      <c r="O974" s="851"/>
      <c r="P974" s="851"/>
      <c r="Q974" s="851"/>
      <c r="R974" s="851"/>
      <c r="S974" s="851"/>
      <c r="T974" s="851"/>
      <c r="U974" s="851"/>
      <c r="V974" s="851"/>
      <c r="W974" s="851"/>
      <c r="X974" s="851"/>
      <c r="Y974" s="851"/>
      <c r="Z974" s="851"/>
    </row>
    <row r="975">
      <c r="A975" s="851"/>
      <c r="B975" s="851"/>
      <c r="C975" s="868"/>
      <c r="D975" s="869"/>
      <c r="E975" s="851"/>
      <c r="F975" s="851"/>
      <c r="G975" s="851"/>
      <c r="H975" s="851"/>
      <c r="I975" s="851"/>
      <c r="J975" s="851"/>
      <c r="K975" s="851"/>
      <c r="L975" s="851"/>
      <c r="M975" s="851"/>
      <c r="N975" s="851"/>
      <c r="O975" s="851"/>
      <c r="P975" s="851"/>
      <c r="Q975" s="851"/>
      <c r="R975" s="851"/>
      <c r="S975" s="851"/>
      <c r="T975" s="851"/>
      <c r="U975" s="851"/>
      <c r="V975" s="851"/>
      <c r="W975" s="851"/>
      <c r="X975" s="851"/>
      <c r="Y975" s="851"/>
      <c r="Z975" s="851"/>
    </row>
    <row r="976">
      <c r="A976" s="851"/>
      <c r="B976" s="851"/>
      <c r="C976" s="868"/>
      <c r="D976" s="869"/>
      <c r="E976" s="851"/>
      <c r="F976" s="851"/>
      <c r="G976" s="851"/>
      <c r="H976" s="851"/>
      <c r="I976" s="851"/>
      <c r="J976" s="851"/>
      <c r="K976" s="851"/>
      <c r="L976" s="851"/>
      <c r="M976" s="851"/>
      <c r="N976" s="851"/>
      <c r="O976" s="851"/>
      <c r="P976" s="851"/>
      <c r="Q976" s="851"/>
      <c r="R976" s="851"/>
      <c r="S976" s="851"/>
      <c r="T976" s="851"/>
      <c r="U976" s="851"/>
      <c r="V976" s="851"/>
      <c r="W976" s="851"/>
      <c r="X976" s="851"/>
      <c r="Y976" s="851"/>
      <c r="Z976" s="851"/>
    </row>
    <row r="977">
      <c r="A977" s="851"/>
      <c r="B977" s="851"/>
      <c r="C977" s="868"/>
      <c r="D977" s="869"/>
      <c r="E977" s="851"/>
      <c r="F977" s="851"/>
      <c r="G977" s="851"/>
      <c r="H977" s="851"/>
      <c r="I977" s="851"/>
      <c r="J977" s="851"/>
      <c r="K977" s="851"/>
      <c r="L977" s="851"/>
      <c r="M977" s="851"/>
      <c r="N977" s="851"/>
      <c r="O977" s="851"/>
      <c r="P977" s="851"/>
      <c r="Q977" s="851"/>
      <c r="R977" s="851"/>
      <c r="S977" s="851"/>
      <c r="T977" s="851"/>
      <c r="U977" s="851"/>
      <c r="V977" s="851"/>
      <c r="W977" s="851"/>
      <c r="X977" s="851"/>
      <c r="Y977" s="851"/>
      <c r="Z977" s="851"/>
    </row>
    <row r="978">
      <c r="A978" s="851"/>
      <c r="B978" s="851"/>
      <c r="C978" s="868"/>
      <c r="D978" s="869"/>
      <c r="E978" s="851"/>
      <c r="F978" s="851"/>
      <c r="G978" s="851"/>
      <c r="H978" s="851"/>
      <c r="I978" s="851"/>
      <c r="J978" s="851"/>
      <c r="K978" s="851"/>
      <c r="L978" s="851"/>
      <c r="M978" s="851"/>
      <c r="N978" s="851"/>
      <c r="O978" s="851"/>
      <c r="P978" s="851"/>
      <c r="Q978" s="851"/>
      <c r="R978" s="851"/>
      <c r="S978" s="851"/>
      <c r="T978" s="851"/>
      <c r="U978" s="851"/>
      <c r="V978" s="851"/>
      <c r="W978" s="851"/>
      <c r="X978" s="851"/>
      <c r="Y978" s="851"/>
      <c r="Z978" s="851"/>
    </row>
    <row r="979">
      <c r="A979" s="851"/>
      <c r="B979" s="851"/>
      <c r="C979" s="868"/>
      <c r="D979" s="869"/>
      <c r="E979" s="851"/>
      <c r="F979" s="851"/>
      <c r="G979" s="851"/>
      <c r="H979" s="851"/>
      <c r="I979" s="851"/>
      <c r="J979" s="851"/>
      <c r="K979" s="851"/>
      <c r="L979" s="851"/>
      <c r="M979" s="851"/>
      <c r="N979" s="851"/>
      <c r="O979" s="851"/>
      <c r="P979" s="851"/>
      <c r="Q979" s="851"/>
      <c r="R979" s="851"/>
      <c r="S979" s="851"/>
      <c r="T979" s="851"/>
      <c r="U979" s="851"/>
      <c r="V979" s="851"/>
      <c r="W979" s="851"/>
      <c r="X979" s="851"/>
      <c r="Y979" s="851"/>
      <c r="Z979" s="851"/>
    </row>
    <row r="980">
      <c r="A980" s="851"/>
      <c r="B980" s="851"/>
      <c r="C980" s="868"/>
      <c r="D980" s="869"/>
      <c r="E980" s="851"/>
      <c r="F980" s="851"/>
      <c r="G980" s="851"/>
      <c r="H980" s="851"/>
      <c r="I980" s="851"/>
      <c r="J980" s="851"/>
      <c r="K980" s="851"/>
      <c r="L980" s="851"/>
      <c r="M980" s="851"/>
      <c r="N980" s="851"/>
      <c r="O980" s="851"/>
      <c r="P980" s="851"/>
      <c r="Q980" s="851"/>
      <c r="R980" s="851"/>
      <c r="S980" s="851"/>
      <c r="T980" s="851"/>
      <c r="U980" s="851"/>
      <c r="V980" s="851"/>
      <c r="W980" s="851"/>
      <c r="X980" s="851"/>
      <c r="Y980" s="851"/>
      <c r="Z980" s="851"/>
    </row>
    <row r="981">
      <c r="A981" s="851"/>
      <c r="B981" s="851"/>
      <c r="C981" s="868"/>
      <c r="D981" s="869"/>
      <c r="E981" s="851"/>
      <c r="F981" s="851"/>
      <c r="G981" s="851"/>
      <c r="H981" s="851"/>
      <c r="I981" s="851"/>
      <c r="J981" s="851"/>
      <c r="K981" s="851"/>
      <c r="L981" s="851"/>
      <c r="M981" s="851"/>
      <c r="N981" s="851"/>
      <c r="O981" s="851"/>
      <c r="P981" s="851"/>
      <c r="Q981" s="851"/>
      <c r="R981" s="851"/>
      <c r="S981" s="851"/>
      <c r="T981" s="851"/>
      <c r="U981" s="851"/>
      <c r="V981" s="851"/>
      <c r="W981" s="851"/>
      <c r="X981" s="851"/>
      <c r="Y981" s="851"/>
      <c r="Z981" s="851"/>
    </row>
    <row r="982">
      <c r="A982" s="851"/>
      <c r="B982" s="851"/>
      <c r="C982" s="868"/>
      <c r="D982" s="869"/>
      <c r="E982" s="851"/>
      <c r="F982" s="851"/>
      <c r="G982" s="851"/>
      <c r="H982" s="851"/>
      <c r="I982" s="851"/>
      <c r="J982" s="851"/>
      <c r="K982" s="851"/>
      <c r="L982" s="851"/>
      <c r="M982" s="851"/>
      <c r="N982" s="851"/>
      <c r="O982" s="851"/>
      <c r="P982" s="851"/>
      <c r="Q982" s="851"/>
      <c r="R982" s="851"/>
      <c r="S982" s="851"/>
      <c r="T982" s="851"/>
      <c r="U982" s="851"/>
      <c r="V982" s="851"/>
      <c r="W982" s="851"/>
      <c r="X982" s="851"/>
      <c r="Y982" s="851"/>
      <c r="Z982" s="851"/>
    </row>
    <row r="983">
      <c r="A983" s="851"/>
      <c r="B983" s="851"/>
      <c r="C983" s="868"/>
      <c r="D983" s="869"/>
      <c r="E983" s="851"/>
      <c r="F983" s="851"/>
      <c r="G983" s="851"/>
      <c r="H983" s="851"/>
      <c r="I983" s="851"/>
      <c r="J983" s="851"/>
      <c r="K983" s="851"/>
      <c r="L983" s="851"/>
      <c r="M983" s="851"/>
      <c r="N983" s="851"/>
      <c r="O983" s="851"/>
      <c r="P983" s="851"/>
      <c r="Q983" s="851"/>
      <c r="R983" s="851"/>
      <c r="S983" s="851"/>
      <c r="T983" s="851"/>
      <c r="U983" s="851"/>
      <c r="V983" s="851"/>
      <c r="W983" s="851"/>
      <c r="X983" s="851"/>
      <c r="Y983" s="851"/>
      <c r="Z983" s="851"/>
    </row>
    <row r="984">
      <c r="A984" s="851"/>
      <c r="B984" s="851"/>
      <c r="C984" s="868"/>
      <c r="D984" s="869"/>
      <c r="E984" s="851"/>
      <c r="F984" s="851"/>
      <c r="G984" s="851"/>
      <c r="H984" s="851"/>
      <c r="I984" s="851"/>
      <c r="J984" s="851"/>
      <c r="K984" s="851"/>
      <c r="L984" s="851"/>
      <c r="M984" s="851"/>
      <c r="N984" s="851"/>
      <c r="O984" s="851"/>
      <c r="P984" s="851"/>
      <c r="Q984" s="851"/>
      <c r="R984" s="851"/>
      <c r="S984" s="851"/>
      <c r="T984" s="851"/>
      <c r="U984" s="851"/>
      <c r="V984" s="851"/>
      <c r="W984" s="851"/>
      <c r="X984" s="851"/>
      <c r="Y984" s="851"/>
      <c r="Z984" s="851"/>
    </row>
    <row r="985">
      <c r="A985" s="851"/>
      <c r="B985" s="851"/>
      <c r="C985" s="868"/>
      <c r="D985" s="869"/>
      <c r="E985" s="851"/>
      <c r="F985" s="851"/>
      <c r="G985" s="851"/>
      <c r="H985" s="851"/>
      <c r="I985" s="851"/>
      <c r="J985" s="851"/>
      <c r="K985" s="851"/>
      <c r="L985" s="851"/>
      <c r="M985" s="851"/>
      <c r="N985" s="851"/>
      <c r="O985" s="851"/>
      <c r="P985" s="851"/>
      <c r="Q985" s="851"/>
      <c r="R985" s="851"/>
      <c r="S985" s="851"/>
      <c r="T985" s="851"/>
      <c r="U985" s="851"/>
      <c r="V985" s="851"/>
      <c r="W985" s="851"/>
      <c r="X985" s="851"/>
      <c r="Y985" s="851"/>
      <c r="Z985" s="851"/>
    </row>
    <row r="986">
      <c r="A986" s="851"/>
      <c r="B986" s="851"/>
      <c r="C986" s="868"/>
      <c r="D986" s="869"/>
      <c r="E986" s="851"/>
      <c r="F986" s="851"/>
      <c r="G986" s="851"/>
      <c r="H986" s="851"/>
      <c r="I986" s="851"/>
      <c r="J986" s="851"/>
      <c r="K986" s="851"/>
      <c r="L986" s="851"/>
      <c r="M986" s="851"/>
      <c r="N986" s="851"/>
      <c r="O986" s="851"/>
      <c r="P986" s="851"/>
      <c r="Q986" s="851"/>
      <c r="R986" s="851"/>
      <c r="S986" s="851"/>
      <c r="T986" s="851"/>
      <c r="U986" s="851"/>
      <c r="V986" s="851"/>
      <c r="W986" s="851"/>
      <c r="X986" s="851"/>
      <c r="Y986" s="851"/>
      <c r="Z986" s="851"/>
    </row>
    <row r="987">
      <c r="A987" s="851"/>
      <c r="B987" s="851"/>
      <c r="C987" s="868"/>
      <c r="D987" s="869"/>
      <c r="E987" s="851"/>
      <c r="F987" s="851"/>
      <c r="G987" s="851"/>
      <c r="H987" s="851"/>
      <c r="I987" s="851"/>
      <c r="J987" s="851"/>
      <c r="K987" s="851"/>
      <c r="L987" s="851"/>
      <c r="M987" s="851"/>
      <c r="N987" s="851"/>
      <c r="O987" s="851"/>
      <c r="P987" s="851"/>
      <c r="Q987" s="851"/>
      <c r="R987" s="851"/>
      <c r="S987" s="851"/>
      <c r="T987" s="851"/>
      <c r="U987" s="851"/>
      <c r="V987" s="851"/>
      <c r="W987" s="851"/>
      <c r="X987" s="851"/>
      <c r="Y987" s="851"/>
      <c r="Z987" s="851"/>
    </row>
    <row r="988">
      <c r="A988" s="851"/>
      <c r="B988" s="851"/>
      <c r="C988" s="868"/>
      <c r="D988" s="869"/>
      <c r="E988" s="851"/>
      <c r="F988" s="851"/>
      <c r="G988" s="851"/>
      <c r="H988" s="851"/>
      <c r="I988" s="851"/>
      <c r="J988" s="851"/>
      <c r="K988" s="851"/>
      <c r="L988" s="851"/>
      <c r="M988" s="851"/>
      <c r="N988" s="851"/>
      <c r="O988" s="851"/>
      <c r="P988" s="851"/>
      <c r="Q988" s="851"/>
      <c r="R988" s="851"/>
      <c r="S988" s="851"/>
      <c r="T988" s="851"/>
      <c r="U988" s="851"/>
      <c r="V988" s="851"/>
      <c r="W988" s="851"/>
      <c r="X988" s="851"/>
      <c r="Y988" s="851"/>
      <c r="Z988" s="851"/>
    </row>
    <row r="989">
      <c r="A989" s="851"/>
      <c r="B989" s="851"/>
      <c r="C989" s="868"/>
      <c r="D989" s="869"/>
      <c r="E989" s="851"/>
      <c r="F989" s="851"/>
      <c r="G989" s="851"/>
      <c r="H989" s="851"/>
      <c r="I989" s="851"/>
      <c r="J989" s="851"/>
      <c r="K989" s="851"/>
      <c r="L989" s="851"/>
      <c r="M989" s="851"/>
      <c r="N989" s="851"/>
      <c r="O989" s="851"/>
      <c r="P989" s="851"/>
      <c r="Q989" s="851"/>
      <c r="R989" s="851"/>
      <c r="S989" s="851"/>
      <c r="T989" s="851"/>
      <c r="U989" s="851"/>
      <c r="V989" s="851"/>
      <c r="W989" s="851"/>
      <c r="X989" s="851"/>
      <c r="Y989" s="851"/>
      <c r="Z989" s="851"/>
    </row>
    <row r="990">
      <c r="A990" s="851"/>
      <c r="B990" s="851"/>
      <c r="C990" s="868"/>
      <c r="D990" s="869"/>
      <c r="E990" s="851"/>
      <c r="F990" s="851"/>
      <c r="G990" s="851"/>
      <c r="H990" s="851"/>
      <c r="I990" s="851"/>
      <c r="J990" s="851"/>
      <c r="K990" s="851"/>
      <c r="L990" s="851"/>
      <c r="M990" s="851"/>
      <c r="N990" s="851"/>
      <c r="O990" s="851"/>
      <c r="P990" s="851"/>
      <c r="Q990" s="851"/>
      <c r="R990" s="851"/>
      <c r="S990" s="851"/>
      <c r="T990" s="851"/>
      <c r="U990" s="851"/>
      <c r="V990" s="851"/>
      <c r="W990" s="851"/>
      <c r="X990" s="851"/>
      <c r="Y990" s="851"/>
      <c r="Z990" s="851"/>
    </row>
    <row r="991">
      <c r="A991" s="851"/>
      <c r="B991" s="851"/>
      <c r="C991" s="868"/>
      <c r="D991" s="869"/>
      <c r="E991" s="851"/>
      <c r="F991" s="851"/>
      <c r="G991" s="851"/>
      <c r="H991" s="851"/>
      <c r="I991" s="851"/>
      <c r="J991" s="851"/>
      <c r="K991" s="851"/>
      <c r="L991" s="851"/>
      <c r="M991" s="851"/>
      <c r="N991" s="851"/>
      <c r="O991" s="851"/>
      <c r="P991" s="851"/>
      <c r="Q991" s="851"/>
      <c r="R991" s="851"/>
      <c r="S991" s="851"/>
      <c r="T991" s="851"/>
      <c r="U991" s="851"/>
      <c r="V991" s="851"/>
      <c r="W991" s="851"/>
      <c r="X991" s="851"/>
      <c r="Y991" s="851"/>
      <c r="Z991" s="851"/>
    </row>
    <row r="992">
      <c r="A992" s="851"/>
      <c r="B992" s="851"/>
      <c r="C992" s="868"/>
      <c r="D992" s="869"/>
      <c r="E992" s="851"/>
      <c r="F992" s="851"/>
      <c r="G992" s="851"/>
      <c r="H992" s="851"/>
      <c r="I992" s="851"/>
      <c r="J992" s="851"/>
      <c r="K992" s="851"/>
      <c r="L992" s="851"/>
      <c r="M992" s="851"/>
      <c r="N992" s="851"/>
      <c r="O992" s="851"/>
      <c r="P992" s="851"/>
      <c r="Q992" s="851"/>
      <c r="R992" s="851"/>
      <c r="S992" s="851"/>
      <c r="T992" s="851"/>
      <c r="U992" s="851"/>
      <c r="V992" s="851"/>
      <c r="W992" s="851"/>
      <c r="X992" s="851"/>
      <c r="Y992" s="851"/>
      <c r="Z992" s="851"/>
    </row>
  </sheetData>
  <hyperlinks>
    <hyperlink r:id="rId1" ref="A32"/>
  </hyperlinks>
  <drawing r:id="rId2"/>
  <tableParts count="1">
    <tablePart r:id="rId4"/>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9DAF8"/>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8.0"/>
    <col customWidth="1" min="2" max="2" width="25.0"/>
    <col customWidth="1" min="3" max="3" width="14.75"/>
    <col customWidth="1" min="4" max="4" width="12.88"/>
    <col customWidth="1" min="5" max="5" width="22.63"/>
  </cols>
  <sheetData>
    <row r="1">
      <c r="A1" s="872"/>
      <c r="B1" s="873" t="s">
        <v>3730</v>
      </c>
      <c r="C1" s="873" t="s">
        <v>3731</v>
      </c>
      <c r="D1" s="873" t="s">
        <v>3732</v>
      </c>
      <c r="E1" s="873" t="s">
        <v>17</v>
      </c>
      <c r="F1" s="874"/>
      <c r="G1" s="874"/>
      <c r="H1" s="874"/>
      <c r="I1" s="874"/>
      <c r="J1" s="874"/>
      <c r="K1" s="875"/>
      <c r="L1" s="875"/>
      <c r="M1" s="875"/>
      <c r="N1" s="875"/>
      <c r="O1" s="875"/>
      <c r="P1" s="875"/>
      <c r="Q1" s="875"/>
      <c r="R1" s="875"/>
      <c r="S1" s="875"/>
      <c r="T1" s="875"/>
      <c r="U1" s="875"/>
      <c r="V1" s="875"/>
      <c r="W1" s="875"/>
      <c r="X1" s="875"/>
      <c r="Y1" s="875"/>
    </row>
    <row r="2">
      <c r="A2" s="876" t="s">
        <v>3733</v>
      </c>
      <c r="B2" s="877">
        <v>341.0</v>
      </c>
      <c r="C2" s="877">
        <v>40.0</v>
      </c>
      <c r="D2" s="877">
        <v>2.6</v>
      </c>
      <c r="E2" s="878"/>
      <c r="F2" s="879"/>
      <c r="G2" s="879"/>
      <c r="H2" s="879"/>
      <c r="I2" s="879"/>
      <c r="J2" s="879"/>
      <c r="K2" s="875"/>
      <c r="L2" s="875"/>
      <c r="M2" s="875"/>
      <c r="N2" s="875"/>
      <c r="O2" s="875"/>
      <c r="P2" s="875"/>
      <c r="Q2" s="875"/>
      <c r="R2" s="875"/>
      <c r="S2" s="875"/>
      <c r="T2" s="875"/>
      <c r="U2" s="875"/>
      <c r="V2" s="875"/>
      <c r="W2" s="875"/>
      <c r="X2" s="875"/>
      <c r="Y2" s="875"/>
    </row>
    <row r="3">
      <c r="A3" s="880" t="s">
        <v>3734</v>
      </c>
      <c r="B3" s="881">
        <v>589.0</v>
      </c>
      <c r="C3" s="882">
        <v>88.8</v>
      </c>
      <c r="D3" s="882">
        <v>9.4</v>
      </c>
      <c r="E3" s="883" t="s">
        <v>3735</v>
      </c>
      <c r="F3" s="884"/>
      <c r="G3" s="884"/>
      <c r="H3" s="884"/>
      <c r="I3" s="884"/>
      <c r="J3" s="884"/>
      <c r="K3" s="875"/>
      <c r="L3" s="875"/>
      <c r="M3" s="875"/>
      <c r="N3" s="875"/>
      <c r="O3" s="875"/>
      <c r="P3" s="875"/>
      <c r="Q3" s="875"/>
      <c r="R3" s="875"/>
      <c r="S3" s="875"/>
      <c r="T3" s="875"/>
      <c r="U3" s="875"/>
      <c r="V3" s="875"/>
      <c r="W3" s="875"/>
      <c r="X3" s="875"/>
      <c r="Y3" s="875"/>
    </row>
    <row r="4">
      <c r="A4" s="876" t="s">
        <v>3736</v>
      </c>
      <c r="B4" s="877">
        <v>570.0</v>
      </c>
      <c r="C4" s="877">
        <v>499.0</v>
      </c>
      <c r="D4" s="877">
        <v>175.0</v>
      </c>
      <c r="E4" s="878"/>
      <c r="F4" s="879"/>
      <c r="G4" s="879"/>
      <c r="H4" s="879"/>
      <c r="I4" s="879"/>
      <c r="J4" s="879"/>
      <c r="K4" s="875"/>
      <c r="L4" s="875"/>
      <c r="M4" s="875"/>
      <c r="N4" s="875"/>
      <c r="O4" s="875"/>
      <c r="P4" s="875"/>
      <c r="Q4" s="875"/>
      <c r="R4" s="875"/>
      <c r="S4" s="875"/>
      <c r="T4" s="875"/>
      <c r="U4" s="875"/>
      <c r="V4" s="875"/>
      <c r="W4" s="875"/>
      <c r="X4" s="875"/>
      <c r="Y4" s="875"/>
    </row>
    <row r="5">
      <c r="A5" s="880" t="s">
        <v>3737</v>
      </c>
      <c r="B5" s="882">
        <v>1100.0</v>
      </c>
      <c r="C5" s="882">
        <v>40.0</v>
      </c>
      <c r="D5" s="882">
        <v>200.0</v>
      </c>
      <c r="E5" s="885"/>
      <c r="F5" s="886"/>
      <c r="G5" s="886"/>
      <c r="H5" s="886"/>
      <c r="I5" s="886"/>
      <c r="J5" s="886"/>
      <c r="K5" s="875"/>
      <c r="L5" s="875"/>
      <c r="M5" s="875"/>
      <c r="N5" s="875"/>
      <c r="O5" s="875"/>
      <c r="P5" s="875"/>
      <c r="Q5" s="875"/>
      <c r="R5" s="875"/>
      <c r="S5" s="875"/>
      <c r="T5" s="875"/>
      <c r="U5" s="875"/>
      <c r="V5" s="875"/>
      <c r="W5" s="875"/>
      <c r="X5" s="875"/>
      <c r="Y5" s="875"/>
    </row>
    <row r="6">
      <c r="A6" s="876" t="s">
        <v>3738</v>
      </c>
      <c r="B6" s="877">
        <v>825.0</v>
      </c>
      <c r="C6" s="877">
        <v>400.0</v>
      </c>
      <c r="D6" s="877">
        <v>6.0</v>
      </c>
      <c r="E6" s="878"/>
      <c r="F6" s="879"/>
      <c r="G6" s="879"/>
      <c r="H6" s="879"/>
      <c r="I6" s="879"/>
      <c r="J6" s="879"/>
      <c r="K6" s="875"/>
      <c r="L6" s="875"/>
      <c r="M6" s="875"/>
      <c r="N6" s="875"/>
      <c r="O6" s="875"/>
      <c r="P6" s="875"/>
      <c r="Q6" s="875"/>
      <c r="R6" s="875"/>
      <c r="S6" s="875"/>
      <c r="T6" s="875"/>
      <c r="U6" s="875"/>
      <c r="V6" s="875"/>
      <c r="W6" s="875"/>
      <c r="X6" s="875"/>
      <c r="Y6" s="875"/>
    </row>
    <row r="7">
      <c r="A7" s="880" t="s">
        <v>3739</v>
      </c>
      <c r="B7" s="882">
        <v>3000.0</v>
      </c>
      <c r="C7" s="881">
        <v>500.0</v>
      </c>
      <c r="D7" s="882">
        <v>1750.0</v>
      </c>
      <c r="E7" s="883" t="s">
        <v>3740</v>
      </c>
      <c r="F7" s="884"/>
      <c r="G7" s="884"/>
      <c r="H7" s="884"/>
      <c r="I7" s="884"/>
      <c r="J7" s="884"/>
      <c r="K7" s="875"/>
      <c r="L7" s="875"/>
      <c r="M7" s="875"/>
      <c r="N7" s="875"/>
      <c r="O7" s="875"/>
      <c r="P7" s="875"/>
      <c r="Q7" s="875"/>
      <c r="R7" s="875"/>
      <c r="S7" s="875"/>
      <c r="T7" s="875"/>
      <c r="U7" s="875"/>
      <c r="V7" s="875"/>
      <c r="W7" s="875"/>
      <c r="X7" s="875"/>
      <c r="Y7" s="875"/>
    </row>
    <row r="8">
      <c r="A8" s="876" t="s">
        <v>3741</v>
      </c>
      <c r="B8" s="877"/>
      <c r="C8" s="877"/>
      <c r="D8" s="887">
        <v>137.0</v>
      </c>
      <c r="E8" s="878"/>
      <c r="F8" s="879"/>
      <c r="G8" s="879"/>
      <c r="H8" s="879"/>
      <c r="I8" s="879"/>
      <c r="J8" s="879"/>
      <c r="K8" s="875"/>
      <c r="L8" s="875"/>
      <c r="M8" s="875"/>
      <c r="N8" s="875"/>
      <c r="O8" s="875"/>
      <c r="P8" s="875"/>
      <c r="Q8" s="875"/>
      <c r="R8" s="875"/>
      <c r="S8" s="875"/>
      <c r="T8" s="875"/>
      <c r="U8" s="875"/>
      <c r="V8" s="875"/>
      <c r="W8" s="875"/>
      <c r="X8" s="875"/>
      <c r="Y8" s="875"/>
    </row>
    <row r="9">
      <c r="A9" s="880" t="s">
        <v>3742</v>
      </c>
      <c r="B9" s="882">
        <v>5000.0</v>
      </c>
      <c r="C9" s="882">
        <v>20000.0</v>
      </c>
      <c r="D9" s="882">
        <v>10000.0</v>
      </c>
      <c r="E9" s="885"/>
      <c r="F9" s="886"/>
      <c r="G9" s="886"/>
      <c r="H9" s="886"/>
      <c r="I9" s="886"/>
      <c r="J9" s="886"/>
      <c r="K9" s="875"/>
      <c r="L9" s="875"/>
      <c r="M9" s="875"/>
      <c r="N9" s="875"/>
      <c r="O9" s="875"/>
      <c r="P9" s="875"/>
      <c r="Q9" s="875"/>
      <c r="R9" s="875"/>
      <c r="S9" s="875"/>
      <c r="T9" s="875"/>
      <c r="U9" s="875"/>
      <c r="V9" s="875"/>
      <c r="W9" s="875"/>
      <c r="X9" s="875"/>
      <c r="Y9" s="875"/>
    </row>
    <row r="10">
      <c r="A10" s="876" t="s">
        <v>3743</v>
      </c>
      <c r="B10" s="877">
        <v>825.0</v>
      </c>
      <c r="C10" s="877">
        <v>500.0</v>
      </c>
      <c r="D10" s="877">
        <v>175.0</v>
      </c>
      <c r="E10" s="878"/>
      <c r="F10" s="879"/>
      <c r="G10" s="879"/>
      <c r="H10" s="879"/>
      <c r="I10" s="879"/>
      <c r="J10" s="879"/>
      <c r="K10" s="875"/>
      <c r="L10" s="875"/>
      <c r="M10" s="875"/>
      <c r="N10" s="875"/>
      <c r="O10" s="875"/>
      <c r="P10" s="875"/>
      <c r="Q10" s="875"/>
      <c r="R10" s="875"/>
      <c r="S10" s="875"/>
      <c r="T10" s="875"/>
      <c r="U10" s="875"/>
      <c r="V10" s="875"/>
      <c r="W10" s="875"/>
      <c r="X10" s="875"/>
      <c r="Y10" s="875"/>
    </row>
    <row r="11">
      <c r="A11" s="888" t="s">
        <v>3744</v>
      </c>
      <c r="B11" s="889">
        <v>10500.0</v>
      </c>
      <c r="C11" s="889">
        <v>300.0</v>
      </c>
      <c r="D11" s="889">
        <v>280.0</v>
      </c>
      <c r="E11" s="890"/>
      <c r="F11" s="890"/>
      <c r="G11" s="890"/>
      <c r="H11" s="890"/>
      <c r="I11" s="890"/>
      <c r="J11" s="890"/>
      <c r="K11" s="875"/>
      <c r="L11" s="875"/>
      <c r="M11" s="875"/>
      <c r="N11" s="875"/>
      <c r="O11" s="875"/>
      <c r="P11" s="875"/>
      <c r="Q11" s="875"/>
      <c r="R11" s="875"/>
      <c r="S11" s="875"/>
      <c r="T11" s="875"/>
      <c r="U11" s="875"/>
      <c r="V11" s="875"/>
      <c r="W11" s="875"/>
      <c r="X11" s="875"/>
      <c r="Y11" s="875"/>
    </row>
    <row r="12">
      <c r="A12" s="890"/>
      <c r="B12" s="890"/>
      <c r="C12" s="890"/>
      <c r="D12" s="890"/>
      <c r="E12" s="890"/>
      <c r="F12" s="890"/>
      <c r="G12" s="890"/>
      <c r="H12" s="890"/>
      <c r="I12" s="890"/>
      <c r="J12" s="890"/>
      <c r="K12" s="875"/>
      <c r="L12" s="875"/>
      <c r="M12" s="875"/>
      <c r="N12" s="875"/>
      <c r="O12" s="875"/>
      <c r="P12" s="875"/>
      <c r="Q12" s="875"/>
      <c r="R12" s="875"/>
      <c r="S12" s="875"/>
      <c r="T12" s="875"/>
      <c r="U12" s="875"/>
      <c r="V12" s="875"/>
      <c r="W12" s="875"/>
      <c r="X12" s="875"/>
      <c r="Y12" s="875"/>
    </row>
    <row r="13">
      <c r="A13" s="890"/>
      <c r="B13" s="890"/>
      <c r="C13" s="890"/>
      <c r="D13" s="890"/>
      <c r="E13" s="890"/>
      <c r="F13" s="890"/>
      <c r="G13" s="890"/>
      <c r="H13" s="890"/>
      <c r="I13" s="890"/>
      <c r="J13" s="890"/>
      <c r="K13" s="875"/>
      <c r="L13" s="875"/>
      <c r="M13" s="875"/>
      <c r="N13" s="875"/>
      <c r="O13" s="875"/>
      <c r="P13" s="875"/>
      <c r="Q13" s="875"/>
      <c r="R13" s="875"/>
      <c r="S13" s="875"/>
      <c r="T13" s="875"/>
      <c r="U13" s="875"/>
      <c r="V13" s="875"/>
      <c r="W13" s="875"/>
      <c r="X13" s="875"/>
      <c r="Y13" s="875"/>
    </row>
    <row r="14">
      <c r="A14" s="890"/>
      <c r="B14" s="890"/>
      <c r="C14" s="890"/>
      <c r="D14" s="890"/>
      <c r="E14" s="890"/>
      <c r="F14" s="890"/>
      <c r="G14" s="890"/>
      <c r="H14" s="890"/>
      <c r="I14" s="890"/>
      <c r="J14" s="890"/>
      <c r="K14" s="875"/>
      <c r="L14" s="875"/>
      <c r="M14" s="875"/>
      <c r="N14" s="875"/>
      <c r="O14" s="875"/>
      <c r="P14" s="875"/>
      <c r="Q14" s="875"/>
      <c r="R14" s="875"/>
      <c r="S14" s="875"/>
      <c r="T14" s="875"/>
      <c r="U14" s="875"/>
      <c r="V14" s="875"/>
      <c r="W14" s="875"/>
      <c r="X14" s="875"/>
      <c r="Y14" s="875"/>
    </row>
    <row r="15">
      <c r="A15" s="890"/>
      <c r="B15" s="890"/>
      <c r="C15" s="890"/>
      <c r="D15" s="890"/>
      <c r="E15" s="890"/>
      <c r="F15" s="890"/>
      <c r="G15" s="890"/>
      <c r="H15" s="890"/>
      <c r="I15" s="890"/>
      <c r="J15" s="890"/>
      <c r="K15" s="875"/>
      <c r="L15" s="875"/>
      <c r="M15" s="875"/>
      <c r="N15" s="875"/>
      <c r="O15" s="875"/>
      <c r="P15" s="875"/>
      <c r="Q15" s="875"/>
      <c r="R15" s="875"/>
      <c r="S15" s="875"/>
      <c r="T15" s="875"/>
      <c r="U15" s="875"/>
      <c r="V15" s="875"/>
      <c r="W15" s="875"/>
      <c r="X15" s="875"/>
      <c r="Y15" s="875"/>
    </row>
    <row r="16">
      <c r="A16" s="890"/>
      <c r="B16" s="890"/>
      <c r="C16" s="890"/>
      <c r="D16" s="890"/>
      <c r="E16" s="890"/>
      <c r="F16" s="890"/>
      <c r="G16" s="890"/>
      <c r="H16" s="890"/>
      <c r="I16" s="890"/>
      <c r="J16" s="890"/>
      <c r="K16" s="875"/>
      <c r="L16" s="875"/>
      <c r="M16" s="875"/>
      <c r="N16" s="875"/>
      <c r="O16" s="875"/>
      <c r="P16" s="875"/>
      <c r="Q16" s="875"/>
      <c r="R16" s="875"/>
      <c r="S16" s="875"/>
      <c r="T16" s="875"/>
      <c r="U16" s="875"/>
      <c r="V16" s="875"/>
      <c r="W16" s="875"/>
      <c r="X16" s="875"/>
      <c r="Y16" s="875"/>
    </row>
    <row r="17">
      <c r="A17" s="890"/>
      <c r="B17" s="890"/>
      <c r="C17" s="890"/>
      <c r="D17" s="890"/>
      <c r="E17" s="890"/>
      <c r="F17" s="890"/>
      <c r="G17" s="890"/>
      <c r="H17" s="890"/>
      <c r="I17" s="890"/>
      <c r="J17" s="890"/>
      <c r="K17" s="875"/>
      <c r="L17" s="875"/>
      <c r="M17" s="875"/>
      <c r="N17" s="875"/>
      <c r="O17" s="875"/>
      <c r="P17" s="875"/>
      <c r="Q17" s="875"/>
      <c r="R17" s="875"/>
      <c r="S17" s="875"/>
      <c r="T17" s="875"/>
      <c r="U17" s="875"/>
      <c r="V17" s="875"/>
      <c r="W17" s="875"/>
      <c r="X17" s="875"/>
      <c r="Y17" s="875"/>
    </row>
    <row r="18">
      <c r="A18" s="890"/>
      <c r="B18" s="890"/>
      <c r="C18" s="890"/>
      <c r="D18" s="890"/>
      <c r="E18" s="890"/>
      <c r="F18" s="890"/>
      <c r="G18" s="890"/>
      <c r="H18" s="890"/>
      <c r="I18" s="890"/>
      <c r="J18" s="890"/>
      <c r="K18" s="875"/>
      <c r="L18" s="875"/>
      <c r="M18" s="875"/>
      <c r="N18" s="875"/>
      <c r="O18" s="875"/>
      <c r="P18" s="875"/>
      <c r="Q18" s="875"/>
      <c r="R18" s="875"/>
      <c r="S18" s="875"/>
      <c r="T18" s="875"/>
      <c r="U18" s="875"/>
      <c r="V18" s="875"/>
      <c r="W18" s="875"/>
      <c r="X18" s="875"/>
      <c r="Y18" s="875"/>
    </row>
    <row r="19">
      <c r="A19" s="890"/>
      <c r="B19" s="890"/>
      <c r="C19" s="890"/>
      <c r="D19" s="890"/>
      <c r="E19" s="890"/>
      <c r="F19" s="890"/>
      <c r="G19" s="890"/>
      <c r="H19" s="890"/>
      <c r="I19" s="890"/>
      <c r="J19" s="890"/>
      <c r="K19" s="875"/>
      <c r="L19" s="875"/>
      <c r="M19" s="875"/>
      <c r="N19" s="875"/>
      <c r="O19" s="875"/>
      <c r="P19" s="875"/>
      <c r="Q19" s="875"/>
      <c r="R19" s="875"/>
      <c r="S19" s="875"/>
      <c r="T19" s="875"/>
      <c r="U19" s="875"/>
      <c r="V19" s="875"/>
      <c r="W19" s="875"/>
      <c r="X19" s="875"/>
      <c r="Y19" s="875"/>
    </row>
    <row r="20">
      <c r="A20" s="890"/>
      <c r="B20" s="890"/>
      <c r="C20" s="890"/>
      <c r="D20" s="890"/>
      <c r="E20" s="890"/>
      <c r="F20" s="890"/>
      <c r="G20" s="890"/>
      <c r="H20" s="890"/>
      <c r="I20" s="890"/>
      <c r="J20" s="890"/>
      <c r="K20" s="875"/>
      <c r="L20" s="875"/>
      <c r="M20" s="875"/>
      <c r="N20" s="875"/>
      <c r="O20" s="875"/>
      <c r="P20" s="875"/>
      <c r="Q20" s="875"/>
      <c r="R20" s="875"/>
      <c r="S20" s="875"/>
      <c r="T20" s="875"/>
      <c r="U20" s="875"/>
      <c r="V20" s="875"/>
      <c r="W20" s="875"/>
      <c r="X20" s="875"/>
      <c r="Y20" s="875"/>
    </row>
    <row r="21">
      <c r="A21" s="890"/>
      <c r="B21" s="890"/>
      <c r="C21" s="890"/>
      <c r="D21" s="890"/>
      <c r="E21" s="890"/>
      <c r="F21" s="890"/>
      <c r="G21" s="890"/>
      <c r="H21" s="890"/>
      <c r="I21" s="890"/>
      <c r="J21" s="890"/>
      <c r="K21" s="875"/>
      <c r="L21" s="875"/>
      <c r="M21" s="875"/>
      <c r="N21" s="875"/>
      <c r="O21" s="875"/>
      <c r="P21" s="875"/>
      <c r="Q21" s="875"/>
      <c r="R21" s="875"/>
      <c r="S21" s="875"/>
      <c r="T21" s="875"/>
      <c r="U21" s="875"/>
      <c r="V21" s="875"/>
      <c r="W21" s="875"/>
      <c r="X21" s="875"/>
      <c r="Y21" s="875"/>
    </row>
    <row r="22">
      <c r="A22" s="890"/>
      <c r="B22" s="890"/>
      <c r="C22" s="890"/>
      <c r="D22" s="890"/>
      <c r="E22" s="890"/>
      <c r="F22" s="890"/>
      <c r="G22" s="890"/>
      <c r="H22" s="890"/>
      <c r="I22" s="890"/>
      <c r="J22" s="890"/>
      <c r="K22" s="875"/>
      <c r="L22" s="875"/>
      <c r="M22" s="875"/>
      <c r="N22" s="875"/>
      <c r="O22" s="875"/>
      <c r="P22" s="875"/>
      <c r="Q22" s="875"/>
      <c r="R22" s="875"/>
      <c r="S22" s="875"/>
      <c r="T22" s="875"/>
      <c r="U22" s="875"/>
      <c r="V22" s="875"/>
      <c r="W22" s="875"/>
      <c r="X22" s="875"/>
      <c r="Y22" s="875"/>
    </row>
    <row r="23">
      <c r="A23" s="890"/>
      <c r="B23" s="890"/>
      <c r="C23" s="890"/>
      <c r="D23" s="890"/>
      <c r="E23" s="890"/>
      <c r="F23" s="890"/>
      <c r="G23" s="890"/>
      <c r="H23" s="890"/>
      <c r="I23" s="890"/>
      <c r="J23" s="890"/>
      <c r="K23" s="875"/>
      <c r="L23" s="875"/>
      <c r="M23" s="875"/>
      <c r="N23" s="875"/>
      <c r="O23" s="875"/>
      <c r="P23" s="875"/>
      <c r="Q23" s="875"/>
      <c r="R23" s="875"/>
      <c r="S23" s="875"/>
      <c r="T23" s="875"/>
      <c r="U23" s="875"/>
      <c r="V23" s="875"/>
      <c r="W23" s="875"/>
      <c r="X23" s="875"/>
      <c r="Y23" s="875"/>
    </row>
    <row r="24">
      <c r="A24" s="890"/>
      <c r="B24" s="890"/>
      <c r="C24" s="890"/>
      <c r="D24" s="890"/>
      <c r="E24" s="890"/>
      <c r="F24" s="890"/>
      <c r="G24" s="890"/>
      <c r="H24" s="890"/>
      <c r="I24" s="890"/>
      <c r="J24" s="890"/>
      <c r="K24" s="875"/>
      <c r="L24" s="875"/>
      <c r="M24" s="875"/>
      <c r="N24" s="875"/>
      <c r="O24" s="875"/>
      <c r="P24" s="875"/>
      <c r="Q24" s="875"/>
      <c r="R24" s="875"/>
      <c r="S24" s="875"/>
      <c r="T24" s="875"/>
      <c r="U24" s="875"/>
      <c r="V24" s="875"/>
      <c r="W24" s="875"/>
      <c r="X24" s="875"/>
      <c r="Y24" s="875"/>
    </row>
    <row r="25">
      <c r="A25" s="890"/>
      <c r="B25" s="890"/>
      <c r="C25" s="890"/>
      <c r="D25" s="890"/>
      <c r="E25" s="890"/>
      <c r="F25" s="890"/>
      <c r="G25" s="890"/>
      <c r="H25" s="890"/>
      <c r="I25" s="890"/>
      <c r="J25" s="890"/>
      <c r="K25" s="875"/>
      <c r="L25" s="875"/>
      <c r="M25" s="875"/>
      <c r="N25" s="875"/>
      <c r="O25" s="875"/>
      <c r="P25" s="875"/>
      <c r="Q25" s="875"/>
      <c r="R25" s="875"/>
      <c r="S25" s="875"/>
      <c r="T25" s="875"/>
      <c r="U25" s="875"/>
      <c r="V25" s="875"/>
      <c r="W25" s="875"/>
      <c r="X25" s="875"/>
      <c r="Y25" s="875"/>
    </row>
    <row r="26">
      <c r="A26" s="890"/>
      <c r="B26" s="890"/>
      <c r="C26" s="890"/>
      <c r="D26" s="890"/>
      <c r="E26" s="890"/>
      <c r="F26" s="890"/>
      <c r="G26" s="890"/>
      <c r="H26" s="890"/>
      <c r="I26" s="890"/>
      <c r="J26" s="890"/>
      <c r="K26" s="875"/>
      <c r="L26" s="875"/>
      <c r="M26" s="875"/>
      <c r="N26" s="875"/>
      <c r="O26" s="875"/>
      <c r="P26" s="875"/>
      <c r="Q26" s="875"/>
      <c r="R26" s="875"/>
      <c r="S26" s="875"/>
      <c r="T26" s="875"/>
      <c r="U26" s="875"/>
      <c r="V26" s="875"/>
      <c r="W26" s="875"/>
      <c r="X26" s="875"/>
      <c r="Y26" s="875"/>
    </row>
    <row r="27">
      <c r="A27" s="890"/>
      <c r="B27" s="890"/>
      <c r="C27" s="890"/>
      <c r="D27" s="890"/>
      <c r="E27" s="890"/>
      <c r="F27" s="890"/>
      <c r="G27" s="890"/>
      <c r="H27" s="890"/>
      <c r="I27" s="890"/>
      <c r="J27" s="890"/>
      <c r="K27" s="875"/>
      <c r="L27" s="875"/>
      <c r="M27" s="875"/>
      <c r="N27" s="875"/>
      <c r="O27" s="875"/>
      <c r="P27" s="875"/>
      <c r="Q27" s="875"/>
      <c r="R27" s="875"/>
      <c r="S27" s="875"/>
      <c r="T27" s="875"/>
      <c r="U27" s="875"/>
      <c r="V27" s="875"/>
      <c r="W27" s="875"/>
      <c r="X27" s="875"/>
      <c r="Y27" s="875"/>
    </row>
    <row r="28">
      <c r="A28" s="890"/>
      <c r="B28" s="890"/>
      <c r="C28" s="890"/>
      <c r="D28" s="890"/>
      <c r="E28" s="890"/>
      <c r="F28" s="890"/>
      <c r="G28" s="890"/>
      <c r="H28" s="890"/>
      <c r="I28" s="890"/>
      <c r="J28" s="890"/>
      <c r="K28" s="875"/>
      <c r="L28" s="875"/>
      <c r="M28" s="875"/>
      <c r="N28" s="875"/>
      <c r="O28" s="875"/>
      <c r="P28" s="875"/>
      <c r="Q28" s="875"/>
      <c r="R28" s="875"/>
      <c r="S28" s="875"/>
      <c r="T28" s="875"/>
      <c r="U28" s="875"/>
      <c r="V28" s="875"/>
      <c r="W28" s="875"/>
      <c r="X28" s="875"/>
      <c r="Y28" s="875"/>
    </row>
    <row r="29">
      <c r="A29" s="890"/>
      <c r="B29" s="890"/>
      <c r="C29" s="890"/>
      <c r="D29" s="890"/>
      <c r="E29" s="890"/>
      <c r="F29" s="890"/>
      <c r="G29" s="890"/>
      <c r="H29" s="890"/>
      <c r="I29" s="890"/>
      <c r="J29" s="890"/>
      <c r="K29" s="875"/>
      <c r="L29" s="875"/>
      <c r="M29" s="875"/>
      <c r="N29" s="875"/>
      <c r="O29" s="875"/>
      <c r="P29" s="875"/>
      <c r="Q29" s="875"/>
      <c r="R29" s="875"/>
      <c r="S29" s="875"/>
      <c r="T29" s="875"/>
      <c r="U29" s="875"/>
      <c r="V29" s="875"/>
      <c r="W29" s="875"/>
      <c r="X29" s="875"/>
      <c r="Y29" s="875"/>
    </row>
    <row r="30">
      <c r="A30" s="890"/>
      <c r="B30" s="890"/>
      <c r="C30" s="890"/>
      <c r="D30" s="890"/>
      <c r="E30" s="890"/>
      <c r="F30" s="890"/>
      <c r="G30" s="890"/>
      <c r="H30" s="890"/>
      <c r="I30" s="890"/>
      <c r="J30" s="890"/>
      <c r="K30" s="875"/>
      <c r="L30" s="875"/>
      <c r="M30" s="875"/>
      <c r="N30" s="875"/>
      <c r="O30" s="875"/>
      <c r="P30" s="875"/>
      <c r="Q30" s="875"/>
      <c r="R30" s="875"/>
      <c r="S30" s="875"/>
      <c r="T30" s="875"/>
      <c r="U30" s="875"/>
      <c r="V30" s="875"/>
      <c r="W30" s="875"/>
      <c r="X30" s="875"/>
      <c r="Y30" s="875"/>
    </row>
    <row r="31">
      <c r="A31" s="890"/>
      <c r="B31" s="890"/>
      <c r="C31" s="890"/>
      <c r="D31" s="890"/>
      <c r="E31" s="890"/>
      <c r="F31" s="890"/>
      <c r="G31" s="890"/>
      <c r="H31" s="890"/>
      <c r="I31" s="890"/>
      <c r="J31" s="890"/>
      <c r="K31" s="875"/>
      <c r="L31" s="875"/>
      <c r="M31" s="875"/>
      <c r="N31" s="875"/>
      <c r="O31" s="875"/>
      <c r="P31" s="875"/>
      <c r="Q31" s="875"/>
      <c r="R31" s="875"/>
      <c r="S31" s="875"/>
      <c r="T31" s="875"/>
      <c r="U31" s="875"/>
      <c r="V31" s="875"/>
      <c r="W31" s="875"/>
      <c r="X31" s="875"/>
      <c r="Y31" s="875"/>
    </row>
    <row r="32">
      <c r="A32" s="890"/>
      <c r="B32" s="890"/>
      <c r="C32" s="890"/>
      <c r="D32" s="890"/>
      <c r="E32" s="890"/>
      <c r="F32" s="890"/>
      <c r="G32" s="890"/>
      <c r="H32" s="890"/>
      <c r="I32" s="890"/>
      <c r="J32" s="890"/>
      <c r="K32" s="875"/>
      <c r="L32" s="875"/>
      <c r="M32" s="875"/>
      <c r="N32" s="875"/>
      <c r="O32" s="875"/>
      <c r="P32" s="875"/>
      <c r="Q32" s="875"/>
      <c r="R32" s="875"/>
      <c r="S32" s="875"/>
      <c r="T32" s="875"/>
      <c r="U32" s="875"/>
      <c r="V32" s="875"/>
      <c r="W32" s="875"/>
      <c r="X32" s="875"/>
      <c r="Y32" s="875"/>
    </row>
    <row r="33">
      <c r="A33" s="890"/>
      <c r="B33" s="890"/>
      <c r="C33" s="890"/>
      <c r="D33" s="890"/>
      <c r="E33" s="890"/>
      <c r="F33" s="890"/>
      <c r="G33" s="890"/>
      <c r="H33" s="890"/>
      <c r="I33" s="890"/>
      <c r="J33" s="890"/>
      <c r="K33" s="875"/>
      <c r="L33" s="875"/>
      <c r="M33" s="875"/>
      <c r="N33" s="875"/>
      <c r="O33" s="875"/>
      <c r="P33" s="875"/>
      <c r="Q33" s="875"/>
      <c r="R33" s="875"/>
      <c r="S33" s="875"/>
      <c r="T33" s="875"/>
      <c r="U33" s="875"/>
      <c r="V33" s="875"/>
      <c r="W33" s="875"/>
      <c r="X33" s="875"/>
      <c r="Y33" s="875"/>
    </row>
    <row r="34">
      <c r="A34" s="890"/>
      <c r="B34" s="890"/>
      <c r="C34" s="890"/>
      <c r="D34" s="890"/>
      <c r="E34" s="890"/>
      <c r="F34" s="890"/>
      <c r="G34" s="890"/>
      <c r="H34" s="890"/>
      <c r="I34" s="890"/>
      <c r="J34" s="890"/>
      <c r="K34" s="875"/>
      <c r="L34" s="875"/>
      <c r="M34" s="875"/>
      <c r="N34" s="875"/>
      <c r="O34" s="875"/>
      <c r="P34" s="875"/>
      <c r="Q34" s="875"/>
      <c r="R34" s="875"/>
      <c r="S34" s="875"/>
      <c r="T34" s="875"/>
      <c r="U34" s="875"/>
      <c r="V34" s="875"/>
      <c r="W34" s="875"/>
      <c r="X34" s="875"/>
      <c r="Y34" s="875"/>
    </row>
    <row r="35">
      <c r="A35" s="890"/>
      <c r="B35" s="890"/>
      <c r="C35" s="890"/>
      <c r="D35" s="890"/>
      <c r="E35" s="890"/>
      <c r="F35" s="890"/>
      <c r="G35" s="890"/>
      <c r="H35" s="890"/>
      <c r="I35" s="890"/>
      <c r="J35" s="890"/>
      <c r="K35" s="875"/>
      <c r="L35" s="875"/>
      <c r="M35" s="875"/>
      <c r="N35" s="875"/>
      <c r="O35" s="875"/>
      <c r="P35" s="875"/>
      <c r="Q35" s="875"/>
      <c r="R35" s="875"/>
      <c r="S35" s="875"/>
      <c r="T35" s="875"/>
      <c r="U35" s="875"/>
      <c r="V35" s="875"/>
      <c r="W35" s="875"/>
      <c r="X35" s="875"/>
      <c r="Y35" s="875"/>
    </row>
    <row r="36">
      <c r="A36" s="890"/>
      <c r="B36" s="890"/>
      <c r="C36" s="890"/>
      <c r="D36" s="890"/>
      <c r="E36" s="890"/>
      <c r="F36" s="890"/>
      <c r="G36" s="890"/>
      <c r="H36" s="890"/>
      <c r="I36" s="890"/>
      <c r="J36" s="890"/>
      <c r="K36" s="875"/>
      <c r="L36" s="875"/>
      <c r="M36" s="875"/>
      <c r="N36" s="875"/>
      <c r="O36" s="875"/>
      <c r="P36" s="875"/>
      <c r="Q36" s="875"/>
      <c r="R36" s="875"/>
      <c r="S36" s="875"/>
      <c r="T36" s="875"/>
      <c r="U36" s="875"/>
      <c r="V36" s="875"/>
      <c r="W36" s="875"/>
      <c r="X36" s="875"/>
      <c r="Y36" s="875"/>
    </row>
    <row r="37">
      <c r="A37" s="890"/>
      <c r="B37" s="890"/>
      <c r="C37" s="890"/>
      <c r="D37" s="890"/>
      <c r="E37" s="890"/>
      <c r="F37" s="890"/>
      <c r="G37" s="890"/>
      <c r="H37" s="890"/>
      <c r="I37" s="890"/>
      <c r="J37" s="890"/>
      <c r="K37" s="875"/>
      <c r="L37" s="875"/>
      <c r="M37" s="875"/>
      <c r="N37" s="875"/>
      <c r="O37" s="875"/>
      <c r="P37" s="875"/>
      <c r="Q37" s="875"/>
      <c r="R37" s="875"/>
      <c r="S37" s="875"/>
      <c r="T37" s="875"/>
      <c r="U37" s="875"/>
      <c r="V37" s="875"/>
      <c r="W37" s="875"/>
      <c r="X37" s="875"/>
      <c r="Y37" s="875"/>
    </row>
    <row r="38">
      <c r="A38" s="890"/>
      <c r="B38" s="890"/>
      <c r="C38" s="890"/>
      <c r="D38" s="890"/>
      <c r="E38" s="890"/>
      <c r="F38" s="890"/>
      <c r="G38" s="890"/>
      <c r="H38" s="890"/>
      <c r="I38" s="890"/>
      <c r="J38" s="890"/>
      <c r="K38" s="875"/>
      <c r="L38" s="875"/>
      <c r="M38" s="875"/>
      <c r="N38" s="875"/>
      <c r="O38" s="875"/>
      <c r="P38" s="875"/>
      <c r="Q38" s="875"/>
      <c r="R38" s="875"/>
      <c r="S38" s="875"/>
      <c r="T38" s="875"/>
      <c r="U38" s="875"/>
      <c r="V38" s="875"/>
      <c r="W38" s="875"/>
      <c r="X38" s="875"/>
      <c r="Y38" s="875"/>
    </row>
    <row r="39">
      <c r="A39" s="890"/>
      <c r="B39" s="890"/>
      <c r="C39" s="890"/>
      <c r="D39" s="890"/>
      <c r="E39" s="890"/>
      <c r="F39" s="890"/>
      <c r="G39" s="890"/>
      <c r="H39" s="890"/>
      <c r="I39" s="890"/>
      <c r="J39" s="890"/>
      <c r="K39" s="875"/>
      <c r="L39" s="875"/>
      <c r="M39" s="875"/>
      <c r="N39" s="875"/>
      <c r="O39" s="875"/>
      <c r="P39" s="875"/>
      <c r="Q39" s="875"/>
      <c r="R39" s="875"/>
      <c r="S39" s="875"/>
      <c r="T39" s="875"/>
      <c r="U39" s="875"/>
      <c r="V39" s="875"/>
      <c r="W39" s="875"/>
      <c r="X39" s="875"/>
      <c r="Y39" s="875"/>
    </row>
    <row r="40">
      <c r="A40" s="890"/>
      <c r="B40" s="890"/>
      <c r="C40" s="890"/>
      <c r="D40" s="890"/>
      <c r="E40" s="890"/>
      <c r="F40" s="890"/>
      <c r="G40" s="890"/>
      <c r="H40" s="890"/>
      <c r="I40" s="890"/>
      <c r="J40" s="890"/>
      <c r="K40" s="875"/>
      <c r="L40" s="875"/>
      <c r="M40" s="875"/>
      <c r="N40" s="875"/>
      <c r="O40" s="875"/>
      <c r="P40" s="875"/>
      <c r="Q40" s="875"/>
      <c r="R40" s="875"/>
      <c r="S40" s="875"/>
      <c r="T40" s="875"/>
      <c r="U40" s="875"/>
      <c r="V40" s="875"/>
      <c r="W40" s="875"/>
      <c r="X40" s="875"/>
      <c r="Y40" s="875"/>
    </row>
    <row r="41">
      <c r="A41" s="890"/>
      <c r="B41" s="890"/>
      <c r="C41" s="890"/>
      <c r="D41" s="890"/>
      <c r="E41" s="890"/>
      <c r="F41" s="890"/>
      <c r="G41" s="890"/>
      <c r="H41" s="890"/>
      <c r="I41" s="890"/>
      <c r="J41" s="890"/>
      <c r="K41" s="875"/>
      <c r="L41" s="875"/>
      <c r="M41" s="875"/>
      <c r="N41" s="875"/>
      <c r="O41" s="875"/>
      <c r="P41" s="875"/>
      <c r="Q41" s="875"/>
      <c r="R41" s="875"/>
      <c r="S41" s="875"/>
      <c r="T41" s="875"/>
      <c r="U41" s="875"/>
      <c r="V41" s="875"/>
      <c r="W41" s="875"/>
      <c r="X41" s="875"/>
      <c r="Y41" s="875"/>
    </row>
    <row r="42">
      <c r="A42" s="890"/>
      <c r="B42" s="890"/>
      <c r="C42" s="890"/>
      <c r="D42" s="890"/>
      <c r="E42" s="890"/>
      <c r="F42" s="890"/>
      <c r="G42" s="890"/>
      <c r="H42" s="890"/>
      <c r="I42" s="890"/>
      <c r="J42" s="890"/>
      <c r="K42" s="875"/>
      <c r="L42" s="875"/>
      <c r="M42" s="875"/>
      <c r="N42" s="875"/>
      <c r="O42" s="875"/>
      <c r="P42" s="875"/>
      <c r="Q42" s="875"/>
      <c r="R42" s="875"/>
      <c r="S42" s="875"/>
      <c r="T42" s="875"/>
      <c r="U42" s="875"/>
      <c r="V42" s="875"/>
      <c r="W42" s="875"/>
      <c r="X42" s="875"/>
      <c r="Y42" s="875"/>
    </row>
    <row r="43">
      <c r="A43" s="890"/>
      <c r="B43" s="890"/>
      <c r="C43" s="890"/>
      <c r="D43" s="890"/>
      <c r="E43" s="890"/>
      <c r="F43" s="890"/>
      <c r="G43" s="890"/>
      <c r="H43" s="890"/>
      <c r="I43" s="890"/>
      <c r="J43" s="890"/>
      <c r="K43" s="875"/>
      <c r="L43" s="875"/>
      <c r="M43" s="875"/>
      <c r="N43" s="875"/>
      <c r="O43" s="875"/>
      <c r="P43" s="875"/>
      <c r="Q43" s="875"/>
      <c r="R43" s="875"/>
      <c r="S43" s="875"/>
      <c r="T43" s="875"/>
      <c r="U43" s="875"/>
      <c r="V43" s="875"/>
      <c r="W43" s="875"/>
      <c r="X43" s="875"/>
      <c r="Y43" s="875"/>
    </row>
    <row r="44">
      <c r="A44" s="890"/>
      <c r="B44" s="890"/>
      <c r="C44" s="890"/>
      <c r="D44" s="890"/>
      <c r="E44" s="890"/>
      <c r="F44" s="890"/>
      <c r="G44" s="890"/>
      <c r="H44" s="890"/>
      <c r="I44" s="890"/>
      <c r="J44" s="890"/>
      <c r="K44" s="875"/>
      <c r="L44" s="875"/>
      <c r="M44" s="875"/>
      <c r="N44" s="875"/>
      <c r="O44" s="875"/>
      <c r="P44" s="875"/>
      <c r="Q44" s="875"/>
      <c r="R44" s="875"/>
      <c r="S44" s="875"/>
      <c r="T44" s="875"/>
      <c r="U44" s="875"/>
      <c r="V44" s="875"/>
      <c r="W44" s="875"/>
      <c r="X44" s="875"/>
      <c r="Y44" s="875"/>
    </row>
    <row r="45">
      <c r="A45" s="890"/>
      <c r="B45" s="890"/>
      <c r="C45" s="890"/>
      <c r="D45" s="890"/>
      <c r="E45" s="890"/>
      <c r="F45" s="890"/>
      <c r="G45" s="890"/>
      <c r="H45" s="890"/>
      <c r="I45" s="890"/>
      <c r="J45" s="890"/>
      <c r="K45" s="875"/>
      <c r="L45" s="875"/>
      <c r="M45" s="875"/>
      <c r="N45" s="875"/>
      <c r="O45" s="875"/>
      <c r="P45" s="875"/>
      <c r="Q45" s="875"/>
      <c r="R45" s="875"/>
      <c r="S45" s="875"/>
      <c r="T45" s="875"/>
      <c r="U45" s="875"/>
      <c r="V45" s="875"/>
      <c r="W45" s="875"/>
      <c r="X45" s="875"/>
      <c r="Y45" s="875"/>
    </row>
    <row r="46">
      <c r="A46" s="454" t="s">
        <v>1817</v>
      </c>
      <c r="B46" s="519"/>
      <c r="C46" s="520"/>
      <c r="D46" s="520"/>
      <c r="E46" s="521"/>
      <c r="F46" s="522"/>
      <c r="G46" s="523"/>
      <c r="H46" s="524"/>
      <c r="I46" s="519"/>
      <c r="J46" s="525"/>
      <c r="K46" s="875"/>
      <c r="L46" s="875"/>
      <c r="M46" s="875"/>
      <c r="N46" s="875"/>
      <c r="O46" s="875"/>
      <c r="P46" s="875"/>
      <c r="Q46" s="875"/>
      <c r="R46" s="875"/>
      <c r="S46" s="875"/>
      <c r="T46" s="875"/>
      <c r="U46" s="875"/>
      <c r="V46" s="875"/>
      <c r="W46" s="875"/>
      <c r="X46" s="875"/>
      <c r="Y46" s="875"/>
    </row>
    <row r="47">
      <c r="A47" s="526" t="s">
        <v>2072</v>
      </c>
      <c r="B47" s="527"/>
      <c r="C47" s="516"/>
      <c r="D47" s="516"/>
      <c r="E47" s="498"/>
      <c r="F47" s="517"/>
      <c r="G47" s="500"/>
      <c r="H47" s="504"/>
      <c r="I47" s="505"/>
      <c r="J47" s="506"/>
      <c r="K47" s="875"/>
      <c r="L47" s="875"/>
      <c r="M47" s="875"/>
      <c r="N47" s="875"/>
      <c r="O47" s="875"/>
      <c r="P47" s="875"/>
      <c r="Q47" s="875"/>
      <c r="R47" s="875"/>
      <c r="S47" s="875"/>
      <c r="T47" s="875"/>
      <c r="U47" s="875"/>
      <c r="V47" s="875"/>
      <c r="W47" s="875"/>
      <c r="X47" s="875"/>
      <c r="Y47" s="875"/>
    </row>
    <row r="48">
      <c r="A48" s="890"/>
      <c r="B48" s="890"/>
      <c r="C48" s="890"/>
      <c r="D48" s="890"/>
      <c r="E48" s="890"/>
      <c r="F48" s="890"/>
      <c r="G48" s="890"/>
      <c r="H48" s="890"/>
      <c r="I48" s="890"/>
      <c r="J48" s="890"/>
      <c r="K48" s="875"/>
      <c r="L48" s="875"/>
      <c r="M48" s="875"/>
      <c r="N48" s="875"/>
      <c r="O48" s="875"/>
      <c r="P48" s="875"/>
      <c r="Q48" s="875"/>
      <c r="R48" s="875"/>
      <c r="S48" s="875"/>
      <c r="T48" s="875"/>
      <c r="U48" s="875"/>
      <c r="V48" s="875"/>
      <c r="W48" s="875"/>
      <c r="X48" s="875"/>
      <c r="Y48" s="875"/>
    </row>
    <row r="49">
      <c r="A49" s="890"/>
      <c r="B49" s="890"/>
      <c r="C49" s="890"/>
      <c r="D49" s="890"/>
      <c r="E49" s="890"/>
      <c r="F49" s="890"/>
      <c r="G49" s="890"/>
      <c r="H49" s="890"/>
      <c r="I49" s="890"/>
      <c r="J49" s="890"/>
      <c r="K49" s="875"/>
      <c r="L49" s="875"/>
      <c r="M49" s="875"/>
      <c r="N49" s="875"/>
      <c r="O49" s="875"/>
      <c r="P49" s="875"/>
      <c r="Q49" s="875"/>
      <c r="R49" s="875"/>
      <c r="S49" s="875"/>
      <c r="T49" s="875"/>
      <c r="U49" s="875"/>
      <c r="V49" s="875"/>
      <c r="W49" s="875"/>
      <c r="X49" s="875"/>
      <c r="Y49" s="875"/>
    </row>
    <row r="50">
      <c r="A50" s="890"/>
      <c r="B50" s="890"/>
      <c r="C50" s="890"/>
      <c r="D50" s="890"/>
      <c r="E50" s="890"/>
      <c r="F50" s="890"/>
      <c r="G50" s="890"/>
      <c r="H50" s="890"/>
      <c r="I50" s="890"/>
      <c r="J50" s="890"/>
      <c r="K50" s="875"/>
      <c r="L50" s="875"/>
      <c r="M50" s="875"/>
      <c r="N50" s="875"/>
      <c r="O50" s="875"/>
      <c r="P50" s="875"/>
      <c r="Q50" s="875"/>
      <c r="R50" s="875"/>
      <c r="S50" s="875"/>
      <c r="T50" s="875"/>
      <c r="U50" s="875"/>
      <c r="V50" s="875"/>
      <c r="W50" s="875"/>
      <c r="X50" s="875"/>
      <c r="Y50" s="875"/>
    </row>
    <row r="51">
      <c r="A51" s="890"/>
      <c r="B51" s="890"/>
      <c r="C51" s="890"/>
      <c r="D51" s="890"/>
      <c r="E51" s="890"/>
      <c r="F51" s="890"/>
      <c r="G51" s="890"/>
      <c r="H51" s="890"/>
      <c r="I51" s="890"/>
      <c r="J51" s="890"/>
      <c r="K51" s="875"/>
      <c r="L51" s="875"/>
      <c r="M51" s="875"/>
      <c r="N51" s="875"/>
      <c r="O51" s="875"/>
      <c r="P51" s="875"/>
      <c r="Q51" s="875"/>
      <c r="R51" s="875"/>
      <c r="S51" s="875"/>
      <c r="T51" s="875"/>
      <c r="U51" s="875"/>
      <c r="V51" s="875"/>
      <c r="W51" s="875"/>
      <c r="X51" s="875"/>
      <c r="Y51" s="875"/>
    </row>
    <row r="52">
      <c r="A52" s="890"/>
      <c r="B52" s="890"/>
      <c r="C52" s="890"/>
      <c r="D52" s="890"/>
      <c r="E52" s="890"/>
      <c r="F52" s="890"/>
      <c r="G52" s="890"/>
      <c r="H52" s="890"/>
      <c r="I52" s="890"/>
      <c r="J52" s="890"/>
      <c r="K52" s="875"/>
      <c r="L52" s="875"/>
      <c r="M52" s="875"/>
      <c r="N52" s="875"/>
      <c r="O52" s="875"/>
      <c r="P52" s="875"/>
      <c r="Q52" s="875"/>
      <c r="R52" s="875"/>
      <c r="S52" s="875"/>
      <c r="T52" s="875"/>
      <c r="U52" s="875"/>
      <c r="V52" s="875"/>
      <c r="W52" s="875"/>
      <c r="X52" s="875"/>
      <c r="Y52" s="875"/>
    </row>
    <row r="53">
      <c r="A53" s="890"/>
      <c r="B53" s="890"/>
      <c r="C53" s="890"/>
      <c r="D53" s="890"/>
      <c r="E53" s="890"/>
      <c r="F53" s="890"/>
      <c r="G53" s="890"/>
      <c r="H53" s="890"/>
      <c r="I53" s="890"/>
      <c r="J53" s="890"/>
      <c r="K53" s="875"/>
      <c r="L53" s="875"/>
      <c r="M53" s="875"/>
      <c r="N53" s="875"/>
      <c r="O53" s="875"/>
      <c r="P53" s="875"/>
      <c r="Q53" s="875"/>
      <c r="R53" s="875"/>
      <c r="S53" s="875"/>
      <c r="T53" s="875"/>
      <c r="U53" s="875"/>
      <c r="V53" s="875"/>
      <c r="W53" s="875"/>
      <c r="X53" s="875"/>
      <c r="Y53" s="875"/>
    </row>
    <row r="54">
      <c r="A54" s="890"/>
      <c r="B54" s="890"/>
      <c r="C54" s="890"/>
      <c r="D54" s="890"/>
      <c r="E54" s="890"/>
      <c r="F54" s="890"/>
      <c r="G54" s="890"/>
      <c r="H54" s="890"/>
      <c r="I54" s="890"/>
      <c r="J54" s="890"/>
      <c r="K54" s="875"/>
      <c r="L54" s="875"/>
      <c r="M54" s="875"/>
      <c r="N54" s="875"/>
      <c r="O54" s="875"/>
      <c r="P54" s="875"/>
      <c r="Q54" s="875"/>
      <c r="R54" s="875"/>
      <c r="S54" s="875"/>
      <c r="T54" s="875"/>
      <c r="U54" s="875"/>
      <c r="V54" s="875"/>
      <c r="W54" s="875"/>
      <c r="X54" s="875"/>
      <c r="Y54" s="875"/>
    </row>
    <row r="55">
      <c r="A55" s="890"/>
      <c r="B55" s="890"/>
      <c r="C55" s="890"/>
      <c r="D55" s="890"/>
      <c r="E55" s="890"/>
      <c r="F55" s="890"/>
      <c r="G55" s="890"/>
      <c r="H55" s="890"/>
      <c r="I55" s="890"/>
      <c r="J55" s="890"/>
      <c r="K55" s="875"/>
      <c r="L55" s="875"/>
      <c r="M55" s="875"/>
      <c r="N55" s="875"/>
      <c r="O55" s="875"/>
      <c r="P55" s="875"/>
      <c r="Q55" s="875"/>
      <c r="R55" s="875"/>
      <c r="S55" s="875"/>
      <c r="T55" s="875"/>
      <c r="U55" s="875"/>
      <c r="V55" s="875"/>
      <c r="W55" s="875"/>
      <c r="X55" s="875"/>
      <c r="Y55" s="875"/>
    </row>
    <row r="56">
      <c r="A56" s="890"/>
      <c r="B56" s="890"/>
      <c r="C56" s="890"/>
      <c r="D56" s="890"/>
      <c r="E56" s="890"/>
      <c r="F56" s="890"/>
      <c r="G56" s="890"/>
      <c r="H56" s="890"/>
      <c r="I56" s="890"/>
      <c r="J56" s="890"/>
      <c r="K56" s="875"/>
      <c r="L56" s="875"/>
      <c r="M56" s="875"/>
      <c r="N56" s="875"/>
      <c r="O56" s="875"/>
      <c r="P56" s="875"/>
      <c r="Q56" s="875"/>
      <c r="R56" s="875"/>
      <c r="S56" s="875"/>
      <c r="T56" s="875"/>
      <c r="U56" s="875"/>
      <c r="V56" s="875"/>
      <c r="W56" s="875"/>
      <c r="X56" s="875"/>
      <c r="Y56" s="875"/>
    </row>
    <row r="57">
      <c r="A57" s="890"/>
      <c r="B57" s="890"/>
      <c r="C57" s="890"/>
      <c r="D57" s="890"/>
      <c r="E57" s="890"/>
      <c r="F57" s="890"/>
      <c r="G57" s="890"/>
      <c r="H57" s="890"/>
      <c r="I57" s="890"/>
      <c r="J57" s="890"/>
      <c r="K57" s="875"/>
      <c r="L57" s="875"/>
      <c r="M57" s="875"/>
      <c r="N57" s="875"/>
      <c r="O57" s="875"/>
      <c r="P57" s="875"/>
      <c r="Q57" s="875"/>
      <c r="R57" s="875"/>
      <c r="S57" s="875"/>
      <c r="T57" s="875"/>
      <c r="U57" s="875"/>
      <c r="V57" s="875"/>
      <c r="W57" s="875"/>
      <c r="X57" s="875"/>
      <c r="Y57" s="875"/>
    </row>
    <row r="58">
      <c r="A58" s="890"/>
      <c r="B58" s="890"/>
      <c r="C58" s="890"/>
      <c r="D58" s="890"/>
      <c r="E58" s="890"/>
      <c r="F58" s="890"/>
      <c r="G58" s="890"/>
      <c r="H58" s="890"/>
      <c r="I58" s="890"/>
      <c r="J58" s="890"/>
      <c r="K58" s="875"/>
      <c r="L58" s="875"/>
      <c r="M58" s="875"/>
      <c r="N58" s="875"/>
      <c r="O58" s="875"/>
      <c r="P58" s="875"/>
      <c r="Q58" s="875"/>
      <c r="R58" s="875"/>
      <c r="S58" s="875"/>
      <c r="T58" s="875"/>
      <c r="U58" s="875"/>
      <c r="V58" s="875"/>
      <c r="W58" s="875"/>
      <c r="X58" s="875"/>
      <c r="Y58" s="875"/>
    </row>
    <row r="59">
      <c r="A59" s="890"/>
      <c r="B59" s="890"/>
      <c r="C59" s="890"/>
      <c r="D59" s="890"/>
      <c r="E59" s="890"/>
      <c r="F59" s="890"/>
      <c r="G59" s="890"/>
      <c r="H59" s="890"/>
      <c r="I59" s="890"/>
      <c r="J59" s="890"/>
      <c r="K59" s="875"/>
      <c r="L59" s="875"/>
      <c r="M59" s="875"/>
      <c r="N59" s="875"/>
      <c r="O59" s="875"/>
      <c r="P59" s="875"/>
      <c r="Q59" s="875"/>
      <c r="R59" s="875"/>
      <c r="S59" s="875"/>
      <c r="T59" s="875"/>
      <c r="U59" s="875"/>
      <c r="V59" s="875"/>
      <c r="W59" s="875"/>
      <c r="X59" s="875"/>
      <c r="Y59" s="875"/>
    </row>
    <row r="60">
      <c r="A60" s="890"/>
      <c r="B60" s="890"/>
      <c r="C60" s="890"/>
      <c r="D60" s="890"/>
      <c r="E60" s="890"/>
      <c r="F60" s="890"/>
      <c r="G60" s="890"/>
      <c r="H60" s="890"/>
      <c r="I60" s="890"/>
      <c r="J60" s="890"/>
      <c r="K60" s="875"/>
      <c r="L60" s="875"/>
      <c r="M60" s="875"/>
      <c r="N60" s="875"/>
      <c r="O60" s="875"/>
      <c r="P60" s="875"/>
      <c r="Q60" s="875"/>
      <c r="R60" s="875"/>
      <c r="S60" s="875"/>
      <c r="T60" s="875"/>
      <c r="U60" s="875"/>
      <c r="V60" s="875"/>
      <c r="W60" s="875"/>
      <c r="X60" s="875"/>
      <c r="Y60" s="875"/>
    </row>
    <row r="61">
      <c r="A61" s="890"/>
      <c r="B61" s="890"/>
      <c r="C61" s="890"/>
      <c r="D61" s="890"/>
      <c r="E61" s="890"/>
      <c r="F61" s="890"/>
      <c r="G61" s="890"/>
      <c r="H61" s="890"/>
      <c r="I61" s="890"/>
      <c r="J61" s="890"/>
      <c r="K61" s="875"/>
      <c r="L61" s="875"/>
      <c r="M61" s="875"/>
      <c r="N61" s="875"/>
      <c r="O61" s="875"/>
      <c r="P61" s="875"/>
      <c r="Q61" s="875"/>
      <c r="R61" s="875"/>
      <c r="S61" s="875"/>
      <c r="T61" s="875"/>
      <c r="U61" s="875"/>
      <c r="V61" s="875"/>
      <c r="W61" s="875"/>
      <c r="X61" s="875"/>
      <c r="Y61" s="875"/>
    </row>
    <row r="62">
      <c r="A62" s="890"/>
      <c r="B62" s="890"/>
      <c r="C62" s="890"/>
      <c r="D62" s="890"/>
      <c r="E62" s="890"/>
      <c r="F62" s="890"/>
      <c r="G62" s="890"/>
      <c r="H62" s="890"/>
      <c r="I62" s="890"/>
      <c r="J62" s="890"/>
      <c r="K62" s="875"/>
      <c r="L62" s="875"/>
      <c r="M62" s="875"/>
      <c r="N62" s="875"/>
      <c r="O62" s="875"/>
      <c r="P62" s="875"/>
      <c r="Q62" s="875"/>
      <c r="R62" s="875"/>
      <c r="S62" s="875"/>
      <c r="T62" s="875"/>
      <c r="U62" s="875"/>
      <c r="V62" s="875"/>
      <c r="W62" s="875"/>
      <c r="X62" s="875"/>
      <c r="Y62" s="875"/>
    </row>
    <row r="63">
      <c r="A63" s="890"/>
      <c r="B63" s="890"/>
      <c r="C63" s="890"/>
      <c r="D63" s="890"/>
      <c r="E63" s="890"/>
      <c r="F63" s="890"/>
      <c r="G63" s="890"/>
      <c r="H63" s="890"/>
      <c r="I63" s="890"/>
      <c r="J63" s="890"/>
      <c r="K63" s="875"/>
      <c r="L63" s="875"/>
      <c r="M63" s="875"/>
      <c r="N63" s="875"/>
      <c r="O63" s="875"/>
      <c r="P63" s="875"/>
      <c r="Q63" s="875"/>
      <c r="R63" s="875"/>
      <c r="S63" s="875"/>
      <c r="T63" s="875"/>
      <c r="U63" s="875"/>
      <c r="V63" s="875"/>
      <c r="W63" s="875"/>
      <c r="X63" s="875"/>
      <c r="Y63" s="875"/>
    </row>
    <row r="64">
      <c r="A64" s="890"/>
      <c r="B64" s="890"/>
      <c r="C64" s="890"/>
      <c r="D64" s="890"/>
      <c r="E64" s="890"/>
      <c r="F64" s="890"/>
      <c r="G64" s="890"/>
      <c r="H64" s="890"/>
      <c r="I64" s="890"/>
      <c r="J64" s="890"/>
      <c r="K64" s="875"/>
      <c r="L64" s="875"/>
      <c r="M64" s="875"/>
      <c r="N64" s="875"/>
      <c r="O64" s="875"/>
      <c r="P64" s="875"/>
      <c r="Q64" s="875"/>
      <c r="R64" s="875"/>
      <c r="S64" s="875"/>
      <c r="T64" s="875"/>
      <c r="U64" s="875"/>
      <c r="V64" s="875"/>
      <c r="W64" s="875"/>
      <c r="X64" s="875"/>
      <c r="Y64" s="875"/>
    </row>
    <row r="65">
      <c r="A65" s="890"/>
      <c r="B65" s="890"/>
      <c r="C65" s="890"/>
      <c r="D65" s="890"/>
      <c r="E65" s="890"/>
      <c r="F65" s="890"/>
      <c r="G65" s="890"/>
      <c r="H65" s="890"/>
      <c r="I65" s="890"/>
      <c r="J65" s="890"/>
      <c r="K65" s="875"/>
      <c r="L65" s="875"/>
      <c r="M65" s="875"/>
      <c r="N65" s="875"/>
      <c r="O65" s="875"/>
      <c r="P65" s="875"/>
      <c r="Q65" s="875"/>
      <c r="R65" s="875"/>
      <c r="S65" s="875"/>
      <c r="T65" s="875"/>
      <c r="U65" s="875"/>
      <c r="V65" s="875"/>
      <c r="W65" s="875"/>
      <c r="X65" s="875"/>
      <c r="Y65" s="875"/>
    </row>
    <row r="66">
      <c r="A66" s="890"/>
      <c r="B66" s="890"/>
      <c r="C66" s="890"/>
      <c r="D66" s="890"/>
      <c r="E66" s="890"/>
      <c r="F66" s="890"/>
      <c r="G66" s="890"/>
      <c r="H66" s="890"/>
      <c r="I66" s="890"/>
      <c r="J66" s="890"/>
      <c r="K66" s="875"/>
      <c r="L66" s="875"/>
      <c r="M66" s="875"/>
      <c r="N66" s="875"/>
      <c r="O66" s="875"/>
      <c r="P66" s="875"/>
      <c r="Q66" s="875"/>
      <c r="R66" s="875"/>
      <c r="S66" s="875"/>
      <c r="T66" s="875"/>
      <c r="U66" s="875"/>
      <c r="V66" s="875"/>
      <c r="W66" s="875"/>
      <c r="X66" s="875"/>
      <c r="Y66" s="875"/>
    </row>
    <row r="67">
      <c r="A67" s="890"/>
      <c r="B67" s="890"/>
      <c r="C67" s="890"/>
      <c r="D67" s="890"/>
      <c r="E67" s="890"/>
      <c r="F67" s="890"/>
      <c r="G67" s="890"/>
      <c r="H67" s="890"/>
      <c r="I67" s="890"/>
      <c r="J67" s="890"/>
      <c r="K67" s="875"/>
      <c r="L67" s="875"/>
      <c r="M67" s="875"/>
      <c r="N67" s="875"/>
      <c r="O67" s="875"/>
      <c r="P67" s="875"/>
      <c r="Q67" s="875"/>
      <c r="R67" s="875"/>
      <c r="S67" s="875"/>
      <c r="T67" s="875"/>
      <c r="U67" s="875"/>
      <c r="V67" s="875"/>
      <c r="W67" s="875"/>
      <c r="X67" s="875"/>
      <c r="Y67" s="875"/>
    </row>
    <row r="68">
      <c r="A68" s="890"/>
      <c r="B68" s="890"/>
      <c r="C68" s="890"/>
      <c r="D68" s="890"/>
      <c r="E68" s="890"/>
      <c r="F68" s="890"/>
      <c r="G68" s="890"/>
      <c r="H68" s="890"/>
      <c r="I68" s="890"/>
      <c r="J68" s="890"/>
      <c r="K68" s="875"/>
      <c r="L68" s="875"/>
      <c r="M68" s="875"/>
      <c r="N68" s="875"/>
      <c r="O68" s="875"/>
      <c r="P68" s="875"/>
      <c r="Q68" s="875"/>
      <c r="R68" s="875"/>
      <c r="S68" s="875"/>
      <c r="T68" s="875"/>
      <c r="U68" s="875"/>
      <c r="V68" s="875"/>
      <c r="W68" s="875"/>
      <c r="X68" s="875"/>
      <c r="Y68" s="875"/>
    </row>
    <row r="69">
      <c r="A69" s="890"/>
      <c r="B69" s="890"/>
      <c r="C69" s="890"/>
      <c r="D69" s="890"/>
      <c r="E69" s="890"/>
      <c r="F69" s="890"/>
      <c r="G69" s="890"/>
      <c r="H69" s="890"/>
      <c r="I69" s="890"/>
      <c r="J69" s="890"/>
      <c r="K69" s="875"/>
      <c r="L69" s="875"/>
      <c r="M69" s="875"/>
      <c r="N69" s="875"/>
      <c r="O69" s="875"/>
      <c r="P69" s="875"/>
      <c r="Q69" s="875"/>
      <c r="R69" s="875"/>
      <c r="S69" s="875"/>
      <c r="T69" s="875"/>
      <c r="U69" s="875"/>
      <c r="V69" s="875"/>
      <c r="W69" s="875"/>
      <c r="X69" s="875"/>
      <c r="Y69" s="875"/>
    </row>
    <row r="70">
      <c r="A70" s="890"/>
      <c r="B70" s="890"/>
      <c r="C70" s="890"/>
      <c r="D70" s="890"/>
      <c r="E70" s="890"/>
      <c r="F70" s="890"/>
      <c r="G70" s="890"/>
      <c r="H70" s="890"/>
      <c r="I70" s="890"/>
      <c r="J70" s="890"/>
      <c r="K70" s="875"/>
      <c r="L70" s="875"/>
      <c r="M70" s="875"/>
      <c r="N70" s="875"/>
      <c r="O70" s="875"/>
      <c r="P70" s="875"/>
      <c r="Q70" s="875"/>
      <c r="R70" s="875"/>
      <c r="S70" s="875"/>
      <c r="T70" s="875"/>
      <c r="U70" s="875"/>
      <c r="V70" s="875"/>
      <c r="W70" s="875"/>
      <c r="X70" s="875"/>
      <c r="Y70" s="875"/>
    </row>
    <row r="71">
      <c r="A71" s="890"/>
      <c r="B71" s="890"/>
      <c r="C71" s="890"/>
      <c r="D71" s="890"/>
      <c r="E71" s="890"/>
      <c r="F71" s="890"/>
      <c r="G71" s="890"/>
      <c r="H71" s="890"/>
      <c r="I71" s="890"/>
      <c r="J71" s="890"/>
      <c r="K71" s="875"/>
      <c r="L71" s="875"/>
      <c r="M71" s="875"/>
      <c r="N71" s="875"/>
      <c r="O71" s="875"/>
      <c r="P71" s="875"/>
      <c r="Q71" s="875"/>
      <c r="R71" s="875"/>
      <c r="S71" s="875"/>
      <c r="T71" s="875"/>
      <c r="U71" s="875"/>
      <c r="V71" s="875"/>
      <c r="W71" s="875"/>
      <c r="X71" s="875"/>
      <c r="Y71" s="875"/>
    </row>
    <row r="72">
      <c r="A72" s="890"/>
      <c r="B72" s="890"/>
      <c r="C72" s="890"/>
      <c r="D72" s="890"/>
      <c r="E72" s="890"/>
      <c r="F72" s="890"/>
      <c r="G72" s="890"/>
      <c r="H72" s="890"/>
      <c r="I72" s="890"/>
      <c r="J72" s="890"/>
      <c r="K72" s="875"/>
      <c r="L72" s="875"/>
      <c r="M72" s="875"/>
      <c r="N72" s="875"/>
      <c r="O72" s="875"/>
      <c r="P72" s="875"/>
      <c r="Q72" s="875"/>
      <c r="R72" s="875"/>
      <c r="S72" s="875"/>
      <c r="T72" s="875"/>
      <c r="U72" s="875"/>
      <c r="V72" s="875"/>
      <c r="W72" s="875"/>
      <c r="X72" s="875"/>
      <c r="Y72" s="875"/>
    </row>
    <row r="73">
      <c r="A73" s="890"/>
      <c r="B73" s="890"/>
      <c r="C73" s="890"/>
      <c r="D73" s="890"/>
      <c r="E73" s="890"/>
      <c r="F73" s="890"/>
      <c r="G73" s="890"/>
      <c r="H73" s="890"/>
      <c r="I73" s="890"/>
      <c r="J73" s="890"/>
      <c r="K73" s="875"/>
      <c r="L73" s="875"/>
      <c r="M73" s="875"/>
      <c r="N73" s="875"/>
      <c r="O73" s="875"/>
      <c r="P73" s="875"/>
      <c r="Q73" s="875"/>
      <c r="R73" s="875"/>
      <c r="S73" s="875"/>
      <c r="T73" s="875"/>
      <c r="U73" s="875"/>
      <c r="V73" s="875"/>
      <c r="W73" s="875"/>
      <c r="X73" s="875"/>
      <c r="Y73" s="875"/>
    </row>
    <row r="74">
      <c r="A74" s="890"/>
      <c r="B74" s="890"/>
      <c r="C74" s="890"/>
      <c r="D74" s="890"/>
      <c r="E74" s="890"/>
      <c r="F74" s="890"/>
      <c r="G74" s="890"/>
      <c r="H74" s="890"/>
      <c r="I74" s="890"/>
      <c r="J74" s="890"/>
      <c r="K74" s="875"/>
      <c r="L74" s="875"/>
      <c r="M74" s="875"/>
      <c r="N74" s="875"/>
      <c r="O74" s="875"/>
      <c r="P74" s="875"/>
      <c r="Q74" s="875"/>
      <c r="R74" s="875"/>
      <c r="S74" s="875"/>
      <c r="T74" s="875"/>
      <c r="U74" s="875"/>
      <c r="V74" s="875"/>
      <c r="W74" s="875"/>
      <c r="X74" s="875"/>
      <c r="Y74" s="875"/>
    </row>
    <row r="75">
      <c r="A75" s="890"/>
      <c r="B75" s="890"/>
      <c r="C75" s="890"/>
      <c r="D75" s="890"/>
      <c r="E75" s="890"/>
      <c r="F75" s="890"/>
      <c r="G75" s="890"/>
      <c r="H75" s="890"/>
      <c r="I75" s="890"/>
      <c r="J75" s="890"/>
      <c r="K75" s="875"/>
      <c r="L75" s="875"/>
      <c r="M75" s="875"/>
      <c r="N75" s="875"/>
      <c r="O75" s="875"/>
      <c r="P75" s="875"/>
      <c r="Q75" s="875"/>
      <c r="R75" s="875"/>
      <c r="S75" s="875"/>
      <c r="T75" s="875"/>
      <c r="U75" s="875"/>
      <c r="V75" s="875"/>
      <c r="W75" s="875"/>
      <c r="X75" s="875"/>
      <c r="Y75" s="875"/>
    </row>
    <row r="76">
      <c r="A76" s="890"/>
      <c r="B76" s="890"/>
      <c r="C76" s="890"/>
      <c r="D76" s="890"/>
      <c r="E76" s="890"/>
      <c r="F76" s="890"/>
      <c r="G76" s="890"/>
      <c r="H76" s="890"/>
      <c r="I76" s="890"/>
      <c r="J76" s="890"/>
      <c r="K76" s="875"/>
      <c r="L76" s="875"/>
      <c r="M76" s="875"/>
      <c r="N76" s="875"/>
      <c r="O76" s="875"/>
      <c r="P76" s="875"/>
      <c r="Q76" s="875"/>
      <c r="R76" s="875"/>
      <c r="S76" s="875"/>
      <c r="T76" s="875"/>
      <c r="U76" s="875"/>
      <c r="V76" s="875"/>
      <c r="W76" s="875"/>
      <c r="X76" s="875"/>
      <c r="Y76" s="875"/>
    </row>
    <row r="77">
      <c r="A77" s="890"/>
      <c r="B77" s="890"/>
      <c r="C77" s="890"/>
      <c r="D77" s="890"/>
      <c r="E77" s="890"/>
      <c r="F77" s="890"/>
      <c r="G77" s="890"/>
      <c r="H77" s="890"/>
      <c r="I77" s="890"/>
      <c r="J77" s="890"/>
      <c r="K77" s="875"/>
      <c r="L77" s="875"/>
      <c r="M77" s="875"/>
      <c r="N77" s="875"/>
      <c r="O77" s="875"/>
      <c r="P77" s="875"/>
      <c r="Q77" s="875"/>
      <c r="R77" s="875"/>
      <c r="S77" s="875"/>
      <c r="T77" s="875"/>
      <c r="U77" s="875"/>
      <c r="V77" s="875"/>
      <c r="W77" s="875"/>
      <c r="X77" s="875"/>
      <c r="Y77" s="875"/>
    </row>
    <row r="78">
      <c r="A78" s="890"/>
      <c r="B78" s="890"/>
      <c r="C78" s="890"/>
      <c r="D78" s="890"/>
      <c r="E78" s="890"/>
      <c r="F78" s="890"/>
      <c r="G78" s="890"/>
      <c r="H78" s="890"/>
      <c r="I78" s="890"/>
      <c r="J78" s="890"/>
      <c r="K78" s="875"/>
      <c r="L78" s="875"/>
      <c r="M78" s="875"/>
      <c r="N78" s="875"/>
      <c r="O78" s="875"/>
      <c r="P78" s="875"/>
      <c r="Q78" s="875"/>
      <c r="R78" s="875"/>
      <c r="S78" s="875"/>
      <c r="T78" s="875"/>
      <c r="U78" s="875"/>
      <c r="V78" s="875"/>
      <c r="W78" s="875"/>
      <c r="X78" s="875"/>
      <c r="Y78" s="875"/>
    </row>
    <row r="79">
      <c r="A79" s="890"/>
      <c r="B79" s="890"/>
      <c r="C79" s="890"/>
      <c r="D79" s="890"/>
      <c r="E79" s="890"/>
      <c r="F79" s="890"/>
      <c r="G79" s="890"/>
      <c r="H79" s="890"/>
      <c r="I79" s="890"/>
      <c r="J79" s="890"/>
      <c r="K79" s="875"/>
      <c r="L79" s="875"/>
      <c r="M79" s="875"/>
      <c r="N79" s="875"/>
      <c r="O79" s="875"/>
      <c r="P79" s="875"/>
      <c r="Q79" s="875"/>
      <c r="R79" s="875"/>
      <c r="S79" s="875"/>
      <c r="T79" s="875"/>
      <c r="U79" s="875"/>
      <c r="V79" s="875"/>
      <c r="W79" s="875"/>
      <c r="X79" s="875"/>
      <c r="Y79" s="875"/>
    </row>
    <row r="80">
      <c r="A80" s="890"/>
      <c r="B80" s="890"/>
      <c r="C80" s="890"/>
      <c r="D80" s="890"/>
      <c r="E80" s="890"/>
      <c r="F80" s="890"/>
      <c r="G80" s="890"/>
      <c r="H80" s="890"/>
      <c r="I80" s="890"/>
      <c r="J80" s="890"/>
      <c r="K80" s="875"/>
      <c r="L80" s="875"/>
      <c r="M80" s="875"/>
      <c r="N80" s="875"/>
      <c r="O80" s="875"/>
      <c r="P80" s="875"/>
      <c r="Q80" s="875"/>
      <c r="R80" s="875"/>
      <c r="S80" s="875"/>
      <c r="T80" s="875"/>
      <c r="U80" s="875"/>
      <c r="V80" s="875"/>
      <c r="W80" s="875"/>
      <c r="X80" s="875"/>
      <c r="Y80" s="875"/>
    </row>
    <row r="81">
      <c r="A81" s="890"/>
      <c r="B81" s="890"/>
      <c r="C81" s="890"/>
      <c r="D81" s="890"/>
      <c r="E81" s="890"/>
      <c r="F81" s="890"/>
      <c r="G81" s="890"/>
      <c r="H81" s="890"/>
      <c r="I81" s="890"/>
      <c r="J81" s="890"/>
      <c r="K81" s="875"/>
      <c r="L81" s="875"/>
      <c r="M81" s="875"/>
      <c r="N81" s="875"/>
      <c r="O81" s="875"/>
      <c r="P81" s="875"/>
      <c r="Q81" s="875"/>
      <c r="R81" s="875"/>
      <c r="S81" s="875"/>
      <c r="T81" s="875"/>
      <c r="U81" s="875"/>
      <c r="V81" s="875"/>
      <c r="W81" s="875"/>
      <c r="X81" s="875"/>
      <c r="Y81" s="875"/>
    </row>
    <row r="82">
      <c r="A82" s="890"/>
      <c r="B82" s="890"/>
      <c r="C82" s="890"/>
      <c r="D82" s="890"/>
      <c r="E82" s="890"/>
      <c r="F82" s="890"/>
      <c r="G82" s="890"/>
      <c r="H82" s="890"/>
      <c r="I82" s="890"/>
      <c r="J82" s="890"/>
      <c r="K82" s="875"/>
      <c r="L82" s="875"/>
      <c r="M82" s="875"/>
      <c r="N82" s="875"/>
      <c r="O82" s="875"/>
      <c r="P82" s="875"/>
      <c r="Q82" s="875"/>
      <c r="R82" s="875"/>
      <c r="S82" s="875"/>
      <c r="T82" s="875"/>
      <c r="U82" s="875"/>
      <c r="V82" s="875"/>
      <c r="W82" s="875"/>
      <c r="X82" s="875"/>
      <c r="Y82" s="875"/>
    </row>
    <row r="83">
      <c r="A83" s="890"/>
      <c r="B83" s="890"/>
      <c r="C83" s="890"/>
      <c r="D83" s="890"/>
      <c r="E83" s="890"/>
      <c r="F83" s="890"/>
      <c r="G83" s="890"/>
      <c r="H83" s="890"/>
      <c r="I83" s="890"/>
      <c r="J83" s="890"/>
      <c r="K83" s="875"/>
      <c r="L83" s="875"/>
      <c r="M83" s="875"/>
      <c r="N83" s="875"/>
      <c r="O83" s="875"/>
      <c r="P83" s="875"/>
      <c r="Q83" s="875"/>
      <c r="R83" s="875"/>
      <c r="S83" s="875"/>
      <c r="T83" s="875"/>
      <c r="U83" s="875"/>
      <c r="V83" s="875"/>
      <c r="W83" s="875"/>
      <c r="X83" s="875"/>
      <c r="Y83" s="875"/>
    </row>
    <row r="84">
      <c r="A84" s="890"/>
      <c r="B84" s="890"/>
      <c r="C84" s="890"/>
      <c r="D84" s="890"/>
      <c r="E84" s="890"/>
      <c r="F84" s="890"/>
      <c r="G84" s="890"/>
      <c r="H84" s="890"/>
      <c r="I84" s="890"/>
      <c r="J84" s="890"/>
      <c r="K84" s="875"/>
      <c r="L84" s="875"/>
      <c r="M84" s="875"/>
      <c r="N84" s="875"/>
      <c r="O84" s="875"/>
      <c r="P84" s="875"/>
      <c r="Q84" s="875"/>
      <c r="R84" s="875"/>
      <c r="S84" s="875"/>
      <c r="T84" s="875"/>
      <c r="U84" s="875"/>
      <c r="V84" s="875"/>
      <c r="W84" s="875"/>
      <c r="X84" s="875"/>
      <c r="Y84" s="875"/>
    </row>
    <row r="85">
      <c r="A85" s="890"/>
      <c r="B85" s="890"/>
      <c r="C85" s="890"/>
      <c r="D85" s="890"/>
      <c r="E85" s="890"/>
      <c r="F85" s="890"/>
      <c r="G85" s="890"/>
      <c r="H85" s="890"/>
      <c r="I85" s="890"/>
      <c r="J85" s="890"/>
      <c r="K85" s="875"/>
      <c r="L85" s="875"/>
      <c r="M85" s="875"/>
      <c r="N85" s="875"/>
      <c r="O85" s="875"/>
      <c r="P85" s="875"/>
      <c r="Q85" s="875"/>
      <c r="R85" s="875"/>
      <c r="S85" s="875"/>
      <c r="T85" s="875"/>
      <c r="U85" s="875"/>
      <c r="V85" s="875"/>
      <c r="W85" s="875"/>
      <c r="X85" s="875"/>
      <c r="Y85" s="875"/>
    </row>
    <row r="86">
      <c r="A86" s="890"/>
      <c r="B86" s="890"/>
      <c r="C86" s="890"/>
      <c r="D86" s="890"/>
      <c r="E86" s="890"/>
      <c r="F86" s="890"/>
      <c r="G86" s="890"/>
      <c r="H86" s="890"/>
      <c r="I86" s="890"/>
      <c r="J86" s="890"/>
      <c r="K86" s="875"/>
      <c r="L86" s="875"/>
      <c r="M86" s="875"/>
      <c r="N86" s="875"/>
      <c r="O86" s="875"/>
      <c r="P86" s="875"/>
      <c r="Q86" s="875"/>
      <c r="R86" s="875"/>
      <c r="S86" s="875"/>
      <c r="T86" s="875"/>
      <c r="U86" s="875"/>
      <c r="V86" s="875"/>
      <c r="W86" s="875"/>
      <c r="X86" s="875"/>
      <c r="Y86" s="875"/>
    </row>
    <row r="87">
      <c r="A87" s="890"/>
      <c r="B87" s="890"/>
      <c r="C87" s="890"/>
      <c r="D87" s="890"/>
      <c r="E87" s="890"/>
      <c r="F87" s="890"/>
      <c r="G87" s="890"/>
      <c r="H87" s="890"/>
      <c r="I87" s="890"/>
      <c r="J87" s="890"/>
      <c r="K87" s="875"/>
      <c r="L87" s="875"/>
      <c r="M87" s="875"/>
      <c r="N87" s="875"/>
      <c r="O87" s="875"/>
      <c r="P87" s="875"/>
      <c r="Q87" s="875"/>
      <c r="R87" s="875"/>
      <c r="S87" s="875"/>
      <c r="T87" s="875"/>
      <c r="U87" s="875"/>
      <c r="V87" s="875"/>
      <c r="W87" s="875"/>
      <c r="X87" s="875"/>
      <c r="Y87" s="875"/>
    </row>
    <row r="88">
      <c r="A88" s="890"/>
      <c r="B88" s="890"/>
      <c r="C88" s="890"/>
      <c r="D88" s="890"/>
      <c r="E88" s="890"/>
      <c r="F88" s="890"/>
      <c r="G88" s="890"/>
      <c r="H88" s="890"/>
      <c r="I88" s="890"/>
      <c r="J88" s="890"/>
      <c r="K88" s="875"/>
      <c r="L88" s="875"/>
      <c r="M88" s="875"/>
      <c r="N88" s="875"/>
      <c r="O88" s="875"/>
      <c r="P88" s="875"/>
      <c r="Q88" s="875"/>
      <c r="R88" s="875"/>
      <c r="S88" s="875"/>
      <c r="T88" s="875"/>
      <c r="U88" s="875"/>
      <c r="V88" s="875"/>
      <c r="W88" s="875"/>
      <c r="X88" s="875"/>
      <c r="Y88" s="875"/>
    </row>
    <row r="89">
      <c r="A89" s="890"/>
      <c r="B89" s="890"/>
      <c r="C89" s="890"/>
      <c r="D89" s="890"/>
      <c r="E89" s="890"/>
      <c r="F89" s="890"/>
      <c r="G89" s="890"/>
      <c r="H89" s="890"/>
      <c r="I89" s="890"/>
      <c r="J89" s="890"/>
      <c r="K89" s="875"/>
      <c r="L89" s="875"/>
      <c r="M89" s="875"/>
      <c r="N89" s="875"/>
      <c r="O89" s="875"/>
      <c r="P89" s="875"/>
      <c r="Q89" s="875"/>
      <c r="R89" s="875"/>
      <c r="S89" s="875"/>
      <c r="T89" s="875"/>
      <c r="U89" s="875"/>
      <c r="V89" s="875"/>
      <c r="W89" s="875"/>
      <c r="X89" s="875"/>
      <c r="Y89" s="875"/>
    </row>
    <row r="90">
      <c r="A90" s="890"/>
      <c r="B90" s="890"/>
      <c r="C90" s="890"/>
      <c r="D90" s="890"/>
      <c r="E90" s="890"/>
      <c r="F90" s="890"/>
      <c r="G90" s="890"/>
      <c r="H90" s="890"/>
      <c r="I90" s="890"/>
      <c r="J90" s="890"/>
      <c r="K90" s="875"/>
      <c r="L90" s="875"/>
      <c r="M90" s="875"/>
      <c r="N90" s="875"/>
      <c r="O90" s="875"/>
      <c r="P90" s="875"/>
      <c r="Q90" s="875"/>
      <c r="R90" s="875"/>
      <c r="S90" s="875"/>
      <c r="T90" s="875"/>
      <c r="U90" s="875"/>
      <c r="V90" s="875"/>
      <c r="W90" s="875"/>
      <c r="X90" s="875"/>
      <c r="Y90" s="875"/>
    </row>
    <row r="91">
      <c r="A91" s="890"/>
      <c r="B91" s="890"/>
      <c r="C91" s="890"/>
      <c r="D91" s="890"/>
      <c r="E91" s="890"/>
      <c r="F91" s="890"/>
      <c r="G91" s="890"/>
      <c r="H91" s="890"/>
      <c r="I91" s="890"/>
      <c r="J91" s="890"/>
      <c r="K91" s="875"/>
      <c r="L91" s="875"/>
      <c r="M91" s="875"/>
      <c r="N91" s="875"/>
      <c r="O91" s="875"/>
      <c r="P91" s="875"/>
      <c r="Q91" s="875"/>
      <c r="R91" s="875"/>
      <c r="S91" s="875"/>
      <c r="T91" s="875"/>
      <c r="U91" s="875"/>
      <c r="V91" s="875"/>
      <c r="W91" s="875"/>
      <c r="X91" s="875"/>
      <c r="Y91" s="875"/>
    </row>
    <row r="92">
      <c r="A92" s="890"/>
      <c r="B92" s="890"/>
      <c r="C92" s="890"/>
      <c r="D92" s="890"/>
      <c r="E92" s="890"/>
      <c r="F92" s="890"/>
      <c r="G92" s="890"/>
      <c r="H92" s="890"/>
      <c r="I92" s="890"/>
      <c r="J92" s="890"/>
      <c r="K92" s="875"/>
      <c r="L92" s="875"/>
      <c r="M92" s="875"/>
      <c r="N92" s="875"/>
      <c r="O92" s="875"/>
      <c r="P92" s="875"/>
      <c r="Q92" s="875"/>
      <c r="R92" s="875"/>
      <c r="S92" s="875"/>
      <c r="T92" s="875"/>
      <c r="U92" s="875"/>
      <c r="V92" s="875"/>
      <c r="W92" s="875"/>
      <c r="X92" s="875"/>
      <c r="Y92" s="875"/>
    </row>
    <row r="93">
      <c r="A93" s="890"/>
      <c r="B93" s="890"/>
      <c r="C93" s="890"/>
      <c r="D93" s="890"/>
      <c r="E93" s="890"/>
      <c r="F93" s="890"/>
      <c r="G93" s="890"/>
      <c r="H93" s="890"/>
      <c r="I93" s="890"/>
      <c r="J93" s="890"/>
      <c r="K93" s="875"/>
      <c r="L93" s="875"/>
      <c r="M93" s="875"/>
      <c r="N93" s="875"/>
      <c r="O93" s="875"/>
      <c r="P93" s="875"/>
      <c r="Q93" s="875"/>
      <c r="R93" s="875"/>
      <c r="S93" s="875"/>
      <c r="T93" s="875"/>
      <c r="U93" s="875"/>
      <c r="V93" s="875"/>
      <c r="W93" s="875"/>
      <c r="X93" s="875"/>
      <c r="Y93" s="875"/>
    </row>
    <row r="94">
      <c r="A94" s="890"/>
      <c r="B94" s="890"/>
      <c r="C94" s="890"/>
      <c r="D94" s="890"/>
      <c r="E94" s="890"/>
      <c r="F94" s="890"/>
      <c r="G94" s="890"/>
      <c r="H94" s="890"/>
      <c r="I94" s="890"/>
      <c r="J94" s="890"/>
      <c r="K94" s="875"/>
      <c r="L94" s="875"/>
      <c r="M94" s="875"/>
      <c r="N94" s="875"/>
      <c r="O94" s="875"/>
      <c r="P94" s="875"/>
      <c r="Q94" s="875"/>
      <c r="R94" s="875"/>
      <c r="S94" s="875"/>
      <c r="T94" s="875"/>
      <c r="U94" s="875"/>
      <c r="V94" s="875"/>
      <c r="W94" s="875"/>
      <c r="X94" s="875"/>
      <c r="Y94" s="875"/>
    </row>
    <row r="95">
      <c r="A95" s="890"/>
      <c r="B95" s="890"/>
      <c r="C95" s="890"/>
      <c r="D95" s="890"/>
      <c r="E95" s="890"/>
      <c r="F95" s="890"/>
      <c r="G95" s="890"/>
      <c r="H95" s="890"/>
      <c r="I95" s="890"/>
      <c r="J95" s="890"/>
      <c r="K95" s="875"/>
      <c r="L95" s="875"/>
      <c r="M95" s="875"/>
      <c r="N95" s="875"/>
      <c r="O95" s="875"/>
      <c r="P95" s="875"/>
      <c r="Q95" s="875"/>
      <c r="R95" s="875"/>
      <c r="S95" s="875"/>
      <c r="T95" s="875"/>
      <c r="U95" s="875"/>
      <c r="V95" s="875"/>
      <c r="W95" s="875"/>
      <c r="X95" s="875"/>
      <c r="Y95" s="875"/>
    </row>
    <row r="96">
      <c r="A96" s="890"/>
      <c r="B96" s="890"/>
      <c r="C96" s="890"/>
      <c r="D96" s="890"/>
      <c r="E96" s="890"/>
      <c r="F96" s="890"/>
      <c r="G96" s="890"/>
      <c r="H96" s="890"/>
      <c r="I96" s="890"/>
      <c r="J96" s="890"/>
      <c r="K96" s="875"/>
      <c r="L96" s="875"/>
      <c r="M96" s="875"/>
      <c r="N96" s="875"/>
      <c r="O96" s="875"/>
      <c r="P96" s="875"/>
      <c r="Q96" s="875"/>
      <c r="R96" s="875"/>
      <c r="S96" s="875"/>
      <c r="T96" s="875"/>
      <c r="U96" s="875"/>
      <c r="V96" s="875"/>
      <c r="W96" s="875"/>
      <c r="X96" s="875"/>
      <c r="Y96" s="875"/>
    </row>
    <row r="97">
      <c r="A97" s="890"/>
      <c r="B97" s="890"/>
      <c r="C97" s="890"/>
      <c r="D97" s="890"/>
      <c r="E97" s="890"/>
      <c r="F97" s="890"/>
      <c r="G97" s="890"/>
      <c r="H97" s="890"/>
      <c r="I97" s="890"/>
      <c r="J97" s="890"/>
      <c r="K97" s="875"/>
      <c r="L97" s="875"/>
      <c r="M97" s="875"/>
      <c r="N97" s="875"/>
      <c r="O97" s="875"/>
      <c r="P97" s="875"/>
      <c r="Q97" s="875"/>
      <c r="R97" s="875"/>
      <c r="S97" s="875"/>
      <c r="T97" s="875"/>
      <c r="U97" s="875"/>
      <c r="V97" s="875"/>
      <c r="W97" s="875"/>
      <c r="X97" s="875"/>
      <c r="Y97" s="875"/>
    </row>
    <row r="98">
      <c r="A98" s="890"/>
      <c r="B98" s="890"/>
      <c r="C98" s="890"/>
      <c r="D98" s="890"/>
      <c r="E98" s="890"/>
      <c r="F98" s="890"/>
      <c r="G98" s="890"/>
      <c r="H98" s="890"/>
      <c r="I98" s="890"/>
      <c r="J98" s="890"/>
      <c r="K98" s="875"/>
      <c r="L98" s="875"/>
      <c r="M98" s="875"/>
      <c r="N98" s="875"/>
      <c r="O98" s="875"/>
      <c r="P98" s="875"/>
      <c r="Q98" s="875"/>
      <c r="R98" s="875"/>
      <c r="S98" s="875"/>
      <c r="T98" s="875"/>
      <c r="U98" s="875"/>
      <c r="V98" s="875"/>
      <c r="W98" s="875"/>
      <c r="X98" s="875"/>
      <c r="Y98" s="875"/>
    </row>
    <row r="99">
      <c r="A99" s="890"/>
      <c r="B99" s="890"/>
      <c r="C99" s="890"/>
      <c r="D99" s="890"/>
      <c r="E99" s="890"/>
      <c r="F99" s="890"/>
      <c r="G99" s="890"/>
      <c r="H99" s="890"/>
      <c r="I99" s="890"/>
      <c r="J99" s="890"/>
      <c r="K99" s="875"/>
      <c r="L99" s="875"/>
      <c r="M99" s="875"/>
      <c r="N99" s="875"/>
      <c r="O99" s="875"/>
      <c r="P99" s="875"/>
      <c r="Q99" s="875"/>
      <c r="R99" s="875"/>
      <c r="S99" s="875"/>
      <c r="T99" s="875"/>
      <c r="U99" s="875"/>
      <c r="V99" s="875"/>
      <c r="W99" s="875"/>
      <c r="X99" s="875"/>
      <c r="Y99" s="875"/>
    </row>
    <row r="100">
      <c r="A100" s="890"/>
      <c r="B100" s="890"/>
      <c r="C100" s="890"/>
      <c r="D100" s="890"/>
      <c r="E100" s="890"/>
      <c r="F100" s="890"/>
      <c r="G100" s="890"/>
      <c r="H100" s="890"/>
      <c r="I100" s="890"/>
      <c r="J100" s="890"/>
      <c r="K100" s="875"/>
      <c r="L100" s="875"/>
      <c r="M100" s="875"/>
      <c r="N100" s="875"/>
      <c r="O100" s="875"/>
      <c r="P100" s="875"/>
      <c r="Q100" s="875"/>
      <c r="R100" s="875"/>
      <c r="S100" s="875"/>
      <c r="T100" s="875"/>
      <c r="U100" s="875"/>
      <c r="V100" s="875"/>
      <c r="W100" s="875"/>
      <c r="X100" s="875"/>
      <c r="Y100" s="875"/>
    </row>
    <row r="101">
      <c r="A101" s="890"/>
      <c r="B101" s="890"/>
      <c r="C101" s="890"/>
      <c r="D101" s="890"/>
      <c r="E101" s="890"/>
      <c r="F101" s="890"/>
      <c r="G101" s="890"/>
      <c r="H101" s="890"/>
      <c r="I101" s="890"/>
      <c r="J101" s="890"/>
      <c r="K101" s="875"/>
      <c r="L101" s="875"/>
      <c r="M101" s="875"/>
      <c r="N101" s="875"/>
      <c r="O101" s="875"/>
      <c r="P101" s="875"/>
      <c r="Q101" s="875"/>
      <c r="R101" s="875"/>
      <c r="S101" s="875"/>
      <c r="T101" s="875"/>
      <c r="U101" s="875"/>
      <c r="V101" s="875"/>
      <c r="W101" s="875"/>
      <c r="X101" s="875"/>
      <c r="Y101" s="875"/>
    </row>
    <row r="102">
      <c r="A102" s="890"/>
      <c r="B102" s="890"/>
      <c r="C102" s="890"/>
      <c r="D102" s="890"/>
      <c r="E102" s="890"/>
      <c r="F102" s="890"/>
      <c r="G102" s="890"/>
      <c r="H102" s="890"/>
      <c r="I102" s="890"/>
      <c r="J102" s="890"/>
      <c r="K102" s="875"/>
      <c r="L102" s="875"/>
      <c r="M102" s="875"/>
      <c r="N102" s="875"/>
      <c r="O102" s="875"/>
      <c r="P102" s="875"/>
      <c r="Q102" s="875"/>
      <c r="R102" s="875"/>
      <c r="S102" s="875"/>
      <c r="T102" s="875"/>
      <c r="U102" s="875"/>
      <c r="V102" s="875"/>
      <c r="W102" s="875"/>
      <c r="X102" s="875"/>
      <c r="Y102" s="875"/>
    </row>
    <row r="103">
      <c r="A103" s="890"/>
      <c r="B103" s="890"/>
      <c r="C103" s="890"/>
      <c r="D103" s="890"/>
      <c r="E103" s="890"/>
      <c r="F103" s="890"/>
      <c r="G103" s="890"/>
      <c r="H103" s="890"/>
      <c r="I103" s="890"/>
      <c r="J103" s="890"/>
      <c r="K103" s="875"/>
      <c r="L103" s="875"/>
      <c r="M103" s="875"/>
      <c r="N103" s="875"/>
      <c r="O103" s="875"/>
      <c r="P103" s="875"/>
      <c r="Q103" s="875"/>
      <c r="R103" s="875"/>
      <c r="S103" s="875"/>
      <c r="T103" s="875"/>
      <c r="U103" s="875"/>
      <c r="V103" s="875"/>
      <c r="W103" s="875"/>
      <c r="X103" s="875"/>
      <c r="Y103" s="875"/>
    </row>
    <row r="104">
      <c r="A104" s="890"/>
      <c r="B104" s="890"/>
      <c r="C104" s="890"/>
      <c r="D104" s="890"/>
      <c r="E104" s="890"/>
      <c r="F104" s="890"/>
      <c r="G104" s="890"/>
      <c r="H104" s="890"/>
      <c r="I104" s="890"/>
      <c r="J104" s="890"/>
      <c r="K104" s="875"/>
      <c r="L104" s="875"/>
      <c r="M104" s="875"/>
      <c r="N104" s="875"/>
      <c r="O104" s="875"/>
      <c r="P104" s="875"/>
      <c r="Q104" s="875"/>
      <c r="R104" s="875"/>
      <c r="S104" s="875"/>
      <c r="T104" s="875"/>
      <c r="U104" s="875"/>
      <c r="V104" s="875"/>
      <c r="W104" s="875"/>
      <c r="X104" s="875"/>
      <c r="Y104" s="875"/>
    </row>
    <row r="105">
      <c r="A105" s="890"/>
      <c r="B105" s="890"/>
      <c r="C105" s="890"/>
      <c r="D105" s="890"/>
      <c r="E105" s="890"/>
      <c r="F105" s="890"/>
      <c r="G105" s="890"/>
      <c r="H105" s="890"/>
      <c r="I105" s="890"/>
      <c r="J105" s="890"/>
      <c r="K105" s="875"/>
      <c r="L105" s="875"/>
      <c r="M105" s="875"/>
      <c r="N105" s="875"/>
      <c r="O105" s="875"/>
      <c r="P105" s="875"/>
      <c r="Q105" s="875"/>
      <c r="R105" s="875"/>
      <c r="S105" s="875"/>
      <c r="T105" s="875"/>
      <c r="U105" s="875"/>
      <c r="V105" s="875"/>
      <c r="W105" s="875"/>
      <c r="X105" s="875"/>
      <c r="Y105" s="875"/>
    </row>
    <row r="106">
      <c r="A106" s="890"/>
      <c r="B106" s="890"/>
      <c r="C106" s="890"/>
      <c r="D106" s="890"/>
      <c r="E106" s="890"/>
      <c r="F106" s="890"/>
      <c r="G106" s="890"/>
      <c r="H106" s="890"/>
      <c r="I106" s="890"/>
      <c r="J106" s="890"/>
      <c r="K106" s="875"/>
      <c r="L106" s="875"/>
      <c r="M106" s="875"/>
      <c r="N106" s="875"/>
      <c r="O106" s="875"/>
      <c r="P106" s="875"/>
      <c r="Q106" s="875"/>
      <c r="R106" s="875"/>
      <c r="S106" s="875"/>
      <c r="T106" s="875"/>
      <c r="U106" s="875"/>
      <c r="V106" s="875"/>
      <c r="W106" s="875"/>
      <c r="X106" s="875"/>
      <c r="Y106" s="875"/>
    </row>
    <row r="107">
      <c r="A107" s="890"/>
      <c r="B107" s="890"/>
      <c r="C107" s="890"/>
      <c r="D107" s="890"/>
      <c r="E107" s="890"/>
      <c r="F107" s="890"/>
      <c r="G107" s="890"/>
      <c r="H107" s="890"/>
      <c r="I107" s="890"/>
      <c r="J107" s="890"/>
      <c r="K107" s="875"/>
      <c r="L107" s="875"/>
      <c r="M107" s="875"/>
      <c r="N107" s="875"/>
      <c r="O107" s="875"/>
      <c r="P107" s="875"/>
      <c r="Q107" s="875"/>
      <c r="R107" s="875"/>
      <c r="S107" s="875"/>
      <c r="T107" s="875"/>
      <c r="U107" s="875"/>
      <c r="V107" s="875"/>
      <c r="W107" s="875"/>
      <c r="X107" s="875"/>
      <c r="Y107" s="875"/>
    </row>
    <row r="108">
      <c r="A108" s="890"/>
      <c r="B108" s="890"/>
      <c r="C108" s="890"/>
      <c r="D108" s="890"/>
      <c r="E108" s="890"/>
      <c r="F108" s="890"/>
      <c r="G108" s="890"/>
      <c r="H108" s="890"/>
      <c r="I108" s="890"/>
      <c r="J108" s="890"/>
      <c r="K108" s="875"/>
      <c r="L108" s="875"/>
      <c r="M108" s="875"/>
      <c r="N108" s="875"/>
      <c r="O108" s="875"/>
      <c r="P108" s="875"/>
      <c r="Q108" s="875"/>
      <c r="R108" s="875"/>
      <c r="S108" s="875"/>
      <c r="T108" s="875"/>
      <c r="U108" s="875"/>
      <c r="V108" s="875"/>
      <c r="W108" s="875"/>
      <c r="X108" s="875"/>
      <c r="Y108" s="875"/>
    </row>
    <row r="109">
      <c r="A109" s="890"/>
      <c r="B109" s="890"/>
      <c r="C109" s="890"/>
      <c r="D109" s="890"/>
      <c r="E109" s="890"/>
      <c r="F109" s="890"/>
      <c r="G109" s="890"/>
      <c r="H109" s="890"/>
      <c r="I109" s="890"/>
      <c r="J109" s="890"/>
      <c r="K109" s="875"/>
      <c r="L109" s="875"/>
      <c r="M109" s="875"/>
      <c r="N109" s="875"/>
      <c r="O109" s="875"/>
      <c r="P109" s="875"/>
      <c r="Q109" s="875"/>
      <c r="R109" s="875"/>
      <c r="S109" s="875"/>
      <c r="T109" s="875"/>
      <c r="U109" s="875"/>
      <c r="V109" s="875"/>
      <c r="W109" s="875"/>
      <c r="X109" s="875"/>
      <c r="Y109" s="875"/>
    </row>
    <row r="110">
      <c r="A110" s="890"/>
      <c r="B110" s="890"/>
      <c r="C110" s="890"/>
      <c r="D110" s="890"/>
      <c r="E110" s="890"/>
      <c r="F110" s="890"/>
      <c r="G110" s="890"/>
      <c r="H110" s="890"/>
      <c r="I110" s="890"/>
      <c r="J110" s="890"/>
      <c r="K110" s="875"/>
      <c r="L110" s="875"/>
      <c r="M110" s="875"/>
      <c r="N110" s="875"/>
      <c r="O110" s="875"/>
      <c r="P110" s="875"/>
      <c r="Q110" s="875"/>
      <c r="R110" s="875"/>
      <c r="S110" s="875"/>
      <c r="T110" s="875"/>
      <c r="U110" s="875"/>
      <c r="V110" s="875"/>
      <c r="W110" s="875"/>
      <c r="X110" s="875"/>
      <c r="Y110" s="875"/>
    </row>
    <row r="111">
      <c r="A111" s="890"/>
      <c r="B111" s="890"/>
      <c r="C111" s="890"/>
      <c r="D111" s="890"/>
      <c r="E111" s="890"/>
      <c r="F111" s="890"/>
      <c r="G111" s="890"/>
      <c r="H111" s="890"/>
      <c r="I111" s="890"/>
      <c r="J111" s="890"/>
      <c r="K111" s="875"/>
      <c r="L111" s="875"/>
      <c r="M111" s="875"/>
      <c r="N111" s="875"/>
      <c r="O111" s="875"/>
      <c r="P111" s="875"/>
      <c r="Q111" s="875"/>
      <c r="R111" s="875"/>
      <c r="S111" s="875"/>
      <c r="T111" s="875"/>
      <c r="U111" s="875"/>
      <c r="V111" s="875"/>
      <c r="W111" s="875"/>
      <c r="X111" s="875"/>
      <c r="Y111" s="875"/>
    </row>
    <row r="112">
      <c r="A112" s="890"/>
      <c r="B112" s="890"/>
      <c r="C112" s="890"/>
      <c r="D112" s="890"/>
      <c r="E112" s="890"/>
      <c r="F112" s="890"/>
      <c r="G112" s="890"/>
      <c r="H112" s="890"/>
      <c r="I112" s="890"/>
      <c r="J112" s="890"/>
      <c r="K112" s="875"/>
      <c r="L112" s="875"/>
      <c r="M112" s="875"/>
      <c r="N112" s="875"/>
      <c r="O112" s="875"/>
      <c r="P112" s="875"/>
      <c r="Q112" s="875"/>
      <c r="R112" s="875"/>
      <c r="S112" s="875"/>
      <c r="T112" s="875"/>
      <c r="U112" s="875"/>
      <c r="V112" s="875"/>
      <c r="W112" s="875"/>
      <c r="X112" s="875"/>
      <c r="Y112" s="875"/>
    </row>
    <row r="113">
      <c r="A113" s="890"/>
      <c r="B113" s="890"/>
      <c r="C113" s="890"/>
      <c r="D113" s="890"/>
      <c r="E113" s="890"/>
      <c r="F113" s="890"/>
      <c r="G113" s="890"/>
      <c r="H113" s="890"/>
      <c r="I113" s="890"/>
      <c r="J113" s="890"/>
      <c r="K113" s="875"/>
      <c r="L113" s="875"/>
      <c r="M113" s="875"/>
      <c r="N113" s="875"/>
      <c r="O113" s="875"/>
      <c r="P113" s="875"/>
      <c r="Q113" s="875"/>
      <c r="R113" s="875"/>
      <c r="S113" s="875"/>
      <c r="T113" s="875"/>
      <c r="U113" s="875"/>
      <c r="V113" s="875"/>
      <c r="W113" s="875"/>
      <c r="X113" s="875"/>
      <c r="Y113" s="875"/>
    </row>
    <row r="114">
      <c r="A114" s="890"/>
      <c r="B114" s="890"/>
      <c r="C114" s="890"/>
      <c r="D114" s="890"/>
      <c r="E114" s="890"/>
      <c r="F114" s="890"/>
      <c r="G114" s="890"/>
      <c r="H114" s="890"/>
      <c r="I114" s="890"/>
      <c r="J114" s="890"/>
      <c r="K114" s="875"/>
      <c r="L114" s="875"/>
      <c r="M114" s="875"/>
      <c r="N114" s="875"/>
      <c r="O114" s="875"/>
      <c r="P114" s="875"/>
      <c r="Q114" s="875"/>
      <c r="R114" s="875"/>
      <c r="S114" s="875"/>
      <c r="T114" s="875"/>
      <c r="U114" s="875"/>
      <c r="V114" s="875"/>
      <c r="W114" s="875"/>
      <c r="X114" s="875"/>
      <c r="Y114" s="875"/>
    </row>
    <row r="115">
      <c r="A115" s="890"/>
      <c r="B115" s="890"/>
      <c r="C115" s="890"/>
      <c r="D115" s="890"/>
      <c r="E115" s="890"/>
      <c r="F115" s="890"/>
      <c r="G115" s="890"/>
      <c r="H115" s="890"/>
      <c r="I115" s="890"/>
      <c r="J115" s="890"/>
      <c r="K115" s="875"/>
      <c r="L115" s="875"/>
      <c r="M115" s="875"/>
      <c r="N115" s="875"/>
      <c r="O115" s="875"/>
      <c r="P115" s="875"/>
      <c r="Q115" s="875"/>
      <c r="R115" s="875"/>
      <c r="S115" s="875"/>
      <c r="T115" s="875"/>
      <c r="U115" s="875"/>
      <c r="V115" s="875"/>
      <c r="W115" s="875"/>
      <c r="X115" s="875"/>
      <c r="Y115" s="875"/>
    </row>
    <row r="116">
      <c r="A116" s="890"/>
      <c r="B116" s="890"/>
      <c r="C116" s="890"/>
      <c r="D116" s="890"/>
      <c r="E116" s="890"/>
      <c r="F116" s="890"/>
      <c r="G116" s="890"/>
      <c r="H116" s="890"/>
      <c r="I116" s="890"/>
      <c r="J116" s="890"/>
      <c r="K116" s="875"/>
      <c r="L116" s="875"/>
      <c r="M116" s="875"/>
      <c r="N116" s="875"/>
      <c r="O116" s="875"/>
      <c r="P116" s="875"/>
      <c r="Q116" s="875"/>
      <c r="R116" s="875"/>
      <c r="S116" s="875"/>
      <c r="T116" s="875"/>
      <c r="U116" s="875"/>
      <c r="V116" s="875"/>
      <c r="W116" s="875"/>
      <c r="X116" s="875"/>
      <c r="Y116" s="875"/>
    </row>
    <row r="117">
      <c r="A117" s="890"/>
      <c r="B117" s="890"/>
      <c r="C117" s="890"/>
      <c r="D117" s="890"/>
      <c r="E117" s="890"/>
      <c r="F117" s="890"/>
      <c r="G117" s="890"/>
      <c r="H117" s="890"/>
      <c r="I117" s="890"/>
      <c r="J117" s="890"/>
      <c r="K117" s="875"/>
      <c r="L117" s="875"/>
      <c r="M117" s="875"/>
      <c r="N117" s="875"/>
      <c r="O117" s="875"/>
      <c r="P117" s="875"/>
      <c r="Q117" s="875"/>
      <c r="R117" s="875"/>
      <c r="S117" s="875"/>
      <c r="T117" s="875"/>
      <c r="U117" s="875"/>
      <c r="V117" s="875"/>
      <c r="W117" s="875"/>
      <c r="X117" s="875"/>
      <c r="Y117" s="875"/>
    </row>
    <row r="118">
      <c r="A118" s="890"/>
      <c r="B118" s="890"/>
      <c r="C118" s="890"/>
      <c r="D118" s="890"/>
      <c r="E118" s="890"/>
      <c r="F118" s="890"/>
      <c r="G118" s="890"/>
      <c r="H118" s="890"/>
      <c r="I118" s="890"/>
      <c r="J118" s="890"/>
      <c r="K118" s="875"/>
      <c r="L118" s="875"/>
      <c r="M118" s="875"/>
      <c r="N118" s="875"/>
      <c r="O118" s="875"/>
      <c r="P118" s="875"/>
      <c r="Q118" s="875"/>
      <c r="R118" s="875"/>
      <c r="S118" s="875"/>
      <c r="T118" s="875"/>
      <c r="U118" s="875"/>
      <c r="V118" s="875"/>
      <c r="W118" s="875"/>
      <c r="X118" s="875"/>
      <c r="Y118" s="875"/>
    </row>
    <row r="119">
      <c r="A119" s="890"/>
      <c r="B119" s="890"/>
      <c r="C119" s="890"/>
      <c r="D119" s="890"/>
      <c r="E119" s="890"/>
      <c r="F119" s="890"/>
      <c r="G119" s="890"/>
      <c r="H119" s="890"/>
      <c r="I119" s="890"/>
      <c r="J119" s="890"/>
      <c r="K119" s="875"/>
      <c r="L119" s="875"/>
      <c r="M119" s="875"/>
      <c r="N119" s="875"/>
      <c r="O119" s="875"/>
      <c r="P119" s="875"/>
      <c r="Q119" s="875"/>
      <c r="R119" s="875"/>
      <c r="S119" s="875"/>
      <c r="T119" s="875"/>
      <c r="U119" s="875"/>
      <c r="V119" s="875"/>
      <c r="W119" s="875"/>
      <c r="X119" s="875"/>
      <c r="Y119" s="875"/>
    </row>
    <row r="120">
      <c r="A120" s="890"/>
      <c r="B120" s="890"/>
      <c r="C120" s="890"/>
      <c r="D120" s="890"/>
      <c r="E120" s="890"/>
      <c r="F120" s="890"/>
      <c r="G120" s="890"/>
      <c r="H120" s="890"/>
      <c r="I120" s="890"/>
      <c r="J120" s="890"/>
      <c r="K120" s="875"/>
      <c r="L120" s="875"/>
      <c r="M120" s="875"/>
      <c r="N120" s="875"/>
      <c r="O120" s="875"/>
      <c r="P120" s="875"/>
      <c r="Q120" s="875"/>
      <c r="R120" s="875"/>
      <c r="S120" s="875"/>
      <c r="T120" s="875"/>
      <c r="U120" s="875"/>
      <c r="V120" s="875"/>
      <c r="W120" s="875"/>
      <c r="X120" s="875"/>
      <c r="Y120" s="875"/>
    </row>
    <row r="121">
      <c r="A121" s="890"/>
      <c r="B121" s="890"/>
      <c r="C121" s="890"/>
      <c r="D121" s="890"/>
      <c r="E121" s="890"/>
      <c r="F121" s="890"/>
      <c r="G121" s="890"/>
      <c r="H121" s="890"/>
      <c r="I121" s="890"/>
      <c r="J121" s="890"/>
      <c r="K121" s="875"/>
      <c r="L121" s="875"/>
      <c r="M121" s="875"/>
      <c r="N121" s="875"/>
      <c r="O121" s="875"/>
      <c r="P121" s="875"/>
      <c r="Q121" s="875"/>
      <c r="R121" s="875"/>
      <c r="S121" s="875"/>
      <c r="T121" s="875"/>
      <c r="U121" s="875"/>
      <c r="V121" s="875"/>
      <c r="W121" s="875"/>
      <c r="X121" s="875"/>
      <c r="Y121" s="875"/>
    </row>
    <row r="122">
      <c r="A122" s="890"/>
      <c r="B122" s="890"/>
      <c r="C122" s="890"/>
      <c r="D122" s="890"/>
      <c r="E122" s="890"/>
      <c r="F122" s="890"/>
      <c r="G122" s="890"/>
      <c r="H122" s="890"/>
      <c r="I122" s="890"/>
      <c r="J122" s="890"/>
      <c r="K122" s="875"/>
      <c r="L122" s="875"/>
      <c r="M122" s="875"/>
      <c r="N122" s="875"/>
      <c r="O122" s="875"/>
      <c r="P122" s="875"/>
      <c r="Q122" s="875"/>
      <c r="R122" s="875"/>
      <c r="S122" s="875"/>
      <c r="T122" s="875"/>
      <c r="U122" s="875"/>
      <c r="V122" s="875"/>
      <c r="W122" s="875"/>
      <c r="X122" s="875"/>
      <c r="Y122" s="875"/>
    </row>
    <row r="123">
      <c r="A123" s="890"/>
      <c r="B123" s="890"/>
      <c r="C123" s="890"/>
      <c r="D123" s="890"/>
      <c r="E123" s="890"/>
      <c r="F123" s="890"/>
      <c r="G123" s="890"/>
      <c r="H123" s="890"/>
      <c r="I123" s="890"/>
      <c r="J123" s="890"/>
      <c r="K123" s="875"/>
      <c r="L123" s="875"/>
      <c r="M123" s="875"/>
      <c r="N123" s="875"/>
      <c r="O123" s="875"/>
      <c r="P123" s="875"/>
      <c r="Q123" s="875"/>
      <c r="R123" s="875"/>
      <c r="S123" s="875"/>
      <c r="T123" s="875"/>
      <c r="U123" s="875"/>
      <c r="V123" s="875"/>
      <c r="W123" s="875"/>
      <c r="X123" s="875"/>
      <c r="Y123" s="875"/>
    </row>
    <row r="124">
      <c r="A124" s="890"/>
      <c r="B124" s="890"/>
      <c r="C124" s="890"/>
      <c r="D124" s="890"/>
      <c r="E124" s="890"/>
      <c r="F124" s="890"/>
      <c r="G124" s="890"/>
      <c r="H124" s="890"/>
      <c r="I124" s="890"/>
      <c r="J124" s="890"/>
      <c r="K124" s="875"/>
      <c r="L124" s="875"/>
      <c r="M124" s="875"/>
      <c r="N124" s="875"/>
      <c r="O124" s="875"/>
      <c r="P124" s="875"/>
      <c r="Q124" s="875"/>
      <c r="R124" s="875"/>
      <c r="S124" s="875"/>
      <c r="T124" s="875"/>
      <c r="U124" s="875"/>
      <c r="V124" s="875"/>
      <c r="W124" s="875"/>
      <c r="X124" s="875"/>
      <c r="Y124" s="875"/>
    </row>
    <row r="125">
      <c r="A125" s="890"/>
      <c r="B125" s="890"/>
      <c r="C125" s="890"/>
      <c r="D125" s="890"/>
      <c r="E125" s="890"/>
      <c r="F125" s="890"/>
      <c r="G125" s="890"/>
      <c r="H125" s="890"/>
      <c r="I125" s="890"/>
      <c r="J125" s="890"/>
      <c r="K125" s="875"/>
      <c r="L125" s="875"/>
      <c r="M125" s="875"/>
      <c r="N125" s="875"/>
      <c r="O125" s="875"/>
      <c r="P125" s="875"/>
      <c r="Q125" s="875"/>
      <c r="R125" s="875"/>
      <c r="S125" s="875"/>
      <c r="T125" s="875"/>
      <c r="U125" s="875"/>
      <c r="V125" s="875"/>
      <c r="W125" s="875"/>
      <c r="X125" s="875"/>
      <c r="Y125" s="875"/>
    </row>
    <row r="126">
      <c r="A126" s="890"/>
      <c r="B126" s="890"/>
      <c r="C126" s="890"/>
      <c r="D126" s="890"/>
      <c r="E126" s="890"/>
      <c r="F126" s="890"/>
      <c r="G126" s="890"/>
      <c r="H126" s="890"/>
      <c r="I126" s="890"/>
      <c r="J126" s="890"/>
      <c r="K126" s="875"/>
      <c r="L126" s="875"/>
      <c r="M126" s="875"/>
      <c r="N126" s="875"/>
      <c r="O126" s="875"/>
      <c r="P126" s="875"/>
      <c r="Q126" s="875"/>
      <c r="R126" s="875"/>
      <c r="S126" s="875"/>
      <c r="T126" s="875"/>
      <c r="U126" s="875"/>
      <c r="V126" s="875"/>
      <c r="W126" s="875"/>
      <c r="X126" s="875"/>
      <c r="Y126" s="875"/>
    </row>
    <row r="127">
      <c r="A127" s="890"/>
      <c r="B127" s="890"/>
      <c r="C127" s="890"/>
      <c r="D127" s="890"/>
      <c r="E127" s="890"/>
      <c r="F127" s="890"/>
      <c r="G127" s="890"/>
      <c r="H127" s="890"/>
      <c r="I127" s="890"/>
      <c r="J127" s="890"/>
      <c r="K127" s="875"/>
      <c r="L127" s="875"/>
      <c r="M127" s="875"/>
      <c r="N127" s="875"/>
      <c r="O127" s="875"/>
      <c r="P127" s="875"/>
      <c r="Q127" s="875"/>
      <c r="R127" s="875"/>
      <c r="S127" s="875"/>
      <c r="T127" s="875"/>
      <c r="U127" s="875"/>
      <c r="V127" s="875"/>
      <c r="W127" s="875"/>
      <c r="X127" s="875"/>
      <c r="Y127" s="875"/>
    </row>
    <row r="128">
      <c r="A128" s="890"/>
      <c r="B128" s="890"/>
      <c r="C128" s="890"/>
      <c r="D128" s="890"/>
      <c r="E128" s="890"/>
      <c r="F128" s="890"/>
      <c r="G128" s="890"/>
      <c r="H128" s="890"/>
      <c r="I128" s="890"/>
      <c r="J128" s="890"/>
      <c r="K128" s="875"/>
      <c r="L128" s="875"/>
      <c r="M128" s="875"/>
      <c r="N128" s="875"/>
      <c r="O128" s="875"/>
      <c r="P128" s="875"/>
      <c r="Q128" s="875"/>
      <c r="R128" s="875"/>
      <c r="S128" s="875"/>
      <c r="T128" s="875"/>
      <c r="U128" s="875"/>
      <c r="V128" s="875"/>
      <c r="W128" s="875"/>
      <c r="X128" s="875"/>
      <c r="Y128" s="875"/>
    </row>
    <row r="129">
      <c r="A129" s="890"/>
      <c r="B129" s="890"/>
      <c r="C129" s="890"/>
      <c r="D129" s="890"/>
      <c r="E129" s="890"/>
      <c r="F129" s="890"/>
      <c r="G129" s="890"/>
      <c r="H129" s="890"/>
      <c r="I129" s="890"/>
      <c r="J129" s="890"/>
      <c r="K129" s="875"/>
      <c r="L129" s="875"/>
      <c r="M129" s="875"/>
      <c r="N129" s="875"/>
      <c r="O129" s="875"/>
      <c r="P129" s="875"/>
      <c r="Q129" s="875"/>
      <c r="R129" s="875"/>
      <c r="S129" s="875"/>
      <c r="T129" s="875"/>
      <c r="U129" s="875"/>
      <c r="V129" s="875"/>
      <c r="W129" s="875"/>
      <c r="X129" s="875"/>
      <c r="Y129" s="875"/>
    </row>
    <row r="130">
      <c r="A130" s="890"/>
      <c r="B130" s="890"/>
      <c r="C130" s="890"/>
      <c r="D130" s="890"/>
      <c r="E130" s="890"/>
      <c r="F130" s="890"/>
      <c r="G130" s="890"/>
      <c r="H130" s="890"/>
      <c r="I130" s="890"/>
      <c r="J130" s="890"/>
      <c r="K130" s="875"/>
      <c r="L130" s="875"/>
      <c r="M130" s="875"/>
      <c r="N130" s="875"/>
      <c r="O130" s="875"/>
      <c r="P130" s="875"/>
      <c r="Q130" s="875"/>
      <c r="R130" s="875"/>
      <c r="S130" s="875"/>
      <c r="T130" s="875"/>
      <c r="U130" s="875"/>
      <c r="V130" s="875"/>
      <c r="W130" s="875"/>
      <c r="X130" s="875"/>
      <c r="Y130" s="875"/>
    </row>
    <row r="131">
      <c r="A131" s="890"/>
      <c r="B131" s="890"/>
      <c r="C131" s="890"/>
      <c r="D131" s="890"/>
      <c r="E131" s="890"/>
      <c r="F131" s="890"/>
      <c r="G131" s="890"/>
      <c r="H131" s="890"/>
      <c r="I131" s="890"/>
      <c r="J131" s="890"/>
      <c r="K131" s="875"/>
      <c r="L131" s="875"/>
      <c r="M131" s="875"/>
      <c r="N131" s="875"/>
      <c r="O131" s="875"/>
      <c r="P131" s="875"/>
      <c r="Q131" s="875"/>
      <c r="R131" s="875"/>
      <c r="S131" s="875"/>
      <c r="T131" s="875"/>
      <c r="U131" s="875"/>
      <c r="V131" s="875"/>
      <c r="W131" s="875"/>
      <c r="X131" s="875"/>
      <c r="Y131" s="875"/>
    </row>
    <row r="132">
      <c r="A132" s="890"/>
      <c r="B132" s="890"/>
      <c r="C132" s="890"/>
      <c r="D132" s="890"/>
      <c r="E132" s="890"/>
      <c r="F132" s="890"/>
      <c r="G132" s="890"/>
      <c r="H132" s="890"/>
      <c r="I132" s="890"/>
      <c r="J132" s="890"/>
      <c r="K132" s="875"/>
      <c r="L132" s="875"/>
      <c r="M132" s="875"/>
      <c r="N132" s="875"/>
      <c r="O132" s="875"/>
      <c r="P132" s="875"/>
      <c r="Q132" s="875"/>
      <c r="R132" s="875"/>
      <c r="S132" s="875"/>
      <c r="T132" s="875"/>
      <c r="U132" s="875"/>
      <c r="V132" s="875"/>
      <c r="W132" s="875"/>
      <c r="X132" s="875"/>
      <c r="Y132" s="875"/>
    </row>
    <row r="133">
      <c r="A133" s="890"/>
      <c r="B133" s="890"/>
      <c r="C133" s="890"/>
      <c r="D133" s="890"/>
      <c r="E133" s="890"/>
      <c r="F133" s="890"/>
      <c r="G133" s="890"/>
      <c r="H133" s="890"/>
      <c r="I133" s="890"/>
      <c r="J133" s="890"/>
      <c r="K133" s="875"/>
      <c r="L133" s="875"/>
      <c r="M133" s="875"/>
      <c r="N133" s="875"/>
      <c r="O133" s="875"/>
      <c r="P133" s="875"/>
      <c r="Q133" s="875"/>
      <c r="R133" s="875"/>
      <c r="S133" s="875"/>
      <c r="T133" s="875"/>
      <c r="U133" s="875"/>
      <c r="V133" s="875"/>
      <c r="W133" s="875"/>
      <c r="X133" s="875"/>
      <c r="Y133" s="875"/>
    </row>
    <row r="134">
      <c r="A134" s="890"/>
      <c r="B134" s="890"/>
      <c r="C134" s="890"/>
      <c r="D134" s="890"/>
      <c r="E134" s="890"/>
      <c r="F134" s="890"/>
      <c r="G134" s="890"/>
      <c r="H134" s="890"/>
      <c r="I134" s="890"/>
      <c r="J134" s="890"/>
      <c r="K134" s="875"/>
      <c r="L134" s="875"/>
      <c r="M134" s="875"/>
      <c r="N134" s="875"/>
      <c r="O134" s="875"/>
      <c r="P134" s="875"/>
      <c r="Q134" s="875"/>
      <c r="R134" s="875"/>
      <c r="S134" s="875"/>
      <c r="T134" s="875"/>
      <c r="U134" s="875"/>
      <c r="V134" s="875"/>
      <c r="W134" s="875"/>
      <c r="X134" s="875"/>
      <c r="Y134" s="875"/>
    </row>
    <row r="135">
      <c r="A135" s="890"/>
      <c r="B135" s="890"/>
      <c r="C135" s="890"/>
      <c r="D135" s="890"/>
      <c r="E135" s="890"/>
      <c r="F135" s="890"/>
      <c r="G135" s="890"/>
      <c r="H135" s="890"/>
      <c r="I135" s="890"/>
      <c r="J135" s="890"/>
      <c r="K135" s="875"/>
      <c r="L135" s="875"/>
      <c r="M135" s="875"/>
      <c r="N135" s="875"/>
      <c r="O135" s="875"/>
      <c r="P135" s="875"/>
      <c r="Q135" s="875"/>
      <c r="R135" s="875"/>
      <c r="S135" s="875"/>
      <c r="T135" s="875"/>
      <c r="U135" s="875"/>
      <c r="V135" s="875"/>
      <c r="W135" s="875"/>
      <c r="X135" s="875"/>
      <c r="Y135" s="875"/>
    </row>
    <row r="136">
      <c r="A136" s="890"/>
      <c r="B136" s="890"/>
      <c r="C136" s="890"/>
      <c r="D136" s="890"/>
      <c r="E136" s="890"/>
      <c r="F136" s="890"/>
      <c r="G136" s="890"/>
      <c r="H136" s="890"/>
      <c r="I136" s="890"/>
      <c r="J136" s="890"/>
      <c r="K136" s="875"/>
      <c r="L136" s="875"/>
      <c r="M136" s="875"/>
      <c r="N136" s="875"/>
      <c r="O136" s="875"/>
      <c r="P136" s="875"/>
      <c r="Q136" s="875"/>
      <c r="R136" s="875"/>
      <c r="S136" s="875"/>
      <c r="T136" s="875"/>
      <c r="U136" s="875"/>
      <c r="V136" s="875"/>
      <c r="W136" s="875"/>
      <c r="X136" s="875"/>
      <c r="Y136" s="875"/>
    </row>
    <row r="137">
      <c r="A137" s="890"/>
      <c r="B137" s="890"/>
      <c r="C137" s="890"/>
      <c r="D137" s="890"/>
      <c r="E137" s="890"/>
      <c r="F137" s="890"/>
      <c r="G137" s="890"/>
      <c r="H137" s="890"/>
      <c r="I137" s="890"/>
      <c r="J137" s="890"/>
      <c r="K137" s="875"/>
      <c r="L137" s="875"/>
      <c r="M137" s="875"/>
      <c r="N137" s="875"/>
      <c r="O137" s="875"/>
      <c r="P137" s="875"/>
      <c r="Q137" s="875"/>
      <c r="R137" s="875"/>
      <c r="S137" s="875"/>
      <c r="T137" s="875"/>
      <c r="U137" s="875"/>
      <c r="V137" s="875"/>
      <c r="W137" s="875"/>
      <c r="X137" s="875"/>
      <c r="Y137" s="875"/>
    </row>
    <row r="138">
      <c r="A138" s="890"/>
      <c r="B138" s="890"/>
      <c r="C138" s="890"/>
      <c r="D138" s="890"/>
      <c r="E138" s="890"/>
      <c r="F138" s="890"/>
      <c r="G138" s="890"/>
      <c r="H138" s="890"/>
      <c r="I138" s="890"/>
      <c r="J138" s="890"/>
      <c r="K138" s="875"/>
      <c r="L138" s="875"/>
      <c r="M138" s="875"/>
      <c r="N138" s="875"/>
      <c r="O138" s="875"/>
      <c r="P138" s="875"/>
      <c r="Q138" s="875"/>
      <c r="R138" s="875"/>
      <c r="S138" s="875"/>
      <c r="T138" s="875"/>
      <c r="U138" s="875"/>
      <c r="V138" s="875"/>
      <c r="W138" s="875"/>
      <c r="X138" s="875"/>
      <c r="Y138" s="875"/>
    </row>
    <row r="139">
      <c r="A139" s="890"/>
      <c r="B139" s="890"/>
      <c r="C139" s="890"/>
      <c r="D139" s="890"/>
      <c r="E139" s="890"/>
      <c r="F139" s="890"/>
      <c r="G139" s="890"/>
      <c r="H139" s="890"/>
      <c r="I139" s="890"/>
      <c r="J139" s="890"/>
      <c r="K139" s="875"/>
      <c r="L139" s="875"/>
      <c r="M139" s="875"/>
      <c r="N139" s="875"/>
      <c r="O139" s="875"/>
      <c r="P139" s="875"/>
      <c r="Q139" s="875"/>
      <c r="R139" s="875"/>
      <c r="S139" s="875"/>
      <c r="T139" s="875"/>
      <c r="U139" s="875"/>
      <c r="V139" s="875"/>
      <c r="W139" s="875"/>
      <c r="X139" s="875"/>
      <c r="Y139" s="875"/>
    </row>
    <row r="140">
      <c r="A140" s="890"/>
      <c r="B140" s="890"/>
      <c r="C140" s="890"/>
      <c r="D140" s="890"/>
      <c r="E140" s="890"/>
      <c r="F140" s="890"/>
      <c r="G140" s="890"/>
      <c r="H140" s="890"/>
      <c r="I140" s="890"/>
      <c r="J140" s="890"/>
      <c r="K140" s="875"/>
      <c r="L140" s="875"/>
      <c r="M140" s="875"/>
      <c r="N140" s="875"/>
      <c r="O140" s="875"/>
      <c r="P140" s="875"/>
      <c r="Q140" s="875"/>
      <c r="R140" s="875"/>
      <c r="S140" s="875"/>
      <c r="T140" s="875"/>
      <c r="U140" s="875"/>
      <c r="V140" s="875"/>
      <c r="W140" s="875"/>
      <c r="X140" s="875"/>
      <c r="Y140" s="875"/>
    </row>
    <row r="141">
      <c r="A141" s="890"/>
      <c r="B141" s="890"/>
      <c r="C141" s="890"/>
      <c r="D141" s="890"/>
      <c r="E141" s="890"/>
      <c r="F141" s="890"/>
      <c r="G141" s="890"/>
      <c r="H141" s="890"/>
      <c r="I141" s="890"/>
      <c r="J141" s="890"/>
      <c r="K141" s="875"/>
      <c r="L141" s="875"/>
      <c r="M141" s="875"/>
      <c r="N141" s="875"/>
      <c r="O141" s="875"/>
      <c r="P141" s="875"/>
      <c r="Q141" s="875"/>
      <c r="R141" s="875"/>
      <c r="S141" s="875"/>
      <c r="T141" s="875"/>
      <c r="U141" s="875"/>
      <c r="V141" s="875"/>
      <c r="W141" s="875"/>
      <c r="X141" s="875"/>
      <c r="Y141" s="875"/>
    </row>
    <row r="142">
      <c r="A142" s="890"/>
      <c r="B142" s="890"/>
      <c r="C142" s="890"/>
      <c r="D142" s="890"/>
      <c r="E142" s="890"/>
      <c r="F142" s="890"/>
      <c r="G142" s="890"/>
      <c r="H142" s="890"/>
      <c r="I142" s="890"/>
      <c r="J142" s="890"/>
      <c r="K142" s="875"/>
      <c r="L142" s="875"/>
      <c r="M142" s="875"/>
      <c r="N142" s="875"/>
      <c r="O142" s="875"/>
      <c r="P142" s="875"/>
      <c r="Q142" s="875"/>
      <c r="R142" s="875"/>
      <c r="S142" s="875"/>
      <c r="T142" s="875"/>
      <c r="U142" s="875"/>
      <c r="V142" s="875"/>
      <c r="W142" s="875"/>
      <c r="X142" s="875"/>
      <c r="Y142" s="875"/>
    </row>
    <row r="143">
      <c r="A143" s="890"/>
      <c r="B143" s="890"/>
      <c r="C143" s="890"/>
      <c r="D143" s="890"/>
      <c r="E143" s="890"/>
      <c r="F143" s="890"/>
      <c r="G143" s="890"/>
      <c r="H143" s="890"/>
      <c r="I143" s="890"/>
      <c r="J143" s="890"/>
      <c r="K143" s="875"/>
      <c r="L143" s="875"/>
      <c r="M143" s="875"/>
      <c r="N143" s="875"/>
      <c r="O143" s="875"/>
      <c r="P143" s="875"/>
      <c r="Q143" s="875"/>
      <c r="R143" s="875"/>
      <c r="S143" s="875"/>
      <c r="T143" s="875"/>
      <c r="U143" s="875"/>
      <c r="V143" s="875"/>
      <c r="W143" s="875"/>
      <c r="X143" s="875"/>
      <c r="Y143" s="875"/>
    </row>
    <row r="144">
      <c r="A144" s="890"/>
      <c r="B144" s="890"/>
      <c r="C144" s="890"/>
      <c r="D144" s="890"/>
      <c r="E144" s="890"/>
      <c r="F144" s="890"/>
      <c r="G144" s="890"/>
      <c r="H144" s="890"/>
      <c r="I144" s="890"/>
      <c r="J144" s="890"/>
      <c r="K144" s="875"/>
      <c r="L144" s="875"/>
      <c r="M144" s="875"/>
      <c r="N144" s="875"/>
      <c r="O144" s="875"/>
      <c r="P144" s="875"/>
      <c r="Q144" s="875"/>
      <c r="R144" s="875"/>
      <c r="S144" s="875"/>
      <c r="T144" s="875"/>
      <c r="U144" s="875"/>
      <c r="V144" s="875"/>
      <c r="W144" s="875"/>
      <c r="X144" s="875"/>
      <c r="Y144" s="875"/>
    </row>
    <row r="145">
      <c r="A145" s="890"/>
      <c r="B145" s="890"/>
      <c r="C145" s="890"/>
      <c r="D145" s="890"/>
      <c r="E145" s="890"/>
      <c r="F145" s="890"/>
      <c r="G145" s="890"/>
      <c r="H145" s="890"/>
      <c r="I145" s="890"/>
      <c r="J145" s="890"/>
      <c r="K145" s="875"/>
      <c r="L145" s="875"/>
      <c r="M145" s="875"/>
      <c r="N145" s="875"/>
      <c r="O145" s="875"/>
      <c r="P145" s="875"/>
      <c r="Q145" s="875"/>
      <c r="R145" s="875"/>
      <c r="S145" s="875"/>
      <c r="T145" s="875"/>
      <c r="U145" s="875"/>
      <c r="V145" s="875"/>
      <c r="W145" s="875"/>
      <c r="X145" s="875"/>
      <c r="Y145" s="875"/>
    </row>
    <row r="146">
      <c r="A146" s="890"/>
      <c r="B146" s="890"/>
      <c r="C146" s="890"/>
      <c r="D146" s="890"/>
      <c r="E146" s="890"/>
      <c r="F146" s="890"/>
      <c r="G146" s="890"/>
      <c r="H146" s="890"/>
      <c r="I146" s="890"/>
      <c r="J146" s="890"/>
      <c r="K146" s="875"/>
      <c r="L146" s="875"/>
      <c r="M146" s="875"/>
      <c r="N146" s="875"/>
      <c r="O146" s="875"/>
      <c r="P146" s="875"/>
      <c r="Q146" s="875"/>
      <c r="R146" s="875"/>
      <c r="S146" s="875"/>
      <c r="T146" s="875"/>
      <c r="U146" s="875"/>
      <c r="V146" s="875"/>
      <c r="W146" s="875"/>
      <c r="X146" s="875"/>
      <c r="Y146" s="875"/>
    </row>
    <row r="147">
      <c r="A147" s="890"/>
      <c r="B147" s="890"/>
      <c r="C147" s="890"/>
      <c r="D147" s="890"/>
      <c r="E147" s="890"/>
      <c r="F147" s="890"/>
      <c r="G147" s="890"/>
      <c r="H147" s="890"/>
      <c r="I147" s="890"/>
      <c r="J147" s="890"/>
      <c r="K147" s="875"/>
      <c r="L147" s="875"/>
      <c r="M147" s="875"/>
      <c r="N147" s="875"/>
      <c r="O147" s="875"/>
      <c r="P147" s="875"/>
      <c r="Q147" s="875"/>
      <c r="R147" s="875"/>
      <c r="S147" s="875"/>
      <c r="T147" s="875"/>
      <c r="U147" s="875"/>
      <c r="V147" s="875"/>
      <c r="W147" s="875"/>
      <c r="X147" s="875"/>
      <c r="Y147" s="875"/>
    </row>
    <row r="148">
      <c r="A148" s="890"/>
      <c r="B148" s="890"/>
      <c r="C148" s="890"/>
      <c r="D148" s="890"/>
      <c r="E148" s="890"/>
      <c r="F148" s="890"/>
      <c r="G148" s="890"/>
      <c r="H148" s="890"/>
      <c r="I148" s="890"/>
      <c r="J148" s="890"/>
      <c r="K148" s="875"/>
      <c r="L148" s="875"/>
      <c r="M148" s="875"/>
      <c r="N148" s="875"/>
      <c r="O148" s="875"/>
      <c r="P148" s="875"/>
      <c r="Q148" s="875"/>
      <c r="R148" s="875"/>
      <c r="S148" s="875"/>
      <c r="T148" s="875"/>
      <c r="U148" s="875"/>
      <c r="V148" s="875"/>
      <c r="W148" s="875"/>
      <c r="X148" s="875"/>
      <c r="Y148" s="875"/>
    </row>
    <row r="149">
      <c r="A149" s="890"/>
      <c r="B149" s="890"/>
      <c r="C149" s="890"/>
      <c r="D149" s="890"/>
      <c r="E149" s="890"/>
      <c r="F149" s="890"/>
      <c r="G149" s="890"/>
      <c r="H149" s="890"/>
      <c r="I149" s="890"/>
      <c r="J149" s="890"/>
      <c r="K149" s="875"/>
      <c r="L149" s="875"/>
      <c r="M149" s="875"/>
      <c r="N149" s="875"/>
      <c r="O149" s="875"/>
      <c r="P149" s="875"/>
      <c r="Q149" s="875"/>
      <c r="R149" s="875"/>
      <c r="S149" s="875"/>
      <c r="T149" s="875"/>
      <c r="U149" s="875"/>
      <c r="V149" s="875"/>
      <c r="W149" s="875"/>
      <c r="X149" s="875"/>
      <c r="Y149" s="875"/>
    </row>
    <row r="150">
      <c r="A150" s="890"/>
      <c r="B150" s="890"/>
      <c r="C150" s="890"/>
      <c r="D150" s="890"/>
      <c r="E150" s="890"/>
      <c r="F150" s="890"/>
      <c r="G150" s="890"/>
      <c r="H150" s="890"/>
      <c r="I150" s="890"/>
      <c r="J150" s="890"/>
      <c r="K150" s="875"/>
      <c r="L150" s="875"/>
      <c r="M150" s="875"/>
      <c r="N150" s="875"/>
      <c r="O150" s="875"/>
      <c r="P150" s="875"/>
      <c r="Q150" s="875"/>
      <c r="R150" s="875"/>
      <c r="S150" s="875"/>
      <c r="T150" s="875"/>
      <c r="U150" s="875"/>
      <c r="V150" s="875"/>
      <c r="W150" s="875"/>
      <c r="X150" s="875"/>
      <c r="Y150" s="875"/>
    </row>
    <row r="151">
      <c r="A151" s="890"/>
      <c r="B151" s="890"/>
      <c r="C151" s="890"/>
      <c r="D151" s="890"/>
      <c r="E151" s="890"/>
      <c r="F151" s="890"/>
      <c r="G151" s="890"/>
      <c r="H151" s="890"/>
      <c r="I151" s="890"/>
      <c r="J151" s="890"/>
      <c r="K151" s="875"/>
      <c r="L151" s="875"/>
      <c r="M151" s="875"/>
      <c r="N151" s="875"/>
      <c r="O151" s="875"/>
      <c r="P151" s="875"/>
      <c r="Q151" s="875"/>
      <c r="R151" s="875"/>
      <c r="S151" s="875"/>
      <c r="T151" s="875"/>
      <c r="U151" s="875"/>
      <c r="V151" s="875"/>
      <c r="W151" s="875"/>
      <c r="X151" s="875"/>
      <c r="Y151" s="875"/>
    </row>
    <row r="152">
      <c r="A152" s="890"/>
      <c r="B152" s="890"/>
      <c r="C152" s="890"/>
      <c r="D152" s="890"/>
      <c r="E152" s="890"/>
      <c r="F152" s="890"/>
      <c r="G152" s="890"/>
      <c r="H152" s="890"/>
      <c r="I152" s="890"/>
      <c r="J152" s="890"/>
      <c r="K152" s="875"/>
      <c r="L152" s="875"/>
      <c r="M152" s="875"/>
      <c r="N152" s="875"/>
      <c r="O152" s="875"/>
      <c r="P152" s="875"/>
      <c r="Q152" s="875"/>
      <c r="R152" s="875"/>
      <c r="S152" s="875"/>
      <c r="T152" s="875"/>
      <c r="U152" s="875"/>
      <c r="V152" s="875"/>
      <c r="W152" s="875"/>
      <c r="X152" s="875"/>
      <c r="Y152" s="875"/>
    </row>
    <row r="153">
      <c r="A153" s="890"/>
      <c r="B153" s="890"/>
      <c r="C153" s="890"/>
      <c r="D153" s="890"/>
      <c r="E153" s="890"/>
      <c r="F153" s="890"/>
      <c r="G153" s="890"/>
      <c r="H153" s="890"/>
      <c r="I153" s="890"/>
      <c r="J153" s="890"/>
      <c r="K153" s="875"/>
      <c r="L153" s="875"/>
      <c r="M153" s="875"/>
      <c r="N153" s="875"/>
      <c r="O153" s="875"/>
      <c r="P153" s="875"/>
      <c r="Q153" s="875"/>
      <c r="R153" s="875"/>
      <c r="S153" s="875"/>
      <c r="T153" s="875"/>
      <c r="U153" s="875"/>
      <c r="V153" s="875"/>
      <c r="W153" s="875"/>
      <c r="X153" s="875"/>
      <c r="Y153" s="875"/>
    </row>
    <row r="154">
      <c r="A154" s="890"/>
      <c r="B154" s="890"/>
      <c r="C154" s="890"/>
      <c r="D154" s="890"/>
      <c r="E154" s="890"/>
      <c r="F154" s="890"/>
      <c r="G154" s="890"/>
      <c r="H154" s="890"/>
      <c r="I154" s="890"/>
      <c r="J154" s="890"/>
      <c r="K154" s="875"/>
      <c r="L154" s="875"/>
      <c r="M154" s="875"/>
      <c r="N154" s="875"/>
      <c r="O154" s="875"/>
      <c r="P154" s="875"/>
      <c r="Q154" s="875"/>
      <c r="R154" s="875"/>
      <c r="S154" s="875"/>
      <c r="T154" s="875"/>
      <c r="U154" s="875"/>
      <c r="V154" s="875"/>
      <c r="W154" s="875"/>
      <c r="X154" s="875"/>
      <c r="Y154" s="875"/>
    </row>
    <row r="155">
      <c r="A155" s="890"/>
      <c r="B155" s="890"/>
      <c r="C155" s="890"/>
      <c r="D155" s="890"/>
      <c r="E155" s="890"/>
      <c r="F155" s="890"/>
      <c r="G155" s="890"/>
      <c r="H155" s="890"/>
      <c r="I155" s="890"/>
      <c r="J155" s="890"/>
      <c r="K155" s="875"/>
      <c r="L155" s="875"/>
      <c r="M155" s="875"/>
      <c r="N155" s="875"/>
      <c r="O155" s="875"/>
      <c r="P155" s="875"/>
      <c r="Q155" s="875"/>
      <c r="R155" s="875"/>
      <c r="S155" s="875"/>
      <c r="T155" s="875"/>
      <c r="U155" s="875"/>
      <c r="V155" s="875"/>
      <c r="W155" s="875"/>
      <c r="X155" s="875"/>
      <c r="Y155" s="875"/>
    </row>
    <row r="156">
      <c r="A156" s="890"/>
      <c r="B156" s="890"/>
      <c r="C156" s="890"/>
      <c r="D156" s="890"/>
      <c r="E156" s="890"/>
      <c r="F156" s="890"/>
      <c r="G156" s="890"/>
      <c r="H156" s="890"/>
      <c r="I156" s="890"/>
      <c r="J156" s="890"/>
      <c r="K156" s="875"/>
      <c r="L156" s="875"/>
      <c r="M156" s="875"/>
      <c r="N156" s="875"/>
      <c r="O156" s="875"/>
      <c r="P156" s="875"/>
      <c r="Q156" s="875"/>
      <c r="R156" s="875"/>
      <c r="S156" s="875"/>
      <c r="T156" s="875"/>
      <c r="U156" s="875"/>
      <c r="V156" s="875"/>
      <c r="W156" s="875"/>
      <c r="X156" s="875"/>
      <c r="Y156" s="875"/>
    </row>
    <row r="157">
      <c r="A157" s="890"/>
      <c r="B157" s="890"/>
      <c r="C157" s="890"/>
      <c r="D157" s="890"/>
      <c r="E157" s="890"/>
      <c r="F157" s="890"/>
      <c r="G157" s="890"/>
      <c r="H157" s="890"/>
      <c r="I157" s="890"/>
      <c r="J157" s="890"/>
      <c r="K157" s="875"/>
      <c r="L157" s="875"/>
      <c r="M157" s="875"/>
      <c r="N157" s="875"/>
      <c r="O157" s="875"/>
      <c r="P157" s="875"/>
      <c r="Q157" s="875"/>
      <c r="R157" s="875"/>
      <c r="S157" s="875"/>
      <c r="T157" s="875"/>
      <c r="U157" s="875"/>
      <c r="V157" s="875"/>
      <c r="W157" s="875"/>
      <c r="X157" s="875"/>
      <c r="Y157" s="875"/>
    </row>
    <row r="158">
      <c r="A158" s="890"/>
      <c r="B158" s="890"/>
      <c r="C158" s="890"/>
      <c r="D158" s="890"/>
      <c r="E158" s="890"/>
      <c r="F158" s="890"/>
      <c r="G158" s="890"/>
      <c r="H158" s="890"/>
      <c r="I158" s="890"/>
      <c r="J158" s="890"/>
      <c r="K158" s="875"/>
      <c r="L158" s="875"/>
      <c r="M158" s="875"/>
      <c r="N158" s="875"/>
      <c r="O158" s="875"/>
      <c r="P158" s="875"/>
      <c r="Q158" s="875"/>
      <c r="R158" s="875"/>
      <c r="S158" s="875"/>
      <c r="T158" s="875"/>
      <c r="U158" s="875"/>
      <c r="V158" s="875"/>
      <c r="W158" s="875"/>
      <c r="X158" s="875"/>
      <c r="Y158" s="875"/>
    </row>
    <row r="159">
      <c r="A159" s="890"/>
      <c r="B159" s="890"/>
      <c r="C159" s="890"/>
      <c r="D159" s="890"/>
      <c r="E159" s="890"/>
      <c r="F159" s="890"/>
      <c r="G159" s="890"/>
      <c r="H159" s="890"/>
      <c r="I159" s="890"/>
      <c r="J159" s="890"/>
      <c r="K159" s="875"/>
      <c r="L159" s="875"/>
      <c r="M159" s="875"/>
      <c r="N159" s="875"/>
      <c r="O159" s="875"/>
      <c r="P159" s="875"/>
      <c r="Q159" s="875"/>
      <c r="R159" s="875"/>
      <c r="S159" s="875"/>
      <c r="T159" s="875"/>
      <c r="U159" s="875"/>
      <c r="V159" s="875"/>
      <c r="W159" s="875"/>
      <c r="X159" s="875"/>
      <c r="Y159" s="875"/>
    </row>
    <row r="160">
      <c r="A160" s="890"/>
      <c r="B160" s="890"/>
      <c r="C160" s="890"/>
      <c r="D160" s="890"/>
      <c r="E160" s="890"/>
      <c r="F160" s="890"/>
      <c r="G160" s="890"/>
      <c r="H160" s="890"/>
      <c r="I160" s="890"/>
      <c r="J160" s="890"/>
      <c r="K160" s="875"/>
      <c r="L160" s="875"/>
      <c r="M160" s="875"/>
      <c r="N160" s="875"/>
      <c r="O160" s="875"/>
      <c r="P160" s="875"/>
      <c r="Q160" s="875"/>
      <c r="R160" s="875"/>
      <c r="S160" s="875"/>
      <c r="T160" s="875"/>
      <c r="U160" s="875"/>
      <c r="V160" s="875"/>
      <c r="W160" s="875"/>
      <c r="X160" s="875"/>
      <c r="Y160" s="875"/>
    </row>
    <row r="161">
      <c r="A161" s="890"/>
      <c r="B161" s="890"/>
      <c r="C161" s="890"/>
      <c r="D161" s="890"/>
      <c r="E161" s="890"/>
      <c r="F161" s="890"/>
      <c r="G161" s="890"/>
      <c r="H161" s="890"/>
      <c r="I161" s="890"/>
      <c r="J161" s="890"/>
      <c r="K161" s="875"/>
      <c r="L161" s="875"/>
      <c r="M161" s="875"/>
      <c r="N161" s="875"/>
      <c r="O161" s="875"/>
      <c r="P161" s="875"/>
      <c r="Q161" s="875"/>
      <c r="R161" s="875"/>
      <c r="S161" s="875"/>
      <c r="T161" s="875"/>
      <c r="U161" s="875"/>
      <c r="V161" s="875"/>
      <c r="W161" s="875"/>
      <c r="X161" s="875"/>
      <c r="Y161" s="875"/>
    </row>
    <row r="162">
      <c r="A162" s="890"/>
      <c r="B162" s="890"/>
      <c r="C162" s="890"/>
      <c r="D162" s="890"/>
      <c r="E162" s="890"/>
      <c r="F162" s="890"/>
      <c r="G162" s="890"/>
      <c r="H162" s="890"/>
      <c r="I162" s="890"/>
      <c r="J162" s="890"/>
      <c r="K162" s="875"/>
      <c r="L162" s="875"/>
      <c r="M162" s="875"/>
      <c r="N162" s="875"/>
      <c r="O162" s="875"/>
      <c r="P162" s="875"/>
      <c r="Q162" s="875"/>
      <c r="R162" s="875"/>
      <c r="S162" s="875"/>
      <c r="T162" s="875"/>
      <c r="U162" s="875"/>
      <c r="V162" s="875"/>
      <c r="W162" s="875"/>
      <c r="X162" s="875"/>
      <c r="Y162" s="875"/>
    </row>
    <row r="163">
      <c r="A163" s="890"/>
      <c r="B163" s="890"/>
      <c r="C163" s="890"/>
      <c r="D163" s="890"/>
      <c r="E163" s="890"/>
      <c r="F163" s="890"/>
      <c r="G163" s="890"/>
      <c r="H163" s="890"/>
      <c r="I163" s="890"/>
      <c r="J163" s="890"/>
      <c r="K163" s="875"/>
      <c r="L163" s="875"/>
      <c r="M163" s="875"/>
      <c r="N163" s="875"/>
      <c r="O163" s="875"/>
      <c r="P163" s="875"/>
      <c r="Q163" s="875"/>
      <c r="R163" s="875"/>
      <c r="S163" s="875"/>
      <c r="T163" s="875"/>
      <c r="U163" s="875"/>
      <c r="V163" s="875"/>
      <c r="W163" s="875"/>
      <c r="X163" s="875"/>
      <c r="Y163" s="875"/>
    </row>
    <row r="164">
      <c r="A164" s="890"/>
      <c r="B164" s="890"/>
      <c r="C164" s="890"/>
      <c r="D164" s="890"/>
      <c r="E164" s="890"/>
      <c r="F164" s="890"/>
      <c r="G164" s="890"/>
      <c r="H164" s="890"/>
      <c r="I164" s="890"/>
      <c r="J164" s="890"/>
      <c r="K164" s="875"/>
      <c r="L164" s="875"/>
      <c r="M164" s="875"/>
      <c r="N164" s="875"/>
      <c r="O164" s="875"/>
      <c r="P164" s="875"/>
      <c r="Q164" s="875"/>
      <c r="R164" s="875"/>
      <c r="S164" s="875"/>
      <c r="T164" s="875"/>
      <c r="U164" s="875"/>
      <c r="V164" s="875"/>
      <c r="W164" s="875"/>
      <c r="X164" s="875"/>
      <c r="Y164" s="875"/>
    </row>
    <row r="165">
      <c r="A165" s="890"/>
      <c r="B165" s="890"/>
      <c r="C165" s="890"/>
      <c r="D165" s="890"/>
      <c r="E165" s="890"/>
      <c r="F165" s="890"/>
      <c r="G165" s="890"/>
      <c r="H165" s="890"/>
      <c r="I165" s="890"/>
      <c r="J165" s="890"/>
      <c r="K165" s="875"/>
      <c r="L165" s="875"/>
      <c r="M165" s="875"/>
      <c r="N165" s="875"/>
      <c r="O165" s="875"/>
      <c r="P165" s="875"/>
      <c r="Q165" s="875"/>
      <c r="R165" s="875"/>
      <c r="S165" s="875"/>
      <c r="T165" s="875"/>
      <c r="U165" s="875"/>
      <c r="V165" s="875"/>
      <c r="W165" s="875"/>
      <c r="X165" s="875"/>
      <c r="Y165" s="875"/>
    </row>
    <row r="166">
      <c r="A166" s="890"/>
      <c r="B166" s="890"/>
      <c r="C166" s="890"/>
      <c r="D166" s="890"/>
      <c r="E166" s="890"/>
      <c r="F166" s="890"/>
      <c r="G166" s="890"/>
      <c r="H166" s="890"/>
      <c r="I166" s="890"/>
      <c r="J166" s="890"/>
      <c r="K166" s="875"/>
      <c r="L166" s="875"/>
      <c r="M166" s="875"/>
      <c r="N166" s="875"/>
      <c r="O166" s="875"/>
      <c r="P166" s="875"/>
      <c r="Q166" s="875"/>
      <c r="R166" s="875"/>
      <c r="S166" s="875"/>
      <c r="T166" s="875"/>
      <c r="U166" s="875"/>
      <c r="V166" s="875"/>
      <c r="W166" s="875"/>
      <c r="X166" s="875"/>
      <c r="Y166" s="875"/>
    </row>
    <row r="167">
      <c r="A167" s="890"/>
      <c r="B167" s="890"/>
      <c r="C167" s="890"/>
      <c r="D167" s="890"/>
      <c r="E167" s="890"/>
      <c r="F167" s="890"/>
      <c r="G167" s="890"/>
      <c r="H167" s="890"/>
      <c r="I167" s="890"/>
      <c r="J167" s="890"/>
      <c r="K167" s="875"/>
      <c r="L167" s="875"/>
      <c r="M167" s="875"/>
      <c r="N167" s="875"/>
      <c r="O167" s="875"/>
      <c r="P167" s="875"/>
      <c r="Q167" s="875"/>
      <c r="R167" s="875"/>
      <c r="S167" s="875"/>
      <c r="T167" s="875"/>
      <c r="U167" s="875"/>
      <c r="V167" s="875"/>
      <c r="W167" s="875"/>
      <c r="X167" s="875"/>
      <c r="Y167" s="875"/>
    </row>
    <row r="168">
      <c r="A168" s="890"/>
      <c r="B168" s="890"/>
      <c r="C168" s="890"/>
      <c r="D168" s="890"/>
      <c r="E168" s="890"/>
      <c r="F168" s="890"/>
      <c r="G168" s="890"/>
      <c r="H168" s="890"/>
      <c r="I168" s="890"/>
      <c r="J168" s="890"/>
      <c r="K168" s="875"/>
      <c r="L168" s="875"/>
      <c r="M168" s="875"/>
      <c r="N168" s="875"/>
      <c r="O168" s="875"/>
      <c r="P168" s="875"/>
      <c r="Q168" s="875"/>
      <c r="R168" s="875"/>
      <c r="S168" s="875"/>
      <c r="T168" s="875"/>
      <c r="U168" s="875"/>
      <c r="V168" s="875"/>
      <c r="W168" s="875"/>
      <c r="X168" s="875"/>
      <c r="Y168" s="875"/>
    </row>
    <row r="169">
      <c r="A169" s="890"/>
      <c r="B169" s="890"/>
      <c r="C169" s="890"/>
      <c r="D169" s="890"/>
      <c r="E169" s="890"/>
      <c r="F169" s="890"/>
      <c r="G169" s="890"/>
      <c r="H169" s="890"/>
      <c r="I169" s="890"/>
      <c r="J169" s="890"/>
      <c r="K169" s="875"/>
      <c r="L169" s="875"/>
      <c r="M169" s="875"/>
      <c r="N169" s="875"/>
      <c r="O169" s="875"/>
      <c r="P169" s="875"/>
      <c r="Q169" s="875"/>
      <c r="R169" s="875"/>
      <c r="S169" s="875"/>
      <c r="T169" s="875"/>
      <c r="U169" s="875"/>
      <c r="V169" s="875"/>
      <c r="W169" s="875"/>
      <c r="X169" s="875"/>
      <c r="Y169" s="875"/>
    </row>
    <row r="170">
      <c r="A170" s="890"/>
      <c r="B170" s="890"/>
      <c r="C170" s="890"/>
      <c r="D170" s="890"/>
      <c r="E170" s="890"/>
      <c r="F170" s="890"/>
      <c r="G170" s="890"/>
      <c r="H170" s="890"/>
      <c r="I170" s="890"/>
      <c r="J170" s="890"/>
      <c r="K170" s="875"/>
      <c r="L170" s="875"/>
      <c r="M170" s="875"/>
      <c r="N170" s="875"/>
      <c r="O170" s="875"/>
      <c r="P170" s="875"/>
      <c r="Q170" s="875"/>
      <c r="R170" s="875"/>
      <c r="S170" s="875"/>
      <c r="T170" s="875"/>
      <c r="U170" s="875"/>
      <c r="V170" s="875"/>
      <c r="W170" s="875"/>
      <c r="X170" s="875"/>
      <c r="Y170" s="875"/>
    </row>
    <row r="171">
      <c r="A171" s="890"/>
      <c r="B171" s="890"/>
      <c r="C171" s="890"/>
      <c r="D171" s="890"/>
      <c r="E171" s="890"/>
      <c r="F171" s="890"/>
      <c r="G171" s="890"/>
      <c r="H171" s="890"/>
      <c r="I171" s="890"/>
      <c r="J171" s="890"/>
      <c r="K171" s="875"/>
      <c r="L171" s="875"/>
      <c r="M171" s="875"/>
      <c r="N171" s="875"/>
      <c r="O171" s="875"/>
      <c r="P171" s="875"/>
      <c r="Q171" s="875"/>
      <c r="R171" s="875"/>
      <c r="S171" s="875"/>
      <c r="T171" s="875"/>
      <c r="U171" s="875"/>
      <c r="V171" s="875"/>
      <c r="W171" s="875"/>
      <c r="X171" s="875"/>
      <c r="Y171" s="875"/>
    </row>
    <row r="172">
      <c r="A172" s="890"/>
      <c r="B172" s="890"/>
      <c r="C172" s="890"/>
      <c r="D172" s="890"/>
      <c r="E172" s="890"/>
      <c r="F172" s="890"/>
      <c r="G172" s="890"/>
      <c r="H172" s="890"/>
      <c r="I172" s="890"/>
      <c r="J172" s="890"/>
      <c r="K172" s="875"/>
      <c r="L172" s="875"/>
      <c r="M172" s="875"/>
      <c r="N172" s="875"/>
      <c r="O172" s="875"/>
      <c r="P172" s="875"/>
      <c r="Q172" s="875"/>
      <c r="R172" s="875"/>
      <c r="S172" s="875"/>
      <c r="T172" s="875"/>
      <c r="U172" s="875"/>
      <c r="V172" s="875"/>
      <c r="W172" s="875"/>
      <c r="X172" s="875"/>
      <c r="Y172" s="875"/>
    </row>
    <row r="173">
      <c r="A173" s="890"/>
      <c r="B173" s="890"/>
      <c r="C173" s="890"/>
      <c r="D173" s="890"/>
      <c r="E173" s="890"/>
      <c r="F173" s="890"/>
      <c r="G173" s="890"/>
      <c r="H173" s="890"/>
      <c r="I173" s="890"/>
      <c r="J173" s="890"/>
      <c r="K173" s="875"/>
      <c r="L173" s="875"/>
      <c r="M173" s="875"/>
      <c r="N173" s="875"/>
      <c r="O173" s="875"/>
      <c r="P173" s="875"/>
      <c r="Q173" s="875"/>
      <c r="R173" s="875"/>
      <c r="S173" s="875"/>
      <c r="T173" s="875"/>
      <c r="U173" s="875"/>
      <c r="V173" s="875"/>
      <c r="W173" s="875"/>
      <c r="X173" s="875"/>
      <c r="Y173" s="875"/>
    </row>
    <row r="174">
      <c r="A174" s="890"/>
      <c r="B174" s="890"/>
      <c r="C174" s="890"/>
      <c r="D174" s="890"/>
      <c r="E174" s="890"/>
      <c r="F174" s="890"/>
      <c r="G174" s="890"/>
      <c r="H174" s="890"/>
      <c r="I174" s="890"/>
      <c r="J174" s="890"/>
      <c r="K174" s="875"/>
      <c r="L174" s="875"/>
      <c r="M174" s="875"/>
      <c r="N174" s="875"/>
      <c r="O174" s="875"/>
      <c r="P174" s="875"/>
      <c r="Q174" s="875"/>
      <c r="R174" s="875"/>
      <c r="S174" s="875"/>
      <c r="T174" s="875"/>
      <c r="U174" s="875"/>
      <c r="V174" s="875"/>
      <c r="W174" s="875"/>
      <c r="X174" s="875"/>
      <c r="Y174" s="875"/>
    </row>
    <row r="175">
      <c r="A175" s="890"/>
      <c r="B175" s="890"/>
      <c r="C175" s="890"/>
      <c r="D175" s="890"/>
      <c r="E175" s="890"/>
      <c r="F175" s="890"/>
      <c r="G175" s="890"/>
      <c r="H175" s="890"/>
      <c r="I175" s="890"/>
      <c r="J175" s="890"/>
      <c r="K175" s="875"/>
      <c r="L175" s="875"/>
      <c r="M175" s="875"/>
      <c r="N175" s="875"/>
      <c r="O175" s="875"/>
      <c r="P175" s="875"/>
      <c r="Q175" s="875"/>
      <c r="R175" s="875"/>
      <c r="S175" s="875"/>
      <c r="T175" s="875"/>
      <c r="U175" s="875"/>
      <c r="V175" s="875"/>
      <c r="W175" s="875"/>
      <c r="X175" s="875"/>
      <c r="Y175" s="875"/>
    </row>
    <row r="176">
      <c r="A176" s="890"/>
      <c r="B176" s="890"/>
      <c r="C176" s="890"/>
      <c r="D176" s="890"/>
      <c r="E176" s="890"/>
      <c r="F176" s="890"/>
      <c r="G176" s="890"/>
      <c r="H176" s="890"/>
      <c r="I176" s="890"/>
      <c r="J176" s="890"/>
      <c r="K176" s="875"/>
      <c r="L176" s="875"/>
      <c r="M176" s="875"/>
      <c r="N176" s="875"/>
      <c r="O176" s="875"/>
      <c r="P176" s="875"/>
      <c r="Q176" s="875"/>
      <c r="R176" s="875"/>
      <c r="S176" s="875"/>
      <c r="T176" s="875"/>
      <c r="U176" s="875"/>
      <c r="V176" s="875"/>
      <c r="W176" s="875"/>
      <c r="X176" s="875"/>
      <c r="Y176" s="875"/>
    </row>
    <row r="177">
      <c r="A177" s="890"/>
      <c r="B177" s="890"/>
      <c r="C177" s="890"/>
      <c r="D177" s="890"/>
      <c r="E177" s="890"/>
      <c r="F177" s="890"/>
      <c r="G177" s="890"/>
      <c r="H177" s="890"/>
      <c r="I177" s="890"/>
      <c r="J177" s="890"/>
      <c r="K177" s="875"/>
      <c r="L177" s="875"/>
      <c r="M177" s="875"/>
      <c r="N177" s="875"/>
      <c r="O177" s="875"/>
      <c r="P177" s="875"/>
      <c r="Q177" s="875"/>
      <c r="R177" s="875"/>
      <c r="S177" s="875"/>
      <c r="T177" s="875"/>
      <c r="U177" s="875"/>
      <c r="V177" s="875"/>
      <c r="W177" s="875"/>
      <c r="X177" s="875"/>
      <c r="Y177" s="875"/>
    </row>
    <row r="178">
      <c r="A178" s="890"/>
      <c r="B178" s="890"/>
      <c r="C178" s="890"/>
      <c r="D178" s="890"/>
      <c r="E178" s="890"/>
      <c r="F178" s="890"/>
      <c r="G178" s="890"/>
      <c r="H178" s="890"/>
      <c r="I178" s="890"/>
      <c r="J178" s="890"/>
      <c r="K178" s="875"/>
      <c r="L178" s="875"/>
      <c r="M178" s="875"/>
      <c r="N178" s="875"/>
      <c r="O178" s="875"/>
      <c r="P178" s="875"/>
      <c r="Q178" s="875"/>
      <c r="R178" s="875"/>
      <c r="S178" s="875"/>
      <c r="T178" s="875"/>
      <c r="U178" s="875"/>
      <c r="V178" s="875"/>
      <c r="W178" s="875"/>
      <c r="X178" s="875"/>
      <c r="Y178" s="875"/>
    </row>
    <row r="179">
      <c r="A179" s="890"/>
      <c r="B179" s="890"/>
      <c r="C179" s="890"/>
      <c r="D179" s="890"/>
      <c r="E179" s="890"/>
      <c r="F179" s="890"/>
      <c r="G179" s="890"/>
      <c r="H179" s="890"/>
      <c r="I179" s="890"/>
      <c r="J179" s="890"/>
      <c r="K179" s="875"/>
      <c r="L179" s="875"/>
      <c r="M179" s="875"/>
      <c r="N179" s="875"/>
      <c r="O179" s="875"/>
      <c r="P179" s="875"/>
      <c r="Q179" s="875"/>
      <c r="R179" s="875"/>
      <c r="S179" s="875"/>
      <c r="T179" s="875"/>
      <c r="U179" s="875"/>
      <c r="V179" s="875"/>
      <c r="W179" s="875"/>
      <c r="X179" s="875"/>
      <c r="Y179" s="875"/>
    </row>
    <row r="180">
      <c r="A180" s="890"/>
      <c r="B180" s="890"/>
      <c r="C180" s="890"/>
      <c r="D180" s="890"/>
      <c r="E180" s="890"/>
      <c r="F180" s="890"/>
      <c r="G180" s="890"/>
      <c r="H180" s="890"/>
      <c r="I180" s="890"/>
      <c r="J180" s="890"/>
      <c r="K180" s="875"/>
      <c r="L180" s="875"/>
      <c r="M180" s="875"/>
      <c r="N180" s="875"/>
      <c r="O180" s="875"/>
      <c r="P180" s="875"/>
      <c r="Q180" s="875"/>
      <c r="R180" s="875"/>
      <c r="S180" s="875"/>
      <c r="T180" s="875"/>
      <c r="U180" s="875"/>
      <c r="V180" s="875"/>
      <c r="W180" s="875"/>
      <c r="X180" s="875"/>
      <c r="Y180" s="875"/>
    </row>
    <row r="181">
      <c r="A181" s="890"/>
      <c r="B181" s="890"/>
      <c r="C181" s="890"/>
      <c r="D181" s="890"/>
      <c r="E181" s="890"/>
      <c r="F181" s="890"/>
      <c r="G181" s="890"/>
      <c r="H181" s="890"/>
      <c r="I181" s="890"/>
      <c r="J181" s="890"/>
      <c r="K181" s="875"/>
      <c r="L181" s="875"/>
      <c r="M181" s="875"/>
      <c r="N181" s="875"/>
      <c r="O181" s="875"/>
      <c r="P181" s="875"/>
      <c r="Q181" s="875"/>
      <c r="R181" s="875"/>
      <c r="S181" s="875"/>
      <c r="T181" s="875"/>
      <c r="U181" s="875"/>
      <c r="V181" s="875"/>
      <c r="W181" s="875"/>
      <c r="X181" s="875"/>
      <c r="Y181" s="875"/>
    </row>
    <row r="182">
      <c r="A182" s="890"/>
      <c r="B182" s="890"/>
      <c r="C182" s="890"/>
      <c r="D182" s="890"/>
      <c r="E182" s="890"/>
      <c r="F182" s="890"/>
      <c r="G182" s="890"/>
      <c r="H182" s="890"/>
      <c r="I182" s="890"/>
      <c r="J182" s="890"/>
      <c r="K182" s="875"/>
      <c r="L182" s="875"/>
      <c r="M182" s="875"/>
      <c r="N182" s="875"/>
      <c r="O182" s="875"/>
      <c r="P182" s="875"/>
      <c r="Q182" s="875"/>
      <c r="R182" s="875"/>
      <c r="S182" s="875"/>
      <c r="T182" s="875"/>
      <c r="U182" s="875"/>
      <c r="V182" s="875"/>
      <c r="W182" s="875"/>
      <c r="X182" s="875"/>
      <c r="Y182" s="875"/>
    </row>
    <row r="183">
      <c r="A183" s="890"/>
      <c r="B183" s="890"/>
      <c r="C183" s="890"/>
      <c r="D183" s="890"/>
      <c r="E183" s="890"/>
      <c r="F183" s="890"/>
      <c r="G183" s="890"/>
      <c r="H183" s="890"/>
      <c r="I183" s="890"/>
      <c r="J183" s="890"/>
      <c r="K183" s="875"/>
      <c r="L183" s="875"/>
      <c r="M183" s="875"/>
      <c r="N183" s="875"/>
      <c r="O183" s="875"/>
      <c r="P183" s="875"/>
      <c r="Q183" s="875"/>
      <c r="R183" s="875"/>
      <c r="S183" s="875"/>
      <c r="T183" s="875"/>
      <c r="U183" s="875"/>
      <c r="V183" s="875"/>
      <c r="W183" s="875"/>
      <c r="X183" s="875"/>
      <c r="Y183" s="875"/>
    </row>
    <row r="184">
      <c r="A184" s="890"/>
      <c r="B184" s="890"/>
      <c r="C184" s="890"/>
      <c r="D184" s="890"/>
      <c r="E184" s="890"/>
      <c r="F184" s="890"/>
      <c r="G184" s="890"/>
      <c r="H184" s="890"/>
      <c r="I184" s="890"/>
      <c r="J184" s="890"/>
      <c r="K184" s="875"/>
      <c r="L184" s="875"/>
      <c r="M184" s="875"/>
      <c r="N184" s="875"/>
      <c r="O184" s="875"/>
      <c r="P184" s="875"/>
      <c r="Q184" s="875"/>
      <c r="R184" s="875"/>
      <c r="S184" s="875"/>
      <c r="T184" s="875"/>
      <c r="U184" s="875"/>
      <c r="V184" s="875"/>
      <c r="W184" s="875"/>
      <c r="X184" s="875"/>
      <c r="Y184" s="875"/>
    </row>
    <row r="185">
      <c r="A185" s="890"/>
      <c r="B185" s="890"/>
      <c r="C185" s="890"/>
      <c r="D185" s="890"/>
      <c r="E185" s="890"/>
      <c r="F185" s="890"/>
      <c r="G185" s="890"/>
      <c r="H185" s="890"/>
      <c r="I185" s="890"/>
      <c r="J185" s="890"/>
      <c r="K185" s="875"/>
      <c r="L185" s="875"/>
      <c r="M185" s="875"/>
      <c r="N185" s="875"/>
      <c r="O185" s="875"/>
      <c r="P185" s="875"/>
      <c r="Q185" s="875"/>
      <c r="R185" s="875"/>
      <c r="S185" s="875"/>
      <c r="T185" s="875"/>
      <c r="U185" s="875"/>
      <c r="V185" s="875"/>
      <c r="W185" s="875"/>
      <c r="X185" s="875"/>
      <c r="Y185" s="875"/>
    </row>
    <row r="186">
      <c r="A186" s="890"/>
      <c r="B186" s="890"/>
      <c r="C186" s="890"/>
      <c r="D186" s="890"/>
      <c r="E186" s="890"/>
      <c r="F186" s="890"/>
      <c r="G186" s="890"/>
      <c r="H186" s="890"/>
      <c r="I186" s="890"/>
      <c r="J186" s="890"/>
      <c r="K186" s="875"/>
      <c r="L186" s="875"/>
      <c r="M186" s="875"/>
      <c r="N186" s="875"/>
      <c r="O186" s="875"/>
      <c r="P186" s="875"/>
      <c r="Q186" s="875"/>
      <c r="R186" s="875"/>
      <c r="S186" s="875"/>
      <c r="T186" s="875"/>
      <c r="U186" s="875"/>
      <c r="V186" s="875"/>
      <c r="W186" s="875"/>
      <c r="X186" s="875"/>
      <c r="Y186" s="875"/>
    </row>
    <row r="187">
      <c r="A187" s="890"/>
      <c r="B187" s="890"/>
      <c r="C187" s="890"/>
      <c r="D187" s="890"/>
      <c r="E187" s="890"/>
      <c r="F187" s="890"/>
      <c r="G187" s="890"/>
      <c r="H187" s="890"/>
      <c r="I187" s="890"/>
      <c r="J187" s="890"/>
      <c r="K187" s="875"/>
      <c r="L187" s="875"/>
      <c r="M187" s="875"/>
      <c r="N187" s="875"/>
      <c r="O187" s="875"/>
      <c r="P187" s="875"/>
      <c r="Q187" s="875"/>
      <c r="R187" s="875"/>
      <c r="S187" s="875"/>
      <c r="T187" s="875"/>
      <c r="U187" s="875"/>
      <c r="V187" s="875"/>
      <c r="W187" s="875"/>
      <c r="X187" s="875"/>
      <c r="Y187" s="875"/>
    </row>
    <row r="188">
      <c r="A188" s="890"/>
      <c r="B188" s="890"/>
      <c r="C188" s="890"/>
      <c r="D188" s="890"/>
      <c r="E188" s="890"/>
      <c r="F188" s="890"/>
      <c r="G188" s="890"/>
      <c r="H188" s="890"/>
      <c r="I188" s="890"/>
      <c r="J188" s="890"/>
      <c r="K188" s="875"/>
      <c r="L188" s="875"/>
      <c r="M188" s="875"/>
      <c r="N188" s="875"/>
      <c r="O188" s="875"/>
      <c r="P188" s="875"/>
      <c r="Q188" s="875"/>
      <c r="R188" s="875"/>
      <c r="S188" s="875"/>
      <c r="T188" s="875"/>
      <c r="U188" s="875"/>
      <c r="V188" s="875"/>
      <c r="W188" s="875"/>
      <c r="X188" s="875"/>
      <c r="Y188" s="875"/>
    </row>
    <row r="189">
      <c r="A189" s="890"/>
      <c r="B189" s="890"/>
      <c r="C189" s="890"/>
      <c r="D189" s="890"/>
      <c r="E189" s="890"/>
      <c r="F189" s="890"/>
      <c r="G189" s="890"/>
      <c r="H189" s="890"/>
      <c r="I189" s="890"/>
      <c r="J189" s="890"/>
      <c r="K189" s="875"/>
      <c r="L189" s="875"/>
      <c r="M189" s="875"/>
      <c r="N189" s="875"/>
      <c r="O189" s="875"/>
      <c r="P189" s="875"/>
      <c r="Q189" s="875"/>
      <c r="R189" s="875"/>
      <c r="S189" s="875"/>
      <c r="T189" s="875"/>
      <c r="U189" s="875"/>
      <c r="V189" s="875"/>
      <c r="W189" s="875"/>
      <c r="X189" s="875"/>
      <c r="Y189" s="875"/>
    </row>
    <row r="190">
      <c r="A190" s="890"/>
      <c r="B190" s="890"/>
      <c r="C190" s="890"/>
      <c r="D190" s="890"/>
      <c r="E190" s="890"/>
      <c r="F190" s="890"/>
      <c r="G190" s="890"/>
      <c r="H190" s="890"/>
      <c r="I190" s="890"/>
      <c r="J190" s="890"/>
      <c r="K190" s="875"/>
      <c r="L190" s="875"/>
      <c r="M190" s="875"/>
      <c r="N190" s="875"/>
      <c r="O190" s="875"/>
      <c r="P190" s="875"/>
      <c r="Q190" s="875"/>
      <c r="R190" s="875"/>
      <c r="S190" s="875"/>
      <c r="T190" s="875"/>
      <c r="U190" s="875"/>
      <c r="V190" s="875"/>
      <c r="W190" s="875"/>
      <c r="X190" s="875"/>
      <c r="Y190" s="875"/>
    </row>
    <row r="191">
      <c r="A191" s="890"/>
      <c r="B191" s="890"/>
      <c r="C191" s="890"/>
      <c r="D191" s="890"/>
      <c r="E191" s="890"/>
      <c r="F191" s="890"/>
      <c r="G191" s="890"/>
      <c r="H191" s="890"/>
      <c r="I191" s="890"/>
      <c r="J191" s="890"/>
      <c r="K191" s="875"/>
      <c r="L191" s="875"/>
      <c r="M191" s="875"/>
      <c r="N191" s="875"/>
      <c r="O191" s="875"/>
      <c r="P191" s="875"/>
      <c r="Q191" s="875"/>
      <c r="R191" s="875"/>
      <c r="S191" s="875"/>
      <c r="T191" s="875"/>
      <c r="U191" s="875"/>
      <c r="V191" s="875"/>
      <c r="W191" s="875"/>
      <c r="X191" s="875"/>
      <c r="Y191" s="875"/>
    </row>
    <row r="192">
      <c r="A192" s="890"/>
      <c r="B192" s="890"/>
      <c r="C192" s="890"/>
      <c r="D192" s="890"/>
      <c r="E192" s="890"/>
      <c r="F192" s="890"/>
      <c r="G192" s="890"/>
      <c r="H192" s="890"/>
      <c r="I192" s="890"/>
      <c r="J192" s="890"/>
      <c r="K192" s="875"/>
      <c r="L192" s="875"/>
      <c r="M192" s="875"/>
      <c r="N192" s="875"/>
      <c r="O192" s="875"/>
      <c r="P192" s="875"/>
      <c r="Q192" s="875"/>
      <c r="R192" s="875"/>
      <c r="S192" s="875"/>
      <c r="T192" s="875"/>
      <c r="U192" s="875"/>
      <c r="V192" s="875"/>
      <c r="W192" s="875"/>
      <c r="X192" s="875"/>
      <c r="Y192" s="875"/>
    </row>
    <row r="193">
      <c r="A193" s="890"/>
      <c r="B193" s="890"/>
      <c r="C193" s="890"/>
      <c r="D193" s="890"/>
      <c r="E193" s="890"/>
      <c r="F193" s="890"/>
      <c r="G193" s="890"/>
      <c r="H193" s="890"/>
      <c r="I193" s="890"/>
      <c r="J193" s="890"/>
      <c r="K193" s="875"/>
      <c r="L193" s="875"/>
      <c r="M193" s="875"/>
      <c r="N193" s="875"/>
      <c r="O193" s="875"/>
      <c r="P193" s="875"/>
      <c r="Q193" s="875"/>
      <c r="R193" s="875"/>
      <c r="S193" s="875"/>
      <c r="T193" s="875"/>
      <c r="U193" s="875"/>
      <c r="V193" s="875"/>
      <c r="W193" s="875"/>
      <c r="X193" s="875"/>
      <c r="Y193" s="875"/>
    </row>
    <row r="194">
      <c r="A194" s="890"/>
      <c r="B194" s="890"/>
      <c r="C194" s="890"/>
      <c r="D194" s="890"/>
      <c r="E194" s="890"/>
      <c r="F194" s="890"/>
      <c r="G194" s="890"/>
      <c r="H194" s="890"/>
      <c r="I194" s="890"/>
      <c r="J194" s="890"/>
      <c r="K194" s="875"/>
      <c r="L194" s="875"/>
      <c r="M194" s="875"/>
      <c r="N194" s="875"/>
      <c r="O194" s="875"/>
      <c r="P194" s="875"/>
      <c r="Q194" s="875"/>
      <c r="R194" s="875"/>
      <c r="S194" s="875"/>
      <c r="T194" s="875"/>
      <c r="U194" s="875"/>
      <c r="V194" s="875"/>
      <c r="W194" s="875"/>
      <c r="X194" s="875"/>
      <c r="Y194" s="875"/>
    </row>
    <row r="195">
      <c r="A195" s="890"/>
      <c r="B195" s="890"/>
      <c r="C195" s="890"/>
      <c r="D195" s="890"/>
      <c r="E195" s="890"/>
      <c r="F195" s="890"/>
      <c r="G195" s="890"/>
      <c r="H195" s="890"/>
      <c r="I195" s="890"/>
      <c r="J195" s="890"/>
      <c r="K195" s="875"/>
      <c r="L195" s="875"/>
      <c r="M195" s="875"/>
      <c r="N195" s="875"/>
      <c r="O195" s="875"/>
      <c r="P195" s="875"/>
      <c r="Q195" s="875"/>
      <c r="R195" s="875"/>
      <c r="S195" s="875"/>
      <c r="T195" s="875"/>
      <c r="U195" s="875"/>
      <c r="V195" s="875"/>
      <c r="W195" s="875"/>
      <c r="X195" s="875"/>
      <c r="Y195" s="875"/>
    </row>
    <row r="196">
      <c r="A196" s="890"/>
      <c r="B196" s="890"/>
      <c r="C196" s="890"/>
      <c r="D196" s="890"/>
      <c r="E196" s="890"/>
      <c r="F196" s="890"/>
      <c r="G196" s="890"/>
      <c r="H196" s="890"/>
      <c r="I196" s="890"/>
      <c r="J196" s="890"/>
      <c r="K196" s="875"/>
      <c r="L196" s="875"/>
      <c r="M196" s="875"/>
      <c r="N196" s="875"/>
      <c r="O196" s="875"/>
      <c r="P196" s="875"/>
      <c r="Q196" s="875"/>
      <c r="R196" s="875"/>
      <c r="S196" s="875"/>
      <c r="T196" s="875"/>
      <c r="U196" s="875"/>
      <c r="V196" s="875"/>
      <c r="W196" s="875"/>
      <c r="X196" s="875"/>
      <c r="Y196" s="875"/>
    </row>
    <row r="197">
      <c r="A197" s="890"/>
      <c r="B197" s="890"/>
      <c r="C197" s="890"/>
      <c r="D197" s="890"/>
      <c r="E197" s="890"/>
      <c r="F197" s="890"/>
      <c r="G197" s="890"/>
      <c r="H197" s="890"/>
      <c r="I197" s="890"/>
      <c r="J197" s="890"/>
      <c r="K197" s="875"/>
      <c r="L197" s="875"/>
      <c r="M197" s="875"/>
      <c r="N197" s="875"/>
      <c r="O197" s="875"/>
      <c r="P197" s="875"/>
      <c r="Q197" s="875"/>
      <c r="R197" s="875"/>
      <c r="S197" s="875"/>
      <c r="T197" s="875"/>
      <c r="U197" s="875"/>
      <c r="V197" s="875"/>
      <c r="W197" s="875"/>
      <c r="X197" s="875"/>
      <c r="Y197" s="875"/>
    </row>
    <row r="198">
      <c r="A198" s="890"/>
      <c r="B198" s="890"/>
      <c r="C198" s="890"/>
      <c r="D198" s="890"/>
      <c r="E198" s="890"/>
      <c r="F198" s="890"/>
      <c r="G198" s="890"/>
      <c r="H198" s="890"/>
      <c r="I198" s="890"/>
      <c r="J198" s="890"/>
      <c r="K198" s="875"/>
      <c r="L198" s="875"/>
      <c r="M198" s="875"/>
      <c r="N198" s="875"/>
      <c r="O198" s="875"/>
      <c r="P198" s="875"/>
      <c r="Q198" s="875"/>
      <c r="R198" s="875"/>
      <c r="S198" s="875"/>
      <c r="T198" s="875"/>
      <c r="U198" s="875"/>
      <c r="V198" s="875"/>
      <c r="W198" s="875"/>
      <c r="X198" s="875"/>
      <c r="Y198" s="875"/>
    </row>
    <row r="199">
      <c r="A199" s="890"/>
      <c r="B199" s="890"/>
      <c r="C199" s="890"/>
      <c r="D199" s="890"/>
      <c r="E199" s="890"/>
      <c r="F199" s="890"/>
      <c r="G199" s="890"/>
      <c r="H199" s="890"/>
      <c r="I199" s="890"/>
      <c r="J199" s="890"/>
      <c r="K199" s="875"/>
      <c r="L199" s="875"/>
      <c r="M199" s="875"/>
      <c r="N199" s="875"/>
      <c r="O199" s="875"/>
      <c r="P199" s="875"/>
      <c r="Q199" s="875"/>
      <c r="R199" s="875"/>
      <c r="S199" s="875"/>
      <c r="T199" s="875"/>
      <c r="U199" s="875"/>
      <c r="V199" s="875"/>
      <c r="W199" s="875"/>
      <c r="X199" s="875"/>
      <c r="Y199" s="875"/>
    </row>
    <row r="200">
      <c r="A200" s="890"/>
      <c r="B200" s="890"/>
      <c r="C200" s="890"/>
      <c r="D200" s="890"/>
      <c r="E200" s="890"/>
      <c r="F200" s="890"/>
      <c r="G200" s="890"/>
      <c r="H200" s="890"/>
      <c r="I200" s="890"/>
      <c r="J200" s="890"/>
      <c r="K200" s="875"/>
      <c r="L200" s="875"/>
      <c r="M200" s="875"/>
      <c r="N200" s="875"/>
      <c r="O200" s="875"/>
      <c r="P200" s="875"/>
      <c r="Q200" s="875"/>
      <c r="R200" s="875"/>
      <c r="S200" s="875"/>
      <c r="T200" s="875"/>
      <c r="U200" s="875"/>
      <c r="V200" s="875"/>
      <c r="W200" s="875"/>
      <c r="X200" s="875"/>
      <c r="Y200" s="875"/>
    </row>
    <row r="201">
      <c r="A201" s="890"/>
      <c r="B201" s="890"/>
      <c r="C201" s="890"/>
      <c r="D201" s="890"/>
      <c r="E201" s="890"/>
      <c r="F201" s="890"/>
      <c r="G201" s="890"/>
      <c r="H201" s="890"/>
      <c r="I201" s="890"/>
      <c r="J201" s="890"/>
      <c r="K201" s="875"/>
      <c r="L201" s="875"/>
      <c r="M201" s="875"/>
      <c r="N201" s="875"/>
      <c r="O201" s="875"/>
      <c r="P201" s="875"/>
      <c r="Q201" s="875"/>
      <c r="R201" s="875"/>
      <c r="S201" s="875"/>
      <c r="T201" s="875"/>
      <c r="U201" s="875"/>
      <c r="V201" s="875"/>
      <c r="W201" s="875"/>
      <c r="X201" s="875"/>
      <c r="Y201" s="875"/>
    </row>
    <row r="202">
      <c r="A202" s="890"/>
      <c r="B202" s="890"/>
      <c r="C202" s="890"/>
      <c r="D202" s="890"/>
      <c r="E202" s="890"/>
      <c r="F202" s="890"/>
      <c r="G202" s="890"/>
      <c r="H202" s="890"/>
      <c r="I202" s="890"/>
      <c r="J202" s="890"/>
      <c r="K202" s="875"/>
      <c r="L202" s="875"/>
      <c r="M202" s="875"/>
      <c r="N202" s="875"/>
      <c r="O202" s="875"/>
      <c r="P202" s="875"/>
      <c r="Q202" s="875"/>
      <c r="R202" s="875"/>
      <c r="S202" s="875"/>
      <c r="T202" s="875"/>
      <c r="U202" s="875"/>
      <c r="V202" s="875"/>
      <c r="W202" s="875"/>
      <c r="X202" s="875"/>
      <c r="Y202" s="875"/>
    </row>
    <row r="203">
      <c r="A203" s="890"/>
      <c r="B203" s="890"/>
      <c r="C203" s="890"/>
      <c r="D203" s="890"/>
      <c r="E203" s="890"/>
      <c r="F203" s="890"/>
      <c r="G203" s="890"/>
      <c r="H203" s="890"/>
      <c r="I203" s="890"/>
      <c r="J203" s="890"/>
      <c r="K203" s="875"/>
      <c r="L203" s="875"/>
      <c r="M203" s="875"/>
      <c r="N203" s="875"/>
      <c r="O203" s="875"/>
      <c r="P203" s="875"/>
      <c r="Q203" s="875"/>
      <c r="R203" s="875"/>
      <c r="S203" s="875"/>
      <c r="T203" s="875"/>
      <c r="U203" s="875"/>
      <c r="V203" s="875"/>
      <c r="W203" s="875"/>
      <c r="X203" s="875"/>
      <c r="Y203" s="875"/>
    </row>
    <row r="204">
      <c r="A204" s="890"/>
      <c r="B204" s="890"/>
      <c r="C204" s="890"/>
      <c r="D204" s="890"/>
      <c r="E204" s="890"/>
      <c r="F204" s="890"/>
      <c r="G204" s="890"/>
      <c r="H204" s="890"/>
      <c r="I204" s="890"/>
      <c r="J204" s="890"/>
      <c r="K204" s="875"/>
      <c r="L204" s="875"/>
      <c r="M204" s="875"/>
      <c r="N204" s="875"/>
      <c r="O204" s="875"/>
      <c r="P204" s="875"/>
      <c r="Q204" s="875"/>
      <c r="R204" s="875"/>
      <c r="S204" s="875"/>
      <c r="T204" s="875"/>
      <c r="U204" s="875"/>
      <c r="V204" s="875"/>
      <c r="W204" s="875"/>
      <c r="X204" s="875"/>
      <c r="Y204" s="875"/>
    </row>
    <row r="205">
      <c r="A205" s="890"/>
      <c r="B205" s="890"/>
      <c r="C205" s="890"/>
      <c r="D205" s="890"/>
      <c r="E205" s="890"/>
      <c r="F205" s="890"/>
      <c r="G205" s="890"/>
      <c r="H205" s="890"/>
      <c r="I205" s="890"/>
      <c r="J205" s="890"/>
      <c r="K205" s="875"/>
      <c r="L205" s="875"/>
      <c r="M205" s="875"/>
      <c r="N205" s="875"/>
      <c r="O205" s="875"/>
      <c r="P205" s="875"/>
      <c r="Q205" s="875"/>
      <c r="R205" s="875"/>
      <c r="S205" s="875"/>
      <c r="T205" s="875"/>
      <c r="U205" s="875"/>
      <c r="V205" s="875"/>
      <c r="W205" s="875"/>
      <c r="X205" s="875"/>
      <c r="Y205" s="875"/>
    </row>
    <row r="206">
      <c r="A206" s="890"/>
      <c r="B206" s="890"/>
      <c r="C206" s="890"/>
      <c r="D206" s="890"/>
      <c r="E206" s="890"/>
      <c r="F206" s="890"/>
      <c r="G206" s="890"/>
      <c r="H206" s="890"/>
      <c r="I206" s="890"/>
      <c r="J206" s="890"/>
      <c r="K206" s="875"/>
      <c r="L206" s="875"/>
      <c r="M206" s="875"/>
      <c r="N206" s="875"/>
      <c r="O206" s="875"/>
      <c r="P206" s="875"/>
      <c r="Q206" s="875"/>
      <c r="R206" s="875"/>
      <c r="S206" s="875"/>
      <c r="T206" s="875"/>
      <c r="U206" s="875"/>
      <c r="V206" s="875"/>
      <c r="W206" s="875"/>
      <c r="X206" s="875"/>
      <c r="Y206" s="875"/>
    </row>
    <row r="207">
      <c r="A207" s="890"/>
      <c r="B207" s="890"/>
      <c r="C207" s="890"/>
      <c r="D207" s="890"/>
      <c r="E207" s="890"/>
      <c r="F207" s="890"/>
      <c r="G207" s="890"/>
      <c r="H207" s="890"/>
      <c r="I207" s="890"/>
      <c r="J207" s="890"/>
      <c r="K207" s="875"/>
      <c r="L207" s="875"/>
      <c r="M207" s="875"/>
      <c r="N207" s="875"/>
      <c r="O207" s="875"/>
      <c r="P207" s="875"/>
      <c r="Q207" s="875"/>
      <c r="R207" s="875"/>
      <c r="S207" s="875"/>
      <c r="T207" s="875"/>
      <c r="U207" s="875"/>
      <c r="V207" s="875"/>
      <c r="W207" s="875"/>
      <c r="X207" s="875"/>
      <c r="Y207" s="875"/>
    </row>
    <row r="208">
      <c r="A208" s="890"/>
      <c r="B208" s="890"/>
      <c r="C208" s="890"/>
      <c r="D208" s="890"/>
      <c r="E208" s="890"/>
      <c r="F208" s="890"/>
      <c r="G208" s="890"/>
      <c r="H208" s="890"/>
      <c r="I208" s="890"/>
      <c r="J208" s="890"/>
      <c r="K208" s="875"/>
      <c r="L208" s="875"/>
      <c r="M208" s="875"/>
      <c r="N208" s="875"/>
      <c r="O208" s="875"/>
      <c r="P208" s="875"/>
      <c r="Q208" s="875"/>
      <c r="R208" s="875"/>
      <c r="S208" s="875"/>
      <c r="T208" s="875"/>
      <c r="U208" s="875"/>
      <c r="V208" s="875"/>
      <c r="W208" s="875"/>
      <c r="X208" s="875"/>
      <c r="Y208" s="875"/>
    </row>
    <row r="209">
      <c r="A209" s="890"/>
      <c r="B209" s="890"/>
      <c r="C209" s="890"/>
      <c r="D209" s="890"/>
      <c r="E209" s="890"/>
      <c r="F209" s="890"/>
      <c r="G209" s="890"/>
      <c r="H209" s="890"/>
      <c r="I209" s="890"/>
      <c r="J209" s="890"/>
      <c r="K209" s="875"/>
      <c r="L209" s="875"/>
      <c r="M209" s="875"/>
      <c r="N209" s="875"/>
      <c r="O209" s="875"/>
      <c r="P209" s="875"/>
      <c r="Q209" s="875"/>
      <c r="R209" s="875"/>
      <c r="S209" s="875"/>
      <c r="T209" s="875"/>
      <c r="U209" s="875"/>
      <c r="V209" s="875"/>
      <c r="W209" s="875"/>
      <c r="X209" s="875"/>
      <c r="Y209" s="875"/>
    </row>
    <row r="210">
      <c r="A210" s="890"/>
      <c r="B210" s="890"/>
      <c r="C210" s="890"/>
      <c r="D210" s="890"/>
      <c r="E210" s="890"/>
      <c r="F210" s="890"/>
      <c r="G210" s="890"/>
      <c r="H210" s="890"/>
      <c r="I210" s="890"/>
      <c r="J210" s="890"/>
      <c r="K210" s="875"/>
      <c r="L210" s="875"/>
      <c r="M210" s="875"/>
      <c r="N210" s="875"/>
      <c r="O210" s="875"/>
      <c r="P210" s="875"/>
      <c r="Q210" s="875"/>
      <c r="R210" s="875"/>
      <c r="S210" s="875"/>
      <c r="T210" s="875"/>
      <c r="U210" s="875"/>
      <c r="V210" s="875"/>
      <c r="W210" s="875"/>
      <c r="X210" s="875"/>
      <c r="Y210" s="875"/>
    </row>
    <row r="211">
      <c r="A211" s="890"/>
      <c r="B211" s="890"/>
      <c r="C211" s="890"/>
      <c r="D211" s="890"/>
      <c r="E211" s="890"/>
      <c r="F211" s="890"/>
      <c r="G211" s="890"/>
      <c r="H211" s="890"/>
      <c r="I211" s="890"/>
      <c r="J211" s="890"/>
      <c r="K211" s="875"/>
      <c r="L211" s="875"/>
      <c r="M211" s="875"/>
      <c r="N211" s="875"/>
      <c r="O211" s="875"/>
      <c r="P211" s="875"/>
      <c r="Q211" s="875"/>
      <c r="R211" s="875"/>
      <c r="S211" s="875"/>
      <c r="T211" s="875"/>
      <c r="U211" s="875"/>
      <c r="V211" s="875"/>
      <c r="W211" s="875"/>
      <c r="X211" s="875"/>
      <c r="Y211" s="875"/>
    </row>
    <row r="212">
      <c r="A212" s="890"/>
      <c r="B212" s="890"/>
      <c r="C212" s="890"/>
      <c r="D212" s="890"/>
      <c r="E212" s="890"/>
      <c r="F212" s="890"/>
      <c r="G212" s="890"/>
      <c r="H212" s="890"/>
      <c r="I212" s="890"/>
      <c r="J212" s="890"/>
      <c r="K212" s="875"/>
      <c r="L212" s="875"/>
      <c r="M212" s="875"/>
      <c r="N212" s="875"/>
      <c r="O212" s="875"/>
      <c r="P212" s="875"/>
      <c r="Q212" s="875"/>
      <c r="R212" s="875"/>
      <c r="S212" s="875"/>
      <c r="T212" s="875"/>
      <c r="U212" s="875"/>
      <c r="V212" s="875"/>
      <c r="W212" s="875"/>
      <c r="X212" s="875"/>
      <c r="Y212" s="875"/>
    </row>
    <row r="213">
      <c r="A213" s="890"/>
      <c r="B213" s="890"/>
      <c r="C213" s="890"/>
      <c r="D213" s="890"/>
      <c r="E213" s="890"/>
      <c r="F213" s="890"/>
      <c r="G213" s="890"/>
      <c r="H213" s="890"/>
      <c r="I213" s="890"/>
      <c r="J213" s="890"/>
      <c r="K213" s="875"/>
      <c r="L213" s="875"/>
      <c r="M213" s="875"/>
      <c r="N213" s="875"/>
      <c r="O213" s="875"/>
      <c r="P213" s="875"/>
      <c r="Q213" s="875"/>
      <c r="R213" s="875"/>
      <c r="S213" s="875"/>
      <c r="T213" s="875"/>
      <c r="U213" s="875"/>
      <c r="V213" s="875"/>
      <c r="W213" s="875"/>
      <c r="X213" s="875"/>
      <c r="Y213" s="875"/>
    </row>
    <row r="214">
      <c r="A214" s="890"/>
      <c r="B214" s="890"/>
      <c r="C214" s="890"/>
      <c r="D214" s="890"/>
      <c r="E214" s="890"/>
      <c r="F214" s="890"/>
      <c r="G214" s="890"/>
      <c r="H214" s="890"/>
      <c r="I214" s="890"/>
      <c r="J214" s="890"/>
      <c r="K214" s="875"/>
      <c r="L214" s="875"/>
      <c r="M214" s="875"/>
      <c r="N214" s="875"/>
      <c r="O214" s="875"/>
      <c r="P214" s="875"/>
      <c r="Q214" s="875"/>
      <c r="R214" s="875"/>
      <c r="S214" s="875"/>
      <c r="T214" s="875"/>
      <c r="U214" s="875"/>
      <c r="V214" s="875"/>
      <c r="W214" s="875"/>
      <c r="X214" s="875"/>
      <c r="Y214" s="875"/>
    </row>
    <row r="215">
      <c r="A215" s="890"/>
      <c r="B215" s="890"/>
      <c r="C215" s="890"/>
      <c r="D215" s="890"/>
      <c r="E215" s="890"/>
      <c r="F215" s="890"/>
      <c r="G215" s="890"/>
      <c r="H215" s="890"/>
      <c r="I215" s="890"/>
      <c r="J215" s="890"/>
      <c r="K215" s="875"/>
      <c r="L215" s="875"/>
      <c r="M215" s="875"/>
      <c r="N215" s="875"/>
      <c r="O215" s="875"/>
      <c r="P215" s="875"/>
      <c r="Q215" s="875"/>
      <c r="R215" s="875"/>
      <c r="S215" s="875"/>
      <c r="T215" s="875"/>
      <c r="U215" s="875"/>
      <c r="V215" s="875"/>
      <c r="W215" s="875"/>
      <c r="X215" s="875"/>
      <c r="Y215" s="875"/>
    </row>
    <row r="216">
      <c r="A216" s="890"/>
      <c r="B216" s="890"/>
      <c r="C216" s="890"/>
      <c r="D216" s="890"/>
      <c r="E216" s="890"/>
      <c r="F216" s="890"/>
      <c r="G216" s="890"/>
      <c r="H216" s="890"/>
      <c r="I216" s="890"/>
      <c r="J216" s="890"/>
      <c r="K216" s="875"/>
      <c r="L216" s="875"/>
      <c r="M216" s="875"/>
      <c r="N216" s="875"/>
      <c r="O216" s="875"/>
      <c r="P216" s="875"/>
      <c r="Q216" s="875"/>
      <c r="R216" s="875"/>
      <c r="S216" s="875"/>
      <c r="T216" s="875"/>
      <c r="U216" s="875"/>
      <c r="V216" s="875"/>
      <c r="W216" s="875"/>
      <c r="X216" s="875"/>
      <c r="Y216" s="875"/>
    </row>
    <row r="217">
      <c r="A217" s="890"/>
      <c r="B217" s="890"/>
      <c r="C217" s="890"/>
      <c r="D217" s="890"/>
      <c r="E217" s="890"/>
      <c r="F217" s="890"/>
      <c r="G217" s="890"/>
      <c r="H217" s="890"/>
      <c r="I217" s="890"/>
      <c r="J217" s="890"/>
      <c r="K217" s="875"/>
      <c r="L217" s="875"/>
      <c r="M217" s="875"/>
      <c r="N217" s="875"/>
      <c r="O217" s="875"/>
      <c r="P217" s="875"/>
      <c r="Q217" s="875"/>
      <c r="R217" s="875"/>
      <c r="S217" s="875"/>
      <c r="T217" s="875"/>
      <c r="U217" s="875"/>
      <c r="V217" s="875"/>
      <c r="W217" s="875"/>
      <c r="X217" s="875"/>
      <c r="Y217" s="875"/>
    </row>
    <row r="218">
      <c r="A218" s="890"/>
      <c r="B218" s="890"/>
      <c r="C218" s="890"/>
      <c r="D218" s="890"/>
      <c r="E218" s="890"/>
      <c r="F218" s="890"/>
      <c r="G218" s="890"/>
      <c r="H218" s="890"/>
      <c r="I218" s="890"/>
      <c r="J218" s="890"/>
      <c r="K218" s="875"/>
      <c r="L218" s="875"/>
      <c r="M218" s="875"/>
      <c r="N218" s="875"/>
      <c r="O218" s="875"/>
      <c r="P218" s="875"/>
      <c r="Q218" s="875"/>
      <c r="R218" s="875"/>
      <c r="S218" s="875"/>
      <c r="T218" s="875"/>
      <c r="U218" s="875"/>
      <c r="V218" s="875"/>
      <c r="W218" s="875"/>
      <c r="X218" s="875"/>
      <c r="Y218" s="875"/>
    </row>
    <row r="219">
      <c r="A219" s="890"/>
      <c r="B219" s="890"/>
      <c r="C219" s="890"/>
      <c r="D219" s="890"/>
      <c r="E219" s="890"/>
      <c r="F219" s="890"/>
      <c r="G219" s="890"/>
      <c r="H219" s="890"/>
      <c r="I219" s="890"/>
      <c r="J219" s="890"/>
      <c r="K219" s="875"/>
      <c r="L219" s="875"/>
      <c r="M219" s="875"/>
      <c r="N219" s="875"/>
      <c r="O219" s="875"/>
      <c r="P219" s="875"/>
      <c r="Q219" s="875"/>
      <c r="R219" s="875"/>
      <c r="S219" s="875"/>
      <c r="T219" s="875"/>
      <c r="U219" s="875"/>
      <c r="V219" s="875"/>
      <c r="W219" s="875"/>
      <c r="X219" s="875"/>
      <c r="Y219" s="875"/>
    </row>
    <row r="220">
      <c r="A220" s="890"/>
      <c r="B220" s="890"/>
      <c r="C220" s="890"/>
      <c r="D220" s="890"/>
      <c r="E220" s="890"/>
      <c r="F220" s="890"/>
      <c r="G220" s="890"/>
      <c r="H220" s="890"/>
      <c r="I220" s="890"/>
      <c r="J220" s="890"/>
      <c r="K220" s="875"/>
      <c r="L220" s="875"/>
      <c r="M220" s="875"/>
      <c r="N220" s="875"/>
      <c r="O220" s="875"/>
      <c r="P220" s="875"/>
      <c r="Q220" s="875"/>
      <c r="R220" s="875"/>
      <c r="S220" s="875"/>
      <c r="T220" s="875"/>
      <c r="U220" s="875"/>
      <c r="V220" s="875"/>
      <c r="W220" s="875"/>
      <c r="X220" s="875"/>
      <c r="Y220" s="875"/>
    </row>
    <row r="221">
      <c r="A221" s="890"/>
      <c r="B221" s="890"/>
      <c r="C221" s="890"/>
      <c r="D221" s="890"/>
      <c r="E221" s="890"/>
      <c r="F221" s="890"/>
      <c r="G221" s="890"/>
      <c r="H221" s="890"/>
      <c r="I221" s="890"/>
      <c r="J221" s="890"/>
      <c r="K221" s="875"/>
      <c r="L221" s="875"/>
      <c r="M221" s="875"/>
      <c r="N221" s="875"/>
      <c r="O221" s="875"/>
      <c r="P221" s="875"/>
      <c r="Q221" s="875"/>
      <c r="R221" s="875"/>
      <c r="S221" s="875"/>
      <c r="T221" s="875"/>
      <c r="U221" s="875"/>
      <c r="V221" s="875"/>
      <c r="W221" s="875"/>
      <c r="X221" s="875"/>
      <c r="Y221" s="875"/>
    </row>
    <row r="222">
      <c r="A222" s="890"/>
      <c r="B222" s="890"/>
      <c r="C222" s="890"/>
      <c r="D222" s="890"/>
      <c r="E222" s="890"/>
      <c r="F222" s="890"/>
      <c r="G222" s="890"/>
      <c r="H222" s="890"/>
      <c r="I222" s="890"/>
      <c r="J222" s="890"/>
      <c r="K222" s="875"/>
      <c r="L222" s="875"/>
      <c r="M222" s="875"/>
      <c r="N222" s="875"/>
      <c r="O222" s="875"/>
      <c r="P222" s="875"/>
      <c r="Q222" s="875"/>
      <c r="R222" s="875"/>
      <c r="S222" s="875"/>
      <c r="T222" s="875"/>
      <c r="U222" s="875"/>
      <c r="V222" s="875"/>
      <c r="W222" s="875"/>
      <c r="X222" s="875"/>
      <c r="Y222" s="875"/>
    </row>
    <row r="223">
      <c r="A223" s="890"/>
      <c r="B223" s="890"/>
      <c r="C223" s="890"/>
      <c r="D223" s="890"/>
      <c r="E223" s="890"/>
      <c r="F223" s="890"/>
      <c r="G223" s="890"/>
      <c r="H223" s="890"/>
      <c r="I223" s="890"/>
      <c r="J223" s="890"/>
      <c r="K223" s="875"/>
      <c r="L223" s="875"/>
      <c r="M223" s="875"/>
      <c r="N223" s="875"/>
      <c r="O223" s="875"/>
      <c r="P223" s="875"/>
      <c r="Q223" s="875"/>
      <c r="R223" s="875"/>
      <c r="S223" s="875"/>
      <c r="T223" s="875"/>
      <c r="U223" s="875"/>
      <c r="V223" s="875"/>
      <c r="W223" s="875"/>
      <c r="X223" s="875"/>
      <c r="Y223" s="875"/>
    </row>
    <row r="224">
      <c r="A224" s="890"/>
      <c r="B224" s="890"/>
      <c r="C224" s="890"/>
      <c r="D224" s="890"/>
      <c r="E224" s="890"/>
      <c r="F224" s="890"/>
      <c r="G224" s="890"/>
      <c r="H224" s="890"/>
      <c r="I224" s="890"/>
      <c r="J224" s="890"/>
      <c r="K224" s="875"/>
      <c r="L224" s="875"/>
      <c r="M224" s="875"/>
      <c r="N224" s="875"/>
      <c r="O224" s="875"/>
      <c r="P224" s="875"/>
      <c r="Q224" s="875"/>
      <c r="R224" s="875"/>
      <c r="S224" s="875"/>
      <c r="T224" s="875"/>
      <c r="U224" s="875"/>
      <c r="V224" s="875"/>
      <c r="W224" s="875"/>
      <c r="X224" s="875"/>
      <c r="Y224" s="875"/>
    </row>
    <row r="225">
      <c r="A225" s="890"/>
      <c r="B225" s="890"/>
      <c r="C225" s="890"/>
      <c r="D225" s="890"/>
      <c r="E225" s="890"/>
      <c r="F225" s="890"/>
      <c r="G225" s="890"/>
      <c r="H225" s="890"/>
      <c r="I225" s="890"/>
      <c r="J225" s="890"/>
      <c r="K225" s="875"/>
      <c r="L225" s="875"/>
      <c r="M225" s="875"/>
      <c r="N225" s="875"/>
      <c r="O225" s="875"/>
      <c r="P225" s="875"/>
      <c r="Q225" s="875"/>
      <c r="R225" s="875"/>
      <c r="S225" s="875"/>
      <c r="T225" s="875"/>
      <c r="U225" s="875"/>
      <c r="V225" s="875"/>
      <c r="W225" s="875"/>
      <c r="X225" s="875"/>
      <c r="Y225" s="875"/>
    </row>
    <row r="226">
      <c r="A226" s="890"/>
      <c r="B226" s="890"/>
      <c r="C226" s="890"/>
      <c r="D226" s="890"/>
      <c r="E226" s="890"/>
      <c r="F226" s="890"/>
      <c r="G226" s="890"/>
      <c r="H226" s="890"/>
      <c r="I226" s="890"/>
      <c r="J226" s="890"/>
      <c r="K226" s="875"/>
      <c r="L226" s="875"/>
      <c r="M226" s="875"/>
      <c r="N226" s="875"/>
      <c r="O226" s="875"/>
      <c r="P226" s="875"/>
      <c r="Q226" s="875"/>
      <c r="R226" s="875"/>
      <c r="S226" s="875"/>
      <c r="T226" s="875"/>
      <c r="U226" s="875"/>
      <c r="V226" s="875"/>
      <c r="W226" s="875"/>
      <c r="X226" s="875"/>
      <c r="Y226" s="875"/>
    </row>
    <row r="227">
      <c r="A227" s="890"/>
      <c r="B227" s="890"/>
      <c r="C227" s="890"/>
      <c r="D227" s="890"/>
      <c r="E227" s="890"/>
      <c r="F227" s="890"/>
      <c r="G227" s="890"/>
      <c r="H227" s="890"/>
      <c r="I227" s="890"/>
      <c r="J227" s="890"/>
      <c r="K227" s="875"/>
      <c r="L227" s="875"/>
      <c r="M227" s="875"/>
      <c r="N227" s="875"/>
      <c r="O227" s="875"/>
      <c r="P227" s="875"/>
      <c r="Q227" s="875"/>
      <c r="R227" s="875"/>
      <c r="S227" s="875"/>
      <c r="T227" s="875"/>
      <c r="U227" s="875"/>
      <c r="V227" s="875"/>
      <c r="W227" s="875"/>
      <c r="X227" s="875"/>
      <c r="Y227" s="875"/>
    </row>
    <row r="228">
      <c r="A228" s="890"/>
      <c r="B228" s="890"/>
      <c r="C228" s="890"/>
      <c r="D228" s="890"/>
      <c r="E228" s="890"/>
      <c r="F228" s="890"/>
      <c r="G228" s="890"/>
      <c r="H228" s="890"/>
      <c r="I228" s="890"/>
      <c r="J228" s="890"/>
      <c r="K228" s="875"/>
      <c r="L228" s="875"/>
      <c r="M228" s="875"/>
      <c r="N228" s="875"/>
      <c r="O228" s="875"/>
      <c r="P228" s="875"/>
      <c r="Q228" s="875"/>
      <c r="R228" s="875"/>
      <c r="S228" s="875"/>
      <c r="T228" s="875"/>
      <c r="U228" s="875"/>
      <c r="V228" s="875"/>
      <c r="W228" s="875"/>
      <c r="X228" s="875"/>
      <c r="Y228" s="875"/>
    </row>
    <row r="229">
      <c r="A229" s="890"/>
      <c r="B229" s="890"/>
      <c r="C229" s="890"/>
      <c r="D229" s="890"/>
      <c r="E229" s="890"/>
      <c r="F229" s="890"/>
      <c r="G229" s="890"/>
      <c r="H229" s="890"/>
      <c r="I229" s="890"/>
      <c r="J229" s="890"/>
      <c r="K229" s="875"/>
      <c r="L229" s="875"/>
      <c r="M229" s="875"/>
      <c r="N229" s="875"/>
      <c r="O229" s="875"/>
      <c r="P229" s="875"/>
      <c r="Q229" s="875"/>
      <c r="R229" s="875"/>
      <c r="S229" s="875"/>
      <c r="T229" s="875"/>
      <c r="U229" s="875"/>
      <c r="V229" s="875"/>
      <c r="W229" s="875"/>
      <c r="X229" s="875"/>
      <c r="Y229" s="875"/>
    </row>
    <row r="230">
      <c r="A230" s="890"/>
      <c r="B230" s="890"/>
      <c r="C230" s="890"/>
      <c r="D230" s="890"/>
      <c r="E230" s="890"/>
      <c r="F230" s="890"/>
      <c r="G230" s="890"/>
      <c r="H230" s="890"/>
      <c r="I230" s="890"/>
      <c r="J230" s="890"/>
      <c r="K230" s="875"/>
      <c r="L230" s="875"/>
      <c r="M230" s="875"/>
      <c r="N230" s="875"/>
      <c r="O230" s="875"/>
      <c r="P230" s="875"/>
      <c r="Q230" s="875"/>
      <c r="R230" s="875"/>
      <c r="S230" s="875"/>
      <c r="T230" s="875"/>
      <c r="U230" s="875"/>
      <c r="V230" s="875"/>
      <c r="W230" s="875"/>
      <c r="X230" s="875"/>
      <c r="Y230" s="875"/>
    </row>
    <row r="231">
      <c r="A231" s="890"/>
      <c r="B231" s="890"/>
      <c r="C231" s="890"/>
      <c r="D231" s="890"/>
      <c r="E231" s="890"/>
      <c r="F231" s="890"/>
      <c r="G231" s="890"/>
      <c r="H231" s="890"/>
      <c r="I231" s="890"/>
      <c r="J231" s="890"/>
      <c r="K231" s="875"/>
      <c r="L231" s="875"/>
      <c r="M231" s="875"/>
      <c r="N231" s="875"/>
      <c r="O231" s="875"/>
      <c r="P231" s="875"/>
      <c r="Q231" s="875"/>
      <c r="R231" s="875"/>
      <c r="S231" s="875"/>
      <c r="T231" s="875"/>
      <c r="U231" s="875"/>
      <c r="V231" s="875"/>
      <c r="W231" s="875"/>
      <c r="X231" s="875"/>
      <c r="Y231" s="875"/>
    </row>
    <row r="232">
      <c r="A232" s="890"/>
      <c r="B232" s="890"/>
      <c r="C232" s="890"/>
      <c r="D232" s="890"/>
      <c r="E232" s="890"/>
      <c r="F232" s="890"/>
      <c r="G232" s="890"/>
      <c r="H232" s="890"/>
      <c r="I232" s="890"/>
      <c r="J232" s="890"/>
      <c r="K232" s="875"/>
      <c r="L232" s="875"/>
      <c r="M232" s="875"/>
      <c r="N232" s="875"/>
      <c r="O232" s="875"/>
      <c r="P232" s="875"/>
      <c r="Q232" s="875"/>
      <c r="R232" s="875"/>
      <c r="S232" s="875"/>
      <c r="T232" s="875"/>
      <c r="U232" s="875"/>
      <c r="V232" s="875"/>
      <c r="W232" s="875"/>
      <c r="X232" s="875"/>
      <c r="Y232" s="875"/>
    </row>
    <row r="233">
      <c r="A233" s="890"/>
      <c r="B233" s="890"/>
      <c r="C233" s="890"/>
      <c r="D233" s="890"/>
      <c r="E233" s="890"/>
      <c r="F233" s="890"/>
      <c r="G233" s="890"/>
      <c r="H233" s="890"/>
      <c r="I233" s="890"/>
      <c r="J233" s="890"/>
      <c r="K233" s="875"/>
      <c r="L233" s="875"/>
      <c r="M233" s="875"/>
      <c r="N233" s="875"/>
      <c r="O233" s="875"/>
      <c r="P233" s="875"/>
      <c r="Q233" s="875"/>
      <c r="R233" s="875"/>
      <c r="S233" s="875"/>
      <c r="T233" s="875"/>
      <c r="U233" s="875"/>
      <c r="V233" s="875"/>
      <c r="W233" s="875"/>
      <c r="X233" s="875"/>
      <c r="Y233" s="875"/>
    </row>
    <row r="234">
      <c r="A234" s="890"/>
      <c r="B234" s="890"/>
      <c r="C234" s="890"/>
      <c r="D234" s="890"/>
      <c r="E234" s="890"/>
      <c r="F234" s="890"/>
      <c r="G234" s="890"/>
      <c r="H234" s="890"/>
      <c r="I234" s="890"/>
      <c r="J234" s="890"/>
      <c r="K234" s="875"/>
      <c r="L234" s="875"/>
      <c r="M234" s="875"/>
      <c r="N234" s="875"/>
      <c r="O234" s="875"/>
      <c r="P234" s="875"/>
      <c r="Q234" s="875"/>
      <c r="R234" s="875"/>
      <c r="S234" s="875"/>
      <c r="T234" s="875"/>
      <c r="U234" s="875"/>
      <c r="V234" s="875"/>
      <c r="W234" s="875"/>
      <c r="X234" s="875"/>
      <c r="Y234" s="875"/>
    </row>
    <row r="235">
      <c r="A235" s="890"/>
      <c r="B235" s="890"/>
      <c r="C235" s="890"/>
      <c r="D235" s="890"/>
      <c r="E235" s="890"/>
      <c r="F235" s="890"/>
      <c r="G235" s="890"/>
      <c r="H235" s="890"/>
      <c r="I235" s="890"/>
      <c r="J235" s="890"/>
      <c r="K235" s="875"/>
      <c r="L235" s="875"/>
      <c r="M235" s="875"/>
      <c r="N235" s="875"/>
      <c r="O235" s="875"/>
      <c r="P235" s="875"/>
      <c r="Q235" s="875"/>
      <c r="R235" s="875"/>
      <c r="S235" s="875"/>
      <c r="T235" s="875"/>
      <c r="U235" s="875"/>
      <c r="V235" s="875"/>
      <c r="W235" s="875"/>
      <c r="X235" s="875"/>
      <c r="Y235" s="875"/>
    </row>
    <row r="236">
      <c r="A236" s="890"/>
      <c r="B236" s="890"/>
      <c r="C236" s="890"/>
      <c r="D236" s="890"/>
      <c r="E236" s="890"/>
      <c r="F236" s="890"/>
      <c r="G236" s="890"/>
      <c r="H236" s="890"/>
      <c r="I236" s="890"/>
      <c r="J236" s="890"/>
      <c r="K236" s="875"/>
      <c r="L236" s="875"/>
      <c r="M236" s="875"/>
      <c r="N236" s="875"/>
      <c r="O236" s="875"/>
      <c r="P236" s="875"/>
      <c r="Q236" s="875"/>
      <c r="R236" s="875"/>
      <c r="S236" s="875"/>
      <c r="T236" s="875"/>
      <c r="U236" s="875"/>
      <c r="V236" s="875"/>
      <c r="W236" s="875"/>
      <c r="X236" s="875"/>
      <c r="Y236" s="875"/>
    </row>
    <row r="237">
      <c r="A237" s="890"/>
      <c r="B237" s="890"/>
      <c r="C237" s="890"/>
      <c r="D237" s="890"/>
      <c r="E237" s="890"/>
      <c r="F237" s="890"/>
      <c r="G237" s="890"/>
      <c r="H237" s="890"/>
      <c r="I237" s="890"/>
      <c r="J237" s="890"/>
      <c r="K237" s="875"/>
      <c r="L237" s="875"/>
      <c r="M237" s="875"/>
      <c r="N237" s="875"/>
      <c r="O237" s="875"/>
      <c r="P237" s="875"/>
      <c r="Q237" s="875"/>
      <c r="R237" s="875"/>
      <c r="S237" s="875"/>
      <c r="T237" s="875"/>
      <c r="U237" s="875"/>
      <c r="V237" s="875"/>
      <c r="W237" s="875"/>
      <c r="X237" s="875"/>
      <c r="Y237" s="875"/>
    </row>
    <row r="238">
      <c r="A238" s="890"/>
      <c r="B238" s="890"/>
      <c r="C238" s="890"/>
      <c r="D238" s="890"/>
      <c r="E238" s="890"/>
      <c r="F238" s="890"/>
      <c r="G238" s="890"/>
      <c r="H238" s="890"/>
      <c r="I238" s="890"/>
      <c r="J238" s="890"/>
      <c r="K238" s="875"/>
      <c r="L238" s="875"/>
      <c r="M238" s="875"/>
      <c r="N238" s="875"/>
      <c r="O238" s="875"/>
      <c r="P238" s="875"/>
      <c r="Q238" s="875"/>
      <c r="R238" s="875"/>
      <c r="S238" s="875"/>
      <c r="T238" s="875"/>
      <c r="U238" s="875"/>
      <c r="V238" s="875"/>
      <c r="W238" s="875"/>
      <c r="X238" s="875"/>
      <c r="Y238" s="875"/>
    </row>
    <row r="239">
      <c r="A239" s="890"/>
      <c r="B239" s="890"/>
      <c r="C239" s="890"/>
      <c r="D239" s="890"/>
      <c r="E239" s="890"/>
      <c r="F239" s="890"/>
      <c r="G239" s="890"/>
      <c r="H239" s="890"/>
      <c r="I239" s="890"/>
      <c r="J239" s="890"/>
      <c r="K239" s="875"/>
      <c r="L239" s="875"/>
      <c r="M239" s="875"/>
      <c r="N239" s="875"/>
      <c r="O239" s="875"/>
      <c r="P239" s="875"/>
      <c r="Q239" s="875"/>
      <c r="R239" s="875"/>
      <c r="S239" s="875"/>
      <c r="T239" s="875"/>
      <c r="U239" s="875"/>
      <c r="V239" s="875"/>
      <c r="W239" s="875"/>
      <c r="X239" s="875"/>
      <c r="Y239" s="875"/>
    </row>
    <row r="240">
      <c r="A240" s="890"/>
      <c r="B240" s="890"/>
      <c r="C240" s="890"/>
      <c r="D240" s="890"/>
      <c r="E240" s="890"/>
      <c r="F240" s="890"/>
      <c r="G240" s="890"/>
      <c r="H240" s="890"/>
      <c r="I240" s="890"/>
      <c r="J240" s="890"/>
      <c r="K240" s="875"/>
      <c r="L240" s="875"/>
      <c r="M240" s="875"/>
      <c r="N240" s="875"/>
      <c r="O240" s="875"/>
      <c r="P240" s="875"/>
      <c r="Q240" s="875"/>
      <c r="R240" s="875"/>
      <c r="S240" s="875"/>
      <c r="T240" s="875"/>
      <c r="U240" s="875"/>
      <c r="V240" s="875"/>
      <c r="W240" s="875"/>
      <c r="X240" s="875"/>
      <c r="Y240" s="875"/>
    </row>
    <row r="241">
      <c r="A241" s="890"/>
      <c r="B241" s="890"/>
      <c r="C241" s="890"/>
      <c r="D241" s="890"/>
      <c r="E241" s="890"/>
      <c r="F241" s="890"/>
      <c r="G241" s="890"/>
      <c r="H241" s="890"/>
      <c r="I241" s="890"/>
      <c r="J241" s="890"/>
      <c r="K241" s="875"/>
      <c r="L241" s="875"/>
      <c r="M241" s="875"/>
      <c r="N241" s="875"/>
      <c r="O241" s="875"/>
      <c r="P241" s="875"/>
      <c r="Q241" s="875"/>
      <c r="R241" s="875"/>
      <c r="S241" s="875"/>
      <c r="T241" s="875"/>
      <c r="U241" s="875"/>
      <c r="V241" s="875"/>
      <c r="W241" s="875"/>
      <c r="X241" s="875"/>
      <c r="Y241" s="875"/>
    </row>
    <row r="242">
      <c r="A242" s="890"/>
      <c r="B242" s="890"/>
      <c r="C242" s="890"/>
      <c r="D242" s="890"/>
      <c r="E242" s="890"/>
      <c r="F242" s="890"/>
      <c r="G242" s="890"/>
      <c r="H242" s="890"/>
      <c r="I242" s="890"/>
      <c r="J242" s="890"/>
      <c r="K242" s="875"/>
      <c r="L242" s="875"/>
      <c r="M242" s="875"/>
      <c r="N242" s="875"/>
      <c r="O242" s="875"/>
      <c r="P242" s="875"/>
      <c r="Q242" s="875"/>
      <c r="R242" s="875"/>
      <c r="S242" s="875"/>
      <c r="T242" s="875"/>
      <c r="U242" s="875"/>
      <c r="V242" s="875"/>
      <c r="W242" s="875"/>
      <c r="X242" s="875"/>
      <c r="Y242" s="875"/>
    </row>
    <row r="243">
      <c r="A243" s="890"/>
      <c r="B243" s="890"/>
      <c r="C243" s="890"/>
      <c r="D243" s="890"/>
      <c r="E243" s="890"/>
      <c r="F243" s="890"/>
      <c r="G243" s="890"/>
      <c r="H243" s="890"/>
      <c r="I243" s="890"/>
      <c r="J243" s="890"/>
      <c r="K243" s="875"/>
      <c r="L243" s="875"/>
      <c r="M243" s="875"/>
      <c r="N243" s="875"/>
      <c r="O243" s="875"/>
      <c r="P243" s="875"/>
      <c r="Q243" s="875"/>
      <c r="R243" s="875"/>
      <c r="S243" s="875"/>
      <c r="T243" s="875"/>
      <c r="U243" s="875"/>
      <c r="V243" s="875"/>
      <c r="W243" s="875"/>
      <c r="X243" s="875"/>
      <c r="Y243" s="875"/>
    </row>
    <row r="244">
      <c r="A244" s="890"/>
      <c r="B244" s="890"/>
      <c r="C244" s="890"/>
      <c r="D244" s="890"/>
      <c r="E244" s="890"/>
      <c r="F244" s="890"/>
      <c r="G244" s="890"/>
      <c r="H244" s="890"/>
      <c r="I244" s="890"/>
      <c r="J244" s="890"/>
      <c r="K244" s="875"/>
      <c r="L244" s="875"/>
      <c r="M244" s="875"/>
      <c r="N244" s="875"/>
      <c r="O244" s="875"/>
      <c r="P244" s="875"/>
      <c r="Q244" s="875"/>
      <c r="R244" s="875"/>
      <c r="S244" s="875"/>
      <c r="T244" s="875"/>
      <c r="U244" s="875"/>
      <c r="V244" s="875"/>
      <c r="W244" s="875"/>
      <c r="X244" s="875"/>
      <c r="Y244" s="875"/>
    </row>
    <row r="245">
      <c r="A245" s="890"/>
      <c r="B245" s="890"/>
      <c r="C245" s="890"/>
      <c r="D245" s="890"/>
      <c r="E245" s="890"/>
      <c r="F245" s="890"/>
      <c r="G245" s="890"/>
      <c r="H245" s="890"/>
      <c r="I245" s="890"/>
      <c r="J245" s="890"/>
      <c r="K245" s="875"/>
      <c r="L245" s="875"/>
      <c r="M245" s="875"/>
      <c r="N245" s="875"/>
      <c r="O245" s="875"/>
      <c r="P245" s="875"/>
      <c r="Q245" s="875"/>
      <c r="R245" s="875"/>
      <c r="S245" s="875"/>
      <c r="T245" s="875"/>
      <c r="U245" s="875"/>
      <c r="V245" s="875"/>
      <c r="W245" s="875"/>
      <c r="X245" s="875"/>
      <c r="Y245" s="875"/>
    </row>
    <row r="246">
      <c r="A246" s="890"/>
      <c r="B246" s="890"/>
      <c r="C246" s="890"/>
      <c r="D246" s="890"/>
      <c r="E246" s="890"/>
      <c r="F246" s="890"/>
      <c r="G246" s="890"/>
      <c r="H246" s="890"/>
      <c r="I246" s="890"/>
      <c r="J246" s="890"/>
      <c r="K246" s="875"/>
      <c r="L246" s="875"/>
      <c r="M246" s="875"/>
      <c r="N246" s="875"/>
      <c r="O246" s="875"/>
      <c r="P246" s="875"/>
      <c r="Q246" s="875"/>
      <c r="R246" s="875"/>
      <c r="S246" s="875"/>
      <c r="T246" s="875"/>
      <c r="U246" s="875"/>
      <c r="V246" s="875"/>
      <c r="W246" s="875"/>
      <c r="X246" s="875"/>
      <c r="Y246" s="875"/>
    </row>
    <row r="247">
      <c r="A247" s="890"/>
      <c r="B247" s="890"/>
      <c r="C247" s="890"/>
      <c r="D247" s="890"/>
      <c r="E247" s="890"/>
      <c r="F247" s="890"/>
      <c r="G247" s="890"/>
      <c r="H247" s="890"/>
      <c r="I247" s="890"/>
      <c r="J247" s="890"/>
      <c r="K247" s="875"/>
      <c r="L247" s="875"/>
      <c r="M247" s="875"/>
      <c r="N247" s="875"/>
      <c r="O247" s="875"/>
      <c r="P247" s="875"/>
      <c r="Q247" s="875"/>
      <c r="R247" s="875"/>
      <c r="S247" s="875"/>
      <c r="T247" s="875"/>
      <c r="U247" s="875"/>
      <c r="V247" s="875"/>
      <c r="W247" s="875"/>
      <c r="X247" s="875"/>
      <c r="Y247" s="875"/>
    </row>
    <row r="248">
      <c r="A248" s="890"/>
      <c r="B248" s="890"/>
      <c r="C248" s="890"/>
      <c r="D248" s="890"/>
      <c r="E248" s="890"/>
      <c r="F248" s="890"/>
      <c r="G248" s="890"/>
      <c r="H248" s="890"/>
      <c r="I248" s="890"/>
      <c r="J248" s="890"/>
      <c r="K248" s="875"/>
      <c r="L248" s="875"/>
      <c r="M248" s="875"/>
      <c r="N248" s="875"/>
      <c r="O248" s="875"/>
      <c r="P248" s="875"/>
      <c r="Q248" s="875"/>
      <c r="R248" s="875"/>
      <c r="S248" s="875"/>
      <c r="T248" s="875"/>
      <c r="U248" s="875"/>
      <c r="V248" s="875"/>
      <c r="W248" s="875"/>
      <c r="X248" s="875"/>
      <c r="Y248" s="875"/>
    </row>
    <row r="249">
      <c r="A249" s="890"/>
      <c r="B249" s="890"/>
      <c r="C249" s="890"/>
      <c r="D249" s="890"/>
      <c r="E249" s="890"/>
      <c r="F249" s="890"/>
      <c r="G249" s="890"/>
      <c r="H249" s="890"/>
      <c r="I249" s="890"/>
      <c r="J249" s="890"/>
      <c r="K249" s="875"/>
      <c r="L249" s="875"/>
      <c r="M249" s="875"/>
      <c r="N249" s="875"/>
      <c r="O249" s="875"/>
      <c r="P249" s="875"/>
      <c r="Q249" s="875"/>
      <c r="R249" s="875"/>
      <c r="S249" s="875"/>
      <c r="T249" s="875"/>
      <c r="U249" s="875"/>
      <c r="V249" s="875"/>
      <c r="W249" s="875"/>
      <c r="X249" s="875"/>
      <c r="Y249" s="875"/>
    </row>
    <row r="250">
      <c r="A250" s="890"/>
      <c r="B250" s="890"/>
      <c r="C250" s="890"/>
      <c r="D250" s="890"/>
      <c r="E250" s="890"/>
      <c r="F250" s="890"/>
      <c r="G250" s="890"/>
      <c r="H250" s="890"/>
      <c r="I250" s="890"/>
      <c r="J250" s="890"/>
      <c r="K250" s="875"/>
      <c r="L250" s="875"/>
      <c r="M250" s="875"/>
      <c r="N250" s="875"/>
      <c r="O250" s="875"/>
      <c r="P250" s="875"/>
      <c r="Q250" s="875"/>
      <c r="R250" s="875"/>
      <c r="S250" s="875"/>
      <c r="T250" s="875"/>
      <c r="U250" s="875"/>
      <c r="V250" s="875"/>
      <c r="W250" s="875"/>
      <c r="X250" s="875"/>
      <c r="Y250" s="875"/>
    </row>
    <row r="251">
      <c r="A251" s="890"/>
      <c r="B251" s="890"/>
      <c r="C251" s="890"/>
      <c r="D251" s="890"/>
      <c r="E251" s="890"/>
      <c r="F251" s="890"/>
      <c r="G251" s="890"/>
      <c r="H251" s="890"/>
      <c r="I251" s="890"/>
      <c r="J251" s="890"/>
      <c r="K251" s="875"/>
      <c r="L251" s="875"/>
      <c r="M251" s="875"/>
      <c r="N251" s="875"/>
      <c r="O251" s="875"/>
      <c r="P251" s="875"/>
      <c r="Q251" s="875"/>
      <c r="R251" s="875"/>
      <c r="S251" s="875"/>
      <c r="T251" s="875"/>
      <c r="U251" s="875"/>
      <c r="V251" s="875"/>
      <c r="W251" s="875"/>
      <c r="X251" s="875"/>
      <c r="Y251" s="875"/>
    </row>
    <row r="252">
      <c r="A252" s="890"/>
      <c r="B252" s="890"/>
      <c r="C252" s="890"/>
      <c r="D252" s="890"/>
      <c r="E252" s="890"/>
      <c r="F252" s="890"/>
      <c r="G252" s="890"/>
      <c r="H252" s="890"/>
      <c r="I252" s="890"/>
      <c r="J252" s="890"/>
      <c r="K252" s="875"/>
      <c r="L252" s="875"/>
      <c r="M252" s="875"/>
      <c r="N252" s="875"/>
      <c r="O252" s="875"/>
      <c r="P252" s="875"/>
      <c r="Q252" s="875"/>
      <c r="R252" s="875"/>
      <c r="S252" s="875"/>
      <c r="T252" s="875"/>
      <c r="U252" s="875"/>
      <c r="V252" s="875"/>
      <c r="W252" s="875"/>
      <c r="X252" s="875"/>
      <c r="Y252" s="875"/>
    </row>
    <row r="253">
      <c r="A253" s="890"/>
      <c r="B253" s="890"/>
      <c r="C253" s="890"/>
      <c r="D253" s="890"/>
      <c r="E253" s="890"/>
      <c r="F253" s="890"/>
      <c r="G253" s="890"/>
      <c r="H253" s="890"/>
      <c r="I253" s="890"/>
      <c r="J253" s="890"/>
      <c r="K253" s="875"/>
      <c r="L253" s="875"/>
      <c r="M253" s="875"/>
      <c r="N253" s="875"/>
      <c r="O253" s="875"/>
      <c r="P253" s="875"/>
      <c r="Q253" s="875"/>
      <c r="R253" s="875"/>
      <c r="S253" s="875"/>
      <c r="T253" s="875"/>
      <c r="U253" s="875"/>
      <c r="V253" s="875"/>
      <c r="W253" s="875"/>
      <c r="X253" s="875"/>
      <c r="Y253" s="875"/>
    </row>
    <row r="254">
      <c r="A254" s="890"/>
      <c r="B254" s="890"/>
      <c r="C254" s="890"/>
      <c r="D254" s="890"/>
      <c r="E254" s="890"/>
      <c r="F254" s="890"/>
      <c r="G254" s="890"/>
      <c r="H254" s="890"/>
      <c r="I254" s="890"/>
      <c r="J254" s="890"/>
      <c r="K254" s="875"/>
      <c r="L254" s="875"/>
      <c r="M254" s="875"/>
      <c r="N254" s="875"/>
      <c r="O254" s="875"/>
      <c r="P254" s="875"/>
      <c r="Q254" s="875"/>
      <c r="R254" s="875"/>
      <c r="S254" s="875"/>
      <c r="T254" s="875"/>
      <c r="U254" s="875"/>
      <c r="V254" s="875"/>
      <c r="W254" s="875"/>
      <c r="X254" s="875"/>
      <c r="Y254" s="875"/>
    </row>
    <row r="255">
      <c r="A255" s="890"/>
      <c r="B255" s="890"/>
      <c r="C255" s="890"/>
      <c r="D255" s="890"/>
      <c r="E255" s="890"/>
      <c r="F255" s="890"/>
      <c r="G255" s="890"/>
      <c r="H255" s="890"/>
      <c r="I255" s="890"/>
      <c r="J255" s="890"/>
      <c r="K255" s="875"/>
      <c r="L255" s="875"/>
      <c r="M255" s="875"/>
      <c r="N255" s="875"/>
      <c r="O255" s="875"/>
      <c r="P255" s="875"/>
      <c r="Q255" s="875"/>
      <c r="R255" s="875"/>
      <c r="S255" s="875"/>
      <c r="T255" s="875"/>
      <c r="U255" s="875"/>
      <c r="V255" s="875"/>
      <c r="W255" s="875"/>
      <c r="X255" s="875"/>
      <c r="Y255" s="875"/>
    </row>
    <row r="256">
      <c r="A256" s="890"/>
      <c r="B256" s="890"/>
      <c r="C256" s="890"/>
      <c r="D256" s="890"/>
      <c r="E256" s="890"/>
      <c r="F256" s="890"/>
      <c r="G256" s="890"/>
      <c r="H256" s="890"/>
      <c r="I256" s="890"/>
      <c r="J256" s="890"/>
      <c r="K256" s="875"/>
      <c r="L256" s="875"/>
      <c r="M256" s="875"/>
      <c r="N256" s="875"/>
      <c r="O256" s="875"/>
      <c r="P256" s="875"/>
      <c r="Q256" s="875"/>
      <c r="R256" s="875"/>
      <c r="S256" s="875"/>
      <c r="T256" s="875"/>
      <c r="U256" s="875"/>
      <c r="V256" s="875"/>
      <c r="W256" s="875"/>
      <c r="X256" s="875"/>
      <c r="Y256" s="875"/>
    </row>
    <row r="257">
      <c r="A257" s="890"/>
      <c r="B257" s="890"/>
      <c r="C257" s="890"/>
      <c r="D257" s="890"/>
      <c r="E257" s="890"/>
      <c r="F257" s="890"/>
      <c r="G257" s="890"/>
      <c r="H257" s="890"/>
      <c r="I257" s="890"/>
      <c r="J257" s="890"/>
      <c r="K257" s="875"/>
      <c r="L257" s="875"/>
      <c r="M257" s="875"/>
      <c r="N257" s="875"/>
      <c r="O257" s="875"/>
      <c r="P257" s="875"/>
      <c r="Q257" s="875"/>
      <c r="R257" s="875"/>
      <c r="S257" s="875"/>
      <c r="T257" s="875"/>
      <c r="U257" s="875"/>
      <c r="V257" s="875"/>
      <c r="W257" s="875"/>
      <c r="X257" s="875"/>
      <c r="Y257" s="875"/>
    </row>
    <row r="258">
      <c r="A258" s="890"/>
      <c r="B258" s="890"/>
      <c r="C258" s="890"/>
      <c r="D258" s="890"/>
      <c r="E258" s="890"/>
      <c r="F258" s="890"/>
      <c r="G258" s="890"/>
      <c r="H258" s="890"/>
      <c r="I258" s="890"/>
      <c r="J258" s="890"/>
      <c r="K258" s="875"/>
      <c r="L258" s="875"/>
      <c r="M258" s="875"/>
      <c r="N258" s="875"/>
      <c r="O258" s="875"/>
      <c r="P258" s="875"/>
      <c r="Q258" s="875"/>
      <c r="R258" s="875"/>
      <c r="S258" s="875"/>
      <c r="T258" s="875"/>
      <c r="U258" s="875"/>
      <c r="V258" s="875"/>
      <c r="W258" s="875"/>
      <c r="X258" s="875"/>
      <c r="Y258" s="875"/>
    </row>
    <row r="259">
      <c r="A259" s="890"/>
      <c r="B259" s="890"/>
      <c r="C259" s="890"/>
      <c r="D259" s="890"/>
      <c r="E259" s="890"/>
      <c r="F259" s="890"/>
      <c r="G259" s="890"/>
      <c r="H259" s="890"/>
      <c r="I259" s="890"/>
      <c r="J259" s="890"/>
      <c r="K259" s="875"/>
      <c r="L259" s="875"/>
      <c r="M259" s="875"/>
      <c r="N259" s="875"/>
      <c r="O259" s="875"/>
      <c r="P259" s="875"/>
      <c r="Q259" s="875"/>
      <c r="R259" s="875"/>
      <c r="S259" s="875"/>
      <c r="T259" s="875"/>
      <c r="U259" s="875"/>
      <c r="V259" s="875"/>
      <c r="W259" s="875"/>
      <c r="X259" s="875"/>
      <c r="Y259" s="875"/>
    </row>
    <row r="260">
      <c r="A260" s="890"/>
      <c r="B260" s="890"/>
      <c r="C260" s="890"/>
      <c r="D260" s="890"/>
      <c r="E260" s="890"/>
      <c r="F260" s="890"/>
      <c r="G260" s="890"/>
      <c r="H260" s="890"/>
      <c r="I260" s="890"/>
      <c r="J260" s="890"/>
      <c r="K260" s="875"/>
      <c r="L260" s="875"/>
      <c r="M260" s="875"/>
      <c r="N260" s="875"/>
      <c r="O260" s="875"/>
      <c r="P260" s="875"/>
      <c r="Q260" s="875"/>
      <c r="R260" s="875"/>
      <c r="S260" s="875"/>
      <c r="T260" s="875"/>
      <c r="U260" s="875"/>
      <c r="V260" s="875"/>
      <c r="W260" s="875"/>
      <c r="X260" s="875"/>
      <c r="Y260" s="875"/>
    </row>
    <row r="261">
      <c r="A261" s="890"/>
      <c r="B261" s="890"/>
      <c r="C261" s="890"/>
      <c r="D261" s="890"/>
      <c r="E261" s="890"/>
      <c r="F261" s="890"/>
      <c r="G261" s="890"/>
      <c r="H261" s="890"/>
      <c r="I261" s="890"/>
      <c r="J261" s="890"/>
      <c r="K261" s="875"/>
      <c r="L261" s="875"/>
      <c r="M261" s="875"/>
      <c r="N261" s="875"/>
      <c r="O261" s="875"/>
      <c r="P261" s="875"/>
      <c r="Q261" s="875"/>
      <c r="R261" s="875"/>
      <c r="S261" s="875"/>
      <c r="T261" s="875"/>
      <c r="U261" s="875"/>
      <c r="V261" s="875"/>
      <c r="W261" s="875"/>
      <c r="X261" s="875"/>
      <c r="Y261" s="875"/>
    </row>
    <row r="262">
      <c r="A262" s="890"/>
      <c r="B262" s="890"/>
      <c r="C262" s="890"/>
      <c r="D262" s="890"/>
      <c r="E262" s="890"/>
      <c r="F262" s="890"/>
      <c r="G262" s="890"/>
      <c r="H262" s="890"/>
      <c r="I262" s="890"/>
      <c r="J262" s="890"/>
      <c r="K262" s="875"/>
      <c r="L262" s="875"/>
      <c r="M262" s="875"/>
      <c r="N262" s="875"/>
      <c r="O262" s="875"/>
      <c r="P262" s="875"/>
      <c r="Q262" s="875"/>
      <c r="R262" s="875"/>
      <c r="S262" s="875"/>
      <c r="T262" s="875"/>
      <c r="U262" s="875"/>
      <c r="V262" s="875"/>
      <c r="W262" s="875"/>
      <c r="X262" s="875"/>
      <c r="Y262" s="875"/>
    </row>
    <row r="263">
      <c r="A263" s="890"/>
      <c r="B263" s="890"/>
      <c r="C263" s="890"/>
      <c r="D263" s="890"/>
      <c r="E263" s="890"/>
      <c r="F263" s="890"/>
      <c r="G263" s="890"/>
      <c r="H263" s="890"/>
      <c r="I263" s="890"/>
      <c r="J263" s="890"/>
      <c r="K263" s="875"/>
      <c r="L263" s="875"/>
      <c r="M263" s="875"/>
      <c r="N263" s="875"/>
      <c r="O263" s="875"/>
      <c r="P263" s="875"/>
      <c r="Q263" s="875"/>
      <c r="R263" s="875"/>
      <c r="S263" s="875"/>
      <c r="T263" s="875"/>
      <c r="U263" s="875"/>
      <c r="V263" s="875"/>
      <c r="W263" s="875"/>
      <c r="X263" s="875"/>
      <c r="Y263" s="875"/>
    </row>
    <row r="264">
      <c r="A264" s="890"/>
      <c r="B264" s="890"/>
      <c r="C264" s="890"/>
      <c r="D264" s="890"/>
      <c r="E264" s="890"/>
      <c r="F264" s="890"/>
      <c r="G264" s="890"/>
      <c r="H264" s="890"/>
      <c r="I264" s="890"/>
      <c r="J264" s="890"/>
      <c r="K264" s="875"/>
      <c r="L264" s="875"/>
      <c r="M264" s="875"/>
      <c r="N264" s="875"/>
      <c r="O264" s="875"/>
      <c r="P264" s="875"/>
      <c r="Q264" s="875"/>
      <c r="R264" s="875"/>
      <c r="S264" s="875"/>
      <c r="T264" s="875"/>
      <c r="U264" s="875"/>
      <c r="V264" s="875"/>
      <c r="W264" s="875"/>
      <c r="X264" s="875"/>
      <c r="Y264" s="875"/>
    </row>
    <row r="265">
      <c r="A265" s="890"/>
      <c r="B265" s="890"/>
      <c r="C265" s="890"/>
      <c r="D265" s="890"/>
      <c r="E265" s="890"/>
      <c r="F265" s="890"/>
      <c r="G265" s="890"/>
      <c r="H265" s="890"/>
      <c r="I265" s="890"/>
      <c r="J265" s="890"/>
      <c r="K265" s="875"/>
      <c r="L265" s="875"/>
      <c r="M265" s="875"/>
      <c r="N265" s="875"/>
      <c r="O265" s="875"/>
      <c r="P265" s="875"/>
      <c r="Q265" s="875"/>
      <c r="R265" s="875"/>
      <c r="S265" s="875"/>
      <c r="T265" s="875"/>
      <c r="U265" s="875"/>
      <c r="V265" s="875"/>
      <c r="W265" s="875"/>
      <c r="X265" s="875"/>
      <c r="Y265" s="875"/>
    </row>
    <row r="266">
      <c r="A266" s="890"/>
      <c r="B266" s="890"/>
      <c r="C266" s="890"/>
      <c r="D266" s="890"/>
      <c r="E266" s="890"/>
      <c r="F266" s="890"/>
      <c r="G266" s="890"/>
      <c r="H266" s="890"/>
      <c r="I266" s="890"/>
      <c r="J266" s="890"/>
      <c r="K266" s="875"/>
      <c r="L266" s="875"/>
      <c r="M266" s="875"/>
      <c r="N266" s="875"/>
      <c r="O266" s="875"/>
      <c r="P266" s="875"/>
      <c r="Q266" s="875"/>
      <c r="R266" s="875"/>
      <c r="S266" s="875"/>
      <c r="T266" s="875"/>
      <c r="U266" s="875"/>
      <c r="V266" s="875"/>
      <c r="W266" s="875"/>
      <c r="X266" s="875"/>
      <c r="Y266" s="875"/>
    </row>
    <row r="267">
      <c r="A267" s="890"/>
      <c r="B267" s="890"/>
      <c r="C267" s="890"/>
      <c r="D267" s="890"/>
      <c r="E267" s="890"/>
      <c r="F267" s="890"/>
      <c r="G267" s="890"/>
      <c r="H267" s="890"/>
      <c r="I267" s="890"/>
      <c r="J267" s="890"/>
      <c r="K267" s="875"/>
      <c r="L267" s="875"/>
      <c r="M267" s="875"/>
      <c r="N267" s="875"/>
      <c r="O267" s="875"/>
      <c r="P267" s="875"/>
      <c r="Q267" s="875"/>
      <c r="R267" s="875"/>
      <c r="S267" s="875"/>
      <c r="T267" s="875"/>
      <c r="U267" s="875"/>
      <c r="V267" s="875"/>
      <c r="W267" s="875"/>
      <c r="X267" s="875"/>
      <c r="Y267" s="875"/>
    </row>
    <row r="268">
      <c r="A268" s="890"/>
      <c r="B268" s="890"/>
      <c r="C268" s="890"/>
      <c r="D268" s="890"/>
      <c r="E268" s="890"/>
      <c r="F268" s="890"/>
      <c r="G268" s="890"/>
      <c r="H268" s="890"/>
      <c r="I268" s="890"/>
      <c r="J268" s="890"/>
      <c r="K268" s="875"/>
      <c r="L268" s="875"/>
      <c r="M268" s="875"/>
      <c r="N268" s="875"/>
      <c r="O268" s="875"/>
      <c r="P268" s="875"/>
      <c r="Q268" s="875"/>
      <c r="R268" s="875"/>
      <c r="S268" s="875"/>
      <c r="T268" s="875"/>
      <c r="U268" s="875"/>
      <c r="V268" s="875"/>
      <c r="W268" s="875"/>
      <c r="X268" s="875"/>
      <c r="Y268" s="875"/>
    </row>
    <row r="269">
      <c r="A269" s="890"/>
      <c r="B269" s="890"/>
      <c r="C269" s="890"/>
      <c r="D269" s="890"/>
      <c r="E269" s="890"/>
      <c r="F269" s="890"/>
      <c r="G269" s="890"/>
      <c r="H269" s="890"/>
      <c r="I269" s="890"/>
      <c r="J269" s="890"/>
      <c r="K269" s="875"/>
      <c r="L269" s="875"/>
      <c r="M269" s="875"/>
      <c r="N269" s="875"/>
      <c r="O269" s="875"/>
      <c r="P269" s="875"/>
      <c r="Q269" s="875"/>
      <c r="R269" s="875"/>
      <c r="S269" s="875"/>
      <c r="T269" s="875"/>
      <c r="U269" s="875"/>
      <c r="V269" s="875"/>
      <c r="W269" s="875"/>
      <c r="X269" s="875"/>
      <c r="Y269" s="875"/>
    </row>
    <row r="270">
      <c r="A270" s="890"/>
      <c r="B270" s="890"/>
      <c r="C270" s="890"/>
      <c r="D270" s="890"/>
      <c r="E270" s="890"/>
      <c r="F270" s="890"/>
      <c r="G270" s="890"/>
      <c r="H270" s="890"/>
      <c r="I270" s="890"/>
      <c r="J270" s="890"/>
      <c r="K270" s="875"/>
      <c r="L270" s="875"/>
      <c r="M270" s="875"/>
      <c r="N270" s="875"/>
      <c r="O270" s="875"/>
      <c r="P270" s="875"/>
      <c r="Q270" s="875"/>
      <c r="R270" s="875"/>
      <c r="S270" s="875"/>
      <c r="T270" s="875"/>
      <c r="U270" s="875"/>
      <c r="V270" s="875"/>
      <c r="W270" s="875"/>
      <c r="X270" s="875"/>
      <c r="Y270" s="875"/>
    </row>
    <row r="271">
      <c r="A271" s="890"/>
      <c r="B271" s="890"/>
      <c r="C271" s="890"/>
      <c r="D271" s="890"/>
      <c r="E271" s="890"/>
      <c r="F271" s="890"/>
      <c r="G271" s="890"/>
      <c r="H271" s="890"/>
      <c r="I271" s="890"/>
      <c r="J271" s="890"/>
      <c r="K271" s="875"/>
      <c r="L271" s="875"/>
      <c r="M271" s="875"/>
      <c r="N271" s="875"/>
      <c r="O271" s="875"/>
      <c r="P271" s="875"/>
      <c r="Q271" s="875"/>
      <c r="R271" s="875"/>
      <c r="S271" s="875"/>
      <c r="T271" s="875"/>
      <c r="U271" s="875"/>
      <c r="V271" s="875"/>
      <c r="W271" s="875"/>
      <c r="X271" s="875"/>
      <c r="Y271" s="875"/>
    </row>
    <row r="272">
      <c r="A272" s="890"/>
      <c r="B272" s="890"/>
      <c r="C272" s="890"/>
      <c r="D272" s="890"/>
      <c r="E272" s="890"/>
      <c r="F272" s="890"/>
      <c r="G272" s="890"/>
      <c r="H272" s="890"/>
      <c r="I272" s="890"/>
      <c r="J272" s="890"/>
      <c r="K272" s="875"/>
      <c r="L272" s="875"/>
      <c r="M272" s="875"/>
      <c r="N272" s="875"/>
      <c r="O272" s="875"/>
      <c r="P272" s="875"/>
      <c r="Q272" s="875"/>
      <c r="R272" s="875"/>
      <c r="S272" s="875"/>
      <c r="T272" s="875"/>
      <c r="U272" s="875"/>
      <c r="V272" s="875"/>
      <c r="W272" s="875"/>
      <c r="X272" s="875"/>
      <c r="Y272" s="875"/>
    </row>
    <row r="273">
      <c r="A273" s="890"/>
      <c r="B273" s="890"/>
      <c r="C273" s="890"/>
      <c r="D273" s="890"/>
      <c r="E273" s="890"/>
      <c r="F273" s="890"/>
      <c r="G273" s="890"/>
      <c r="H273" s="890"/>
      <c r="I273" s="890"/>
      <c r="J273" s="890"/>
      <c r="K273" s="875"/>
      <c r="L273" s="875"/>
      <c r="M273" s="875"/>
      <c r="N273" s="875"/>
      <c r="O273" s="875"/>
      <c r="P273" s="875"/>
      <c r="Q273" s="875"/>
      <c r="R273" s="875"/>
      <c r="S273" s="875"/>
      <c r="T273" s="875"/>
      <c r="U273" s="875"/>
      <c r="V273" s="875"/>
      <c r="W273" s="875"/>
      <c r="X273" s="875"/>
      <c r="Y273" s="875"/>
    </row>
    <row r="274">
      <c r="A274" s="890"/>
      <c r="B274" s="890"/>
      <c r="C274" s="890"/>
      <c r="D274" s="890"/>
      <c r="E274" s="890"/>
      <c r="F274" s="890"/>
      <c r="G274" s="890"/>
      <c r="H274" s="890"/>
      <c r="I274" s="890"/>
      <c r="J274" s="890"/>
      <c r="K274" s="875"/>
      <c r="L274" s="875"/>
      <c r="M274" s="875"/>
      <c r="N274" s="875"/>
      <c r="O274" s="875"/>
      <c r="P274" s="875"/>
      <c r="Q274" s="875"/>
      <c r="R274" s="875"/>
      <c r="S274" s="875"/>
      <c r="T274" s="875"/>
      <c r="U274" s="875"/>
      <c r="V274" s="875"/>
      <c r="W274" s="875"/>
      <c r="X274" s="875"/>
      <c r="Y274" s="875"/>
    </row>
    <row r="275">
      <c r="A275" s="890"/>
      <c r="B275" s="890"/>
      <c r="C275" s="890"/>
      <c r="D275" s="890"/>
      <c r="E275" s="890"/>
      <c r="F275" s="890"/>
      <c r="G275" s="890"/>
      <c r="H275" s="890"/>
      <c r="I275" s="890"/>
      <c r="J275" s="890"/>
      <c r="K275" s="875"/>
      <c r="L275" s="875"/>
      <c r="M275" s="875"/>
      <c r="N275" s="875"/>
      <c r="O275" s="875"/>
      <c r="P275" s="875"/>
      <c r="Q275" s="875"/>
      <c r="R275" s="875"/>
      <c r="S275" s="875"/>
      <c r="T275" s="875"/>
      <c r="U275" s="875"/>
      <c r="V275" s="875"/>
      <c r="W275" s="875"/>
      <c r="X275" s="875"/>
      <c r="Y275" s="875"/>
    </row>
    <row r="276">
      <c r="A276" s="890"/>
      <c r="B276" s="890"/>
      <c r="C276" s="890"/>
      <c r="D276" s="890"/>
      <c r="E276" s="890"/>
      <c r="F276" s="890"/>
      <c r="G276" s="890"/>
      <c r="H276" s="890"/>
      <c r="I276" s="890"/>
      <c r="J276" s="890"/>
      <c r="K276" s="875"/>
      <c r="L276" s="875"/>
      <c r="M276" s="875"/>
      <c r="N276" s="875"/>
      <c r="O276" s="875"/>
      <c r="P276" s="875"/>
      <c r="Q276" s="875"/>
      <c r="R276" s="875"/>
      <c r="S276" s="875"/>
      <c r="T276" s="875"/>
      <c r="U276" s="875"/>
      <c r="V276" s="875"/>
      <c r="W276" s="875"/>
      <c r="X276" s="875"/>
      <c r="Y276" s="875"/>
    </row>
    <row r="277">
      <c r="A277" s="890"/>
      <c r="B277" s="890"/>
      <c r="C277" s="890"/>
      <c r="D277" s="890"/>
      <c r="E277" s="890"/>
      <c r="F277" s="890"/>
      <c r="G277" s="890"/>
      <c r="H277" s="890"/>
      <c r="I277" s="890"/>
      <c r="J277" s="890"/>
      <c r="K277" s="875"/>
      <c r="L277" s="875"/>
      <c r="M277" s="875"/>
      <c r="N277" s="875"/>
      <c r="O277" s="875"/>
      <c r="P277" s="875"/>
      <c r="Q277" s="875"/>
      <c r="R277" s="875"/>
      <c r="S277" s="875"/>
      <c r="T277" s="875"/>
      <c r="U277" s="875"/>
      <c r="V277" s="875"/>
      <c r="W277" s="875"/>
      <c r="X277" s="875"/>
      <c r="Y277" s="875"/>
    </row>
    <row r="278">
      <c r="A278" s="890"/>
      <c r="B278" s="890"/>
      <c r="C278" s="890"/>
      <c r="D278" s="890"/>
      <c r="E278" s="890"/>
      <c r="F278" s="890"/>
      <c r="G278" s="890"/>
      <c r="H278" s="890"/>
      <c r="I278" s="890"/>
      <c r="J278" s="890"/>
      <c r="K278" s="875"/>
      <c r="L278" s="875"/>
      <c r="M278" s="875"/>
      <c r="N278" s="875"/>
      <c r="O278" s="875"/>
      <c r="P278" s="875"/>
      <c r="Q278" s="875"/>
      <c r="R278" s="875"/>
      <c r="S278" s="875"/>
      <c r="T278" s="875"/>
      <c r="U278" s="875"/>
      <c r="V278" s="875"/>
      <c r="W278" s="875"/>
      <c r="X278" s="875"/>
      <c r="Y278" s="875"/>
    </row>
    <row r="279">
      <c r="A279" s="890"/>
      <c r="B279" s="890"/>
      <c r="C279" s="890"/>
      <c r="D279" s="890"/>
      <c r="E279" s="890"/>
      <c r="F279" s="890"/>
      <c r="G279" s="890"/>
      <c r="H279" s="890"/>
      <c r="I279" s="890"/>
      <c r="J279" s="890"/>
      <c r="K279" s="875"/>
      <c r="L279" s="875"/>
      <c r="M279" s="875"/>
      <c r="N279" s="875"/>
      <c r="O279" s="875"/>
      <c r="P279" s="875"/>
      <c r="Q279" s="875"/>
      <c r="R279" s="875"/>
      <c r="S279" s="875"/>
      <c r="T279" s="875"/>
      <c r="U279" s="875"/>
      <c r="V279" s="875"/>
      <c r="W279" s="875"/>
      <c r="X279" s="875"/>
      <c r="Y279" s="875"/>
    </row>
    <row r="280">
      <c r="A280" s="890"/>
      <c r="B280" s="890"/>
      <c r="C280" s="890"/>
      <c r="D280" s="890"/>
      <c r="E280" s="890"/>
      <c r="F280" s="890"/>
      <c r="G280" s="890"/>
      <c r="H280" s="890"/>
      <c r="I280" s="890"/>
      <c r="J280" s="890"/>
      <c r="K280" s="875"/>
      <c r="L280" s="875"/>
      <c r="M280" s="875"/>
      <c r="N280" s="875"/>
      <c r="O280" s="875"/>
      <c r="P280" s="875"/>
      <c r="Q280" s="875"/>
      <c r="R280" s="875"/>
      <c r="S280" s="875"/>
      <c r="T280" s="875"/>
      <c r="U280" s="875"/>
      <c r="V280" s="875"/>
      <c r="W280" s="875"/>
      <c r="X280" s="875"/>
      <c r="Y280" s="875"/>
    </row>
    <row r="281">
      <c r="A281" s="890"/>
      <c r="B281" s="890"/>
      <c r="C281" s="890"/>
      <c r="D281" s="890"/>
      <c r="E281" s="890"/>
      <c r="F281" s="890"/>
      <c r="G281" s="890"/>
      <c r="H281" s="890"/>
      <c r="I281" s="890"/>
      <c r="J281" s="890"/>
      <c r="K281" s="875"/>
      <c r="L281" s="875"/>
      <c r="M281" s="875"/>
      <c r="N281" s="875"/>
      <c r="O281" s="875"/>
      <c r="P281" s="875"/>
      <c r="Q281" s="875"/>
      <c r="R281" s="875"/>
      <c r="S281" s="875"/>
      <c r="T281" s="875"/>
      <c r="U281" s="875"/>
      <c r="V281" s="875"/>
      <c r="W281" s="875"/>
      <c r="X281" s="875"/>
      <c r="Y281" s="875"/>
    </row>
    <row r="282">
      <c r="A282" s="890"/>
      <c r="B282" s="890"/>
      <c r="C282" s="890"/>
      <c r="D282" s="890"/>
      <c r="E282" s="890"/>
      <c r="F282" s="890"/>
      <c r="G282" s="890"/>
      <c r="H282" s="890"/>
      <c r="I282" s="890"/>
      <c r="J282" s="890"/>
      <c r="K282" s="875"/>
      <c r="L282" s="875"/>
      <c r="M282" s="875"/>
      <c r="N282" s="875"/>
      <c r="O282" s="875"/>
      <c r="P282" s="875"/>
      <c r="Q282" s="875"/>
      <c r="R282" s="875"/>
      <c r="S282" s="875"/>
      <c r="T282" s="875"/>
      <c r="U282" s="875"/>
      <c r="V282" s="875"/>
      <c r="W282" s="875"/>
      <c r="X282" s="875"/>
      <c r="Y282" s="875"/>
    </row>
    <row r="283">
      <c r="A283" s="890"/>
      <c r="B283" s="890"/>
      <c r="C283" s="890"/>
      <c r="D283" s="890"/>
      <c r="E283" s="890"/>
      <c r="F283" s="890"/>
      <c r="G283" s="890"/>
      <c r="H283" s="890"/>
      <c r="I283" s="890"/>
      <c r="J283" s="890"/>
      <c r="K283" s="875"/>
      <c r="L283" s="875"/>
      <c r="M283" s="875"/>
      <c r="N283" s="875"/>
      <c r="O283" s="875"/>
      <c r="P283" s="875"/>
      <c r="Q283" s="875"/>
      <c r="R283" s="875"/>
      <c r="S283" s="875"/>
      <c r="T283" s="875"/>
      <c r="U283" s="875"/>
      <c r="V283" s="875"/>
      <c r="W283" s="875"/>
      <c r="X283" s="875"/>
      <c r="Y283" s="875"/>
    </row>
    <row r="284">
      <c r="A284" s="890"/>
      <c r="B284" s="890"/>
      <c r="C284" s="890"/>
      <c r="D284" s="890"/>
      <c r="E284" s="890"/>
      <c r="F284" s="890"/>
      <c r="G284" s="890"/>
      <c r="H284" s="890"/>
      <c r="I284" s="890"/>
      <c r="J284" s="890"/>
      <c r="K284" s="875"/>
      <c r="L284" s="875"/>
      <c r="M284" s="875"/>
      <c r="N284" s="875"/>
      <c r="O284" s="875"/>
      <c r="P284" s="875"/>
      <c r="Q284" s="875"/>
      <c r="R284" s="875"/>
      <c r="S284" s="875"/>
      <c r="T284" s="875"/>
      <c r="U284" s="875"/>
      <c r="V284" s="875"/>
      <c r="W284" s="875"/>
      <c r="X284" s="875"/>
      <c r="Y284" s="875"/>
    </row>
    <row r="285">
      <c r="A285" s="890"/>
      <c r="B285" s="890"/>
      <c r="C285" s="890"/>
      <c r="D285" s="890"/>
      <c r="E285" s="890"/>
      <c r="F285" s="890"/>
      <c r="G285" s="890"/>
      <c r="H285" s="890"/>
      <c r="I285" s="890"/>
      <c r="J285" s="890"/>
      <c r="K285" s="875"/>
      <c r="L285" s="875"/>
      <c r="M285" s="875"/>
      <c r="N285" s="875"/>
      <c r="O285" s="875"/>
      <c r="P285" s="875"/>
      <c r="Q285" s="875"/>
      <c r="R285" s="875"/>
      <c r="S285" s="875"/>
      <c r="T285" s="875"/>
      <c r="U285" s="875"/>
      <c r="V285" s="875"/>
      <c r="W285" s="875"/>
      <c r="X285" s="875"/>
      <c r="Y285" s="875"/>
    </row>
    <row r="286">
      <c r="A286" s="890"/>
      <c r="B286" s="890"/>
      <c r="C286" s="890"/>
      <c r="D286" s="890"/>
      <c r="E286" s="890"/>
      <c r="F286" s="890"/>
      <c r="G286" s="890"/>
      <c r="H286" s="890"/>
      <c r="I286" s="890"/>
      <c r="J286" s="890"/>
      <c r="K286" s="875"/>
      <c r="L286" s="875"/>
      <c r="M286" s="875"/>
      <c r="N286" s="875"/>
      <c r="O286" s="875"/>
      <c r="P286" s="875"/>
      <c r="Q286" s="875"/>
      <c r="R286" s="875"/>
      <c r="S286" s="875"/>
      <c r="T286" s="875"/>
      <c r="U286" s="875"/>
      <c r="V286" s="875"/>
      <c r="W286" s="875"/>
      <c r="X286" s="875"/>
      <c r="Y286" s="875"/>
    </row>
    <row r="287">
      <c r="A287" s="890"/>
      <c r="B287" s="890"/>
      <c r="C287" s="890"/>
      <c r="D287" s="890"/>
      <c r="E287" s="890"/>
      <c r="F287" s="890"/>
      <c r="G287" s="890"/>
      <c r="H287" s="890"/>
      <c r="I287" s="890"/>
      <c r="J287" s="890"/>
      <c r="K287" s="875"/>
      <c r="L287" s="875"/>
      <c r="M287" s="875"/>
      <c r="N287" s="875"/>
      <c r="O287" s="875"/>
      <c r="P287" s="875"/>
      <c r="Q287" s="875"/>
      <c r="R287" s="875"/>
      <c r="S287" s="875"/>
      <c r="T287" s="875"/>
      <c r="U287" s="875"/>
      <c r="V287" s="875"/>
      <c r="W287" s="875"/>
      <c r="X287" s="875"/>
      <c r="Y287" s="875"/>
    </row>
    <row r="288">
      <c r="A288" s="890"/>
      <c r="B288" s="890"/>
      <c r="C288" s="890"/>
      <c r="D288" s="890"/>
      <c r="E288" s="890"/>
      <c r="F288" s="890"/>
      <c r="G288" s="890"/>
      <c r="H288" s="890"/>
      <c r="I288" s="890"/>
      <c r="J288" s="890"/>
      <c r="K288" s="875"/>
      <c r="L288" s="875"/>
      <c r="M288" s="875"/>
      <c r="N288" s="875"/>
      <c r="O288" s="875"/>
      <c r="P288" s="875"/>
      <c r="Q288" s="875"/>
      <c r="R288" s="875"/>
      <c r="S288" s="875"/>
      <c r="T288" s="875"/>
      <c r="U288" s="875"/>
      <c r="V288" s="875"/>
      <c r="W288" s="875"/>
      <c r="X288" s="875"/>
      <c r="Y288" s="875"/>
    </row>
    <row r="289">
      <c r="A289" s="890"/>
      <c r="B289" s="890"/>
      <c r="C289" s="890"/>
      <c r="D289" s="890"/>
      <c r="E289" s="890"/>
      <c r="F289" s="890"/>
      <c r="G289" s="890"/>
      <c r="H289" s="890"/>
      <c r="I289" s="890"/>
      <c r="J289" s="890"/>
      <c r="K289" s="875"/>
      <c r="L289" s="875"/>
      <c r="M289" s="875"/>
      <c r="N289" s="875"/>
      <c r="O289" s="875"/>
      <c r="P289" s="875"/>
      <c r="Q289" s="875"/>
      <c r="R289" s="875"/>
      <c r="S289" s="875"/>
      <c r="T289" s="875"/>
      <c r="U289" s="875"/>
      <c r="V289" s="875"/>
      <c r="W289" s="875"/>
      <c r="X289" s="875"/>
      <c r="Y289" s="875"/>
    </row>
    <row r="290">
      <c r="A290" s="890"/>
      <c r="B290" s="890"/>
      <c r="C290" s="890"/>
      <c r="D290" s="890"/>
      <c r="E290" s="890"/>
      <c r="F290" s="890"/>
      <c r="G290" s="890"/>
      <c r="H290" s="890"/>
      <c r="I290" s="890"/>
      <c r="J290" s="890"/>
      <c r="K290" s="875"/>
      <c r="L290" s="875"/>
      <c r="M290" s="875"/>
      <c r="N290" s="875"/>
      <c r="O290" s="875"/>
      <c r="P290" s="875"/>
      <c r="Q290" s="875"/>
      <c r="R290" s="875"/>
      <c r="S290" s="875"/>
      <c r="T290" s="875"/>
      <c r="U290" s="875"/>
      <c r="V290" s="875"/>
      <c r="W290" s="875"/>
      <c r="X290" s="875"/>
      <c r="Y290" s="875"/>
    </row>
    <row r="291">
      <c r="A291" s="890"/>
      <c r="B291" s="890"/>
      <c r="C291" s="890"/>
      <c r="D291" s="890"/>
      <c r="E291" s="890"/>
      <c r="F291" s="890"/>
      <c r="G291" s="890"/>
      <c r="H291" s="890"/>
      <c r="I291" s="890"/>
      <c r="J291" s="890"/>
      <c r="K291" s="875"/>
      <c r="L291" s="875"/>
      <c r="M291" s="875"/>
      <c r="N291" s="875"/>
      <c r="O291" s="875"/>
      <c r="P291" s="875"/>
      <c r="Q291" s="875"/>
      <c r="R291" s="875"/>
      <c r="S291" s="875"/>
      <c r="T291" s="875"/>
      <c r="U291" s="875"/>
      <c r="V291" s="875"/>
      <c r="W291" s="875"/>
      <c r="X291" s="875"/>
      <c r="Y291" s="875"/>
    </row>
    <row r="292">
      <c r="A292" s="890"/>
      <c r="B292" s="890"/>
      <c r="C292" s="890"/>
      <c r="D292" s="890"/>
      <c r="E292" s="890"/>
      <c r="F292" s="890"/>
      <c r="G292" s="890"/>
      <c r="H292" s="890"/>
      <c r="I292" s="890"/>
      <c r="J292" s="890"/>
      <c r="K292" s="875"/>
      <c r="L292" s="875"/>
      <c r="M292" s="875"/>
      <c r="N292" s="875"/>
      <c r="O292" s="875"/>
      <c r="P292" s="875"/>
      <c r="Q292" s="875"/>
      <c r="R292" s="875"/>
      <c r="S292" s="875"/>
      <c r="T292" s="875"/>
      <c r="U292" s="875"/>
      <c r="V292" s="875"/>
      <c r="W292" s="875"/>
      <c r="X292" s="875"/>
      <c r="Y292" s="875"/>
    </row>
    <row r="293">
      <c r="A293" s="890"/>
      <c r="B293" s="890"/>
      <c r="C293" s="890"/>
      <c r="D293" s="890"/>
      <c r="E293" s="890"/>
      <c r="F293" s="890"/>
      <c r="G293" s="890"/>
      <c r="H293" s="890"/>
      <c r="I293" s="890"/>
      <c r="J293" s="890"/>
      <c r="K293" s="875"/>
      <c r="L293" s="875"/>
      <c r="M293" s="875"/>
      <c r="N293" s="875"/>
      <c r="O293" s="875"/>
      <c r="P293" s="875"/>
      <c r="Q293" s="875"/>
      <c r="R293" s="875"/>
      <c r="S293" s="875"/>
      <c r="T293" s="875"/>
      <c r="U293" s="875"/>
      <c r="V293" s="875"/>
      <c r="W293" s="875"/>
      <c r="X293" s="875"/>
      <c r="Y293" s="875"/>
    </row>
    <row r="294">
      <c r="A294" s="890"/>
      <c r="B294" s="890"/>
      <c r="C294" s="890"/>
      <c r="D294" s="890"/>
      <c r="E294" s="890"/>
      <c r="F294" s="890"/>
      <c r="G294" s="890"/>
      <c r="H294" s="890"/>
      <c r="I294" s="890"/>
      <c r="J294" s="890"/>
      <c r="K294" s="875"/>
      <c r="L294" s="875"/>
      <c r="M294" s="875"/>
      <c r="N294" s="875"/>
      <c r="O294" s="875"/>
      <c r="P294" s="875"/>
      <c r="Q294" s="875"/>
      <c r="R294" s="875"/>
      <c r="S294" s="875"/>
      <c r="T294" s="875"/>
      <c r="U294" s="875"/>
      <c r="V294" s="875"/>
      <c r="W294" s="875"/>
      <c r="X294" s="875"/>
      <c r="Y294" s="875"/>
    </row>
    <row r="295">
      <c r="A295" s="890"/>
      <c r="B295" s="890"/>
      <c r="C295" s="890"/>
      <c r="D295" s="890"/>
      <c r="E295" s="890"/>
      <c r="F295" s="890"/>
      <c r="G295" s="890"/>
      <c r="H295" s="890"/>
      <c r="I295" s="890"/>
      <c r="J295" s="890"/>
      <c r="K295" s="875"/>
      <c r="L295" s="875"/>
      <c r="M295" s="875"/>
      <c r="N295" s="875"/>
      <c r="O295" s="875"/>
      <c r="P295" s="875"/>
      <c r="Q295" s="875"/>
      <c r="R295" s="875"/>
      <c r="S295" s="875"/>
      <c r="T295" s="875"/>
      <c r="U295" s="875"/>
      <c r="V295" s="875"/>
      <c r="W295" s="875"/>
      <c r="X295" s="875"/>
      <c r="Y295" s="875"/>
    </row>
    <row r="296">
      <c r="A296" s="890"/>
      <c r="B296" s="890"/>
      <c r="C296" s="890"/>
      <c r="D296" s="890"/>
      <c r="E296" s="890"/>
      <c r="F296" s="890"/>
      <c r="G296" s="890"/>
      <c r="H296" s="890"/>
      <c r="I296" s="890"/>
      <c r="J296" s="890"/>
      <c r="K296" s="875"/>
      <c r="L296" s="875"/>
      <c r="M296" s="875"/>
      <c r="N296" s="875"/>
      <c r="O296" s="875"/>
      <c r="P296" s="875"/>
      <c r="Q296" s="875"/>
      <c r="R296" s="875"/>
      <c r="S296" s="875"/>
      <c r="T296" s="875"/>
      <c r="U296" s="875"/>
      <c r="V296" s="875"/>
      <c r="W296" s="875"/>
      <c r="X296" s="875"/>
      <c r="Y296" s="875"/>
    </row>
    <row r="297">
      <c r="A297" s="890"/>
      <c r="B297" s="890"/>
      <c r="C297" s="890"/>
      <c r="D297" s="890"/>
      <c r="E297" s="890"/>
      <c r="F297" s="890"/>
      <c r="G297" s="890"/>
      <c r="H297" s="890"/>
      <c r="I297" s="890"/>
      <c r="J297" s="890"/>
      <c r="K297" s="875"/>
      <c r="L297" s="875"/>
      <c r="M297" s="875"/>
      <c r="N297" s="875"/>
      <c r="O297" s="875"/>
      <c r="P297" s="875"/>
      <c r="Q297" s="875"/>
      <c r="R297" s="875"/>
      <c r="S297" s="875"/>
      <c r="T297" s="875"/>
      <c r="U297" s="875"/>
      <c r="V297" s="875"/>
      <c r="W297" s="875"/>
      <c r="X297" s="875"/>
      <c r="Y297" s="875"/>
    </row>
    <row r="298">
      <c r="A298" s="890"/>
      <c r="B298" s="890"/>
      <c r="C298" s="890"/>
      <c r="D298" s="890"/>
      <c r="E298" s="890"/>
      <c r="F298" s="890"/>
      <c r="G298" s="890"/>
      <c r="H298" s="890"/>
      <c r="I298" s="890"/>
      <c r="J298" s="890"/>
      <c r="K298" s="875"/>
      <c r="L298" s="875"/>
      <c r="M298" s="875"/>
      <c r="N298" s="875"/>
      <c r="O298" s="875"/>
      <c r="P298" s="875"/>
      <c r="Q298" s="875"/>
      <c r="R298" s="875"/>
      <c r="S298" s="875"/>
      <c r="T298" s="875"/>
      <c r="U298" s="875"/>
      <c r="V298" s="875"/>
      <c r="W298" s="875"/>
      <c r="X298" s="875"/>
      <c r="Y298" s="875"/>
    </row>
    <row r="299">
      <c r="A299" s="890"/>
      <c r="B299" s="890"/>
      <c r="C299" s="890"/>
      <c r="D299" s="890"/>
      <c r="E299" s="890"/>
      <c r="F299" s="890"/>
      <c r="G299" s="890"/>
      <c r="H299" s="890"/>
      <c r="I299" s="890"/>
      <c r="J299" s="890"/>
      <c r="K299" s="875"/>
      <c r="L299" s="875"/>
      <c r="M299" s="875"/>
      <c r="N299" s="875"/>
      <c r="O299" s="875"/>
      <c r="P299" s="875"/>
      <c r="Q299" s="875"/>
      <c r="R299" s="875"/>
      <c r="S299" s="875"/>
      <c r="T299" s="875"/>
      <c r="U299" s="875"/>
      <c r="V299" s="875"/>
      <c r="W299" s="875"/>
      <c r="X299" s="875"/>
      <c r="Y299" s="875"/>
    </row>
    <row r="300">
      <c r="A300" s="890"/>
      <c r="B300" s="890"/>
      <c r="C300" s="890"/>
      <c r="D300" s="890"/>
      <c r="E300" s="890"/>
      <c r="F300" s="890"/>
      <c r="G300" s="890"/>
      <c r="H300" s="890"/>
      <c r="I300" s="890"/>
      <c r="J300" s="890"/>
      <c r="K300" s="875"/>
      <c r="L300" s="875"/>
      <c r="M300" s="875"/>
      <c r="N300" s="875"/>
      <c r="O300" s="875"/>
      <c r="P300" s="875"/>
      <c r="Q300" s="875"/>
      <c r="R300" s="875"/>
      <c r="S300" s="875"/>
      <c r="T300" s="875"/>
      <c r="U300" s="875"/>
      <c r="V300" s="875"/>
      <c r="W300" s="875"/>
      <c r="X300" s="875"/>
      <c r="Y300" s="875"/>
    </row>
    <row r="301">
      <c r="A301" s="890"/>
      <c r="B301" s="890"/>
      <c r="C301" s="890"/>
      <c r="D301" s="890"/>
      <c r="E301" s="890"/>
      <c r="F301" s="890"/>
      <c r="G301" s="890"/>
      <c r="H301" s="890"/>
      <c r="I301" s="890"/>
      <c r="J301" s="890"/>
      <c r="K301" s="875"/>
      <c r="L301" s="875"/>
      <c r="M301" s="875"/>
      <c r="N301" s="875"/>
      <c r="O301" s="875"/>
      <c r="P301" s="875"/>
      <c r="Q301" s="875"/>
      <c r="R301" s="875"/>
      <c r="S301" s="875"/>
      <c r="T301" s="875"/>
      <c r="U301" s="875"/>
      <c r="V301" s="875"/>
      <c r="W301" s="875"/>
      <c r="X301" s="875"/>
      <c r="Y301" s="875"/>
    </row>
    <row r="302">
      <c r="A302" s="890"/>
      <c r="B302" s="890"/>
      <c r="C302" s="890"/>
      <c r="D302" s="890"/>
      <c r="E302" s="890"/>
      <c r="F302" s="890"/>
      <c r="G302" s="890"/>
      <c r="H302" s="890"/>
      <c r="I302" s="890"/>
      <c r="J302" s="890"/>
      <c r="K302" s="875"/>
      <c r="L302" s="875"/>
      <c r="M302" s="875"/>
      <c r="N302" s="875"/>
      <c r="O302" s="875"/>
      <c r="P302" s="875"/>
      <c r="Q302" s="875"/>
      <c r="R302" s="875"/>
      <c r="S302" s="875"/>
      <c r="T302" s="875"/>
      <c r="U302" s="875"/>
      <c r="V302" s="875"/>
      <c r="W302" s="875"/>
      <c r="X302" s="875"/>
      <c r="Y302" s="875"/>
    </row>
    <row r="303">
      <c r="A303" s="890"/>
      <c r="B303" s="890"/>
      <c r="C303" s="890"/>
      <c r="D303" s="890"/>
      <c r="E303" s="890"/>
      <c r="F303" s="890"/>
      <c r="G303" s="890"/>
      <c r="H303" s="890"/>
      <c r="I303" s="890"/>
      <c r="J303" s="890"/>
      <c r="K303" s="875"/>
      <c r="L303" s="875"/>
      <c r="M303" s="875"/>
      <c r="N303" s="875"/>
      <c r="O303" s="875"/>
      <c r="P303" s="875"/>
      <c r="Q303" s="875"/>
      <c r="R303" s="875"/>
      <c r="S303" s="875"/>
      <c r="T303" s="875"/>
      <c r="U303" s="875"/>
      <c r="V303" s="875"/>
      <c r="W303" s="875"/>
      <c r="X303" s="875"/>
      <c r="Y303" s="875"/>
    </row>
    <row r="304">
      <c r="A304" s="890"/>
      <c r="B304" s="890"/>
      <c r="C304" s="890"/>
      <c r="D304" s="890"/>
      <c r="E304" s="890"/>
      <c r="F304" s="890"/>
      <c r="G304" s="890"/>
      <c r="H304" s="890"/>
      <c r="I304" s="890"/>
      <c r="J304" s="890"/>
      <c r="K304" s="875"/>
      <c r="L304" s="875"/>
      <c r="M304" s="875"/>
      <c r="N304" s="875"/>
      <c r="O304" s="875"/>
      <c r="P304" s="875"/>
      <c r="Q304" s="875"/>
      <c r="R304" s="875"/>
      <c r="S304" s="875"/>
      <c r="T304" s="875"/>
      <c r="U304" s="875"/>
      <c r="V304" s="875"/>
      <c r="W304" s="875"/>
      <c r="X304" s="875"/>
      <c r="Y304" s="875"/>
    </row>
    <row r="305">
      <c r="A305" s="890"/>
      <c r="B305" s="890"/>
      <c r="C305" s="890"/>
      <c r="D305" s="890"/>
      <c r="E305" s="890"/>
      <c r="F305" s="890"/>
      <c r="G305" s="890"/>
      <c r="H305" s="890"/>
      <c r="I305" s="890"/>
      <c r="J305" s="890"/>
      <c r="K305" s="875"/>
      <c r="L305" s="875"/>
      <c r="M305" s="875"/>
      <c r="N305" s="875"/>
      <c r="O305" s="875"/>
      <c r="P305" s="875"/>
      <c r="Q305" s="875"/>
      <c r="R305" s="875"/>
      <c r="S305" s="875"/>
      <c r="T305" s="875"/>
      <c r="U305" s="875"/>
      <c r="V305" s="875"/>
      <c r="W305" s="875"/>
      <c r="X305" s="875"/>
      <c r="Y305" s="875"/>
    </row>
    <row r="306">
      <c r="A306" s="890"/>
      <c r="B306" s="890"/>
      <c r="C306" s="890"/>
      <c r="D306" s="890"/>
      <c r="E306" s="890"/>
      <c r="F306" s="890"/>
      <c r="G306" s="890"/>
      <c r="H306" s="890"/>
      <c r="I306" s="890"/>
      <c r="J306" s="890"/>
      <c r="K306" s="875"/>
      <c r="L306" s="875"/>
      <c r="M306" s="875"/>
      <c r="N306" s="875"/>
      <c r="O306" s="875"/>
      <c r="P306" s="875"/>
      <c r="Q306" s="875"/>
      <c r="R306" s="875"/>
      <c r="S306" s="875"/>
      <c r="T306" s="875"/>
      <c r="U306" s="875"/>
      <c r="V306" s="875"/>
      <c r="W306" s="875"/>
      <c r="X306" s="875"/>
      <c r="Y306" s="875"/>
    </row>
    <row r="307">
      <c r="A307" s="890"/>
      <c r="B307" s="890"/>
      <c r="C307" s="890"/>
      <c r="D307" s="890"/>
      <c r="E307" s="890"/>
      <c r="F307" s="890"/>
      <c r="G307" s="890"/>
      <c r="H307" s="890"/>
      <c r="I307" s="890"/>
      <c r="J307" s="890"/>
      <c r="K307" s="875"/>
      <c r="L307" s="875"/>
      <c r="M307" s="875"/>
      <c r="N307" s="875"/>
      <c r="O307" s="875"/>
      <c r="P307" s="875"/>
      <c r="Q307" s="875"/>
      <c r="R307" s="875"/>
      <c r="S307" s="875"/>
      <c r="T307" s="875"/>
      <c r="U307" s="875"/>
      <c r="V307" s="875"/>
      <c r="W307" s="875"/>
      <c r="X307" s="875"/>
      <c r="Y307" s="875"/>
    </row>
    <row r="308">
      <c r="A308" s="890"/>
      <c r="B308" s="890"/>
      <c r="C308" s="890"/>
      <c r="D308" s="890"/>
      <c r="E308" s="890"/>
      <c r="F308" s="890"/>
      <c r="G308" s="890"/>
      <c r="H308" s="890"/>
      <c r="I308" s="890"/>
      <c r="J308" s="890"/>
      <c r="K308" s="875"/>
      <c r="L308" s="875"/>
      <c r="M308" s="875"/>
      <c r="N308" s="875"/>
      <c r="O308" s="875"/>
      <c r="P308" s="875"/>
      <c r="Q308" s="875"/>
      <c r="R308" s="875"/>
      <c r="S308" s="875"/>
      <c r="T308" s="875"/>
      <c r="U308" s="875"/>
      <c r="V308" s="875"/>
      <c r="W308" s="875"/>
      <c r="X308" s="875"/>
      <c r="Y308" s="875"/>
    </row>
    <row r="309">
      <c r="A309" s="890"/>
      <c r="B309" s="890"/>
      <c r="C309" s="890"/>
      <c r="D309" s="890"/>
      <c r="E309" s="890"/>
      <c r="F309" s="890"/>
      <c r="G309" s="890"/>
      <c r="H309" s="890"/>
      <c r="I309" s="890"/>
      <c r="J309" s="890"/>
      <c r="K309" s="875"/>
      <c r="L309" s="875"/>
      <c r="M309" s="875"/>
      <c r="N309" s="875"/>
      <c r="O309" s="875"/>
      <c r="P309" s="875"/>
      <c r="Q309" s="875"/>
      <c r="R309" s="875"/>
      <c r="S309" s="875"/>
      <c r="T309" s="875"/>
      <c r="U309" s="875"/>
      <c r="V309" s="875"/>
      <c r="W309" s="875"/>
      <c r="X309" s="875"/>
      <c r="Y309" s="875"/>
    </row>
    <row r="310">
      <c r="A310" s="890"/>
      <c r="B310" s="890"/>
      <c r="C310" s="890"/>
      <c r="D310" s="890"/>
      <c r="E310" s="890"/>
      <c r="F310" s="890"/>
      <c r="G310" s="890"/>
      <c r="H310" s="890"/>
      <c r="I310" s="890"/>
      <c r="J310" s="890"/>
      <c r="K310" s="875"/>
      <c r="L310" s="875"/>
      <c r="M310" s="875"/>
      <c r="N310" s="875"/>
      <c r="O310" s="875"/>
      <c r="P310" s="875"/>
      <c r="Q310" s="875"/>
      <c r="R310" s="875"/>
      <c r="S310" s="875"/>
      <c r="T310" s="875"/>
      <c r="U310" s="875"/>
      <c r="V310" s="875"/>
      <c r="W310" s="875"/>
      <c r="X310" s="875"/>
      <c r="Y310" s="875"/>
    </row>
    <row r="311">
      <c r="A311" s="890"/>
      <c r="B311" s="890"/>
      <c r="C311" s="890"/>
      <c r="D311" s="890"/>
      <c r="E311" s="890"/>
      <c r="F311" s="890"/>
      <c r="G311" s="890"/>
      <c r="H311" s="890"/>
      <c r="I311" s="890"/>
      <c r="J311" s="890"/>
      <c r="K311" s="875"/>
      <c r="L311" s="875"/>
      <c r="M311" s="875"/>
      <c r="N311" s="875"/>
      <c r="O311" s="875"/>
      <c r="P311" s="875"/>
      <c r="Q311" s="875"/>
      <c r="R311" s="875"/>
      <c r="S311" s="875"/>
      <c r="T311" s="875"/>
      <c r="U311" s="875"/>
      <c r="V311" s="875"/>
      <c r="W311" s="875"/>
      <c r="X311" s="875"/>
      <c r="Y311" s="875"/>
    </row>
    <row r="312">
      <c r="A312" s="890"/>
      <c r="B312" s="890"/>
      <c r="C312" s="890"/>
      <c r="D312" s="890"/>
      <c r="E312" s="890"/>
      <c r="F312" s="890"/>
      <c r="G312" s="890"/>
      <c r="H312" s="890"/>
      <c r="I312" s="890"/>
      <c r="J312" s="890"/>
      <c r="K312" s="875"/>
      <c r="L312" s="875"/>
      <c r="M312" s="875"/>
      <c r="N312" s="875"/>
      <c r="O312" s="875"/>
      <c r="P312" s="875"/>
      <c r="Q312" s="875"/>
      <c r="R312" s="875"/>
      <c r="S312" s="875"/>
      <c r="T312" s="875"/>
      <c r="U312" s="875"/>
      <c r="V312" s="875"/>
      <c r="W312" s="875"/>
      <c r="X312" s="875"/>
      <c r="Y312" s="875"/>
    </row>
    <row r="313">
      <c r="A313" s="890"/>
      <c r="B313" s="890"/>
      <c r="C313" s="890"/>
      <c r="D313" s="890"/>
      <c r="E313" s="890"/>
      <c r="F313" s="890"/>
      <c r="G313" s="890"/>
      <c r="H313" s="890"/>
      <c r="I313" s="890"/>
      <c r="J313" s="890"/>
      <c r="K313" s="875"/>
      <c r="L313" s="875"/>
      <c r="M313" s="875"/>
      <c r="N313" s="875"/>
      <c r="O313" s="875"/>
      <c r="P313" s="875"/>
      <c r="Q313" s="875"/>
      <c r="R313" s="875"/>
      <c r="S313" s="875"/>
      <c r="T313" s="875"/>
      <c r="U313" s="875"/>
      <c r="V313" s="875"/>
      <c r="W313" s="875"/>
      <c r="X313" s="875"/>
      <c r="Y313" s="875"/>
    </row>
    <row r="314">
      <c r="A314" s="890"/>
      <c r="B314" s="890"/>
      <c r="C314" s="890"/>
      <c r="D314" s="890"/>
      <c r="E314" s="890"/>
      <c r="F314" s="890"/>
      <c r="G314" s="890"/>
      <c r="H314" s="890"/>
      <c r="I314" s="890"/>
      <c r="J314" s="890"/>
      <c r="K314" s="875"/>
      <c r="L314" s="875"/>
      <c r="M314" s="875"/>
      <c r="N314" s="875"/>
      <c r="O314" s="875"/>
      <c r="P314" s="875"/>
      <c r="Q314" s="875"/>
      <c r="R314" s="875"/>
      <c r="S314" s="875"/>
      <c r="T314" s="875"/>
      <c r="U314" s="875"/>
      <c r="V314" s="875"/>
      <c r="W314" s="875"/>
      <c r="X314" s="875"/>
      <c r="Y314" s="875"/>
    </row>
    <row r="315">
      <c r="A315" s="890"/>
      <c r="B315" s="890"/>
      <c r="C315" s="890"/>
      <c r="D315" s="890"/>
      <c r="E315" s="890"/>
      <c r="F315" s="890"/>
      <c r="G315" s="890"/>
      <c r="H315" s="890"/>
      <c r="I315" s="890"/>
      <c r="J315" s="890"/>
      <c r="K315" s="875"/>
      <c r="L315" s="875"/>
      <c r="M315" s="875"/>
      <c r="N315" s="875"/>
      <c r="O315" s="875"/>
      <c r="P315" s="875"/>
      <c r="Q315" s="875"/>
      <c r="R315" s="875"/>
      <c r="S315" s="875"/>
      <c r="T315" s="875"/>
      <c r="U315" s="875"/>
      <c r="V315" s="875"/>
      <c r="W315" s="875"/>
      <c r="X315" s="875"/>
      <c r="Y315" s="875"/>
    </row>
    <row r="316">
      <c r="A316" s="890"/>
      <c r="B316" s="890"/>
      <c r="C316" s="890"/>
      <c r="D316" s="890"/>
      <c r="E316" s="890"/>
      <c r="F316" s="890"/>
      <c r="G316" s="890"/>
      <c r="H316" s="890"/>
      <c r="I316" s="890"/>
      <c r="J316" s="890"/>
      <c r="K316" s="875"/>
      <c r="L316" s="875"/>
      <c r="M316" s="875"/>
      <c r="N316" s="875"/>
      <c r="O316" s="875"/>
      <c r="P316" s="875"/>
      <c r="Q316" s="875"/>
      <c r="R316" s="875"/>
      <c r="S316" s="875"/>
      <c r="T316" s="875"/>
      <c r="U316" s="875"/>
      <c r="V316" s="875"/>
      <c r="W316" s="875"/>
      <c r="X316" s="875"/>
      <c r="Y316" s="875"/>
    </row>
    <row r="317">
      <c r="A317" s="890"/>
      <c r="B317" s="890"/>
      <c r="C317" s="890"/>
      <c r="D317" s="890"/>
      <c r="E317" s="890"/>
      <c r="F317" s="890"/>
      <c r="G317" s="890"/>
      <c r="H317" s="890"/>
      <c r="I317" s="890"/>
      <c r="J317" s="890"/>
      <c r="K317" s="875"/>
      <c r="L317" s="875"/>
      <c r="M317" s="875"/>
      <c r="N317" s="875"/>
      <c r="O317" s="875"/>
      <c r="P317" s="875"/>
      <c r="Q317" s="875"/>
      <c r="R317" s="875"/>
      <c r="S317" s="875"/>
      <c r="T317" s="875"/>
      <c r="U317" s="875"/>
      <c r="V317" s="875"/>
      <c r="W317" s="875"/>
      <c r="X317" s="875"/>
      <c r="Y317" s="875"/>
    </row>
    <row r="318">
      <c r="A318" s="890"/>
      <c r="B318" s="890"/>
      <c r="C318" s="890"/>
      <c r="D318" s="890"/>
      <c r="E318" s="890"/>
      <c r="F318" s="890"/>
      <c r="G318" s="890"/>
      <c r="H318" s="890"/>
      <c r="I318" s="890"/>
      <c r="J318" s="890"/>
      <c r="K318" s="875"/>
      <c r="L318" s="875"/>
      <c r="M318" s="875"/>
      <c r="N318" s="875"/>
      <c r="O318" s="875"/>
      <c r="P318" s="875"/>
      <c r="Q318" s="875"/>
      <c r="R318" s="875"/>
      <c r="S318" s="875"/>
      <c r="T318" s="875"/>
      <c r="U318" s="875"/>
      <c r="V318" s="875"/>
      <c r="W318" s="875"/>
      <c r="X318" s="875"/>
      <c r="Y318" s="875"/>
    </row>
    <row r="319">
      <c r="A319" s="890"/>
      <c r="B319" s="890"/>
      <c r="C319" s="890"/>
      <c r="D319" s="890"/>
      <c r="E319" s="890"/>
      <c r="F319" s="890"/>
      <c r="G319" s="890"/>
      <c r="H319" s="890"/>
      <c r="I319" s="890"/>
      <c r="J319" s="890"/>
      <c r="K319" s="875"/>
      <c r="L319" s="875"/>
      <c r="M319" s="875"/>
      <c r="N319" s="875"/>
      <c r="O319" s="875"/>
      <c r="P319" s="875"/>
      <c r="Q319" s="875"/>
      <c r="R319" s="875"/>
      <c r="S319" s="875"/>
      <c r="T319" s="875"/>
      <c r="U319" s="875"/>
      <c r="V319" s="875"/>
      <c r="W319" s="875"/>
      <c r="X319" s="875"/>
      <c r="Y319" s="875"/>
    </row>
    <row r="320">
      <c r="A320" s="890"/>
      <c r="B320" s="890"/>
      <c r="C320" s="890"/>
      <c r="D320" s="890"/>
      <c r="E320" s="890"/>
      <c r="F320" s="890"/>
      <c r="G320" s="890"/>
      <c r="H320" s="890"/>
      <c r="I320" s="890"/>
      <c r="J320" s="890"/>
      <c r="K320" s="875"/>
      <c r="L320" s="875"/>
      <c r="M320" s="875"/>
      <c r="N320" s="875"/>
      <c r="O320" s="875"/>
      <c r="P320" s="875"/>
      <c r="Q320" s="875"/>
      <c r="R320" s="875"/>
      <c r="S320" s="875"/>
      <c r="T320" s="875"/>
      <c r="U320" s="875"/>
      <c r="V320" s="875"/>
      <c r="W320" s="875"/>
      <c r="X320" s="875"/>
      <c r="Y320" s="875"/>
    </row>
    <row r="321">
      <c r="A321" s="890"/>
      <c r="B321" s="890"/>
      <c r="C321" s="890"/>
      <c r="D321" s="890"/>
      <c r="E321" s="890"/>
      <c r="F321" s="890"/>
      <c r="G321" s="890"/>
      <c r="H321" s="890"/>
      <c r="I321" s="890"/>
      <c r="J321" s="890"/>
      <c r="K321" s="875"/>
      <c r="L321" s="875"/>
      <c r="M321" s="875"/>
      <c r="N321" s="875"/>
      <c r="O321" s="875"/>
      <c r="P321" s="875"/>
      <c r="Q321" s="875"/>
      <c r="R321" s="875"/>
      <c r="S321" s="875"/>
      <c r="T321" s="875"/>
      <c r="U321" s="875"/>
      <c r="V321" s="875"/>
      <c r="W321" s="875"/>
      <c r="X321" s="875"/>
      <c r="Y321" s="875"/>
    </row>
    <row r="322">
      <c r="A322" s="890"/>
      <c r="B322" s="890"/>
      <c r="C322" s="890"/>
      <c r="D322" s="890"/>
      <c r="E322" s="890"/>
      <c r="F322" s="890"/>
      <c r="G322" s="890"/>
      <c r="H322" s="890"/>
      <c r="I322" s="890"/>
      <c r="J322" s="890"/>
      <c r="K322" s="875"/>
      <c r="L322" s="875"/>
      <c r="M322" s="875"/>
      <c r="N322" s="875"/>
      <c r="O322" s="875"/>
      <c r="P322" s="875"/>
      <c r="Q322" s="875"/>
      <c r="R322" s="875"/>
      <c r="S322" s="875"/>
      <c r="T322" s="875"/>
      <c r="U322" s="875"/>
      <c r="V322" s="875"/>
      <c r="W322" s="875"/>
      <c r="X322" s="875"/>
      <c r="Y322" s="875"/>
    </row>
    <row r="323">
      <c r="A323" s="890"/>
      <c r="B323" s="890"/>
      <c r="C323" s="890"/>
      <c r="D323" s="890"/>
      <c r="E323" s="890"/>
      <c r="F323" s="890"/>
      <c r="G323" s="890"/>
      <c r="H323" s="890"/>
      <c r="I323" s="890"/>
      <c r="J323" s="890"/>
      <c r="K323" s="875"/>
      <c r="L323" s="875"/>
      <c r="M323" s="875"/>
      <c r="N323" s="875"/>
      <c r="O323" s="875"/>
      <c r="P323" s="875"/>
      <c r="Q323" s="875"/>
      <c r="R323" s="875"/>
      <c r="S323" s="875"/>
      <c r="T323" s="875"/>
      <c r="U323" s="875"/>
      <c r="V323" s="875"/>
      <c r="W323" s="875"/>
      <c r="X323" s="875"/>
      <c r="Y323" s="875"/>
    </row>
    <row r="324">
      <c r="A324" s="890"/>
      <c r="B324" s="890"/>
      <c r="C324" s="890"/>
      <c r="D324" s="890"/>
      <c r="E324" s="890"/>
      <c r="F324" s="890"/>
      <c r="G324" s="890"/>
      <c r="H324" s="890"/>
      <c r="I324" s="890"/>
      <c r="J324" s="890"/>
      <c r="K324" s="875"/>
      <c r="L324" s="875"/>
      <c r="M324" s="875"/>
      <c r="N324" s="875"/>
      <c r="O324" s="875"/>
      <c r="P324" s="875"/>
      <c r="Q324" s="875"/>
      <c r="R324" s="875"/>
      <c r="S324" s="875"/>
      <c r="T324" s="875"/>
      <c r="U324" s="875"/>
      <c r="V324" s="875"/>
      <c r="W324" s="875"/>
      <c r="X324" s="875"/>
      <c r="Y324" s="875"/>
    </row>
    <row r="325">
      <c r="A325" s="890"/>
      <c r="B325" s="890"/>
      <c r="C325" s="890"/>
      <c r="D325" s="890"/>
      <c r="E325" s="890"/>
      <c r="F325" s="890"/>
      <c r="G325" s="890"/>
      <c r="H325" s="890"/>
      <c r="I325" s="890"/>
      <c r="J325" s="890"/>
      <c r="K325" s="875"/>
      <c r="L325" s="875"/>
      <c r="M325" s="875"/>
      <c r="N325" s="875"/>
      <c r="O325" s="875"/>
      <c r="P325" s="875"/>
      <c r="Q325" s="875"/>
      <c r="R325" s="875"/>
      <c r="S325" s="875"/>
      <c r="T325" s="875"/>
      <c r="U325" s="875"/>
      <c r="V325" s="875"/>
      <c r="W325" s="875"/>
      <c r="X325" s="875"/>
      <c r="Y325" s="875"/>
    </row>
    <row r="326">
      <c r="A326" s="890"/>
      <c r="B326" s="890"/>
      <c r="C326" s="890"/>
      <c r="D326" s="890"/>
      <c r="E326" s="890"/>
      <c r="F326" s="890"/>
      <c r="G326" s="890"/>
      <c r="H326" s="890"/>
      <c r="I326" s="890"/>
      <c r="J326" s="890"/>
      <c r="K326" s="875"/>
      <c r="L326" s="875"/>
      <c r="M326" s="875"/>
      <c r="N326" s="875"/>
      <c r="O326" s="875"/>
      <c r="P326" s="875"/>
      <c r="Q326" s="875"/>
      <c r="R326" s="875"/>
      <c r="S326" s="875"/>
      <c r="T326" s="875"/>
      <c r="U326" s="875"/>
      <c r="V326" s="875"/>
      <c r="W326" s="875"/>
      <c r="X326" s="875"/>
      <c r="Y326" s="875"/>
    </row>
    <row r="327">
      <c r="A327" s="890"/>
      <c r="B327" s="890"/>
      <c r="C327" s="890"/>
      <c r="D327" s="890"/>
      <c r="E327" s="890"/>
      <c r="F327" s="890"/>
      <c r="G327" s="890"/>
      <c r="H327" s="890"/>
      <c r="I327" s="890"/>
      <c r="J327" s="890"/>
      <c r="K327" s="875"/>
      <c r="L327" s="875"/>
      <c r="M327" s="875"/>
      <c r="N327" s="875"/>
      <c r="O327" s="875"/>
      <c r="P327" s="875"/>
      <c r="Q327" s="875"/>
      <c r="R327" s="875"/>
      <c r="S327" s="875"/>
      <c r="T327" s="875"/>
      <c r="U327" s="875"/>
      <c r="V327" s="875"/>
      <c r="W327" s="875"/>
      <c r="X327" s="875"/>
      <c r="Y327" s="875"/>
    </row>
    <row r="328">
      <c r="A328" s="890"/>
      <c r="B328" s="890"/>
      <c r="C328" s="890"/>
      <c r="D328" s="890"/>
      <c r="E328" s="890"/>
      <c r="F328" s="890"/>
      <c r="G328" s="890"/>
      <c r="H328" s="890"/>
      <c r="I328" s="890"/>
      <c r="J328" s="890"/>
      <c r="K328" s="875"/>
      <c r="L328" s="875"/>
      <c r="M328" s="875"/>
      <c r="N328" s="875"/>
      <c r="O328" s="875"/>
      <c r="P328" s="875"/>
      <c r="Q328" s="875"/>
      <c r="R328" s="875"/>
      <c r="S328" s="875"/>
      <c r="T328" s="875"/>
      <c r="U328" s="875"/>
      <c r="V328" s="875"/>
      <c r="W328" s="875"/>
      <c r="X328" s="875"/>
      <c r="Y328" s="875"/>
    </row>
    <row r="329">
      <c r="A329" s="890"/>
      <c r="B329" s="890"/>
      <c r="C329" s="890"/>
      <c r="D329" s="890"/>
      <c r="E329" s="890"/>
      <c r="F329" s="890"/>
      <c r="G329" s="890"/>
      <c r="H329" s="890"/>
      <c r="I329" s="890"/>
      <c r="J329" s="890"/>
      <c r="K329" s="875"/>
      <c r="L329" s="875"/>
      <c r="M329" s="875"/>
      <c r="N329" s="875"/>
      <c r="O329" s="875"/>
      <c r="P329" s="875"/>
      <c r="Q329" s="875"/>
      <c r="R329" s="875"/>
      <c r="S329" s="875"/>
      <c r="T329" s="875"/>
      <c r="U329" s="875"/>
      <c r="V329" s="875"/>
      <c r="W329" s="875"/>
      <c r="X329" s="875"/>
      <c r="Y329" s="875"/>
    </row>
    <row r="330">
      <c r="A330" s="890"/>
      <c r="B330" s="890"/>
      <c r="C330" s="890"/>
      <c r="D330" s="890"/>
      <c r="E330" s="890"/>
      <c r="F330" s="890"/>
      <c r="G330" s="890"/>
      <c r="H330" s="890"/>
      <c r="I330" s="890"/>
      <c r="J330" s="890"/>
      <c r="K330" s="875"/>
      <c r="L330" s="875"/>
      <c r="M330" s="875"/>
      <c r="N330" s="875"/>
      <c r="O330" s="875"/>
      <c r="P330" s="875"/>
      <c r="Q330" s="875"/>
      <c r="R330" s="875"/>
      <c r="S330" s="875"/>
      <c r="T330" s="875"/>
      <c r="U330" s="875"/>
      <c r="V330" s="875"/>
      <c r="W330" s="875"/>
      <c r="X330" s="875"/>
      <c r="Y330" s="875"/>
    </row>
    <row r="331">
      <c r="A331" s="890"/>
      <c r="B331" s="890"/>
      <c r="C331" s="890"/>
      <c r="D331" s="890"/>
      <c r="E331" s="890"/>
      <c r="F331" s="890"/>
      <c r="G331" s="890"/>
      <c r="H331" s="890"/>
      <c r="I331" s="890"/>
      <c r="J331" s="890"/>
      <c r="K331" s="875"/>
      <c r="L331" s="875"/>
      <c r="M331" s="875"/>
      <c r="N331" s="875"/>
      <c r="O331" s="875"/>
      <c r="P331" s="875"/>
      <c r="Q331" s="875"/>
      <c r="R331" s="875"/>
      <c r="S331" s="875"/>
      <c r="T331" s="875"/>
      <c r="U331" s="875"/>
      <c r="V331" s="875"/>
      <c r="W331" s="875"/>
      <c r="X331" s="875"/>
      <c r="Y331" s="875"/>
    </row>
    <row r="332">
      <c r="A332" s="890"/>
      <c r="B332" s="890"/>
      <c r="C332" s="890"/>
      <c r="D332" s="890"/>
      <c r="E332" s="890"/>
      <c r="F332" s="890"/>
      <c r="G332" s="890"/>
      <c r="H332" s="890"/>
      <c r="I332" s="890"/>
      <c r="J332" s="890"/>
      <c r="K332" s="875"/>
      <c r="L332" s="875"/>
      <c r="M332" s="875"/>
      <c r="N332" s="875"/>
      <c r="O332" s="875"/>
      <c r="P332" s="875"/>
      <c r="Q332" s="875"/>
      <c r="R332" s="875"/>
      <c r="S332" s="875"/>
      <c r="T332" s="875"/>
      <c r="U332" s="875"/>
      <c r="V332" s="875"/>
      <c r="W332" s="875"/>
      <c r="X332" s="875"/>
      <c r="Y332" s="875"/>
    </row>
    <row r="333">
      <c r="A333" s="890"/>
      <c r="B333" s="890"/>
      <c r="C333" s="890"/>
      <c r="D333" s="890"/>
      <c r="E333" s="890"/>
      <c r="F333" s="890"/>
      <c r="G333" s="890"/>
      <c r="H333" s="890"/>
      <c r="I333" s="890"/>
      <c r="J333" s="890"/>
      <c r="K333" s="875"/>
      <c r="L333" s="875"/>
      <c r="M333" s="875"/>
      <c r="N333" s="875"/>
      <c r="O333" s="875"/>
      <c r="P333" s="875"/>
      <c r="Q333" s="875"/>
      <c r="R333" s="875"/>
      <c r="S333" s="875"/>
      <c r="T333" s="875"/>
      <c r="U333" s="875"/>
      <c r="V333" s="875"/>
      <c r="W333" s="875"/>
      <c r="X333" s="875"/>
      <c r="Y333" s="875"/>
    </row>
    <row r="334">
      <c r="A334" s="890"/>
      <c r="B334" s="890"/>
      <c r="C334" s="890"/>
      <c r="D334" s="890"/>
      <c r="E334" s="890"/>
      <c r="F334" s="890"/>
      <c r="G334" s="890"/>
      <c r="H334" s="890"/>
      <c r="I334" s="890"/>
      <c r="J334" s="890"/>
      <c r="K334" s="875"/>
      <c r="L334" s="875"/>
      <c r="M334" s="875"/>
      <c r="N334" s="875"/>
      <c r="O334" s="875"/>
      <c r="P334" s="875"/>
      <c r="Q334" s="875"/>
      <c r="R334" s="875"/>
      <c r="S334" s="875"/>
      <c r="T334" s="875"/>
      <c r="U334" s="875"/>
      <c r="V334" s="875"/>
      <c r="W334" s="875"/>
      <c r="X334" s="875"/>
      <c r="Y334" s="875"/>
    </row>
    <row r="335">
      <c r="A335" s="890"/>
      <c r="B335" s="890"/>
      <c r="C335" s="890"/>
      <c r="D335" s="890"/>
      <c r="E335" s="890"/>
      <c r="F335" s="890"/>
      <c r="G335" s="890"/>
      <c r="H335" s="890"/>
      <c r="I335" s="890"/>
      <c r="J335" s="890"/>
      <c r="K335" s="875"/>
      <c r="L335" s="875"/>
      <c r="M335" s="875"/>
      <c r="N335" s="875"/>
      <c r="O335" s="875"/>
      <c r="P335" s="875"/>
      <c r="Q335" s="875"/>
      <c r="R335" s="875"/>
      <c r="S335" s="875"/>
      <c r="T335" s="875"/>
      <c r="U335" s="875"/>
      <c r="V335" s="875"/>
      <c r="W335" s="875"/>
      <c r="X335" s="875"/>
      <c r="Y335" s="875"/>
    </row>
    <row r="336">
      <c r="A336" s="890"/>
      <c r="B336" s="890"/>
      <c r="C336" s="890"/>
      <c r="D336" s="890"/>
      <c r="E336" s="890"/>
      <c r="F336" s="890"/>
      <c r="G336" s="890"/>
      <c r="H336" s="890"/>
      <c r="I336" s="890"/>
      <c r="J336" s="890"/>
      <c r="K336" s="875"/>
      <c r="L336" s="875"/>
      <c r="M336" s="875"/>
      <c r="N336" s="875"/>
      <c r="O336" s="875"/>
      <c r="P336" s="875"/>
      <c r="Q336" s="875"/>
      <c r="R336" s="875"/>
      <c r="S336" s="875"/>
      <c r="T336" s="875"/>
      <c r="U336" s="875"/>
      <c r="V336" s="875"/>
      <c r="W336" s="875"/>
      <c r="X336" s="875"/>
      <c r="Y336" s="875"/>
    </row>
    <row r="337">
      <c r="A337" s="890"/>
      <c r="B337" s="890"/>
      <c r="C337" s="890"/>
      <c r="D337" s="890"/>
      <c r="E337" s="890"/>
      <c r="F337" s="890"/>
      <c r="G337" s="890"/>
      <c r="H337" s="890"/>
      <c r="I337" s="890"/>
      <c r="J337" s="890"/>
      <c r="K337" s="875"/>
      <c r="L337" s="875"/>
      <c r="M337" s="875"/>
      <c r="N337" s="875"/>
      <c r="O337" s="875"/>
      <c r="P337" s="875"/>
      <c r="Q337" s="875"/>
      <c r="R337" s="875"/>
      <c r="S337" s="875"/>
      <c r="T337" s="875"/>
      <c r="U337" s="875"/>
      <c r="V337" s="875"/>
      <c r="W337" s="875"/>
      <c r="X337" s="875"/>
      <c r="Y337" s="875"/>
    </row>
    <row r="338">
      <c r="A338" s="890"/>
      <c r="B338" s="890"/>
      <c r="C338" s="890"/>
      <c r="D338" s="890"/>
      <c r="E338" s="890"/>
      <c r="F338" s="890"/>
      <c r="G338" s="890"/>
      <c r="H338" s="890"/>
      <c r="I338" s="890"/>
      <c r="J338" s="890"/>
      <c r="K338" s="875"/>
      <c r="L338" s="875"/>
      <c r="M338" s="875"/>
      <c r="N338" s="875"/>
      <c r="O338" s="875"/>
      <c r="P338" s="875"/>
      <c r="Q338" s="875"/>
      <c r="R338" s="875"/>
      <c r="S338" s="875"/>
      <c r="T338" s="875"/>
      <c r="U338" s="875"/>
      <c r="V338" s="875"/>
      <c r="W338" s="875"/>
      <c r="X338" s="875"/>
      <c r="Y338" s="875"/>
    </row>
    <row r="339">
      <c r="A339" s="890"/>
      <c r="B339" s="890"/>
      <c r="C339" s="890"/>
      <c r="D339" s="890"/>
      <c r="E339" s="890"/>
      <c r="F339" s="890"/>
      <c r="G339" s="890"/>
      <c r="H339" s="890"/>
      <c r="I339" s="890"/>
      <c r="J339" s="890"/>
      <c r="K339" s="875"/>
      <c r="L339" s="875"/>
      <c r="M339" s="875"/>
      <c r="N339" s="875"/>
      <c r="O339" s="875"/>
      <c r="P339" s="875"/>
      <c r="Q339" s="875"/>
      <c r="R339" s="875"/>
      <c r="S339" s="875"/>
      <c r="T339" s="875"/>
      <c r="U339" s="875"/>
      <c r="V339" s="875"/>
      <c r="W339" s="875"/>
      <c r="X339" s="875"/>
      <c r="Y339" s="875"/>
    </row>
    <row r="340">
      <c r="A340" s="890"/>
      <c r="B340" s="890"/>
      <c r="C340" s="890"/>
      <c r="D340" s="890"/>
      <c r="E340" s="890"/>
      <c r="F340" s="890"/>
      <c r="G340" s="890"/>
      <c r="H340" s="890"/>
      <c r="I340" s="890"/>
      <c r="J340" s="890"/>
      <c r="K340" s="875"/>
      <c r="L340" s="875"/>
      <c r="M340" s="875"/>
      <c r="N340" s="875"/>
      <c r="O340" s="875"/>
      <c r="P340" s="875"/>
      <c r="Q340" s="875"/>
      <c r="R340" s="875"/>
      <c r="S340" s="875"/>
      <c r="T340" s="875"/>
      <c r="U340" s="875"/>
      <c r="V340" s="875"/>
      <c r="W340" s="875"/>
      <c r="X340" s="875"/>
      <c r="Y340" s="875"/>
    </row>
    <row r="341">
      <c r="A341" s="890"/>
      <c r="B341" s="890"/>
      <c r="C341" s="890"/>
      <c r="D341" s="890"/>
      <c r="E341" s="890"/>
      <c r="F341" s="890"/>
      <c r="G341" s="890"/>
      <c r="H341" s="890"/>
      <c r="I341" s="890"/>
      <c r="J341" s="890"/>
      <c r="K341" s="875"/>
      <c r="L341" s="875"/>
      <c r="M341" s="875"/>
      <c r="N341" s="875"/>
      <c r="O341" s="875"/>
      <c r="P341" s="875"/>
      <c r="Q341" s="875"/>
      <c r="R341" s="875"/>
      <c r="S341" s="875"/>
      <c r="T341" s="875"/>
      <c r="U341" s="875"/>
      <c r="V341" s="875"/>
      <c r="W341" s="875"/>
      <c r="X341" s="875"/>
      <c r="Y341" s="875"/>
    </row>
    <row r="342">
      <c r="A342" s="890"/>
      <c r="B342" s="890"/>
      <c r="C342" s="890"/>
      <c r="D342" s="890"/>
      <c r="E342" s="890"/>
      <c r="F342" s="890"/>
      <c r="G342" s="890"/>
      <c r="H342" s="890"/>
      <c r="I342" s="890"/>
      <c r="J342" s="890"/>
      <c r="K342" s="875"/>
      <c r="L342" s="875"/>
      <c r="M342" s="875"/>
      <c r="N342" s="875"/>
      <c r="O342" s="875"/>
      <c r="P342" s="875"/>
      <c r="Q342" s="875"/>
      <c r="R342" s="875"/>
      <c r="S342" s="875"/>
      <c r="T342" s="875"/>
      <c r="U342" s="875"/>
      <c r="V342" s="875"/>
      <c r="W342" s="875"/>
      <c r="X342" s="875"/>
      <c r="Y342" s="875"/>
    </row>
    <row r="343">
      <c r="A343" s="890"/>
      <c r="B343" s="890"/>
      <c r="C343" s="890"/>
      <c r="D343" s="890"/>
      <c r="E343" s="890"/>
      <c r="F343" s="890"/>
      <c r="G343" s="890"/>
      <c r="H343" s="890"/>
      <c r="I343" s="890"/>
      <c r="J343" s="890"/>
      <c r="K343" s="875"/>
      <c r="L343" s="875"/>
      <c r="M343" s="875"/>
      <c r="N343" s="875"/>
      <c r="O343" s="875"/>
      <c r="P343" s="875"/>
      <c r="Q343" s="875"/>
      <c r="R343" s="875"/>
      <c r="S343" s="875"/>
      <c r="T343" s="875"/>
      <c r="U343" s="875"/>
      <c r="V343" s="875"/>
      <c r="W343" s="875"/>
      <c r="X343" s="875"/>
      <c r="Y343" s="875"/>
    </row>
    <row r="344">
      <c r="A344" s="890"/>
      <c r="B344" s="890"/>
      <c r="C344" s="890"/>
      <c r="D344" s="890"/>
      <c r="E344" s="890"/>
      <c r="F344" s="890"/>
      <c r="G344" s="890"/>
      <c r="H344" s="890"/>
      <c r="I344" s="890"/>
      <c r="J344" s="890"/>
      <c r="K344" s="875"/>
      <c r="L344" s="875"/>
      <c r="M344" s="875"/>
      <c r="N344" s="875"/>
      <c r="O344" s="875"/>
      <c r="P344" s="875"/>
      <c r="Q344" s="875"/>
      <c r="R344" s="875"/>
      <c r="S344" s="875"/>
      <c r="T344" s="875"/>
      <c r="U344" s="875"/>
      <c r="V344" s="875"/>
      <c r="W344" s="875"/>
      <c r="X344" s="875"/>
      <c r="Y344" s="875"/>
    </row>
    <row r="345">
      <c r="A345" s="890"/>
      <c r="B345" s="890"/>
      <c r="C345" s="890"/>
      <c r="D345" s="890"/>
      <c r="E345" s="890"/>
      <c r="F345" s="890"/>
      <c r="G345" s="890"/>
      <c r="H345" s="890"/>
      <c r="I345" s="890"/>
      <c r="J345" s="890"/>
      <c r="K345" s="875"/>
      <c r="L345" s="875"/>
      <c r="M345" s="875"/>
      <c r="N345" s="875"/>
      <c r="O345" s="875"/>
      <c r="P345" s="875"/>
      <c r="Q345" s="875"/>
      <c r="R345" s="875"/>
      <c r="S345" s="875"/>
      <c r="T345" s="875"/>
      <c r="U345" s="875"/>
      <c r="V345" s="875"/>
      <c r="W345" s="875"/>
      <c r="X345" s="875"/>
      <c r="Y345" s="875"/>
    </row>
    <row r="346">
      <c r="A346" s="890"/>
      <c r="B346" s="890"/>
      <c r="C346" s="890"/>
      <c r="D346" s="890"/>
      <c r="E346" s="890"/>
      <c r="F346" s="890"/>
      <c r="G346" s="890"/>
      <c r="H346" s="890"/>
      <c r="I346" s="890"/>
      <c r="J346" s="890"/>
      <c r="K346" s="875"/>
      <c r="L346" s="875"/>
      <c r="M346" s="875"/>
      <c r="N346" s="875"/>
      <c r="O346" s="875"/>
      <c r="P346" s="875"/>
      <c r="Q346" s="875"/>
      <c r="R346" s="875"/>
      <c r="S346" s="875"/>
      <c r="T346" s="875"/>
      <c r="U346" s="875"/>
      <c r="V346" s="875"/>
      <c r="W346" s="875"/>
      <c r="X346" s="875"/>
      <c r="Y346" s="875"/>
    </row>
    <row r="347">
      <c r="A347" s="890"/>
      <c r="B347" s="890"/>
      <c r="C347" s="890"/>
      <c r="D347" s="890"/>
      <c r="E347" s="890"/>
      <c r="F347" s="890"/>
      <c r="G347" s="890"/>
      <c r="H347" s="890"/>
      <c r="I347" s="890"/>
      <c r="J347" s="890"/>
      <c r="K347" s="875"/>
      <c r="L347" s="875"/>
      <c r="M347" s="875"/>
      <c r="N347" s="875"/>
      <c r="O347" s="875"/>
      <c r="P347" s="875"/>
      <c r="Q347" s="875"/>
      <c r="R347" s="875"/>
      <c r="S347" s="875"/>
      <c r="T347" s="875"/>
      <c r="U347" s="875"/>
      <c r="V347" s="875"/>
      <c r="W347" s="875"/>
      <c r="X347" s="875"/>
      <c r="Y347" s="875"/>
    </row>
    <row r="348">
      <c r="A348" s="890"/>
      <c r="B348" s="890"/>
      <c r="C348" s="890"/>
      <c r="D348" s="890"/>
      <c r="E348" s="890"/>
      <c r="F348" s="890"/>
      <c r="G348" s="890"/>
      <c r="H348" s="890"/>
      <c r="I348" s="890"/>
      <c r="J348" s="890"/>
      <c r="K348" s="875"/>
      <c r="L348" s="875"/>
      <c r="M348" s="875"/>
      <c r="N348" s="875"/>
      <c r="O348" s="875"/>
      <c r="P348" s="875"/>
      <c r="Q348" s="875"/>
      <c r="R348" s="875"/>
      <c r="S348" s="875"/>
      <c r="T348" s="875"/>
      <c r="U348" s="875"/>
      <c r="V348" s="875"/>
      <c r="W348" s="875"/>
      <c r="X348" s="875"/>
      <c r="Y348" s="875"/>
    </row>
    <row r="349">
      <c r="A349" s="890"/>
      <c r="B349" s="890"/>
      <c r="C349" s="890"/>
      <c r="D349" s="890"/>
      <c r="E349" s="890"/>
      <c r="F349" s="890"/>
      <c r="G349" s="890"/>
      <c r="H349" s="890"/>
      <c r="I349" s="890"/>
      <c r="J349" s="890"/>
      <c r="K349" s="875"/>
      <c r="L349" s="875"/>
      <c r="M349" s="875"/>
      <c r="N349" s="875"/>
      <c r="O349" s="875"/>
      <c r="P349" s="875"/>
      <c r="Q349" s="875"/>
      <c r="R349" s="875"/>
      <c r="S349" s="875"/>
      <c r="T349" s="875"/>
      <c r="U349" s="875"/>
      <c r="V349" s="875"/>
      <c r="W349" s="875"/>
      <c r="X349" s="875"/>
      <c r="Y349" s="875"/>
    </row>
    <row r="350">
      <c r="A350" s="890"/>
      <c r="B350" s="890"/>
      <c r="C350" s="890"/>
      <c r="D350" s="890"/>
      <c r="E350" s="890"/>
      <c r="F350" s="890"/>
      <c r="G350" s="890"/>
      <c r="H350" s="890"/>
      <c r="I350" s="890"/>
      <c r="J350" s="890"/>
      <c r="K350" s="875"/>
      <c r="L350" s="875"/>
      <c r="M350" s="875"/>
      <c r="N350" s="875"/>
      <c r="O350" s="875"/>
      <c r="P350" s="875"/>
      <c r="Q350" s="875"/>
      <c r="R350" s="875"/>
      <c r="S350" s="875"/>
      <c r="T350" s="875"/>
      <c r="U350" s="875"/>
      <c r="V350" s="875"/>
      <c r="W350" s="875"/>
      <c r="X350" s="875"/>
      <c r="Y350" s="875"/>
    </row>
    <row r="351">
      <c r="A351" s="890"/>
      <c r="B351" s="890"/>
      <c r="C351" s="890"/>
      <c r="D351" s="890"/>
      <c r="E351" s="890"/>
      <c r="F351" s="890"/>
      <c r="G351" s="890"/>
      <c r="H351" s="890"/>
      <c r="I351" s="890"/>
      <c r="J351" s="890"/>
      <c r="K351" s="875"/>
      <c r="L351" s="875"/>
      <c r="M351" s="875"/>
      <c r="N351" s="875"/>
      <c r="O351" s="875"/>
      <c r="P351" s="875"/>
      <c r="Q351" s="875"/>
      <c r="R351" s="875"/>
      <c r="S351" s="875"/>
      <c r="T351" s="875"/>
      <c r="U351" s="875"/>
      <c r="V351" s="875"/>
      <c r="W351" s="875"/>
      <c r="X351" s="875"/>
      <c r="Y351" s="875"/>
    </row>
    <row r="352">
      <c r="A352" s="890"/>
      <c r="B352" s="890"/>
      <c r="C352" s="890"/>
      <c r="D352" s="890"/>
      <c r="E352" s="890"/>
      <c r="F352" s="890"/>
      <c r="G352" s="890"/>
      <c r="H352" s="890"/>
      <c r="I352" s="890"/>
      <c r="J352" s="890"/>
      <c r="K352" s="875"/>
      <c r="L352" s="875"/>
      <c r="M352" s="875"/>
      <c r="N352" s="875"/>
      <c r="O352" s="875"/>
      <c r="P352" s="875"/>
      <c r="Q352" s="875"/>
      <c r="R352" s="875"/>
      <c r="S352" s="875"/>
      <c r="T352" s="875"/>
      <c r="U352" s="875"/>
      <c r="V352" s="875"/>
      <c r="W352" s="875"/>
      <c r="X352" s="875"/>
      <c r="Y352" s="875"/>
    </row>
    <row r="353">
      <c r="A353" s="890"/>
      <c r="B353" s="890"/>
      <c r="C353" s="890"/>
      <c r="D353" s="890"/>
      <c r="E353" s="890"/>
      <c r="F353" s="890"/>
      <c r="G353" s="890"/>
      <c r="H353" s="890"/>
      <c r="I353" s="890"/>
      <c r="J353" s="890"/>
      <c r="K353" s="875"/>
      <c r="L353" s="875"/>
      <c r="M353" s="875"/>
      <c r="N353" s="875"/>
      <c r="O353" s="875"/>
      <c r="P353" s="875"/>
      <c r="Q353" s="875"/>
      <c r="R353" s="875"/>
      <c r="S353" s="875"/>
      <c r="T353" s="875"/>
      <c r="U353" s="875"/>
      <c r="V353" s="875"/>
      <c r="W353" s="875"/>
      <c r="X353" s="875"/>
      <c r="Y353" s="875"/>
    </row>
    <row r="354">
      <c r="A354" s="890"/>
      <c r="B354" s="890"/>
      <c r="C354" s="890"/>
      <c r="D354" s="890"/>
      <c r="E354" s="890"/>
      <c r="F354" s="890"/>
      <c r="G354" s="890"/>
      <c r="H354" s="890"/>
      <c r="I354" s="890"/>
      <c r="J354" s="890"/>
      <c r="K354" s="875"/>
      <c r="L354" s="875"/>
      <c r="M354" s="875"/>
      <c r="N354" s="875"/>
      <c r="O354" s="875"/>
      <c r="P354" s="875"/>
      <c r="Q354" s="875"/>
      <c r="R354" s="875"/>
      <c r="S354" s="875"/>
      <c r="T354" s="875"/>
      <c r="U354" s="875"/>
      <c r="V354" s="875"/>
      <c r="W354" s="875"/>
      <c r="X354" s="875"/>
      <c r="Y354" s="875"/>
    </row>
    <row r="355">
      <c r="A355" s="890"/>
      <c r="B355" s="890"/>
      <c r="C355" s="890"/>
      <c r="D355" s="890"/>
      <c r="E355" s="890"/>
      <c r="F355" s="890"/>
      <c r="G355" s="890"/>
      <c r="H355" s="890"/>
      <c r="I355" s="890"/>
      <c r="J355" s="890"/>
      <c r="K355" s="875"/>
      <c r="L355" s="875"/>
      <c r="M355" s="875"/>
      <c r="N355" s="875"/>
      <c r="O355" s="875"/>
      <c r="P355" s="875"/>
      <c r="Q355" s="875"/>
      <c r="R355" s="875"/>
      <c r="S355" s="875"/>
      <c r="T355" s="875"/>
      <c r="U355" s="875"/>
      <c r="V355" s="875"/>
      <c r="W355" s="875"/>
      <c r="X355" s="875"/>
      <c r="Y355" s="875"/>
    </row>
    <row r="356">
      <c r="A356" s="890"/>
      <c r="B356" s="890"/>
      <c r="C356" s="890"/>
      <c r="D356" s="890"/>
      <c r="E356" s="890"/>
      <c r="F356" s="890"/>
      <c r="G356" s="890"/>
      <c r="H356" s="890"/>
      <c r="I356" s="890"/>
      <c r="J356" s="890"/>
      <c r="K356" s="875"/>
      <c r="L356" s="875"/>
      <c r="M356" s="875"/>
      <c r="N356" s="875"/>
      <c r="O356" s="875"/>
      <c r="P356" s="875"/>
      <c r="Q356" s="875"/>
      <c r="R356" s="875"/>
      <c r="S356" s="875"/>
      <c r="T356" s="875"/>
      <c r="U356" s="875"/>
      <c r="V356" s="875"/>
      <c r="W356" s="875"/>
      <c r="X356" s="875"/>
      <c r="Y356" s="875"/>
    </row>
    <row r="357">
      <c r="A357" s="890"/>
      <c r="B357" s="890"/>
      <c r="C357" s="890"/>
      <c r="D357" s="890"/>
      <c r="E357" s="890"/>
      <c r="F357" s="890"/>
      <c r="G357" s="890"/>
      <c r="H357" s="890"/>
      <c r="I357" s="890"/>
      <c r="J357" s="890"/>
      <c r="K357" s="875"/>
      <c r="L357" s="875"/>
      <c r="M357" s="875"/>
      <c r="N357" s="875"/>
      <c r="O357" s="875"/>
      <c r="P357" s="875"/>
      <c r="Q357" s="875"/>
      <c r="R357" s="875"/>
      <c r="S357" s="875"/>
      <c r="T357" s="875"/>
      <c r="U357" s="875"/>
      <c r="V357" s="875"/>
      <c r="W357" s="875"/>
      <c r="X357" s="875"/>
      <c r="Y357" s="875"/>
    </row>
    <row r="358">
      <c r="A358" s="890"/>
      <c r="B358" s="890"/>
      <c r="C358" s="890"/>
      <c r="D358" s="890"/>
      <c r="E358" s="890"/>
      <c r="F358" s="890"/>
      <c r="G358" s="890"/>
      <c r="H358" s="890"/>
      <c r="I358" s="890"/>
      <c r="J358" s="890"/>
      <c r="K358" s="875"/>
      <c r="L358" s="875"/>
      <c r="M358" s="875"/>
      <c r="N358" s="875"/>
      <c r="O358" s="875"/>
      <c r="P358" s="875"/>
      <c r="Q358" s="875"/>
      <c r="R358" s="875"/>
      <c r="S358" s="875"/>
      <c r="T358" s="875"/>
      <c r="U358" s="875"/>
      <c r="V358" s="875"/>
      <c r="W358" s="875"/>
      <c r="X358" s="875"/>
      <c r="Y358" s="875"/>
    </row>
    <row r="359">
      <c r="A359" s="890"/>
      <c r="B359" s="890"/>
      <c r="C359" s="890"/>
      <c r="D359" s="890"/>
      <c r="E359" s="890"/>
      <c r="F359" s="890"/>
      <c r="G359" s="890"/>
      <c r="H359" s="890"/>
      <c r="I359" s="890"/>
      <c r="J359" s="890"/>
      <c r="K359" s="875"/>
      <c r="L359" s="875"/>
      <c r="M359" s="875"/>
      <c r="N359" s="875"/>
      <c r="O359" s="875"/>
      <c r="P359" s="875"/>
      <c r="Q359" s="875"/>
      <c r="R359" s="875"/>
      <c r="S359" s="875"/>
      <c r="T359" s="875"/>
      <c r="U359" s="875"/>
      <c r="V359" s="875"/>
      <c r="W359" s="875"/>
      <c r="X359" s="875"/>
      <c r="Y359" s="875"/>
    </row>
    <row r="360">
      <c r="A360" s="890"/>
      <c r="B360" s="890"/>
      <c r="C360" s="890"/>
      <c r="D360" s="890"/>
      <c r="E360" s="890"/>
      <c r="F360" s="890"/>
      <c r="G360" s="890"/>
      <c r="H360" s="890"/>
      <c r="I360" s="890"/>
      <c r="J360" s="890"/>
      <c r="K360" s="875"/>
      <c r="L360" s="875"/>
      <c r="M360" s="875"/>
      <c r="N360" s="875"/>
      <c r="O360" s="875"/>
      <c r="P360" s="875"/>
      <c r="Q360" s="875"/>
      <c r="R360" s="875"/>
      <c r="S360" s="875"/>
      <c r="T360" s="875"/>
      <c r="U360" s="875"/>
      <c r="V360" s="875"/>
      <c r="W360" s="875"/>
      <c r="X360" s="875"/>
      <c r="Y360" s="875"/>
    </row>
    <row r="361">
      <c r="A361" s="890"/>
      <c r="B361" s="890"/>
      <c r="C361" s="890"/>
      <c r="D361" s="890"/>
      <c r="E361" s="890"/>
      <c r="F361" s="890"/>
      <c r="G361" s="890"/>
      <c r="H361" s="890"/>
      <c r="I361" s="890"/>
      <c r="J361" s="890"/>
      <c r="K361" s="875"/>
      <c r="L361" s="875"/>
      <c r="M361" s="875"/>
      <c r="N361" s="875"/>
      <c r="O361" s="875"/>
      <c r="P361" s="875"/>
      <c r="Q361" s="875"/>
      <c r="R361" s="875"/>
      <c r="S361" s="875"/>
      <c r="T361" s="875"/>
      <c r="U361" s="875"/>
      <c r="V361" s="875"/>
      <c r="W361" s="875"/>
      <c r="X361" s="875"/>
      <c r="Y361" s="875"/>
    </row>
    <row r="362">
      <c r="A362" s="890"/>
      <c r="B362" s="890"/>
      <c r="C362" s="890"/>
      <c r="D362" s="890"/>
      <c r="E362" s="890"/>
      <c r="F362" s="890"/>
      <c r="G362" s="890"/>
      <c r="H362" s="890"/>
      <c r="I362" s="890"/>
      <c r="J362" s="890"/>
      <c r="K362" s="875"/>
      <c r="L362" s="875"/>
      <c r="M362" s="875"/>
      <c r="N362" s="875"/>
      <c r="O362" s="875"/>
      <c r="P362" s="875"/>
      <c r="Q362" s="875"/>
      <c r="R362" s="875"/>
      <c r="S362" s="875"/>
      <c r="T362" s="875"/>
      <c r="U362" s="875"/>
      <c r="V362" s="875"/>
      <c r="W362" s="875"/>
      <c r="X362" s="875"/>
      <c r="Y362" s="875"/>
    </row>
    <row r="363">
      <c r="A363" s="890"/>
      <c r="B363" s="890"/>
      <c r="C363" s="890"/>
      <c r="D363" s="890"/>
      <c r="E363" s="890"/>
      <c r="F363" s="890"/>
      <c r="G363" s="890"/>
      <c r="H363" s="890"/>
      <c r="I363" s="890"/>
      <c r="J363" s="890"/>
      <c r="K363" s="875"/>
      <c r="L363" s="875"/>
      <c r="M363" s="875"/>
      <c r="N363" s="875"/>
      <c r="O363" s="875"/>
      <c r="P363" s="875"/>
      <c r="Q363" s="875"/>
      <c r="R363" s="875"/>
      <c r="S363" s="875"/>
      <c r="T363" s="875"/>
      <c r="U363" s="875"/>
      <c r="V363" s="875"/>
      <c r="W363" s="875"/>
      <c r="X363" s="875"/>
      <c r="Y363" s="875"/>
    </row>
    <row r="364">
      <c r="A364" s="890"/>
      <c r="B364" s="890"/>
      <c r="C364" s="890"/>
      <c r="D364" s="890"/>
      <c r="E364" s="890"/>
      <c r="F364" s="890"/>
      <c r="G364" s="890"/>
      <c r="H364" s="890"/>
      <c r="I364" s="890"/>
      <c r="J364" s="890"/>
      <c r="K364" s="875"/>
      <c r="L364" s="875"/>
      <c r="M364" s="875"/>
      <c r="N364" s="875"/>
      <c r="O364" s="875"/>
      <c r="P364" s="875"/>
      <c r="Q364" s="875"/>
      <c r="R364" s="875"/>
      <c r="S364" s="875"/>
      <c r="T364" s="875"/>
      <c r="U364" s="875"/>
      <c r="V364" s="875"/>
      <c r="W364" s="875"/>
      <c r="X364" s="875"/>
      <c r="Y364" s="875"/>
    </row>
    <row r="365">
      <c r="A365" s="890"/>
      <c r="B365" s="890"/>
      <c r="C365" s="890"/>
      <c r="D365" s="890"/>
      <c r="E365" s="890"/>
      <c r="F365" s="890"/>
      <c r="G365" s="890"/>
      <c r="H365" s="890"/>
      <c r="I365" s="890"/>
      <c r="J365" s="890"/>
      <c r="K365" s="875"/>
      <c r="L365" s="875"/>
      <c r="M365" s="875"/>
      <c r="N365" s="875"/>
      <c r="O365" s="875"/>
      <c r="P365" s="875"/>
      <c r="Q365" s="875"/>
      <c r="R365" s="875"/>
      <c r="S365" s="875"/>
      <c r="T365" s="875"/>
      <c r="U365" s="875"/>
      <c r="V365" s="875"/>
      <c r="W365" s="875"/>
      <c r="X365" s="875"/>
      <c r="Y365" s="875"/>
    </row>
    <row r="366">
      <c r="A366" s="890"/>
      <c r="B366" s="890"/>
      <c r="C366" s="890"/>
      <c r="D366" s="890"/>
      <c r="E366" s="890"/>
      <c r="F366" s="890"/>
      <c r="G366" s="890"/>
      <c r="H366" s="890"/>
      <c r="I366" s="890"/>
      <c r="J366" s="890"/>
      <c r="K366" s="875"/>
      <c r="L366" s="875"/>
      <c r="M366" s="875"/>
      <c r="N366" s="875"/>
      <c r="O366" s="875"/>
      <c r="P366" s="875"/>
      <c r="Q366" s="875"/>
      <c r="R366" s="875"/>
      <c r="S366" s="875"/>
      <c r="T366" s="875"/>
      <c r="U366" s="875"/>
      <c r="V366" s="875"/>
      <c r="W366" s="875"/>
      <c r="X366" s="875"/>
      <c r="Y366" s="875"/>
    </row>
    <row r="367">
      <c r="A367" s="890"/>
      <c r="B367" s="890"/>
      <c r="C367" s="890"/>
      <c r="D367" s="890"/>
      <c r="E367" s="890"/>
      <c r="F367" s="890"/>
      <c r="G367" s="890"/>
      <c r="H367" s="890"/>
      <c r="I367" s="890"/>
      <c r="J367" s="890"/>
      <c r="K367" s="875"/>
      <c r="L367" s="875"/>
      <c r="M367" s="875"/>
      <c r="N367" s="875"/>
      <c r="O367" s="875"/>
      <c r="P367" s="875"/>
      <c r="Q367" s="875"/>
      <c r="R367" s="875"/>
      <c r="S367" s="875"/>
      <c r="T367" s="875"/>
      <c r="U367" s="875"/>
      <c r="V367" s="875"/>
      <c r="W367" s="875"/>
      <c r="X367" s="875"/>
      <c r="Y367" s="875"/>
    </row>
    <row r="368">
      <c r="A368" s="890"/>
      <c r="B368" s="890"/>
      <c r="C368" s="890"/>
      <c r="D368" s="890"/>
      <c r="E368" s="890"/>
      <c r="F368" s="890"/>
      <c r="G368" s="890"/>
      <c r="H368" s="890"/>
      <c r="I368" s="890"/>
      <c r="J368" s="890"/>
      <c r="K368" s="875"/>
      <c r="L368" s="875"/>
      <c r="M368" s="875"/>
      <c r="N368" s="875"/>
      <c r="O368" s="875"/>
      <c r="P368" s="875"/>
      <c r="Q368" s="875"/>
      <c r="R368" s="875"/>
      <c r="S368" s="875"/>
      <c r="T368" s="875"/>
      <c r="U368" s="875"/>
      <c r="V368" s="875"/>
      <c r="W368" s="875"/>
      <c r="X368" s="875"/>
      <c r="Y368" s="875"/>
    </row>
    <row r="369">
      <c r="A369" s="890"/>
      <c r="B369" s="890"/>
      <c r="C369" s="890"/>
      <c r="D369" s="890"/>
      <c r="E369" s="890"/>
      <c r="F369" s="890"/>
      <c r="G369" s="890"/>
      <c r="H369" s="890"/>
      <c r="I369" s="890"/>
      <c r="J369" s="890"/>
      <c r="K369" s="875"/>
      <c r="L369" s="875"/>
      <c r="M369" s="875"/>
      <c r="N369" s="875"/>
      <c r="O369" s="875"/>
      <c r="P369" s="875"/>
      <c r="Q369" s="875"/>
      <c r="R369" s="875"/>
      <c r="S369" s="875"/>
      <c r="T369" s="875"/>
      <c r="U369" s="875"/>
      <c r="V369" s="875"/>
      <c r="W369" s="875"/>
      <c r="X369" s="875"/>
      <c r="Y369" s="875"/>
    </row>
    <row r="370">
      <c r="A370" s="890"/>
      <c r="B370" s="890"/>
      <c r="C370" s="890"/>
      <c r="D370" s="890"/>
      <c r="E370" s="890"/>
      <c r="F370" s="890"/>
      <c r="G370" s="890"/>
      <c r="H370" s="890"/>
      <c r="I370" s="890"/>
      <c r="J370" s="890"/>
      <c r="K370" s="875"/>
      <c r="L370" s="875"/>
      <c r="M370" s="875"/>
      <c r="N370" s="875"/>
      <c r="O370" s="875"/>
      <c r="P370" s="875"/>
      <c r="Q370" s="875"/>
      <c r="R370" s="875"/>
      <c r="S370" s="875"/>
      <c r="T370" s="875"/>
      <c r="U370" s="875"/>
      <c r="V370" s="875"/>
      <c r="W370" s="875"/>
      <c r="X370" s="875"/>
      <c r="Y370" s="875"/>
    </row>
    <row r="371">
      <c r="A371" s="890"/>
      <c r="B371" s="890"/>
      <c r="C371" s="890"/>
      <c r="D371" s="890"/>
      <c r="E371" s="890"/>
      <c r="F371" s="890"/>
      <c r="G371" s="890"/>
      <c r="H371" s="890"/>
      <c r="I371" s="890"/>
      <c r="J371" s="890"/>
      <c r="K371" s="875"/>
      <c r="L371" s="875"/>
      <c r="M371" s="875"/>
      <c r="N371" s="875"/>
      <c r="O371" s="875"/>
      <c r="P371" s="875"/>
      <c r="Q371" s="875"/>
      <c r="R371" s="875"/>
      <c r="S371" s="875"/>
      <c r="T371" s="875"/>
      <c r="U371" s="875"/>
      <c r="V371" s="875"/>
      <c r="W371" s="875"/>
      <c r="X371" s="875"/>
      <c r="Y371" s="875"/>
    </row>
    <row r="372">
      <c r="A372" s="890"/>
      <c r="B372" s="890"/>
      <c r="C372" s="890"/>
      <c r="D372" s="890"/>
      <c r="E372" s="890"/>
      <c r="F372" s="890"/>
      <c r="G372" s="890"/>
      <c r="H372" s="890"/>
      <c r="I372" s="890"/>
      <c r="J372" s="890"/>
      <c r="K372" s="875"/>
      <c r="L372" s="875"/>
      <c r="M372" s="875"/>
      <c r="N372" s="875"/>
      <c r="O372" s="875"/>
      <c r="P372" s="875"/>
      <c r="Q372" s="875"/>
      <c r="R372" s="875"/>
      <c r="S372" s="875"/>
      <c r="T372" s="875"/>
      <c r="U372" s="875"/>
      <c r="V372" s="875"/>
      <c r="W372" s="875"/>
      <c r="X372" s="875"/>
      <c r="Y372" s="875"/>
    </row>
    <row r="373">
      <c r="A373" s="890"/>
      <c r="B373" s="890"/>
      <c r="C373" s="890"/>
      <c r="D373" s="890"/>
      <c r="E373" s="890"/>
      <c r="F373" s="890"/>
      <c r="G373" s="890"/>
      <c r="H373" s="890"/>
      <c r="I373" s="890"/>
      <c r="J373" s="890"/>
      <c r="K373" s="875"/>
      <c r="L373" s="875"/>
      <c r="M373" s="875"/>
      <c r="N373" s="875"/>
      <c r="O373" s="875"/>
      <c r="P373" s="875"/>
      <c r="Q373" s="875"/>
      <c r="R373" s="875"/>
      <c r="S373" s="875"/>
      <c r="T373" s="875"/>
      <c r="U373" s="875"/>
      <c r="V373" s="875"/>
      <c r="W373" s="875"/>
      <c r="X373" s="875"/>
      <c r="Y373" s="875"/>
    </row>
    <row r="374">
      <c r="A374" s="890"/>
      <c r="B374" s="890"/>
      <c r="C374" s="890"/>
      <c r="D374" s="890"/>
      <c r="E374" s="890"/>
      <c r="F374" s="890"/>
      <c r="G374" s="890"/>
      <c r="H374" s="890"/>
      <c r="I374" s="890"/>
      <c r="J374" s="890"/>
      <c r="K374" s="875"/>
      <c r="L374" s="875"/>
      <c r="M374" s="875"/>
      <c r="N374" s="875"/>
      <c r="O374" s="875"/>
      <c r="P374" s="875"/>
      <c r="Q374" s="875"/>
      <c r="R374" s="875"/>
      <c r="S374" s="875"/>
      <c r="T374" s="875"/>
      <c r="U374" s="875"/>
      <c r="V374" s="875"/>
      <c r="W374" s="875"/>
      <c r="X374" s="875"/>
      <c r="Y374" s="875"/>
    </row>
    <row r="375">
      <c r="A375" s="890"/>
      <c r="B375" s="890"/>
      <c r="C375" s="890"/>
      <c r="D375" s="890"/>
      <c r="E375" s="890"/>
      <c r="F375" s="890"/>
      <c r="G375" s="890"/>
      <c r="H375" s="890"/>
      <c r="I375" s="890"/>
      <c r="J375" s="890"/>
      <c r="K375" s="875"/>
      <c r="L375" s="875"/>
      <c r="M375" s="875"/>
      <c r="N375" s="875"/>
      <c r="O375" s="875"/>
      <c r="P375" s="875"/>
      <c r="Q375" s="875"/>
      <c r="R375" s="875"/>
      <c r="S375" s="875"/>
      <c r="T375" s="875"/>
      <c r="U375" s="875"/>
      <c r="V375" s="875"/>
      <c r="W375" s="875"/>
      <c r="X375" s="875"/>
      <c r="Y375" s="875"/>
    </row>
    <row r="376">
      <c r="A376" s="890"/>
      <c r="B376" s="890"/>
      <c r="C376" s="890"/>
      <c r="D376" s="890"/>
      <c r="E376" s="890"/>
      <c r="F376" s="890"/>
      <c r="G376" s="890"/>
      <c r="H376" s="890"/>
      <c r="I376" s="890"/>
      <c r="J376" s="890"/>
      <c r="K376" s="875"/>
      <c r="L376" s="875"/>
      <c r="M376" s="875"/>
      <c r="N376" s="875"/>
      <c r="O376" s="875"/>
      <c r="P376" s="875"/>
      <c r="Q376" s="875"/>
      <c r="R376" s="875"/>
      <c r="S376" s="875"/>
      <c r="T376" s="875"/>
      <c r="U376" s="875"/>
      <c r="V376" s="875"/>
      <c r="W376" s="875"/>
      <c r="X376" s="875"/>
      <c r="Y376" s="875"/>
    </row>
    <row r="377">
      <c r="A377" s="890"/>
      <c r="B377" s="890"/>
      <c r="C377" s="890"/>
      <c r="D377" s="890"/>
      <c r="E377" s="890"/>
      <c r="F377" s="890"/>
      <c r="G377" s="890"/>
      <c r="H377" s="890"/>
      <c r="I377" s="890"/>
      <c r="J377" s="890"/>
      <c r="K377" s="875"/>
      <c r="L377" s="875"/>
      <c r="M377" s="875"/>
      <c r="N377" s="875"/>
      <c r="O377" s="875"/>
      <c r="P377" s="875"/>
      <c r="Q377" s="875"/>
      <c r="R377" s="875"/>
      <c r="S377" s="875"/>
      <c r="T377" s="875"/>
      <c r="U377" s="875"/>
      <c r="V377" s="875"/>
      <c r="W377" s="875"/>
      <c r="X377" s="875"/>
      <c r="Y377" s="875"/>
    </row>
    <row r="378">
      <c r="A378" s="890"/>
      <c r="B378" s="890"/>
      <c r="C378" s="890"/>
      <c r="D378" s="890"/>
      <c r="E378" s="890"/>
      <c r="F378" s="890"/>
      <c r="G378" s="890"/>
      <c r="H378" s="890"/>
      <c r="I378" s="890"/>
      <c r="J378" s="890"/>
      <c r="K378" s="875"/>
      <c r="L378" s="875"/>
      <c r="M378" s="875"/>
      <c r="N378" s="875"/>
      <c r="O378" s="875"/>
      <c r="P378" s="875"/>
      <c r="Q378" s="875"/>
      <c r="R378" s="875"/>
      <c r="S378" s="875"/>
      <c r="T378" s="875"/>
      <c r="U378" s="875"/>
      <c r="V378" s="875"/>
      <c r="W378" s="875"/>
      <c r="X378" s="875"/>
      <c r="Y378" s="875"/>
    </row>
    <row r="379">
      <c r="A379" s="890"/>
      <c r="B379" s="890"/>
      <c r="C379" s="890"/>
      <c r="D379" s="890"/>
      <c r="E379" s="890"/>
      <c r="F379" s="890"/>
      <c r="G379" s="890"/>
      <c r="H379" s="890"/>
      <c r="I379" s="890"/>
      <c r="J379" s="890"/>
      <c r="K379" s="875"/>
      <c r="L379" s="875"/>
      <c r="M379" s="875"/>
      <c r="N379" s="875"/>
      <c r="O379" s="875"/>
      <c r="P379" s="875"/>
      <c r="Q379" s="875"/>
      <c r="R379" s="875"/>
      <c r="S379" s="875"/>
      <c r="T379" s="875"/>
      <c r="U379" s="875"/>
      <c r="V379" s="875"/>
      <c r="W379" s="875"/>
      <c r="X379" s="875"/>
      <c r="Y379" s="875"/>
    </row>
    <row r="380">
      <c r="A380" s="890"/>
      <c r="B380" s="890"/>
      <c r="C380" s="890"/>
      <c r="D380" s="890"/>
      <c r="E380" s="890"/>
      <c r="F380" s="890"/>
      <c r="G380" s="890"/>
      <c r="H380" s="890"/>
      <c r="I380" s="890"/>
      <c r="J380" s="890"/>
      <c r="K380" s="875"/>
      <c r="L380" s="875"/>
      <c r="M380" s="875"/>
      <c r="N380" s="875"/>
      <c r="O380" s="875"/>
      <c r="P380" s="875"/>
      <c r="Q380" s="875"/>
      <c r="R380" s="875"/>
      <c r="S380" s="875"/>
      <c r="T380" s="875"/>
      <c r="U380" s="875"/>
      <c r="V380" s="875"/>
      <c r="W380" s="875"/>
      <c r="X380" s="875"/>
      <c r="Y380" s="875"/>
    </row>
    <row r="381">
      <c r="A381" s="890"/>
      <c r="B381" s="890"/>
      <c r="C381" s="890"/>
      <c r="D381" s="890"/>
      <c r="E381" s="890"/>
      <c r="F381" s="890"/>
      <c r="G381" s="890"/>
      <c r="H381" s="890"/>
      <c r="I381" s="890"/>
      <c r="J381" s="890"/>
      <c r="K381" s="875"/>
      <c r="L381" s="875"/>
      <c r="M381" s="875"/>
      <c r="N381" s="875"/>
      <c r="O381" s="875"/>
      <c r="P381" s="875"/>
      <c r="Q381" s="875"/>
      <c r="R381" s="875"/>
      <c r="S381" s="875"/>
      <c r="T381" s="875"/>
      <c r="U381" s="875"/>
      <c r="V381" s="875"/>
      <c r="W381" s="875"/>
      <c r="X381" s="875"/>
      <c r="Y381" s="875"/>
    </row>
    <row r="382">
      <c r="A382" s="890"/>
      <c r="B382" s="890"/>
      <c r="C382" s="890"/>
      <c r="D382" s="890"/>
      <c r="E382" s="890"/>
      <c r="F382" s="890"/>
      <c r="G382" s="890"/>
      <c r="H382" s="890"/>
      <c r="I382" s="890"/>
      <c r="J382" s="890"/>
      <c r="K382" s="875"/>
      <c r="L382" s="875"/>
      <c r="M382" s="875"/>
      <c r="N382" s="875"/>
      <c r="O382" s="875"/>
      <c r="P382" s="875"/>
      <c r="Q382" s="875"/>
      <c r="R382" s="875"/>
      <c r="S382" s="875"/>
      <c r="T382" s="875"/>
      <c r="U382" s="875"/>
      <c r="V382" s="875"/>
      <c r="W382" s="875"/>
      <c r="X382" s="875"/>
      <c r="Y382" s="875"/>
    </row>
    <row r="383">
      <c r="A383" s="890"/>
      <c r="B383" s="890"/>
      <c r="C383" s="890"/>
      <c r="D383" s="890"/>
      <c r="E383" s="890"/>
      <c r="F383" s="890"/>
      <c r="G383" s="890"/>
      <c r="H383" s="890"/>
      <c r="I383" s="890"/>
      <c r="J383" s="890"/>
      <c r="K383" s="875"/>
      <c r="L383" s="875"/>
      <c r="M383" s="875"/>
      <c r="N383" s="875"/>
      <c r="O383" s="875"/>
      <c r="P383" s="875"/>
      <c r="Q383" s="875"/>
      <c r="R383" s="875"/>
      <c r="S383" s="875"/>
      <c r="T383" s="875"/>
      <c r="U383" s="875"/>
      <c r="V383" s="875"/>
      <c r="W383" s="875"/>
      <c r="X383" s="875"/>
      <c r="Y383" s="875"/>
    </row>
    <row r="384">
      <c r="A384" s="890"/>
      <c r="B384" s="890"/>
      <c r="C384" s="890"/>
      <c r="D384" s="890"/>
      <c r="E384" s="890"/>
      <c r="F384" s="890"/>
      <c r="G384" s="890"/>
      <c r="H384" s="890"/>
      <c r="I384" s="890"/>
      <c r="J384" s="890"/>
      <c r="K384" s="875"/>
      <c r="L384" s="875"/>
      <c r="M384" s="875"/>
      <c r="N384" s="875"/>
      <c r="O384" s="875"/>
      <c r="P384" s="875"/>
      <c r="Q384" s="875"/>
      <c r="R384" s="875"/>
      <c r="S384" s="875"/>
      <c r="T384" s="875"/>
      <c r="U384" s="875"/>
      <c r="V384" s="875"/>
      <c r="W384" s="875"/>
      <c r="X384" s="875"/>
      <c r="Y384" s="875"/>
    </row>
    <row r="385">
      <c r="A385" s="890"/>
      <c r="B385" s="890"/>
      <c r="C385" s="890"/>
      <c r="D385" s="890"/>
      <c r="E385" s="890"/>
      <c r="F385" s="890"/>
      <c r="G385" s="890"/>
      <c r="H385" s="890"/>
      <c r="I385" s="890"/>
      <c r="J385" s="890"/>
      <c r="K385" s="875"/>
      <c r="L385" s="875"/>
      <c r="M385" s="875"/>
      <c r="N385" s="875"/>
      <c r="O385" s="875"/>
      <c r="P385" s="875"/>
      <c r="Q385" s="875"/>
      <c r="R385" s="875"/>
      <c r="S385" s="875"/>
      <c r="T385" s="875"/>
      <c r="U385" s="875"/>
      <c r="V385" s="875"/>
      <c r="W385" s="875"/>
      <c r="X385" s="875"/>
      <c r="Y385" s="875"/>
    </row>
    <row r="386">
      <c r="A386" s="890"/>
      <c r="B386" s="890"/>
      <c r="C386" s="890"/>
      <c r="D386" s="890"/>
      <c r="E386" s="890"/>
      <c r="F386" s="890"/>
      <c r="G386" s="890"/>
      <c r="H386" s="890"/>
      <c r="I386" s="890"/>
      <c r="J386" s="890"/>
      <c r="K386" s="875"/>
      <c r="L386" s="875"/>
      <c r="M386" s="875"/>
      <c r="N386" s="875"/>
      <c r="O386" s="875"/>
      <c r="P386" s="875"/>
      <c r="Q386" s="875"/>
      <c r="R386" s="875"/>
      <c r="S386" s="875"/>
      <c r="T386" s="875"/>
      <c r="U386" s="875"/>
      <c r="V386" s="875"/>
      <c r="W386" s="875"/>
      <c r="X386" s="875"/>
      <c r="Y386" s="875"/>
    </row>
    <row r="387">
      <c r="A387" s="890"/>
      <c r="B387" s="890"/>
      <c r="C387" s="890"/>
      <c r="D387" s="890"/>
      <c r="E387" s="890"/>
      <c r="F387" s="890"/>
      <c r="G387" s="890"/>
      <c r="H387" s="890"/>
      <c r="I387" s="890"/>
      <c r="J387" s="890"/>
      <c r="K387" s="875"/>
      <c r="L387" s="875"/>
      <c r="M387" s="875"/>
      <c r="N387" s="875"/>
      <c r="O387" s="875"/>
      <c r="P387" s="875"/>
      <c r="Q387" s="875"/>
      <c r="R387" s="875"/>
      <c r="S387" s="875"/>
      <c r="T387" s="875"/>
      <c r="U387" s="875"/>
      <c r="V387" s="875"/>
      <c r="W387" s="875"/>
      <c r="X387" s="875"/>
      <c r="Y387" s="875"/>
    </row>
    <row r="388">
      <c r="A388" s="890"/>
      <c r="B388" s="890"/>
      <c r="C388" s="890"/>
      <c r="D388" s="890"/>
      <c r="E388" s="890"/>
      <c r="F388" s="890"/>
      <c r="G388" s="890"/>
      <c r="H388" s="890"/>
      <c r="I388" s="890"/>
      <c r="J388" s="890"/>
      <c r="K388" s="875"/>
      <c r="L388" s="875"/>
      <c r="M388" s="875"/>
      <c r="N388" s="875"/>
      <c r="O388" s="875"/>
      <c r="P388" s="875"/>
      <c r="Q388" s="875"/>
      <c r="R388" s="875"/>
      <c r="S388" s="875"/>
      <c r="T388" s="875"/>
      <c r="U388" s="875"/>
      <c r="V388" s="875"/>
      <c r="W388" s="875"/>
      <c r="X388" s="875"/>
      <c r="Y388" s="875"/>
    </row>
    <row r="389">
      <c r="A389" s="890"/>
      <c r="B389" s="890"/>
      <c r="C389" s="890"/>
      <c r="D389" s="890"/>
      <c r="E389" s="890"/>
      <c r="F389" s="890"/>
      <c r="G389" s="890"/>
      <c r="H389" s="890"/>
      <c r="I389" s="890"/>
      <c r="J389" s="890"/>
      <c r="K389" s="875"/>
      <c r="L389" s="875"/>
      <c r="M389" s="875"/>
      <c r="N389" s="875"/>
      <c r="O389" s="875"/>
      <c r="P389" s="875"/>
      <c r="Q389" s="875"/>
      <c r="R389" s="875"/>
      <c r="S389" s="875"/>
      <c r="T389" s="875"/>
      <c r="U389" s="875"/>
      <c r="V389" s="875"/>
      <c r="W389" s="875"/>
      <c r="X389" s="875"/>
      <c r="Y389" s="875"/>
    </row>
    <row r="390">
      <c r="A390" s="890"/>
      <c r="B390" s="890"/>
      <c r="C390" s="890"/>
      <c r="D390" s="890"/>
      <c r="E390" s="890"/>
      <c r="F390" s="890"/>
      <c r="G390" s="890"/>
      <c r="H390" s="890"/>
      <c r="I390" s="890"/>
      <c r="J390" s="890"/>
      <c r="K390" s="875"/>
      <c r="L390" s="875"/>
      <c r="M390" s="875"/>
      <c r="N390" s="875"/>
      <c r="O390" s="875"/>
      <c r="P390" s="875"/>
      <c r="Q390" s="875"/>
      <c r="R390" s="875"/>
      <c r="S390" s="875"/>
      <c r="T390" s="875"/>
      <c r="U390" s="875"/>
      <c r="V390" s="875"/>
      <c r="W390" s="875"/>
      <c r="X390" s="875"/>
      <c r="Y390" s="875"/>
    </row>
    <row r="391">
      <c r="A391" s="890"/>
      <c r="B391" s="890"/>
      <c r="C391" s="890"/>
      <c r="D391" s="890"/>
      <c r="E391" s="890"/>
      <c r="F391" s="890"/>
      <c r="G391" s="890"/>
      <c r="H391" s="890"/>
      <c r="I391" s="890"/>
      <c r="J391" s="890"/>
      <c r="K391" s="875"/>
      <c r="L391" s="875"/>
      <c r="M391" s="875"/>
      <c r="N391" s="875"/>
      <c r="O391" s="875"/>
      <c r="P391" s="875"/>
      <c r="Q391" s="875"/>
      <c r="R391" s="875"/>
      <c r="S391" s="875"/>
      <c r="T391" s="875"/>
      <c r="U391" s="875"/>
      <c r="V391" s="875"/>
      <c r="W391" s="875"/>
      <c r="X391" s="875"/>
      <c r="Y391" s="875"/>
    </row>
    <row r="392">
      <c r="A392" s="890"/>
      <c r="B392" s="890"/>
      <c r="C392" s="890"/>
      <c r="D392" s="890"/>
      <c r="E392" s="890"/>
      <c r="F392" s="890"/>
      <c r="G392" s="890"/>
      <c r="H392" s="890"/>
      <c r="I392" s="890"/>
      <c r="J392" s="890"/>
      <c r="K392" s="875"/>
      <c r="L392" s="875"/>
      <c r="M392" s="875"/>
      <c r="N392" s="875"/>
      <c r="O392" s="875"/>
      <c r="P392" s="875"/>
      <c r="Q392" s="875"/>
      <c r="R392" s="875"/>
      <c r="S392" s="875"/>
      <c r="T392" s="875"/>
      <c r="U392" s="875"/>
      <c r="V392" s="875"/>
      <c r="W392" s="875"/>
      <c r="X392" s="875"/>
      <c r="Y392" s="875"/>
    </row>
    <row r="393">
      <c r="A393" s="890"/>
      <c r="B393" s="890"/>
      <c r="C393" s="890"/>
      <c r="D393" s="890"/>
      <c r="E393" s="890"/>
      <c r="F393" s="890"/>
      <c r="G393" s="890"/>
      <c r="H393" s="890"/>
      <c r="I393" s="890"/>
      <c r="J393" s="890"/>
      <c r="K393" s="875"/>
      <c r="L393" s="875"/>
      <c r="M393" s="875"/>
      <c r="N393" s="875"/>
      <c r="O393" s="875"/>
      <c r="P393" s="875"/>
      <c r="Q393" s="875"/>
      <c r="R393" s="875"/>
      <c r="S393" s="875"/>
      <c r="T393" s="875"/>
      <c r="U393" s="875"/>
      <c r="V393" s="875"/>
      <c r="W393" s="875"/>
      <c r="X393" s="875"/>
      <c r="Y393" s="875"/>
    </row>
    <row r="394">
      <c r="A394" s="890"/>
      <c r="B394" s="890"/>
      <c r="C394" s="890"/>
      <c r="D394" s="890"/>
      <c r="E394" s="890"/>
      <c r="F394" s="890"/>
      <c r="G394" s="890"/>
      <c r="H394" s="890"/>
      <c r="I394" s="890"/>
      <c r="J394" s="890"/>
      <c r="K394" s="875"/>
      <c r="L394" s="875"/>
      <c r="M394" s="875"/>
      <c r="N394" s="875"/>
      <c r="O394" s="875"/>
      <c r="P394" s="875"/>
      <c r="Q394" s="875"/>
      <c r="R394" s="875"/>
      <c r="S394" s="875"/>
      <c r="T394" s="875"/>
      <c r="U394" s="875"/>
      <c r="V394" s="875"/>
      <c r="W394" s="875"/>
      <c r="X394" s="875"/>
      <c r="Y394" s="875"/>
    </row>
    <row r="395">
      <c r="A395" s="890"/>
      <c r="B395" s="890"/>
      <c r="C395" s="890"/>
      <c r="D395" s="890"/>
      <c r="E395" s="890"/>
      <c r="F395" s="890"/>
      <c r="G395" s="890"/>
      <c r="H395" s="890"/>
      <c r="I395" s="890"/>
      <c r="J395" s="890"/>
      <c r="K395" s="875"/>
      <c r="L395" s="875"/>
      <c r="M395" s="875"/>
      <c r="N395" s="875"/>
      <c r="O395" s="875"/>
      <c r="P395" s="875"/>
      <c r="Q395" s="875"/>
      <c r="R395" s="875"/>
      <c r="S395" s="875"/>
      <c r="T395" s="875"/>
      <c r="U395" s="875"/>
      <c r="V395" s="875"/>
      <c r="W395" s="875"/>
      <c r="X395" s="875"/>
      <c r="Y395" s="875"/>
    </row>
    <row r="396">
      <c r="A396" s="890"/>
      <c r="B396" s="890"/>
      <c r="C396" s="890"/>
      <c r="D396" s="890"/>
      <c r="E396" s="890"/>
      <c r="F396" s="890"/>
      <c r="G396" s="890"/>
      <c r="H396" s="890"/>
      <c r="I396" s="890"/>
      <c r="J396" s="890"/>
      <c r="K396" s="875"/>
      <c r="L396" s="875"/>
      <c r="M396" s="875"/>
      <c r="N396" s="875"/>
      <c r="O396" s="875"/>
      <c r="P396" s="875"/>
      <c r="Q396" s="875"/>
      <c r="R396" s="875"/>
      <c r="S396" s="875"/>
      <c r="T396" s="875"/>
      <c r="U396" s="875"/>
      <c r="V396" s="875"/>
      <c r="W396" s="875"/>
      <c r="X396" s="875"/>
      <c r="Y396" s="875"/>
    </row>
    <row r="397">
      <c r="A397" s="890"/>
      <c r="B397" s="890"/>
      <c r="C397" s="890"/>
      <c r="D397" s="890"/>
      <c r="E397" s="890"/>
      <c r="F397" s="890"/>
      <c r="G397" s="890"/>
      <c r="H397" s="890"/>
      <c r="I397" s="890"/>
      <c r="J397" s="890"/>
      <c r="K397" s="875"/>
      <c r="L397" s="875"/>
      <c r="M397" s="875"/>
      <c r="N397" s="875"/>
      <c r="O397" s="875"/>
      <c r="P397" s="875"/>
      <c r="Q397" s="875"/>
      <c r="R397" s="875"/>
      <c r="S397" s="875"/>
      <c r="T397" s="875"/>
      <c r="U397" s="875"/>
      <c r="V397" s="875"/>
      <c r="W397" s="875"/>
      <c r="X397" s="875"/>
      <c r="Y397" s="875"/>
    </row>
    <row r="398">
      <c r="A398" s="890"/>
      <c r="B398" s="890"/>
      <c r="C398" s="890"/>
      <c r="D398" s="890"/>
      <c r="E398" s="890"/>
      <c r="F398" s="890"/>
      <c r="G398" s="890"/>
      <c r="H398" s="890"/>
      <c r="I398" s="890"/>
      <c r="J398" s="890"/>
      <c r="K398" s="875"/>
      <c r="L398" s="875"/>
      <c r="M398" s="875"/>
      <c r="N398" s="875"/>
      <c r="O398" s="875"/>
      <c r="P398" s="875"/>
      <c r="Q398" s="875"/>
      <c r="R398" s="875"/>
      <c r="S398" s="875"/>
      <c r="T398" s="875"/>
      <c r="U398" s="875"/>
      <c r="V398" s="875"/>
      <c r="W398" s="875"/>
      <c r="X398" s="875"/>
      <c r="Y398" s="875"/>
    </row>
    <row r="399">
      <c r="A399" s="890"/>
      <c r="B399" s="890"/>
      <c r="C399" s="890"/>
      <c r="D399" s="890"/>
      <c r="E399" s="890"/>
      <c r="F399" s="890"/>
      <c r="G399" s="890"/>
      <c r="H399" s="890"/>
      <c r="I399" s="890"/>
      <c r="J399" s="890"/>
      <c r="K399" s="875"/>
      <c r="L399" s="875"/>
      <c r="M399" s="875"/>
      <c r="N399" s="875"/>
      <c r="O399" s="875"/>
      <c r="P399" s="875"/>
      <c r="Q399" s="875"/>
      <c r="R399" s="875"/>
      <c r="S399" s="875"/>
      <c r="T399" s="875"/>
      <c r="U399" s="875"/>
      <c r="V399" s="875"/>
      <c r="W399" s="875"/>
      <c r="X399" s="875"/>
      <c r="Y399" s="875"/>
    </row>
    <row r="400">
      <c r="A400" s="890"/>
      <c r="B400" s="890"/>
      <c r="C400" s="890"/>
      <c r="D400" s="890"/>
      <c r="E400" s="890"/>
      <c r="F400" s="890"/>
      <c r="G400" s="890"/>
      <c r="H400" s="890"/>
      <c r="I400" s="890"/>
      <c r="J400" s="890"/>
      <c r="K400" s="875"/>
      <c r="L400" s="875"/>
      <c r="M400" s="875"/>
      <c r="N400" s="875"/>
      <c r="O400" s="875"/>
      <c r="P400" s="875"/>
      <c r="Q400" s="875"/>
      <c r="R400" s="875"/>
      <c r="S400" s="875"/>
      <c r="T400" s="875"/>
      <c r="U400" s="875"/>
      <c r="V400" s="875"/>
      <c r="W400" s="875"/>
      <c r="X400" s="875"/>
      <c r="Y400" s="875"/>
    </row>
    <row r="401">
      <c r="A401" s="890"/>
      <c r="B401" s="890"/>
      <c r="C401" s="890"/>
      <c r="D401" s="890"/>
      <c r="E401" s="890"/>
      <c r="F401" s="890"/>
      <c r="G401" s="890"/>
      <c r="H401" s="890"/>
      <c r="I401" s="890"/>
      <c r="J401" s="890"/>
      <c r="K401" s="875"/>
      <c r="L401" s="875"/>
      <c r="M401" s="875"/>
      <c r="N401" s="875"/>
      <c r="O401" s="875"/>
      <c r="P401" s="875"/>
      <c r="Q401" s="875"/>
      <c r="R401" s="875"/>
      <c r="S401" s="875"/>
      <c r="T401" s="875"/>
      <c r="U401" s="875"/>
      <c r="V401" s="875"/>
      <c r="W401" s="875"/>
      <c r="X401" s="875"/>
      <c r="Y401" s="875"/>
    </row>
    <row r="402">
      <c r="A402" s="890"/>
      <c r="B402" s="890"/>
      <c r="C402" s="890"/>
      <c r="D402" s="890"/>
      <c r="E402" s="890"/>
      <c r="F402" s="890"/>
      <c r="G402" s="890"/>
      <c r="H402" s="890"/>
      <c r="I402" s="890"/>
      <c r="J402" s="890"/>
      <c r="K402" s="875"/>
      <c r="L402" s="875"/>
      <c r="M402" s="875"/>
      <c r="N402" s="875"/>
      <c r="O402" s="875"/>
      <c r="P402" s="875"/>
      <c r="Q402" s="875"/>
      <c r="R402" s="875"/>
      <c r="S402" s="875"/>
      <c r="T402" s="875"/>
      <c r="U402" s="875"/>
      <c r="V402" s="875"/>
      <c r="W402" s="875"/>
      <c r="X402" s="875"/>
      <c r="Y402" s="875"/>
    </row>
    <row r="403">
      <c r="A403" s="890"/>
      <c r="B403" s="890"/>
      <c r="C403" s="890"/>
      <c r="D403" s="890"/>
      <c r="E403" s="890"/>
      <c r="F403" s="890"/>
      <c r="G403" s="890"/>
      <c r="H403" s="890"/>
      <c r="I403" s="890"/>
      <c r="J403" s="890"/>
      <c r="K403" s="875"/>
      <c r="L403" s="875"/>
      <c r="M403" s="875"/>
      <c r="N403" s="875"/>
      <c r="O403" s="875"/>
      <c r="P403" s="875"/>
      <c r="Q403" s="875"/>
      <c r="R403" s="875"/>
      <c r="S403" s="875"/>
      <c r="T403" s="875"/>
      <c r="U403" s="875"/>
      <c r="V403" s="875"/>
      <c r="W403" s="875"/>
      <c r="X403" s="875"/>
      <c r="Y403" s="875"/>
    </row>
    <row r="404">
      <c r="A404" s="890"/>
      <c r="B404" s="890"/>
      <c r="C404" s="890"/>
      <c r="D404" s="890"/>
      <c r="E404" s="890"/>
      <c r="F404" s="890"/>
      <c r="G404" s="890"/>
      <c r="H404" s="890"/>
      <c r="I404" s="890"/>
      <c r="J404" s="890"/>
      <c r="K404" s="875"/>
      <c r="L404" s="875"/>
      <c r="M404" s="875"/>
      <c r="N404" s="875"/>
      <c r="O404" s="875"/>
      <c r="P404" s="875"/>
      <c r="Q404" s="875"/>
      <c r="R404" s="875"/>
      <c r="S404" s="875"/>
      <c r="T404" s="875"/>
      <c r="U404" s="875"/>
      <c r="V404" s="875"/>
      <c r="W404" s="875"/>
      <c r="X404" s="875"/>
      <c r="Y404" s="875"/>
    </row>
    <row r="405">
      <c r="A405" s="890"/>
      <c r="B405" s="890"/>
      <c r="C405" s="890"/>
      <c r="D405" s="890"/>
      <c r="E405" s="890"/>
      <c r="F405" s="890"/>
      <c r="G405" s="890"/>
      <c r="H405" s="890"/>
      <c r="I405" s="890"/>
      <c r="J405" s="890"/>
      <c r="K405" s="875"/>
      <c r="L405" s="875"/>
      <c r="M405" s="875"/>
      <c r="N405" s="875"/>
      <c r="O405" s="875"/>
      <c r="P405" s="875"/>
      <c r="Q405" s="875"/>
      <c r="R405" s="875"/>
      <c r="S405" s="875"/>
      <c r="T405" s="875"/>
      <c r="U405" s="875"/>
      <c r="V405" s="875"/>
      <c r="W405" s="875"/>
      <c r="X405" s="875"/>
      <c r="Y405" s="875"/>
    </row>
    <row r="406">
      <c r="A406" s="890"/>
      <c r="B406" s="890"/>
      <c r="C406" s="890"/>
      <c r="D406" s="890"/>
      <c r="E406" s="890"/>
      <c r="F406" s="890"/>
      <c r="G406" s="890"/>
      <c r="H406" s="890"/>
      <c r="I406" s="890"/>
      <c r="J406" s="890"/>
      <c r="K406" s="875"/>
      <c r="L406" s="875"/>
      <c r="M406" s="875"/>
      <c r="N406" s="875"/>
      <c r="O406" s="875"/>
      <c r="P406" s="875"/>
      <c r="Q406" s="875"/>
      <c r="R406" s="875"/>
      <c r="S406" s="875"/>
      <c r="T406" s="875"/>
      <c r="U406" s="875"/>
      <c r="V406" s="875"/>
      <c r="W406" s="875"/>
      <c r="X406" s="875"/>
      <c r="Y406" s="875"/>
    </row>
    <row r="407">
      <c r="A407" s="890"/>
      <c r="B407" s="890"/>
      <c r="C407" s="890"/>
      <c r="D407" s="890"/>
      <c r="E407" s="890"/>
      <c r="F407" s="890"/>
      <c r="G407" s="890"/>
      <c r="H407" s="890"/>
      <c r="I407" s="890"/>
      <c r="J407" s="890"/>
      <c r="K407" s="875"/>
      <c r="L407" s="875"/>
      <c r="M407" s="875"/>
      <c r="N407" s="875"/>
      <c r="O407" s="875"/>
      <c r="P407" s="875"/>
      <c r="Q407" s="875"/>
      <c r="R407" s="875"/>
      <c r="S407" s="875"/>
      <c r="T407" s="875"/>
      <c r="U407" s="875"/>
      <c r="V407" s="875"/>
      <c r="W407" s="875"/>
      <c r="X407" s="875"/>
      <c r="Y407" s="875"/>
    </row>
    <row r="408">
      <c r="A408" s="890"/>
      <c r="B408" s="890"/>
      <c r="C408" s="890"/>
      <c r="D408" s="890"/>
      <c r="E408" s="890"/>
      <c r="F408" s="890"/>
      <c r="G408" s="890"/>
      <c r="H408" s="890"/>
      <c r="I408" s="890"/>
      <c r="J408" s="890"/>
      <c r="K408" s="875"/>
      <c r="L408" s="875"/>
      <c r="M408" s="875"/>
      <c r="N408" s="875"/>
      <c r="O408" s="875"/>
      <c r="P408" s="875"/>
      <c r="Q408" s="875"/>
      <c r="R408" s="875"/>
      <c r="S408" s="875"/>
      <c r="T408" s="875"/>
      <c r="U408" s="875"/>
      <c r="V408" s="875"/>
      <c r="W408" s="875"/>
      <c r="X408" s="875"/>
      <c r="Y408" s="875"/>
    </row>
    <row r="409">
      <c r="A409" s="890"/>
      <c r="B409" s="890"/>
      <c r="C409" s="890"/>
      <c r="D409" s="890"/>
      <c r="E409" s="890"/>
      <c r="F409" s="890"/>
      <c r="G409" s="890"/>
      <c r="H409" s="890"/>
      <c r="I409" s="890"/>
      <c r="J409" s="890"/>
      <c r="K409" s="875"/>
      <c r="L409" s="875"/>
      <c r="M409" s="875"/>
      <c r="N409" s="875"/>
      <c r="O409" s="875"/>
      <c r="P409" s="875"/>
      <c r="Q409" s="875"/>
      <c r="R409" s="875"/>
      <c r="S409" s="875"/>
      <c r="T409" s="875"/>
      <c r="U409" s="875"/>
      <c r="V409" s="875"/>
      <c r="W409" s="875"/>
      <c r="X409" s="875"/>
      <c r="Y409" s="875"/>
    </row>
    <row r="410">
      <c r="A410" s="890"/>
      <c r="B410" s="890"/>
      <c r="C410" s="890"/>
      <c r="D410" s="890"/>
      <c r="E410" s="890"/>
      <c r="F410" s="890"/>
      <c r="G410" s="890"/>
      <c r="H410" s="890"/>
      <c r="I410" s="890"/>
      <c r="J410" s="890"/>
      <c r="K410" s="875"/>
      <c r="L410" s="875"/>
      <c r="M410" s="875"/>
      <c r="N410" s="875"/>
      <c r="O410" s="875"/>
      <c r="P410" s="875"/>
      <c r="Q410" s="875"/>
      <c r="R410" s="875"/>
      <c r="S410" s="875"/>
      <c r="T410" s="875"/>
      <c r="U410" s="875"/>
      <c r="V410" s="875"/>
      <c r="W410" s="875"/>
      <c r="X410" s="875"/>
      <c r="Y410" s="875"/>
    </row>
    <row r="411">
      <c r="A411" s="890"/>
      <c r="B411" s="890"/>
      <c r="C411" s="890"/>
      <c r="D411" s="890"/>
      <c r="E411" s="890"/>
      <c r="F411" s="890"/>
      <c r="G411" s="890"/>
      <c r="H411" s="890"/>
      <c r="I411" s="890"/>
      <c r="J411" s="890"/>
      <c r="K411" s="875"/>
      <c r="L411" s="875"/>
      <c r="M411" s="875"/>
      <c r="N411" s="875"/>
      <c r="O411" s="875"/>
      <c r="P411" s="875"/>
      <c r="Q411" s="875"/>
      <c r="R411" s="875"/>
      <c r="S411" s="875"/>
      <c r="T411" s="875"/>
      <c r="U411" s="875"/>
      <c r="V411" s="875"/>
      <c r="W411" s="875"/>
      <c r="X411" s="875"/>
      <c r="Y411" s="875"/>
    </row>
    <row r="412">
      <c r="A412" s="890"/>
      <c r="B412" s="890"/>
      <c r="C412" s="890"/>
      <c r="D412" s="890"/>
      <c r="E412" s="890"/>
      <c r="F412" s="890"/>
      <c r="G412" s="890"/>
      <c r="H412" s="890"/>
      <c r="I412" s="890"/>
      <c r="J412" s="890"/>
      <c r="K412" s="875"/>
      <c r="L412" s="875"/>
      <c r="M412" s="875"/>
      <c r="N412" s="875"/>
      <c r="O412" s="875"/>
      <c r="P412" s="875"/>
      <c r="Q412" s="875"/>
      <c r="R412" s="875"/>
      <c r="S412" s="875"/>
      <c r="T412" s="875"/>
      <c r="U412" s="875"/>
      <c r="V412" s="875"/>
      <c r="W412" s="875"/>
      <c r="X412" s="875"/>
      <c r="Y412" s="875"/>
    </row>
    <row r="413">
      <c r="A413" s="890"/>
      <c r="B413" s="890"/>
      <c r="C413" s="890"/>
      <c r="D413" s="890"/>
      <c r="E413" s="890"/>
      <c r="F413" s="890"/>
      <c r="G413" s="890"/>
      <c r="H413" s="890"/>
      <c r="I413" s="890"/>
      <c r="J413" s="890"/>
      <c r="K413" s="875"/>
      <c r="L413" s="875"/>
      <c r="M413" s="875"/>
      <c r="N413" s="875"/>
      <c r="O413" s="875"/>
      <c r="P413" s="875"/>
      <c r="Q413" s="875"/>
      <c r="R413" s="875"/>
      <c r="S413" s="875"/>
      <c r="T413" s="875"/>
      <c r="U413" s="875"/>
      <c r="V413" s="875"/>
      <c r="W413" s="875"/>
      <c r="X413" s="875"/>
      <c r="Y413" s="875"/>
    </row>
    <row r="414">
      <c r="A414" s="890"/>
      <c r="B414" s="890"/>
      <c r="C414" s="890"/>
      <c r="D414" s="890"/>
      <c r="E414" s="890"/>
      <c r="F414" s="890"/>
      <c r="G414" s="890"/>
      <c r="H414" s="890"/>
      <c r="I414" s="890"/>
      <c r="J414" s="890"/>
      <c r="K414" s="875"/>
      <c r="L414" s="875"/>
      <c r="M414" s="875"/>
      <c r="N414" s="875"/>
      <c r="O414" s="875"/>
      <c r="P414" s="875"/>
      <c r="Q414" s="875"/>
      <c r="R414" s="875"/>
      <c r="S414" s="875"/>
      <c r="T414" s="875"/>
      <c r="U414" s="875"/>
      <c r="V414" s="875"/>
      <c r="W414" s="875"/>
      <c r="X414" s="875"/>
      <c r="Y414" s="875"/>
    </row>
    <row r="415">
      <c r="A415" s="890"/>
      <c r="B415" s="890"/>
      <c r="C415" s="890"/>
      <c r="D415" s="890"/>
      <c r="E415" s="890"/>
      <c r="F415" s="890"/>
      <c r="G415" s="890"/>
      <c r="H415" s="890"/>
      <c r="I415" s="890"/>
      <c r="J415" s="890"/>
      <c r="K415" s="875"/>
      <c r="L415" s="875"/>
      <c r="M415" s="875"/>
      <c r="N415" s="875"/>
      <c r="O415" s="875"/>
      <c r="P415" s="875"/>
      <c r="Q415" s="875"/>
      <c r="R415" s="875"/>
      <c r="S415" s="875"/>
      <c r="T415" s="875"/>
      <c r="U415" s="875"/>
      <c r="V415" s="875"/>
      <c r="W415" s="875"/>
      <c r="X415" s="875"/>
      <c r="Y415" s="875"/>
    </row>
    <row r="416">
      <c r="A416" s="890"/>
      <c r="B416" s="890"/>
      <c r="C416" s="890"/>
      <c r="D416" s="890"/>
      <c r="E416" s="890"/>
      <c r="F416" s="890"/>
      <c r="G416" s="890"/>
      <c r="H416" s="890"/>
      <c r="I416" s="890"/>
      <c r="J416" s="890"/>
      <c r="K416" s="875"/>
      <c r="L416" s="875"/>
      <c r="M416" s="875"/>
      <c r="N416" s="875"/>
      <c r="O416" s="875"/>
      <c r="P416" s="875"/>
      <c r="Q416" s="875"/>
      <c r="R416" s="875"/>
      <c r="S416" s="875"/>
      <c r="T416" s="875"/>
      <c r="U416" s="875"/>
      <c r="V416" s="875"/>
      <c r="W416" s="875"/>
      <c r="X416" s="875"/>
      <c r="Y416" s="875"/>
    </row>
    <row r="417">
      <c r="A417" s="890"/>
      <c r="B417" s="890"/>
      <c r="C417" s="890"/>
      <c r="D417" s="890"/>
      <c r="E417" s="890"/>
      <c r="F417" s="890"/>
      <c r="G417" s="890"/>
      <c r="H417" s="890"/>
      <c r="I417" s="890"/>
      <c r="J417" s="890"/>
      <c r="K417" s="875"/>
      <c r="L417" s="875"/>
      <c r="M417" s="875"/>
      <c r="N417" s="875"/>
      <c r="O417" s="875"/>
      <c r="P417" s="875"/>
      <c r="Q417" s="875"/>
      <c r="R417" s="875"/>
      <c r="S417" s="875"/>
      <c r="T417" s="875"/>
      <c r="U417" s="875"/>
      <c r="V417" s="875"/>
      <c r="W417" s="875"/>
      <c r="X417" s="875"/>
      <c r="Y417" s="875"/>
    </row>
    <row r="418">
      <c r="A418" s="890"/>
      <c r="B418" s="890"/>
      <c r="C418" s="890"/>
      <c r="D418" s="890"/>
      <c r="E418" s="890"/>
      <c r="F418" s="890"/>
      <c r="G418" s="890"/>
      <c r="H418" s="890"/>
      <c r="I418" s="890"/>
      <c r="J418" s="890"/>
      <c r="K418" s="875"/>
      <c r="L418" s="875"/>
      <c r="M418" s="875"/>
      <c r="N418" s="875"/>
      <c r="O418" s="875"/>
      <c r="P418" s="875"/>
      <c r="Q418" s="875"/>
      <c r="R418" s="875"/>
      <c r="S418" s="875"/>
      <c r="T418" s="875"/>
      <c r="U418" s="875"/>
      <c r="V418" s="875"/>
      <c r="W418" s="875"/>
      <c r="X418" s="875"/>
      <c r="Y418" s="875"/>
    </row>
    <row r="419">
      <c r="A419" s="890"/>
      <c r="B419" s="890"/>
      <c r="C419" s="890"/>
      <c r="D419" s="890"/>
      <c r="E419" s="890"/>
      <c r="F419" s="890"/>
      <c r="G419" s="890"/>
      <c r="H419" s="890"/>
      <c r="I419" s="890"/>
      <c r="J419" s="890"/>
      <c r="K419" s="875"/>
      <c r="L419" s="875"/>
      <c r="M419" s="875"/>
      <c r="N419" s="875"/>
      <c r="O419" s="875"/>
      <c r="P419" s="875"/>
      <c r="Q419" s="875"/>
      <c r="R419" s="875"/>
      <c r="S419" s="875"/>
      <c r="T419" s="875"/>
      <c r="U419" s="875"/>
      <c r="V419" s="875"/>
      <c r="W419" s="875"/>
      <c r="X419" s="875"/>
      <c r="Y419" s="875"/>
    </row>
    <row r="420">
      <c r="A420" s="890"/>
      <c r="B420" s="890"/>
      <c r="C420" s="890"/>
      <c r="D420" s="890"/>
      <c r="E420" s="890"/>
      <c r="F420" s="890"/>
      <c r="G420" s="890"/>
      <c r="H420" s="890"/>
      <c r="I420" s="890"/>
      <c r="J420" s="890"/>
      <c r="K420" s="875"/>
      <c r="L420" s="875"/>
      <c r="M420" s="875"/>
      <c r="N420" s="875"/>
      <c r="O420" s="875"/>
      <c r="P420" s="875"/>
      <c r="Q420" s="875"/>
      <c r="R420" s="875"/>
      <c r="S420" s="875"/>
      <c r="T420" s="875"/>
      <c r="U420" s="875"/>
      <c r="V420" s="875"/>
      <c r="W420" s="875"/>
      <c r="X420" s="875"/>
      <c r="Y420" s="875"/>
    </row>
    <row r="421">
      <c r="A421" s="890"/>
      <c r="B421" s="890"/>
      <c r="C421" s="890"/>
      <c r="D421" s="890"/>
      <c r="E421" s="890"/>
      <c r="F421" s="890"/>
      <c r="G421" s="890"/>
      <c r="H421" s="890"/>
      <c r="I421" s="890"/>
      <c r="J421" s="890"/>
      <c r="K421" s="875"/>
      <c r="L421" s="875"/>
      <c r="M421" s="875"/>
      <c r="N421" s="875"/>
      <c r="O421" s="875"/>
      <c r="P421" s="875"/>
      <c r="Q421" s="875"/>
      <c r="R421" s="875"/>
      <c r="S421" s="875"/>
      <c r="T421" s="875"/>
      <c r="U421" s="875"/>
      <c r="V421" s="875"/>
      <c r="W421" s="875"/>
      <c r="X421" s="875"/>
      <c r="Y421" s="875"/>
    </row>
    <row r="422">
      <c r="A422" s="890"/>
      <c r="B422" s="890"/>
      <c r="C422" s="890"/>
      <c r="D422" s="890"/>
      <c r="E422" s="890"/>
      <c r="F422" s="890"/>
      <c r="G422" s="890"/>
      <c r="H422" s="890"/>
      <c r="I422" s="890"/>
      <c r="J422" s="890"/>
      <c r="K422" s="875"/>
      <c r="L422" s="875"/>
      <c r="M422" s="875"/>
      <c r="N422" s="875"/>
      <c r="O422" s="875"/>
      <c r="P422" s="875"/>
      <c r="Q422" s="875"/>
      <c r="R422" s="875"/>
      <c r="S422" s="875"/>
      <c r="T422" s="875"/>
      <c r="U422" s="875"/>
      <c r="V422" s="875"/>
      <c r="W422" s="875"/>
      <c r="X422" s="875"/>
      <c r="Y422" s="875"/>
    </row>
    <row r="423">
      <c r="A423" s="890"/>
      <c r="B423" s="890"/>
      <c r="C423" s="890"/>
      <c r="D423" s="890"/>
      <c r="E423" s="890"/>
      <c r="F423" s="890"/>
      <c r="G423" s="890"/>
      <c r="H423" s="890"/>
      <c r="I423" s="890"/>
      <c r="J423" s="890"/>
      <c r="K423" s="875"/>
      <c r="L423" s="875"/>
      <c r="M423" s="875"/>
      <c r="N423" s="875"/>
      <c r="O423" s="875"/>
      <c r="P423" s="875"/>
      <c r="Q423" s="875"/>
      <c r="R423" s="875"/>
      <c r="S423" s="875"/>
      <c r="T423" s="875"/>
      <c r="U423" s="875"/>
      <c r="V423" s="875"/>
      <c r="W423" s="875"/>
      <c r="X423" s="875"/>
      <c r="Y423" s="875"/>
    </row>
    <row r="424">
      <c r="A424" s="890"/>
      <c r="B424" s="890"/>
      <c r="C424" s="890"/>
      <c r="D424" s="890"/>
      <c r="E424" s="890"/>
      <c r="F424" s="890"/>
      <c r="G424" s="890"/>
      <c r="H424" s="890"/>
      <c r="I424" s="890"/>
      <c r="J424" s="890"/>
      <c r="K424" s="875"/>
      <c r="L424" s="875"/>
      <c r="M424" s="875"/>
      <c r="N424" s="875"/>
      <c r="O424" s="875"/>
      <c r="P424" s="875"/>
      <c r="Q424" s="875"/>
      <c r="R424" s="875"/>
      <c r="S424" s="875"/>
      <c r="T424" s="875"/>
      <c r="U424" s="875"/>
      <c r="V424" s="875"/>
      <c r="W424" s="875"/>
      <c r="X424" s="875"/>
      <c r="Y424" s="875"/>
    </row>
    <row r="425">
      <c r="A425" s="890"/>
      <c r="B425" s="890"/>
      <c r="C425" s="890"/>
      <c r="D425" s="890"/>
      <c r="E425" s="890"/>
      <c r="F425" s="890"/>
      <c r="G425" s="890"/>
      <c r="H425" s="890"/>
      <c r="I425" s="890"/>
      <c r="J425" s="890"/>
      <c r="K425" s="875"/>
      <c r="L425" s="875"/>
      <c r="M425" s="875"/>
      <c r="N425" s="875"/>
      <c r="O425" s="875"/>
      <c r="P425" s="875"/>
      <c r="Q425" s="875"/>
      <c r="R425" s="875"/>
      <c r="S425" s="875"/>
      <c r="T425" s="875"/>
      <c r="U425" s="875"/>
      <c r="V425" s="875"/>
      <c r="W425" s="875"/>
      <c r="X425" s="875"/>
      <c r="Y425" s="875"/>
    </row>
    <row r="426">
      <c r="A426" s="890"/>
      <c r="B426" s="890"/>
      <c r="C426" s="890"/>
      <c r="D426" s="890"/>
      <c r="E426" s="890"/>
      <c r="F426" s="890"/>
      <c r="G426" s="890"/>
      <c r="H426" s="890"/>
      <c r="I426" s="890"/>
      <c r="J426" s="890"/>
      <c r="K426" s="875"/>
      <c r="L426" s="875"/>
      <c r="M426" s="875"/>
      <c r="N426" s="875"/>
      <c r="O426" s="875"/>
      <c r="P426" s="875"/>
      <c r="Q426" s="875"/>
      <c r="R426" s="875"/>
      <c r="S426" s="875"/>
      <c r="T426" s="875"/>
      <c r="U426" s="875"/>
      <c r="V426" s="875"/>
      <c r="W426" s="875"/>
      <c r="X426" s="875"/>
      <c r="Y426" s="875"/>
    </row>
    <row r="427">
      <c r="A427" s="890"/>
      <c r="B427" s="890"/>
      <c r="C427" s="890"/>
      <c r="D427" s="890"/>
      <c r="E427" s="890"/>
      <c r="F427" s="890"/>
      <c r="G427" s="890"/>
      <c r="H427" s="890"/>
      <c r="I427" s="890"/>
      <c r="J427" s="890"/>
      <c r="K427" s="875"/>
      <c r="L427" s="875"/>
      <c r="M427" s="875"/>
      <c r="N427" s="875"/>
      <c r="O427" s="875"/>
      <c r="P427" s="875"/>
      <c r="Q427" s="875"/>
      <c r="R427" s="875"/>
      <c r="S427" s="875"/>
      <c r="T427" s="875"/>
      <c r="U427" s="875"/>
      <c r="V427" s="875"/>
      <c r="W427" s="875"/>
      <c r="X427" s="875"/>
      <c r="Y427" s="875"/>
    </row>
    <row r="428">
      <c r="A428" s="890"/>
      <c r="B428" s="890"/>
      <c r="C428" s="890"/>
      <c r="D428" s="890"/>
      <c r="E428" s="890"/>
      <c r="F428" s="890"/>
      <c r="G428" s="890"/>
      <c r="H428" s="890"/>
      <c r="I428" s="890"/>
      <c r="J428" s="890"/>
      <c r="K428" s="875"/>
      <c r="L428" s="875"/>
      <c r="M428" s="875"/>
      <c r="N428" s="875"/>
      <c r="O428" s="875"/>
      <c r="P428" s="875"/>
      <c r="Q428" s="875"/>
      <c r="R428" s="875"/>
      <c r="S428" s="875"/>
      <c r="T428" s="875"/>
      <c r="U428" s="875"/>
      <c r="V428" s="875"/>
      <c r="W428" s="875"/>
      <c r="X428" s="875"/>
      <c r="Y428" s="875"/>
    </row>
    <row r="429">
      <c r="A429" s="890"/>
      <c r="B429" s="890"/>
      <c r="C429" s="890"/>
      <c r="D429" s="890"/>
      <c r="E429" s="890"/>
      <c r="F429" s="890"/>
      <c r="G429" s="890"/>
      <c r="H429" s="890"/>
      <c r="I429" s="890"/>
      <c r="J429" s="890"/>
      <c r="K429" s="875"/>
      <c r="L429" s="875"/>
      <c r="M429" s="875"/>
      <c r="N429" s="875"/>
      <c r="O429" s="875"/>
      <c r="P429" s="875"/>
      <c r="Q429" s="875"/>
      <c r="R429" s="875"/>
      <c r="S429" s="875"/>
      <c r="T429" s="875"/>
      <c r="U429" s="875"/>
      <c r="V429" s="875"/>
      <c r="W429" s="875"/>
      <c r="X429" s="875"/>
      <c r="Y429" s="875"/>
    </row>
    <row r="430">
      <c r="A430" s="890"/>
      <c r="B430" s="890"/>
      <c r="C430" s="890"/>
      <c r="D430" s="890"/>
      <c r="E430" s="890"/>
      <c r="F430" s="890"/>
      <c r="G430" s="890"/>
      <c r="H430" s="890"/>
      <c r="I430" s="890"/>
      <c r="J430" s="890"/>
      <c r="K430" s="875"/>
      <c r="L430" s="875"/>
      <c r="M430" s="875"/>
      <c r="N430" s="875"/>
      <c r="O430" s="875"/>
      <c r="P430" s="875"/>
      <c r="Q430" s="875"/>
      <c r="R430" s="875"/>
      <c r="S430" s="875"/>
      <c r="T430" s="875"/>
      <c r="U430" s="875"/>
      <c r="V430" s="875"/>
      <c r="W430" s="875"/>
      <c r="X430" s="875"/>
      <c r="Y430" s="875"/>
    </row>
    <row r="431">
      <c r="A431" s="890"/>
      <c r="B431" s="890"/>
      <c r="C431" s="890"/>
      <c r="D431" s="890"/>
      <c r="E431" s="890"/>
      <c r="F431" s="890"/>
      <c r="G431" s="890"/>
      <c r="H431" s="890"/>
      <c r="I431" s="890"/>
      <c r="J431" s="890"/>
      <c r="K431" s="875"/>
      <c r="L431" s="875"/>
      <c r="M431" s="875"/>
      <c r="N431" s="875"/>
      <c r="O431" s="875"/>
      <c r="P431" s="875"/>
      <c r="Q431" s="875"/>
      <c r="R431" s="875"/>
      <c r="S431" s="875"/>
      <c r="T431" s="875"/>
      <c r="U431" s="875"/>
      <c r="V431" s="875"/>
      <c r="W431" s="875"/>
      <c r="X431" s="875"/>
      <c r="Y431" s="875"/>
    </row>
    <row r="432">
      <c r="A432" s="890"/>
      <c r="B432" s="890"/>
      <c r="C432" s="890"/>
      <c r="D432" s="890"/>
      <c r="E432" s="890"/>
      <c r="F432" s="890"/>
      <c r="G432" s="890"/>
      <c r="H432" s="890"/>
      <c r="I432" s="890"/>
      <c r="J432" s="890"/>
      <c r="K432" s="875"/>
      <c r="L432" s="875"/>
      <c r="M432" s="875"/>
      <c r="N432" s="875"/>
      <c r="O432" s="875"/>
      <c r="P432" s="875"/>
      <c r="Q432" s="875"/>
      <c r="R432" s="875"/>
      <c r="S432" s="875"/>
      <c r="T432" s="875"/>
      <c r="U432" s="875"/>
      <c r="V432" s="875"/>
      <c r="W432" s="875"/>
      <c r="X432" s="875"/>
      <c r="Y432" s="875"/>
    </row>
    <row r="433">
      <c r="A433" s="890"/>
      <c r="B433" s="890"/>
      <c r="C433" s="890"/>
      <c r="D433" s="890"/>
      <c r="E433" s="890"/>
      <c r="F433" s="890"/>
      <c r="G433" s="890"/>
      <c r="H433" s="890"/>
      <c r="I433" s="890"/>
      <c r="J433" s="890"/>
      <c r="K433" s="875"/>
      <c r="L433" s="875"/>
      <c r="M433" s="875"/>
      <c r="N433" s="875"/>
      <c r="O433" s="875"/>
      <c r="P433" s="875"/>
      <c r="Q433" s="875"/>
      <c r="R433" s="875"/>
      <c r="S433" s="875"/>
      <c r="T433" s="875"/>
      <c r="U433" s="875"/>
      <c r="V433" s="875"/>
      <c r="W433" s="875"/>
      <c r="X433" s="875"/>
      <c r="Y433" s="875"/>
    </row>
    <row r="434">
      <c r="A434" s="890"/>
      <c r="B434" s="890"/>
      <c r="C434" s="890"/>
      <c r="D434" s="890"/>
      <c r="E434" s="890"/>
      <c r="F434" s="890"/>
      <c r="G434" s="890"/>
      <c r="H434" s="890"/>
      <c r="I434" s="890"/>
      <c r="J434" s="890"/>
      <c r="K434" s="875"/>
      <c r="L434" s="875"/>
      <c r="M434" s="875"/>
      <c r="N434" s="875"/>
      <c r="O434" s="875"/>
      <c r="P434" s="875"/>
      <c r="Q434" s="875"/>
      <c r="R434" s="875"/>
      <c r="S434" s="875"/>
      <c r="T434" s="875"/>
      <c r="U434" s="875"/>
      <c r="V434" s="875"/>
      <c r="W434" s="875"/>
      <c r="X434" s="875"/>
      <c r="Y434" s="875"/>
    </row>
    <row r="435">
      <c r="A435" s="890"/>
      <c r="B435" s="890"/>
      <c r="C435" s="890"/>
      <c r="D435" s="890"/>
      <c r="E435" s="890"/>
      <c r="F435" s="890"/>
      <c r="G435" s="890"/>
      <c r="H435" s="890"/>
      <c r="I435" s="890"/>
      <c r="J435" s="890"/>
      <c r="K435" s="875"/>
      <c r="L435" s="875"/>
      <c r="M435" s="875"/>
      <c r="N435" s="875"/>
      <c r="O435" s="875"/>
      <c r="P435" s="875"/>
      <c r="Q435" s="875"/>
      <c r="R435" s="875"/>
      <c r="S435" s="875"/>
      <c r="T435" s="875"/>
      <c r="U435" s="875"/>
      <c r="V435" s="875"/>
      <c r="W435" s="875"/>
      <c r="X435" s="875"/>
      <c r="Y435" s="875"/>
    </row>
    <row r="436">
      <c r="A436" s="890"/>
      <c r="B436" s="890"/>
      <c r="C436" s="890"/>
      <c r="D436" s="890"/>
      <c r="E436" s="890"/>
      <c r="F436" s="890"/>
      <c r="G436" s="890"/>
      <c r="H436" s="890"/>
      <c r="I436" s="890"/>
      <c r="J436" s="890"/>
      <c r="K436" s="875"/>
      <c r="L436" s="875"/>
      <c r="M436" s="875"/>
      <c r="N436" s="875"/>
      <c r="O436" s="875"/>
      <c r="P436" s="875"/>
      <c r="Q436" s="875"/>
      <c r="R436" s="875"/>
      <c r="S436" s="875"/>
      <c r="T436" s="875"/>
      <c r="U436" s="875"/>
      <c r="V436" s="875"/>
      <c r="W436" s="875"/>
      <c r="X436" s="875"/>
      <c r="Y436" s="875"/>
    </row>
    <row r="437">
      <c r="A437" s="890"/>
      <c r="B437" s="890"/>
      <c r="C437" s="890"/>
      <c r="D437" s="890"/>
      <c r="E437" s="890"/>
      <c r="F437" s="890"/>
      <c r="G437" s="890"/>
      <c r="H437" s="890"/>
      <c r="I437" s="890"/>
      <c r="J437" s="890"/>
      <c r="K437" s="875"/>
      <c r="L437" s="875"/>
      <c r="M437" s="875"/>
      <c r="N437" s="875"/>
      <c r="O437" s="875"/>
      <c r="P437" s="875"/>
      <c r="Q437" s="875"/>
      <c r="R437" s="875"/>
      <c r="S437" s="875"/>
      <c r="T437" s="875"/>
      <c r="U437" s="875"/>
      <c r="V437" s="875"/>
      <c r="W437" s="875"/>
      <c r="X437" s="875"/>
      <c r="Y437" s="875"/>
    </row>
    <row r="438">
      <c r="A438" s="890"/>
      <c r="B438" s="890"/>
      <c r="C438" s="890"/>
      <c r="D438" s="890"/>
      <c r="E438" s="890"/>
      <c r="F438" s="890"/>
      <c r="G438" s="890"/>
      <c r="H438" s="890"/>
      <c r="I438" s="890"/>
      <c r="J438" s="890"/>
      <c r="K438" s="875"/>
      <c r="L438" s="875"/>
      <c r="M438" s="875"/>
      <c r="N438" s="875"/>
      <c r="O438" s="875"/>
      <c r="P438" s="875"/>
      <c r="Q438" s="875"/>
      <c r="R438" s="875"/>
      <c r="S438" s="875"/>
      <c r="T438" s="875"/>
      <c r="U438" s="875"/>
      <c r="V438" s="875"/>
      <c r="W438" s="875"/>
      <c r="X438" s="875"/>
      <c r="Y438" s="875"/>
    </row>
    <row r="439">
      <c r="A439" s="890"/>
      <c r="B439" s="890"/>
      <c r="C439" s="890"/>
      <c r="D439" s="890"/>
      <c r="E439" s="890"/>
      <c r="F439" s="890"/>
      <c r="G439" s="890"/>
      <c r="H439" s="890"/>
      <c r="I439" s="890"/>
      <c r="J439" s="890"/>
      <c r="K439" s="875"/>
      <c r="L439" s="875"/>
      <c r="M439" s="875"/>
      <c r="N439" s="875"/>
      <c r="O439" s="875"/>
      <c r="P439" s="875"/>
      <c r="Q439" s="875"/>
      <c r="R439" s="875"/>
      <c r="S439" s="875"/>
      <c r="T439" s="875"/>
      <c r="U439" s="875"/>
      <c r="V439" s="875"/>
      <c r="W439" s="875"/>
      <c r="X439" s="875"/>
      <c r="Y439" s="875"/>
    </row>
    <row r="440">
      <c r="A440" s="890"/>
      <c r="B440" s="890"/>
      <c r="C440" s="890"/>
      <c r="D440" s="890"/>
      <c r="E440" s="890"/>
      <c r="F440" s="890"/>
      <c r="G440" s="890"/>
      <c r="H440" s="890"/>
      <c r="I440" s="890"/>
      <c r="J440" s="890"/>
      <c r="K440" s="875"/>
      <c r="L440" s="875"/>
      <c r="M440" s="875"/>
      <c r="N440" s="875"/>
      <c r="O440" s="875"/>
      <c r="P440" s="875"/>
      <c r="Q440" s="875"/>
      <c r="R440" s="875"/>
      <c r="S440" s="875"/>
      <c r="T440" s="875"/>
      <c r="U440" s="875"/>
      <c r="V440" s="875"/>
      <c r="W440" s="875"/>
      <c r="X440" s="875"/>
      <c r="Y440" s="875"/>
    </row>
    <row r="441">
      <c r="A441" s="890"/>
      <c r="B441" s="890"/>
      <c r="C441" s="890"/>
      <c r="D441" s="890"/>
      <c r="E441" s="890"/>
      <c r="F441" s="890"/>
      <c r="G441" s="890"/>
      <c r="H441" s="890"/>
      <c r="I441" s="890"/>
      <c r="J441" s="890"/>
      <c r="K441" s="875"/>
      <c r="L441" s="875"/>
      <c r="M441" s="875"/>
      <c r="N441" s="875"/>
      <c r="O441" s="875"/>
      <c r="P441" s="875"/>
      <c r="Q441" s="875"/>
      <c r="R441" s="875"/>
      <c r="S441" s="875"/>
      <c r="T441" s="875"/>
      <c r="U441" s="875"/>
      <c r="V441" s="875"/>
      <c r="W441" s="875"/>
      <c r="X441" s="875"/>
      <c r="Y441" s="875"/>
    </row>
    <row r="442">
      <c r="A442" s="890"/>
      <c r="B442" s="890"/>
      <c r="C442" s="890"/>
      <c r="D442" s="890"/>
      <c r="E442" s="890"/>
      <c r="F442" s="890"/>
      <c r="G442" s="890"/>
      <c r="H442" s="890"/>
      <c r="I442" s="890"/>
      <c r="J442" s="890"/>
      <c r="K442" s="875"/>
      <c r="L442" s="875"/>
      <c r="M442" s="875"/>
      <c r="N442" s="875"/>
      <c r="O442" s="875"/>
      <c r="P442" s="875"/>
      <c r="Q442" s="875"/>
      <c r="R442" s="875"/>
      <c r="S442" s="875"/>
      <c r="T442" s="875"/>
      <c r="U442" s="875"/>
      <c r="V442" s="875"/>
      <c r="W442" s="875"/>
      <c r="X442" s="875"/>
      <c r="Y442" s="875"/>
    </row>
    <row r="443">
      <c r="A443" s="890"/>
      <c r="B443" s="890"/>
      <c r="C443" s="890"/>
      <c r="D443" s="890"/>
      <c r="E443" s="890"/>
      <c r="F443" s="890"/>
      <c r="G443" s="890"/>
      <c r="H443" s="890"/>
      <c r="I443" s="890"/>
      <c r="J443" s="890"/>
      <c r="K443" s="875"/>
      <c r="L443" s="875"/>
      <c r="M443" s="875"/>
      <c r="N443" s="875"/>
      <c r="O443" s="875"/>
      <c r="P443" s="875"/>
      <c r="Q443" s="875"/>
      <c r="R443" s="875"/>
      <c r="S443" s="875"/>
      <c r="T443" s="875"/>
      <c r="U443" s="875"/>
      <c r="V443" s="875"/>
      <c r="W443" s="875"/>
      <c r="X443" s="875"/>
      <c r="Y443" s="875"/>
    </row>
    <row r="444">
      <c r="A444" s="890"/>
      <c r="B444" s="890"/>
      <c r="C444" s="890"/>
      <c r="D444" s="890"/>
      <c r="E444" s="890"/>
      <c r="F444" s="890"/>
      <c r="G444" s="890"/>
      <c r="H444" s="890"/>
      <c r="I444" s="890"/>
      <c r="J444" s="890"/>
      <c r="K444" s="875"/>
      <c r="L444" s="875"/>
      <c r="M444" s="875"/>
      <c r="N444" s="875"/>
      <c r="O444" s="875"/>
      <c r="P444" s="875"/>
      <c r="Q444" s="875"/>
      <c r="R444" s="875"/>
      <c r="S444" s="875"/>
      <c r="T444" s="875"/>
      <c r="U444" s="875"/>
      <c r="V444" s="875"/>
      <c r="W444" s="875"/>
      <c r="X444" s="875"/>
      <c r="Y444" s="875"/>
    </row>
    <row r="445">
      <c r="A445" s="890"/>
      <c r="B445" s="890"/>
      <c r="C445" s="890"/>
      <c r="D445" s="890"/>
      <c r="E445" s="890"/>
      <c r="F445" s="890"/>
      <c r="G445" s="890"/>
      <c r="H445" s="890"/>
      <c r="I445" s="890"/>
      <c r="J445" s="890"/>
      <c r="K445" s="875"/>
      <c r="L445" s="875"/>
      <c r="M445" s="875"/>
      <c r="N445" s="875"/>
      <c r="O445" s="875"/>
      <c r="P445" s="875"/>
      <c r="Q445" s="875"/>
      <c r="R445" s="875"/>
      <c r="S445" s="875"/>
      <c r="T445" s="875"/>
      <c r="U445" s="875"/>
      <c r="V445" s="875"/>
      <c r="W445" s="875"/>
      <c r="X445" s="875"/>
      <c r="Y445" s="875"/>
    </row>
    <row r="446">
      <c r="A446" s="890"/>
      <c r="B446" s="890"/>
      <c r="C446" s="890"/>
      <c r="D446" s="890"/>
      <c r="E446" s="890"/>
      <c r="F446" s="890"/>
      <c r="G446" s="890"/>
      <c r="H446" s="890"/>
      <c r="I446" s="890"/>
      <c r="J446" s="890"/>
      <c r="K446" s="875"/>
      <c r="L446" s="875"/>
      <c r="M446" s="875"/>
      <c r="N446" s="875"/>
      <c r="O446" s="875"/>
      <c r="P446" s="875"/>
      <c r="Q446" s="875"/>
      <c r="R446" s="875"/>
      <c r="S446" s="875"/>
      <c r="T446" s="875"/>
      <c r="U446" s="875"/>
      <c r="V446" s="875"/>
      <c r="W446" s="875"/>
      <c r="X446" s="875"/>
      <c r="Y446" s="875"/>
    </row>
    <row r="447">
      <c r="A447" s="890"/>
      <c r="B447" s="890"/>
      <c r="C447" s="890"/>
      <c r="D447" s="890"/>
      <c r="E447" s="890"/>
      <c r="F447" s="890"/>
      <c r="G447" s="890"/>
      <c r="H447" s="890"/>
      <c r="I447" s="890"/>
      <c r="J447" s="890"/>
      <c r="K447" s="875"/>
      <c r="L447" s="875"/>
      <c r="M447" s="875"/>
      <c r="N447" s="875"/>
      <c r="O447" s="875"/>
      <c r="P447" s="875"/>
      <c r="Q447" s="875"/>
      <c r="R447" s="875"/>
      <c r="S447" s="875"/>
      <c r="T447" s="875"/>
      <c r="U447" s="875"/>
      <c r="V447" s="875"/>
      <c r="W447" s="875"/>
      <c r="X447" s="875"/>
      <c r="Y447" s="875"/>
    </row>
    <row r="448">
      <c r="A448" s="890"/>
      <c r="B448" s="890"/>
      <c r="C448" s="890"/>
      <c r="D448" s="890"/>
      <c r="E448" s="890"/>
      <c r="F448" s="890"/>
      <c r="G448" s="890"/>
      <c r="H448" s="890"/>
      <c r="I448" s="890"/>
      <c r="J448" s="890"/>
      <c r="K448" s="875"/>
      <c r="L448" s="875"/>
      <c r="M448" s="875"/>
      <c r="N448" s="875"/>
      <c r="O448" s="875"/>
      <c r="P448" s="875"/>
      <c r="Q448" s="875"/>
      <c r="R448" s="875"/>
      <c r="S448" s="875"/>
      <c r="T448" s="875"/>
      <c r="U448" s="875"/>
      <c r="V448" s="875"/>
      <c r="W448" s="875"/>
      <c r="X448" s="875"/>
      <c r="Y448" s="875"/>
    </row>
    <row r="449">
      <c r="A449" s="890"/>
      <c r="B449" s="890"/>
      <c r="C449" s="890"/>
      <c r="D449" s="890"/>
      <c r="E449" s="890"/>
      <c r="F449" s="890"/>
      <c r="G449" s="890"/>
      <c r="H449" s="890"/>
      <c r="I449" s="890"/>
      <c r="J449" s="890"/>
      <c r="K449" s="875"/>
      <c r="L449" s="875"/>
      <c r="M449" s="875"/>
      <c r="N449" s="875"/>
      <c r="O449" s="875"/>
      <c r="P449" s="875"/>
      <c r="Q449" s="875"/>
      <c r="R449" s="875"/>
      <c r="S449" s="875"/>
      <c r="T449" s="875"/>
      <c r="U449" s="875"/>
      <c r="V449" s="875"/>
      <c r="W449" s="875"/>
      <c r="X449" s="875"/>
      <c r="Y449" s="875"/>
    </row>
    <row r="450">
      <c r="A450" s="890"/>
      <c r="B450" s="890"/>
      <c r="C450" s="890"/>
      <c r="D450" s="890"/>
      <c r="E450" s="890"/>
      <c r="F450" s="890"/>
      <c r="G450" s="890"/>
      <c r="H450" s="890"/>
      <c r="I450" s="890"/>
      <c r="J450" s="890"/>
      <c r="K450" s="875"/>
      <c r="L450" s="875"/>
      <c r="M450" s="875"/>
      <c r="N450" s="875"/>
      <c r="O450" s="875"/>
      <c r="P450" s="875"/>
      <c r="Q450" s="875"/>
      <c r="R450" s="875"/>
      <c r="S450" s="875"/>
      <c r="T450" s="875"/>
      <c r="U450" s="875"/>
      <c r="V450" s="875"/>
      <c r="W450" s="875"/>
      <c r="X450" s="875"/>
      <c r="Y450" s="875"/>
    </row>
    <row r="451">
      <c r="A451" s="890"/>
      <c r="B451" s="890"/>
      <c r="C451" s="890"/>
      <c r="D451" s="890"/>
      <c r="E451" s="890"/>
      <c r="F451" s="890"/>
      <c r="G451" s="890"/>
      <c r="H451" s="890"/>
      <c r="I451" s="890"/>
      <c r="J451" s="890"/>
      <c r="K451" s="875"/>
      <c r="L451" s="875"/>
      <c r="M451" s="875"/>
      <c r="N451" s="875"/>
      <c r="O451" s="875"/>
      <c r="P451" s="875"/>
      <c r="Q451" s="875"/>
      <c r="R451" s="875"/>
      <c r="S451" s="875"/>
      <c r="T451" s="875"/>
      <c r="U451" s="875"/>
      <c r="V451" s="875"/>
      <c r="W451" s="875"/>
      <c r="X451" s="875"/>
      <c r="Y451" s="875"/>
    </row>
    <row r="452">
      <c r="A452" s="890"/>
      <c r="B452" s="890"/>
      <c r="C452" s="890"/>
      <c r="D452" s="890"/>
      <c r="E452" s="890"/>
      <c r="F452" s="890"/>
      <c r="G452" s="890"/>
      <c r="H452" s="890"/>
      <c r="I452" s="890"/>
      <c r="J452" s="890"/>
      <c r="K452" s="875"/>
      <c r="L452" s="875"/>
      <c r="M452" s="875"/>
      <c r="N452" s="875"/>
      <c r="O452" s="875"/>
      <c r="P452" s="875"/>
      <c r="Q452" s="875"/>
      <c r="R452" s="875"/>
      <c r="S452" s="875"/>
      <c r="T452" s="875"/>
      <c r="U452" s="875"/>
      <c r="V452" s="875"/>
      <c r="W452" s="875"/>
      <c r="X452" s="875"/>
      <c r="Y452" s="875"/>
    </row>
    <row r="453">
      <c r="A453" s="890"/>
      <c r="B453" s="890"/>
      <c r="C453" s="890"/>
      <c r="D453" s="890"/>
      <c r="E453" s="890"/>
      <c r="F453" s="890"/>
      <c r="G453" s="890"/>
      <c r="H453" s="890"/>
      <c r="I453" s="890"/>
      <c r="J453" s="890"/>
      <c r="K453" s="875"/>
      <c r="L453" s="875"/>
      <c r="M453" s="875"/>
      <c r="N453" s="875"/>
      <c r="O453" s="875"/>
      <c r="P453" s="875"/>
      <c r="Q453" s="875"/>
      <c r="R453" s="875"/>
      <c r="S453" s="875"/>
      <c r="T453" s="875"/>
      <c r="U453" s="875"/>
      <c r="V453" s="875"/>
      <c r="W453" s="875"/>
      <c r="X453" s="875"/>
      <c r="Y453" s="875"/>
    </row>
    <row r="454">
      <c r="A454" s="890"/>
      <c r="B454" s="890"/>
      <c r="C454" s="890"/>
      <c r="D454" s="890"/>
      <c r="E454" s="890"/>
      <c r="F454" s="890"/>
      <c r="G454" s="890"/>
      <c r="H454" s="890"/>
      <c r="I454" s="890"/>
      <c r="J454" s="890"/>
      <c r="K454" s="875"/>
      <c r="L454" s="875"/>
      <c r="M454" s="875"/>
      <c r="N454" s="875"/>
      <c r="O454" s="875"/>
      <c r="P454" s="875"/>
      <c r="Q454" s="875"/>
      <c r="R454" s="875"/>
      <c r="S454" s="875"/>
      <c r="T454" s="875"/>
      <c r="U454" s="875"/>
      <c r="V454" s="875"/>
      <c r="W454" s="875"/>
      <c r="X454" s="875"/>
      <c r="Y454" s="875"/>
    </row>
    <row r="455">
      <c r="A455" s="890"/>
      <c r="B455" s="890"/>
      <c r="C455" s="890"/>
      <c r="D455" s="890"/>
      <c r="E455" s="890"/>
      <c r="F455" s="890"/>
      <c r="G455" s="890"/>
      <c r="H455" s="890"/>
      <c r="I455" s="890"/>
      <c r="J455" s="890"/>
      <c r="K455" s="875"/>
      <c r="L455" s="875"/>
      <c r="M455" s="875"/>
      <c r="N455" s="875"/>
      <c r="O455" s="875"/>
      <c r="P455" s="875"/>
      <c r="Q455" s="875"/>
      <c r="R455" s="875"/>
      <c r="S455" s="875"/>
      <c r="T455" s="875"/>
      <c r="U455" s="875"/>
      <c r="V455" s="875"/>
      <c r="W455" s="875"/>
      <c r="X455" s="875"/>
      <c r="Y455" s="875"/>
    </row>
    <row r="456">
      <c r="A456" s="890"/>
      <c r="B456" s="890"/>
      <c r="C456" s="890"/>
      <c r="D456" s="890"/>
      <c r="E456" s="890"/>
      <c r="F456" s="890"/>
      <c r="G456" s="890"/>
      <c r="H456" s="890"/>
      <c r="I456" s="890"/>
      <c r="J456" s="890"/>
      <c r="K456" s="875"/>
      <c r="L456" s="875"/>
      <c r="M456" s="875"/>
      <c r="N456" s="875"/>
      <c r="O456" s="875"/>
      <c r="P456" s="875"/>
      <c r="Q456" s="875"/>
      <c r="R456" s="875"/>
      <c r="S456" s="875"/>
      <c r="T456" s="875"/>
      <c r="U456" s="875"/>
      <c r="V456" s="875"/>
      <c r="W456" s="875"/>
      <c r="X456" s="875"/>
      <c r="Y456" s="875"/>
    </row>
    <row r="457">
      <c r="A457" s="890"/>
      <c r="B457" s="890"/>
      <c r="C457" s="890"/>
      <c r="D457" s="890"/>
      <c r="E457" s="890"/>
      <c r="F457" s="890"/>
      <c r="G457" s="890"/>
      <c r="H457" s="890"/>
      <c r="I457" s="890"/>
      <c r="J457" s="890"/>
      <c r="K457" s="875"/>
      <c r="L457" s="875"/>
      <c r="M457" s="875"/>
      <c r="N457" s="875"/>
      <c r="O457" s="875"/>
      <c r="P457" s="875"/>
      <c r="Q457" s="875"/>
      <c r="R457" s="875"/>
      <c r="S457" s="875"/>
      <c r="T457" s="875"/>
      <c r="U457" s="875"/>
      <c r="V457" s="875"/>
      <c r="W457" s="875"/>
      <c r="X457" s="875"/>
      <c r="Y457" s="875"/>
    </row>
    <row r="458">
      <c r="A458" s="890"/>
      <c r="B458" s="890"/>
      <c r="C458" s="890"/>
      <c r="D458" s="890"/>
      <c r="E458" s="890"/>
      <c r="F458" s="890"/>
      <c r="G458" s="890"/>
      <c r="H458" s="890"/>
      <c r="I458" s="890"/>
      <c r="J458" s="890"/>
      <c r="K458" s="875"/>
      <c r="L458" s="875"/>
      <c r="M458" s="875"/>
      <c r="N458" s="875"/>
      <c r="O458" s="875"/>
      <c r="P458" s="875"/>
      <c r="Q458" s="875"/>
      <c r="R458" s="875"/>
      <c r="S458" s="875"/>
      <c r="T458" s="875"/>
      <c r="U458" s="875"/>
      <c r="V458" s="875"/>
      <c r="W458" s="875"/>
      <c r="X458" s="875"/>
      <c r="Y458" s="875"/>
    </row>
    <row r="459">
      <c r="A459" s="890"/>
      <c r="B459" s="890"/>
      <c r="C459" s="890"/>
      <c r="D459" s="890"/>
      <c r="E459" s="890"/>
      <c r="F459" s="890"/>
      <c r="G459" s="890"/>
      <c r="H459" s="890"/>
      <c r="I459" s="890"/>
      <c r="J459" s="890"/>
      <c r="K459" s="875"/>
      <c r="L459" s="875"/>
      <c r="M459" s="875"/>
      <c r="N459" s="875"/>
      <c r="O459" s="875"/>
      <c r="P459" s="875"/>
      <c r="Q459" s="875"/>
      <c r="R459" s="875"/>
      <c r="S459" s="875"/>
      <c r="T459" s="875"/>
      <c r="U459" s="875"/>
      <c r="V459" s="875"/>
      <c r="W459" s="875"/>
      <c r="X459" s="875"/>
      <c r="Y459" s="875"/>
    </row>
    <row r="460">
      <c r="A460" s="890"/>
      <c r="B460" s="890"/>
      <c r="C460" s="890"/>
      <c r="D460" s="890"/>
      <c r="E460" s="890"/>
      <c r="F460" s="890"/>
      <c r="G460" s="890"/>
      <c r="H460" s="890"/>
      <c r="I460" s="890"/>
      <c r="J460" s="890"/>
      <c r="K460" s="875"/>
      <c r="L460" s="875"/>
      <c r="M460" s="875"/>
      <c r="N460" s="875"/>
      <c r="O460" s="875"/>
      <c r="P460" s="875"/>
      <c r="Q460" s="875"/>
      <c r="R460" s="875"/>
      <c r="S460" s="875"/>
      <c r="T460" s="875"/>
      <c r="U460" s="875"/>
      <c r="V460" s="875"/>
      <c r="W460" s="875"/>
      <c r="X460" s="875"/>
      <c r="Y460" s="875"/>
    </row>
    <row r="461">
      <c r="A461" s="890"/>
      <c r="B461" s="890"/>
      <c r="C461" s="890"/>
      <c r="D461" s="890"/>
      <c r="E461" s="890"/>
      <c r="F461" s="890"/>
      <c r="G461" s="890"/>
      <c r="H461" s="890"/>
      <c r="I461" s="890"/>
      <c r="J461" s="890"/>
      <c r="K461" s="875"/>
      <c r="L461" s="875"/>
      <c r="M461" s="875"/>
      <c r="N461" s="875"/>
      <c r="O461" s="875"/>
      <c r="P461" s="875"/>
      <c r="Q461" s="875"/>
      <c r="R461" s="875"/>
      <c r="S461" s="875"/>
      <c r="T461" s="875"/>
      <c r="U461" s="875"/>
      <c r="V461" s="875"/>
      <c r="W461" s="875"/>
      <c r="X461" s="875"/>
      <c r="Y461" s="875"/>
    </row>
    <row r="462">
      <c r="A462" s="890"/>
      <c r="B462" s="890"/>
      <c r="C462" s="890"/>
      <c r="D462" s="890"/>
      <c r="E462" s="890"/>
      <c r="F462" s="890"/>
      <c r="G462" s="890"/>
      <c r="H462" s="890"/>
      <c r="I462" s="890"/>
      <c r="J462" s="890"/>
      <c r="K462" s="875"/>
      <c r="L462" s="875"/>
      <c r="M462" s="875"/>
      <c r="N462" s="875"/>
      <c r="O462" s="875"/>
      <c r="P462" s="875"/>
      <c r="Q462" s="875"/>
      <c r="R462" s="875"/>
      <c r="S462" s="875"/>
      <c r="T462" s="875"/>
      <c r="U462" s="875"/>
      <c r="V462" s="875"/>
      <c r="W462" s="875"/>
      <c r="X462" s="875"/>
      <c r="Y462" s="875"/>
    </row>
    <row r="463">
      <c r="A463" s="890"/>
      <c r="B463" s="890"/>
      <c r="C463" s="890"/>
      <c r="D463" s="890"/>
      <c r="E463" s="890"/>
      <c r="F463" s="890"/>
      <c r="G463" s="890"/>
      <c r="H463" s="890"/>
      <c r="I463" s="890"/>
      <c r="J463" s="890"/>
      <c r="K463" s="875"/>
      <c r="L463" s="875"/>
      <c r="M463" s="875"/>
      <c r="N463" s="875"/>
      <c r="O463" s="875"/>
      <c r="P463" s="875"/>
      <c r="Q463" s="875"/>
      <c r="R463" s="875"/>
      <c r="S463" s="875"/>
      <c r="T463" s="875"/>
      <c r="U463" s="875"/>
      <c r="V463" s="875"/>
      <c r="W463" s="875"/>
      <c r="X463" s="875"/>
      <c r="Y463" s="875"/>
    </row>
    <row r="464">
      <c r="A464" s="890"/>
      <c r="B464" s="890"/>
      <c r="C464" s="890"/>
      <c r="D464" s="890"/>
      <c r="E464" s="890"/>
      <c r="F464" s="890"/>
      <c r="G464" s="890"/>
      <c r="H464" s="890"/>
      <c r="I464" s="890"/>
      <c r="J464" s="890"/>
      <c r="K464" s="875"/>
      <c r="L464" s="875"/>
      <c r="M464" s="875"/>
      <c r="N464" s="875"/>
      <c r="O464" s="875"/>
      <c r="P464" s="875"/>
      <c r="Q464" s="875"/>
      <c r="R464" s="875"/>
      <c r="S464" s="875"/>
      <c r="T464" s="875"/>
      <c r="U464" s="875"/>
      <c r="V464" s="875"/>
      <c r="W464" s="875"/>
      <c r="X464" s="875"/>
      <c r="Y464" s="875"/>
    </row>
    <row r="465">
      <c r="A465" s="890"/>
      <c r="B465" s="890"/>
      <c r="C465" s="890"/>
      <c r="D465" s="890"/>
      <c r="E465" s="890"/>
      <c r="F465" s="890"/>
      <c r="G465" s="890"/>
      <c r="H465" s="890"/>
      <c r="I465" s="890"/>
      <c r="J465" s="890"/>
      <c r="K465" s="875"/>
      <c r="L465" s="875"/>
      <c r="M465" s="875"/>
      <c r="N465" s="875"/>
      <c r="O465" s="875"/>
      <c r="P465" s="875"/>
      <c r="Q465" s="875"/>
      <c r="R465" s="875"/>
      <c r="S465" s="875"/>
      <c r="T465" s="875"/>
      <c r="U465" s="875"/>
      <c r="V465" s="875"/>
      <c r="W465" s="875"/>
      <c r="X465" s="875"/>
      <c r="Y465" s="875"/>
    </row>
    <row r="466">
      <c r="A466" s="890"/>
      <c r="B466" s="890"/>
      <c r="C466" s="890"/>
      <c r="D466" s="890"/>
      <c r="E466" s="890"/>
      <c r="F466" s="890"/>
      <c r="G466" s="890"/>
      <c r="H466" s="890"/>
      <c r="I466" s="890"/>
      <c r="J466" s="890"/>
      <c r="K466" s="875"/>
      <c r="L466" s="875"/>
      <c r="M466" s="875"/>
      <c r="N466" s="875"/>
      <c r="O466" s="875"/>
      <c r="P466" s="875"/>
      <c r="Q466" s="875"/>
      <c r="R466" s="875"/>
      <c r="S466" s="875"/>
      <c r="T466" s="875"/>
      <c r="U466" s="875"/>
      <c r="V466" s="875"/>
      <c r="W466" s="875"/>
      <c r="X466" s="875"/>
      <c r="Y466" s="875"/>
    </row>
    <row r="467">
      <c r="A467" s="890"/>
      <c r="B467" s="890"/>
      <c r="C467" s="890"/>
      <c r="D467" s="890"/>
      <c r="E467" s="890"/>
      <c r="F467" s="890"/>
      <c r="G467" s="890"/>
      <c r="H467" s="890"/>
      <c r="I467" s="890"/>
      <c r="J467" s="890"/>
      <c r="K467" s="875"/>
      <c r="L467" s="875"/>
      <c r="M467" s="875"/>
      <c r="N467" s="875"/>
      <c r="O467" s="875"/>
      <c r="P467" s="875"/>
      <c r="Q467" s="875"/>
      <c r="R467" s="875"/>
      <c r="S467" s="875"/>
      <c r="T467" s="875"/>
      <c r="U467" s="875"/>
      <c r="V467" s="875"/>
      <c r="W467" s="875"/>
      <c r="X467" s="875"/>
      <c r="Y467" s="875"/>
    </row>
    <row r="468">
      <c r="A468" s="890"/>
      <c r="B468" s="890"/>
      <c r="C468" s="890"/>
      <c r="D468" s="890"/>
      <c r="E468" s="890"/>
      <c r="F468" s="890"/>
      <c r="G468" s="890"/>
      <c r="H468" s="890"/>
      <c r="I468" s="890"/>
      <c r="J468" s="890"/>
      <c r="K468" s="875"/>
      <c r="L468" s="875"/>
      <c r="M468" s="875"/>
      <c r="N468" s="875"/>
      <c r="O468" s="875"/>
      <c r="P468" s="875"/>
      <c r="Q468" s="875"/>
      <c r="R468" s="875"/>
      <c r="S468" s="875"/>
      <c r="T468" s="875"/>
      <c r="U468" s="875"/>
      <c r="V468" s="875"/>
      <c r="W468" s="875"/>
      <c r="X468" s="875"/>
      <c r="Y468" s="875"/>
    </row>
    <row r="469">
      <c r="A469" s="890"/>
      <c r="B469" s="890"/>
      <c r="C469" s="890"/>
      <c r="D469" s="890"/>
      <c r="E469" s="890"/>
      <c r="F469" s="890"/>
      <c r="G469" s="890"/>
      <c r="H469" s="890"/>
      <c r="I469" s="890"/>
      <c r="J469" s="890"/>
      <c r="K469" s="875"/>
      <c r="L469" s="875"/>
      <c r="M469" s="875"/>
      <c r="N469" s="875"/>
      <c r="O469" s="875"/>
      <c r="P469" s="875"/>
      <c r="Q469" s="875"/>
      <c r="R469" s="875"/>
      <c r="S469" s="875"/>
      <c r="T469" s="875"/>
      <c r="U469" s="875"/>
      <c r="V469" s="875"/>
      <c r="W469" s="875"/>
      <c r="X469" s="875"/>
      <c r="Y469" s="875"/>
    </row>
    <row r="470">
      <c r="A470" s="890"/>
      <c r="B470" s="890"/>
      <c r="C470" s="890"/>
      <c r="D470" s="890"/>
      <c r="E470" s="890"/>
      <c r="F470" s="890"/>
      <c r="G470" s="890"/>
      <c r="H470" s="890"/>
      <c r="I470" s="890"/>
      <c r="J470" s="890"/>
      <c r="K470" s="875"/>
      <c r="L470" s="875"/>
      <c r="M470" s="875"/>
      <c r="N470" s="875"/>
      <c r="O470" s="875"/>
      <c r="P470" s="875"/>
      <c r="Q470" s="875"/>
      <c r="R470" s="875"/>
      <c r="S470" s="875"/>
      <c r="T470" s="875"/>
      <c r="U470" s="875"/>
      <c r="V470" s="875"/>
      <c r="W470" s="875"/>
      <c r="X470" s="875"/>
      <c r="Y470" s="875"/>
    </row>
    <row r="471">
      <c r="A471" s="890"/>
      <c r="B471" s="890"/>
      <c r="C471" s="890"/>
      <c r="D471" s="890"/>
      <c r="E471" s="890"/>
      <c r="F471" s="890"/>
      <c r="G471" s="890"/>
      <c r="H471" s="890"/>
      <c r="I471" s="890"/>
      <c r="J471" s="890"/>
      <c r="K471" s="875"/>
      <c r="L471" s="875"/>
      <c r="M471" s="875"/>
      <c r="N471" s="875"/>
      <c r="O471" s="875"/>
      <c r="P471" s="875"/>
      <c r="Q471" s="875"/>
      <c r="R471" s="875"/>
      <c r="S471" s="875"/>
      <c r="T471" s="875"/>
      <c r="U471" s="875"/>
      <c r="V471" s="875"/>
      <c r="W471" s="875"/>
      <c r="X471" s="875"/>
      <c r="Y471" s="875"/>
    </row>
    <row r="472">
      <c r="A472" s="890"/>
      <c r="B472" s="890"/>
      <c r="C472" s="890"/>
      <c r="D472" s="890"/>
      <c r="E472" s="890"/>
      <c r="F472" s="890"/>
      <c r="G472" s="890"/>
      <c r="H472" s="890"/>
      <c r="I472" s="890"/>
      <c r="J472" s="890"/>
      <c r="K472" s="875"/>
      <c r="L472" s="875"/>
      <c r="M472" s="875"/>
      <c r="N472" s="875"/>
      <c r="O472" s="875"/>
      <c r="P472" s="875"/>
      <c r="Q472" s="875"/>
      <c r="R472" s="875"/>
      <c r="S472" s="875"/>
      <c r="T472" s="875"/>
      <c r="U472" s="875"/>
      <c r="V472" s="875"/>
      <c r="W472" s="875"/>
      <c r="X472" s="875"/>
      <c r="Y472" s="875"/>
    </row>
    <row r="473">
      <c r="A473" s="890"/>
      <c r="B473" s="890"/>
      <c r="C473" s="890"/>
      <c r="D473" s="890"/>
      <c r="E473" s="890"/>
      <c r="F473" s="890"/>
      <c r="G473" s="890"/>
      <c r="H473" s="890"/>
      <c r="I473" s="890"/>
      <c r="J473" s="890"/>
      <c r="K473" s="875"/>
      <c r="L473" s="875"/>
      <c r="M473" s="875"/>
      <c r="N473" s="875"/>
      <c r="O473" s="875"/>
      <c r="P473" s="875"/>
      <c r="Q473" s="875"/>
      <c r="R473" s="875"/>
      <c r="S473" s="875"/>
      <c r="T473" s="875"/>
      <c r="U473" s="875"/>
      <c r="V473" s="875"/>
      <c r="W473" s="875"/>
      <c r="X473" s="875"/>
      <c r="Y473" s="875"/>
    </row>
    <row r="474">
      <c r="A474" s="890"/>
      <c r="B474" s="890"/>
      <c r="C474" s="890"/>
      <c r="D474" s="890"/>
      <c r="E474" s="890"/>
      <c r="F474" s="890"/>
      <c r="G474" s="890"/>
      <c r="H474" s="890"/>
      <c r="I474" s="890"/>
      <c r="J474" s="890"/>
      <c r="K474" s="875"/>
      <c r="L474" s="875"/>
      <c r="M474" s="875"/>
      <c r="N474" s="875"/>
      <c r="O474" s="875"/>
      <c r="P474" s="875"/>
      <c r="Q474" s="875"/>
      <c r="R474" s="875"/>
      <c r="S474" s="875"/>
      <c r="T474" s="875"/>
      <c r="U474" s="875"/>
      <c r="V474" s="875"/>
      <c r="W474" s="875"/>
      <c r="X474" s="875"/>
      <c r="Y474" s="875"/>
    </row>
    <row r="475">
      <c r="A475" s="890"/>
      <c r="B475" s="890"/>
      <c r="C475" s="890"/>
      <c r="D475" s="890"/>
      <c r="E475" s="890"/>
      <c r="F475" s="890"/>
      <c r="G475" s="890"/>
      <c r="H475" s="890"/>
      <c r="I475" s="890"/>
      <c r="J475" s="890"/>
      <c r="K475" s="875"/>
      <c r="L475" s="875"/>
      <c r="M475" s="875"/>
      <c r="N475" s="875"/>
      <c r="O475" s="875"/>
      <c r="P475" s="875"/>
      <c r="Q475" s="875"/>
      <c r="R475" s="875"/>
      <c r="S475" s="875"/>
      <c r="T475" s="875"/>
      <c r="U475" s="875"/>
      <c r="V475" s="875"/>
      <c r="W475" s="875"/>
      <c r="X475" s="875"/>
      <c r="Y475" s="875"/>
    </row>
    <row r="476">
      <c r="A476" s="890"/>
      <c r="B476" s="890"/>
      <c r="C476" s="890"/>
      <c r="D476" s="890"/>
      <c r="E476" s="890"/>
      <c r="F476" s="890"/>
      <c r="G476" s="890"/>
      <c r="H476" s="890"/>
      <c r="I476" s="890"/>
      <c r="J476" s="890"/>
      <c r="K476" s="875"/>
      <c r="L476" s="875"/>
      <c r="M476" s="875"/>
      <c r="N476" s="875"/>
      <c r="O476" s="875"/>
      <c r="P476" s="875"/>
      <c r="Q476" s="875"/>
      <c r="R476" s="875"/>
      <c r="S476" s="875"/>
      <c r="T476" s="875"/>
      <c r="U476" s="875"/>
      <c r="V476" s="875"/>
      <c r="W476" s="875"/>
      <c r="X476" s="875"/>
      <c r="Y476" s="875"/>
    </row>
    <row r="477">
      <c r="A477" s="890"/>
      <c r="B477" s="890"/>
      <c r="C477" s="890"/>
      <c r="D477" s="890"/>
      <c r="E477" s="890"/>
      <c r="F477" s="890"/>
      <c r="G477" s="890"/>
      <c r="H477" s="890"/>
      <c r="I477" s="890"/>
      <c r="J477" s="890"/>
      <c r="K477" s="875"/>
      <c r="L477" s="875"/>
      <c r="M477" s="875"/>
      <c r="N477" s="875"/>
      <c r="O477" s="875"/>
      <c r="P477" s="875"/>
      <c r="Q477" s="875"/>
      <c r="R477" s="875"/>
      <c r="S477" s="875"/>
      <c r="T477" s="875"/>
      <c r="U477" s="875"/>
      <c r="V477" s="875"/>
      <c r="W477" s="875"/>
      <c r="X477" s="875"/>
      <c r="Y477" s="875"/>
    </row>
    <row r="478">
      <c r="A478" s="890"/>
      <c r="B478" s="890"/>
      <c r="C478" s="890"/>
      <c r="D478" s="890"/>
      <c r="E478" s="890"/>
      <c r="F478" s="890"/>
      <c r="G478" s="890"/>
      <c r="H478" s="890"/>
      <c r="I478" s="890"/>
      <c r="J478" s="890"/>
      <c r="K478" s="875"/>
      <c r="L478" s="875"/>
      <c r="M478" s="875"/>
      <c r="N478" s="875"/>
      <c r="O478" s="875"/>
      <c r="P478" s="875"/>
      <c r="Q478" s="875"/>
      <c r="R478" s="875"/>
      <c r="S478" s="875"/>
      <c r="T478" s="875"/>
      <c r="U478" s="875"/>
      <c r="V478" s="875"/>
      <c r="W478" s="875"/>
      <c r="X478" s="875"/>
      <c r="Y478" s="875"/>
    </row>
    <row r="479">
      <c r="A479" s="890"/>
      <c r="B479" s="890"/>
      <c r="C479" s="890"/>
      <c r="D479" s="890"/>
      <c r="E479" s="890"/>
      <c r="F479" s="890"/>
      <c r="G479" s="890"/>
      <c r="H479" s="890"/>
      <c r="I479" s="890"/>
      <c r="J479" s="890"/>
      <c r="K479" s="875"/>
      <c r="L479" s="875"/>
      <c r="M479" s="875"/>
      <c r="N479" s="875"/>
      <c r="O479" s="875"/>
      <c r="P479" s="875"/>
      <c r="Q479" s="875"/>
      <c r="R479" s="875"/>
      <c r="S479" s="875"/>
      <c r="T479" s="875"/>
      <c r="U479" s="875"/>
      <c r="V479" s="875"/>
      <c r="W479" s="875"/>
      <c r="X479" s="875"/>
      <c r="Y479" s="875"/>
    </row>
    <row r="480">
      <c r="A480" s="890"/>
      <c r="B480" s="890"/>
      <c r="C480" s="890"/>
      <c r="D480" s="890"/>
      <c r="E480" s="890"/>
      <c r="F480" s="890"/>
      <c r="G480" s="890"/>
      <c r="H480" s="890"/>
      <c r="I480" s="890"/>
      <c r="J480" s="890"/>
      <c r="K480" s="875"/>
      <c r="L480" s="875"/>
      <c r="M480" s="875"/>
      <c r="N480" s="875"/>
      <c r="O480" s="875"/>
      <c r="P480" s="875"/>
      <c r="Q480" s="875"/>
      <c r="R480" s="875"/>
      <c r="S480" s="875"/>
      <c r="T480" s="875"/>
      <c r="U480" s="875"/>
      <c r="V480" s="875"/>
      <c r="W480" s="875"/>
      <c r="X480" s="875"/>
      <c r="Y480" s="875"/>
    </row>
    <row r="481">
      <c r="A481" s="890"/>
      <c r="B481" s="890"/>
      <c r="C481" s="890"/>
      <c r="D481" s="890"/>
      <c r="E481" s="890"/>
      <c r="F481" s="890"/>
      <c r="G481" s="890"/>
      <c r="H481" s="890"/>
      <c r="I481" s="890"/>
      <c r="J481" s="890"/>
      <c r="K481" s="875"/>
      <c r="L481" s="875"/>
      <c r="M481" s="875"/>
      <c r="N481" s="875"/>
      <c r="O481" s="875"/>
      <c r="P481" s="875"/>
      <c r="Q481" s="875"/>
      <c r="R481" s="875"/>
      <c r="S481" s="875"/>
      <c r="T481" s="875"/>
      <c r="U481" s="875"/>
      <c r="V481" s="875"/>
      <c r="W481" s="875"/>
      <c r="X481" s="875"/>
      <c r="Y481" s="875"/>
    </row>
    <row r="482">
      <c r="A482" s="890"/>
      <c r="B482" s="890"/>
      <c r="C482" s="890"/>
      <c r="D482" s="890"/>
      <c r="E482" s="890"/>
      <c r="F482" s="890"/>
      <c r="G482" s="890"/>
      <c r="H482" s="890"/>
      <c r="I482" s="890"/>
      <c r="J482" s="890"/>
      <c r="K482" s="875"/>
      <c r="L482" s="875"/>
      <c r="M482" s="875"/>
      <c r="N482" s="875"/>
      <c r="O482" s="875"/>
      <c r="P482" s="875"/>
      <c r="Q482" s="875"/>
      <c r="R482" s="875"/>
      <c r="S482" s="875"/>
      <c r="T482" s="875"/>
      <c r="U482" s="875"/>
      <c r="V482" s="875"/>
      <c r="W482" s="875"/>
      <c r="X482" s="875"/>
      <c r="Y482" s="875"/>
    </row>
    <row r="483">
      <c r="A483" s="890"/>
      <c r="B483" s="890"/>
      <c r="C483" s="890"/>
      <c r="D483" s="890"/>
      <c r="E483" s="890"/>
      <c r="F483" s="890"/>
      <c r="G483" s="890"/>
      <c r="H483" s="890"/>
      <c r="I483" s="890"/>
      <c r="J483" s="890"/>
      <c r="K483" s="875"/>
      <c r="L483" s="875"/>
      <c r="M483" s="875"/>
      <c r="N483" s="875"/>
      <c r="O483" s="875"/>
      <c r="P483" s="875"/>
      <c r="Q483" s="875"/>
      <c r="R483" s="875"/>
      <c r="S483" s="875"/>
      <c r="T483" s="875"/>
      <c r="U483" s="875"/>
      <c r="V483" s="875"/>
      <c r="W483" s="875"/>
      <c r="X483" s="875"/>
      <c r="Y483" s="875"/>
    </row>
    <row r="484">
      <c r="A484" s="890"/>
      <c r="B484" s="890"/>
      <c r="C484" s="890"/>
      <c r="D484" s="890"/>
      <c r="E484" s="890"/>
      <c r="F484" s="890"/>
      <c r="G484" s="890"/>
      <c r="H484" s="890"/>
      <c r="I484" s="890"/>
      <c r="J484" s="890"/>
      <c r="K484" s="875"/>
      <c r="L484" s="875"/>
      <c r="M484" s="875"/>
      <c r="N484" s="875"/>
      <c r="O484" s="875"/>
      <c r="P484" s="875"/>
      <c r="Q484" s="875"/>
      <c r="R484" s="875"/>
      <c r="S484" s="875"/>
      <c r="T484" s="875"/>
      <c r="U484" s="875"/>
      <c r="V484" s="875"/>
      <c r="W484" s="875"/>
      <c r="X484" s="875"/>
      <c r="Y484" s="875"/>
    </row>
    <row r="485">
      <c r="A485" s="890"/>
      <c r="B485" s="890"/>
      <c r="C485" s="890"/>
      <c r="D485" s="890"/>
      <c r="E485" s="890"/>
      <c r="F485" s="890"/>
      <c r="G485" s="890"/>
      <c r="H485" s="890"/>
      <c r="I485" s="890"/>
      <c r="J485" s="890"/>
      <c r="K485" s="875"/>
      <c r="L485" s="875"/>
      <c r="M485" s="875"/>
      <c r="N485" s="875"/>
      <c r="O485" s="875"/>
      <c r="P485" s="875"/>
      <c r="Q485" s="875"/>
      <c r="R485" s="875"/>
      <c r="S485" s="875"/>
      <c r="T485" s="875"/>
      <c r="U485" s="875"/>
      <c r="V485" s="875"/>
      <c r="W485" s="875"/>
      <c r="X485" s="875"/>
      <c r="Y485" s="875"/>
    </row>
    <row r="486">
      <c r="A486" s="890"/>
      <c r="B486" s="890"/>
      <c r="C486" s="890"/>
      <c r="D486" s="890"/>
      <c r="E486" s="890"/>
      <c r="F486" s="890"/>
      <c r="G486" s="890"/>
      <c r="H486" s="890"/>
      <c r="I486" s="890"/>
      <c r="J486" s="890"/>
      <c r="K486" s="875"/>
      <c r="L486" s="875"/>
      <c r="M486" s="875"/>
      <c r="N486" s="875"/>
      <c r="O486" s="875"/>
      <c r="P486" s="875"/>
      <c r="Q486" s="875"/>
      <c r="R486" s="875"/>
      <c r="S486" s="875"/>
      <c r="T486" s="875"/>
      <c r="U486" s="875"/>
      <c r="V486" s="875"/>
      <c r="W486" s="875"/>
      <c r="X486" s="875"/>
      <c r="Y486" s="875"/>
    </row>
    <row r="487">
      <c r="A487" s="890"/>
      <c r="B487" s="890"/>
      <c r="C487" s="890"/>
      <c r="D487" s="890"/>
      <c r="E487" s="890"/>
      <c r="F487" s="890"/>
      <c r="G487" s="890"/>
      <c r="H487" s="890"/>
      <c r="I487" s="890"/>
      <c r="J487" s="890"/>
      <c r="K487" s="875"/>
      <c r="L487" s="875"/>
      <c r="M487" s="875"/>
      <c r="N487" s="875"/>
      <c r="O487" s="875"/>
      <c r="P487" s="875"/>
      <c r="Q487" s="875"/>
      <c r="R487" s="875"/>
      <c r="S487" s="875"/>
      <c r="T487" s="875"/>
      <c r="U487" s="875"/>
      <c r="V487" s="875"/>
      <c r="W487" s="875"/>
      <c r="X487" s="875"/>
      <c r="Y487" s="875"/>
    </row>
    <row r="488">
      <c r="A488" s="890"/>
      <c r="B488" s="890"/>
      <c r="C488" s="890"/>
      <c r="D488" s="890"/>
      <c r="E488" s="890"/>
      <c r="F488" s="890"/>
      <c r="G488" s="890"/>
      <c r="H488" s="890"/>
      <c r="I488" s="890"/>
      <c r="J488" s="890"/>
      <c r="K488" s="875"/>
      <c r="L488" s="875"/>
      <c r="M488" s="875"/>
      <c r="N488" s="875"/>
      <c r="O488" s="875"/>
      <c r="P488" s="875"/>
      <c r="Q488" s="875"/>
      <c r="R488" s="875"/>
      <c r="S488" s="875"/>
      <c r="T488" s="875"/>
      <c r="U488" s="875"/>
      <c r="V488" s="875"/>
      <c r="W488" s="875"/>
      <c r="X488" s="875"/>
      <c r="Y488" s="875"/>
    </row>
    <row r="489">
      <c r="A489" s="890"/>
      <c r="B489" s="890"/>
      <c r="C489" s="890"/>
      <c r="D489" s="890"/>
      <c r="E489" s="890"/>
      <c r="F489" s="890"/>
      <c r="G489" s="890"/>
      <c r="H489" s="890"/>
      <c r="I489" s="890"/>
      <c r="J489" s="890"/>
      <c r="K489" s="875"/>
      <c r="L489" s="875"/>
      <c r="M489" s="875"/>
      <c r="N489" s="875"/>
      <c r="O489" s="875"/>
      <c r="P489" s="875"/>
      <c r="Q489" s="875"/>
      <c r="R489" s="875"/>
      <c r="S489" s="875"/>
      <c r="T489" s="875"/>
      <c r="U489" s="875"/>
      <c r="V489" s="875"/>
      <c r="W489" s="875"/>
      <c r="X489" s="875"/>
      <c r="Y489" s="875"/>
    </row>
    <row r="490">
      <c r="A490" s="890"/>
      <c r="B490" s="890"/>
      <c r="C490" s="890"/>
      <c r="D490" s="890"/>
      <c r="E490" s="890"/>
      <c r="F490" s="890"/>
      <c r="G490" s="890"/>
      <c r="H490" s="890"/>
      <c r="I490" s="890"/>
      <c r="J490" s="890"/>
      <c r="K490" s="875"/>
      <c r="L490" s="875"/>
      <c r="M490" s="875"/>
      <c r="N490" s="875"/>
      <c r="O490" s="875"/>
      <c r="P490" s="875"/>
      <c r="Q490" s="875"/>
      <c r="R490" s="875"/>
      <c r="S490" s="875"/>
      <c r="T490" s="875"/>
      <c r="U490" s="875"/>
      <c r="V490" s="875"/>
      <c r="W490" s="875"/>
      <c r="X490" s="875"/>
      <c r="Y490" s="875"/>
    </row>
    <row r="491">
      <c r="A491" s="890"/>
      <c r="B491" s="890"/>
      <c r="C491" s="890"/>
      <c r="D491" s="890"/>
      <c r="E491" s="890"/>
      <c r="F491" s="890"/>
      <c r="G491" s="890"/>
      <c r="H491" s="890"/>
      <c r="I491" s="890"/>
      <c r="J491" s="890"/>
      <c r="K491" s="875"/>
      <c r="L491" s="875"/>
      <c r="M491" s="875"/>
      <c r="N491" s="875"/>
      <c r="O491" s="875"/>
      <c r="P491" s="875"/>
      <c r="Q491" s="875"/>
      <c r="R491" s="875"/>
      <c r="S491" s="875"/>
      <c r="T491" s="875"/>
      <c r="U491" s="875"/>
      <c r="V491" s="875"/>
      <c r="W491" s="875"/>
      <c r="X491" s="875"/>
      <c r="Y491" s="875"/>
    </row>
    <row r="492">
      <c r="A492" s="890"/>
      <c r="B492" s="890"/>
      <c r="C492" s="890"/>
      <c r="D492" s="890"/>
      <c r="E492" s="890"/>
      <c r="F492" s="890"/>
      <c r="G492" s="890"/>
      <c r="H492" s="890"/>
      <c r="I492" s="890"/>
      <c r="J492" s="890"/>
      <c r="K492" s="875"/>
      <c r="L492" s="875"/>
      <c r="M492" s="875"/>
      <c r="N492" s="875"/>
      <c r="O492" s="875"/>
      <c r="P492" s="875"/>
      <c r="Q492" s="875"/>
      <c r="R492" s="875"/>
      <c r="S492" s="875"/>
      <c r="T492" s="875"/>
      <c r="U492" s="875"/>
      <c r="V492" s="875"/>
      <c r="W492" s="875"/>
      <c r="X492" s="875"/>
      <c r="Y492" s="875"/>
    </row>
    <row r="493">
      <c r="A493" s="890"/>
      <c r="B493" s="890"/>
      <c r="C493" s="890"/>
      <c r="D493" s="890"/>
      <c r="E493" s="890"/>
      <c r="F493" s="890"/>
      <c r="G493" s="890"/>
      <c r="H493" s="890"/>
      <c r="I493" s="890"/>
      <c r="J493" s="890"/>
      <c r="K493" s="875"/>
      <c r="L493" s="875"/>
      <c r="M493" s="875"/>
      <c r="N493" s="875"/>
      <c r="O493" s="875"/>
      <c r="P493" s="875"/>
      <c r="Q493" s="875"/>
      <c r="R493" s="875"/>
      <c r="S493" s="875"/>
      <c r="T493" s="875"/>
      <c r="U493" s="875"/>
      <c r="V493" s="875"/>
      <c r="W493" s="875"/>
      <c r="X493" s="875"/>
      <c r="Y493" s="875"/>
    </row>
    <row r="494">
      <c r="A494" s="890"/>
      <c r="B494" s="890"/>
      <c r="C494" s="890"/>
      <c r="D494" s="890"/>
      <c r="E494" s="890"/>
      <c r="F494" s="890"/>
      <c r="G494" s="890"/>
      <c r="H494" s="890"/>
      <c r="I494" s="890"/>
      <c r="J494" s="890"/>
      <c r="K494" s="875"/>
      <c r="L494" s="875"/>
      <c r="M494" s="875"/>
      <c r="N494" s="875"/>
      <c r="O494" s="875"/>
      <c r="P494" s="875"/>
      <c r="Q494" s="875"/>
      <c r="R494" s="875"/>
      <c r="S494" s="875"/>
      <c r="T494" s="875"/>
      <c r="U494" s="875"/>
      <c r="V494" s="875"/>
      <c r="W494" s="875"/>
      <c r="X494" s="875"/>
      <c r="Y494" s="875"/>
    </row>
    <row r="495">
      <c r="A495" s="890"/>
      <c r="B495" s="890"/>
      <c r="C495" s="890"/>
      <c r="D495" s="890"/>
      <c r="E495" s="890"/>
      <c r="F495" s="890"/>
      <c r="G495" s="890"/>
      <c r="H495" s="890"/>
      <c r="I495" s="890"/>
      <c r="J495" s="890"/>
      <c r="K495" s="875"/>
      <c r="L495" s="875"/>
      <c r="M495" s="875"/>
      <c r="N495" s="875"/>
      <c r="O495" s="875"/>
      <c r="P495" s="875"/>
      <c r="Q495" s="875"/>
      <c r="R495" s="875"/>
      <c r="S495" s="875"/>
      <c r="T495" s="875"/>
      <c r="U495" s="875"/>
      <c r="V495" s="875"/>
      <c r="W495" s="875"/>
      <c r="X495" s="875"/>
      <c r="Y495" s="875"/>
    </row>
    <row r="496">
      <c r="A496" s="890"/>
      <c r="B496" s="890"/>
      <c r="C496" s="890"/>
      <c r="D496" s="890"/>
      <c r="E496" s="890"/>
      <c r="F496" s="890"/>
      <c r="G496" s="890"/>
      <c r="H496" s="890"/>
      <c r="I496" s="890"/>
      <c r="J496" s="890"/>
      <c r="K496" s="875"/>
      <c r="L496" s="875"/>
      <c r="M496" s="875"/>
      <c r="N496" s="875"/>
      <c r="O496" s="875"/>
      <c r="P496" s="875"/>
      <c r="Q496" s="875"/>
      <c r="R496" s="875"/>
      <c r="S496" s="875"/>
      <c r="T496" s="875"/>
      <c r="U496" s="875"/>
      <c r="V496" s="875"/>
      <c r="W496" s="875"/>
      <c r="X496" s="875"/>
      <c r="Y496" s="875"/>
    </row>
    <row r="497">
      <c r="A497" s="890"/>
      <c r="B497" s="890"/>
      <c r="C497" s="890"/>
      <c r="D497" s="890"/>
      <c r="E497" s="890"/>
      <c r="F497" s="890"/>
      <c r="G497" s="890"/>
      <c r="H497" s="890"/>
      <c r="I497" s="890"/>
      <c r="J497" s="890"/>
      <c r="K497" s="875"/>
      <c r="L497" s="875"/>
      <c r="M497" s="875"/>
      <c r="N497" s="875"/>
      <c r="O497" s="875"/>
      <c r="P497" s="875"/>
      <c r="Q497" s="875"/>
      <c r="R497" s="875"/>
      <c r="S497" s="875"/>
      <c r="T497" s="875"/>
      <c r="U497" s="875"/>
      <c r="V497" s="875"/>
      <c r="W497" s="875"/>
      <c r="X497" s="875"/>
      <c r="Y497" s="875"/>
    </row>
    <row r="498">
      <c r="A498" s="890"/>
      <c r="B498" s="890"/>
      <c r="C498" s="890"/>
      <c r="D498" s="890"/>
      <c r="E498" s="890"/>
      <c r="F498" s="890"/>
      <c r="G498" s="890"/>
      <c r="H498" s="890"/>
      <c r="I498" s="890"/>
      <c r="J498" s="890"/>
      <c r="K498" s="875"/>
      <c r="L498" s="875"/>
      <c r="M498" s="875"/>
      <c r="N498" s="875"/>
      <c r="O498" s="875"/>
      <c r="P498" s="875"/>
      <c r="Q498" s="875"/>
      <c r="R498" s="875"/>
      <c r="S498" s="875"/>
      <c r="T498" s="875"/>
      <c r="U498" s="875"/>
      <c r="V498" s="875"/>
      <c r="W498" s="875"/>
      <c r="X498" s="875"/>
      <c r="Y498" s="875"/>
    </row>
    <row r="499">
      <c r="A499" s="890"/>
      <c r="B499" s="890"/>
      <c r="C499" s="890"/>
      <c r="D499" s="890"/>
      <c r="E499" s="890"/>
      <c r="F499" s="890"/>
      <c r="G499" s="890"/>
      <c r="H499" s="890"/>
      <c r="I499" s="890"/>
      <c r="J499" s="890"/>
      <c r="K499" s="875"/>
      <c r="L499" s="875"/>
      <c r="M499" s="875"/>
      <c r="N499" s="875"/>
      <c r="O499" s="875"/>
      <c r="P499" s="875"/>
      <c r="Q499" s="875"/>
      <c r="R499" s="875"/>
      <c r="S499" s="875"/>
      <c r="T499" s="875"/>
      <c r="U499" s="875"/>
      <c r="V499" s="875"/>
      <c r="W499" s="875"/>
      <c r="X499" s="875"/>
      <c r="Y499" s="875"/>
    </row>
    <row r="500">
      <c r="A500" s="890"/>
      <c r="B500" s="890"/>
      <c r="C500" s="890"/>
      <c r="D500" s="890"/>
      <c r="E500" s="890"/>
      <c r="F500" s="890"/>
      <c r="G500" s="890"/>
      <c r="H500" s="890"/>
      <c r="I500" s="890"/>
      <c r="J500" s="890"/>
      <c r="K500" s="875"/>
      <c r="L500" s="875"/>
      <c r="M500" s="875"/>
      <c r="N500" s="875"/>
      <c r="O500" s="875"/>
      <c r="P500" s="875"/>
      <c r="Q500" s="875"/>
      <c r="R500" s="875"/>
      <c r="S500" s="875"/>
      <c r="T500" s="875"/>
      <c r="U500" s="875"/>
      <c r="V500" s="875"/>
      <c r="W500" s="875"/>
      <c r="X500" s="875"/>
      <c r="Y500" s="875"/>
    </row>
    <row r="501">
      <c r="A501" s="890"/>
      <c r="B501" s="890"/>
      <c r="C501" s="890"/>
      <c r="D501" s="890"/>
      <c r="E501" s="890"/>
      <c r="F501" s="890"/>
      <c r="G501" s="890"/>
      <c r="H501" s="890"/>
      <c r="I501" s="890"/>
      <c r="J501" s="890"/>
      <c r="K501" s="875"/>
      <c r="L501" s="875"/>
      <c r="M501" s="875"/>
      <c r="N501" s="875"/>
      <c r="O501" s="875"/>
      <c r="P501" s="875"/>
      <c r="Q501" s="875"/>
      <c r="R501" s="875"/>
      <c r="S501" s="875"/>
      <c r="T501" s="875"/>
      <c r="U501" s="875"/>
      <c r="V501" s="875"/>
      <c r="W501" s="875"/>
      <c r="X501" s="875"/>
      <c r="Y501" s="875"/>
    </row>
    <row r="502">
      <c r="A502" s="890"/>
      <c r="B502" s="890"/>
      <c r="C502" s="890"/>
      <c r="D502" s="890"/>
      <c r="E502" s="890"/>
      <c r="F502" s="890"/>
      <c r="G502" s="890"/>
      <c r="H502" s="890"/>
      <c r="I502" s="890"/>
      <c r="J502" s="890"/>
      <c r="K502" s="875"/>
      <c r="L502" s="875"/>
      <c r="M502" s="875"/>
      <c r="N502" s="875"/>
      <c r="O502" s="875"/>
      <c r="P502" s="875"/>
      <c r="Q502" s="875"/>
      <c r="R502" s="875"/>
      <c r="S502" s="875"/>
      <c r="T502" s="875"/>
      <c r="U502" s="875"/>
      <c r="V502" s="875"/>
      <c r="W502" s="875"/>
      <c r="X502" s="875"/>
      <c r="Y502" s="875"/>
    </row>
    <row r="503">
      <c r="A503" s="890"/>
      <c r="B503" s="890"/>
      <c r="C503" s="890"/>
      <c r="D503" s="890"/>
      <c r="E503" s="890"/>
      <c r="F503" s="890"/>
      <c r="G503" s="890"/>
      <c r="H503" s="890"/>
      <c r="I503" s="890"/>
      <c r="J503" s="890"/>
      <c r="K503" s="875"/>
      <c r="L503" s="875"/>
      <c r="M503" s="875"/>
      <c r="N503" s="875"/>
      <c r="O503" s="875"/>
      <c r="P503" s="875"/>
      <c r="Q503" s="875"/>
      <c r="R503" s="875"/>
      <c r="S503" s="875"/>
      <c r="T503" s="875"/>
      <c r="U503" s="875"/>
      <c r="V503" s="875"/>
      <c r="W503" s="875"/>
      <c r="X503" s="875"/>
      <c r="Y503" s="875"/>
    </row>
    <row r="504">
      <c r="A504" s="890"/>
      <c r="B504" s="890"/>
      <c r="C504" s="890"/>
      <c r="D504" s="890"/>
      <c r="E504" s="890"/>
      <c r="F504" s="890"/>
      <c r="G504" s="890"/>
      <c r="H504" s="890"/>
      <c r="I504" s="890"/>
      <c r="J504" s="890"/>
      <c r="K504" s="875"/>
      <c r="L504" s="875"/>
      <c r="M504" s="875"/>
      <c r="N504" s="875"/>
      <c r="O504" s="875"/>
      <c r="P504" s="875"/>
      <c r="Q504" s="875"/>
      <c r="R504" s="875"/>
      <c r="S504" s="875"/>
      <c r="T504" s="875"/>
      <c r="U504" s="875"/>
      <c r="V504" s="875"/>
      <c r="W504" s="875"/>
      <c r="X504" s="875"/>
      <c r="Y504" s="875"/>
    </row>
    <row r="505">
      <c r="A505" s="890"/>
      <c r="B505" s="890"/>
      <c r="C505" s="890"/>
      <c r="D505" s="890"/>
      <c r="E505" s="890"/>
      <c r="F505" s="890"/>
      <c r="G505" s="890"/>
      <c r="H505" s="890"/>
      <c r="I505" s="890"/>
      <c r="J505" s="890"/>
      <c r="K505" s="875"/>
      <c r="L505" s="875"/>
      <c r="M505" s="875"/>
      <c r="N505" s="875"/>
      <c r="O505" s="875"/>
      <c r="P505" s="875"/>
      <c r="Q505" s="875"/>
      <c r="R505" s="875"/>
      <c r="S505" s="875"/>
      <c r="T505" s="875"/>
      <c r="U505" s="875"/>
      <c r="V505" s="875"/>
      <c r="W505" s="875"/>
      <c r="X505" s="875"/>
      <c r="Y505" s="875"/>
    </row>
    <row r="506">
      <c r="A506" s="890"/>
      <c r="B506" s="890"/>
      <c r="C506" s="890"/>
      <c r="D506" s="890"/>
      <c r="E506" s="890"/>
      <c r="F506" s="890"/>
      <c r="G506" s="890"/>
      <c r="H506" s="890"/>
      <c r="I506" s="890"/>
      <c r="J506" s="890"/>
      <c r="K506" s="875"/>
      <c r="L506" s="875"/>
      <c r="M506" s="875"/>
      <c r="N506" s="875"/>
      <c r="O506" s="875"/>
      <c r="P506" s="875"/>
      <c r="Q506" s="875"/>
      <c r="R506" s="875"/>
      <c r="S506" s="875"/>
      <c r="T506" s="875"/>
      <c r="U506" s="875"/>
      <c r="V506" s="875"/>
      <c r="W506" s="875"/>
      <c r="X506" s="875"/>
      <c r="Y506" s="875"/>
    </row>
    <row r="507">
      <c r="A507" s="890"/>
      <c r="B507" s="890"/>
      <c r="C507" s="890"/>
      <c r="D507" s="890"/>
      <c r="E507" s="890"/>
      <c r="F507" s="890"/>
      <c r="G507" s="890"/>
      <c r="H507" s="890"/>
      <c r="I507" s="890"/>
      <c r="J507" s="890"/>
      <c r="K507" s="875"/>
      <c r="L507" s="875"/>
      <c r="M507" s="875"/>
      <c r="N507" s="875"/>
      <c r="O507" s="875"/>
      <c r="P507" s="875"/>
      <c r="Q507" s="875"/>
      <c r="R507" s="875"/>
      <c r="S507" s="875"/>
      <c r="T507" s="875"/>
      <c r="U507" s="875"/>
      <c r="V507" s="875"/>
      <c r="W507" s="875"/>
      <c r="X507" s="875"/>
      <c r="Y507" s="875"/>
    </row>
    <row r="508">
      <c r="A508" s="890"/>
      <c r="B508" s="890"/>
      <c r="C508" s="890"/>
      <c r="D508" s="890"/>
      <c r="E508" s="890"/>
      <c r="F508" s="890"/>
      <c r="G508" s="890"/>
      <c r="H508" s="890"/>
      <c r="I508" s="890"/>
      <c r="J508" s="890"/>
      <c r="K508" s="875"/>
      <c r="L508" s="875"/>
      <c r="M508" s="875"/>
      <c r="N508" s="875"/>
      <c r="O508" s="875"/>
      <c r="P508" s="875"/>
      <c r="Q508" s="875"/>
      <c r="R508" s="875"/>
      <c r="S508" s="875"/>
      <c r="T508" s="875"/>
      <c r="U508" s="875"/>
      <c r="V508" s="875"/>
      <c r="W508" s="875"/>
      <c r="X508" s="875"/>
      <c r="Y508" s="875"/>
    </row>
    <row r="509">
      <c r="A509" s="890"/>
      <c r="B509" s="890"/>
      <c r="C509" s="890"/>
      <c r="D509" s="890"/>
      <c r="E509" s="890"/>
      <c r="F509" s="890"/>
      <c r="G509" s="890"/>
      <c r="H509" s="890"/>
      <c r="I509" s="890"/>
      <c r="J509" s="890"/>
      <c r="K509" s="875"/>
      <c r="L509" s="875"/>
      <c r="M509" s="875"/>
      <c r="N509" s="875"/>
      <c r="O509" s="875"/>
      <c r="P509" s="875"/>
      <c r="Q509" s="875"/>
      <c r="R509" s="875"/>
      <c r="S509" s="875"/>
      <c r="T509" s="875"/>
      <c r="U509" s="875"/>
      <c r="V509" s="875"/>
      <c r="W509" s="875"/>
      <c r="X509" s="875"/>
      <c r="Y509" s="875"/>
    </row>
    <row r="510">
      <c r="A510" s="890"/>
      <c r="B510" s="890"/>
      <c r="C510" s="890"/>
      <c r="D510" s="890"/>
      <c r="E510" s="890"/>
      <c r="F510" s="890"/>
      <c r="G510" s="890"/>
      <c r="H510" s="890"/>
      <c r="I510" s="890"/>
      <c r="J510" s="890"/>
      <c r="K510" s="875"/>
      <c r="L510" s="875"/>
      <c r="M510" s="875"/>
      <c r="N510" s="875"/>
      <c r="O510" s="875"/>
      <c r="P510" s="875"/>
      <c r="Q510" s="875"/>
      <c r="R510" s="875"/>
      <c r="S510" s="875"/>
      <c r="T510" s="875"/>
      <c r="U510" s="875"/>
      <c r="V510" s="875"/>
      <c r="W510" s="875"/>
      <c r="X510" s="875"/>
      <c r="Y510" s="875"/>
    </row>
    <row r="511">
      <c r="A511" s="890"/>
      <c r="B511" s="890"/>
      <c r="C511" s="890"/>
      <c r="D511" s="890"/>
      <c r="E511" s="890"/>
      <c r="F511" s="890"/>
      <c r="G511" s="890"/>
      <c r="H511" s="890"/>
      <c r="I511" s="890"/>
      <c r="J511" s="890"/>
      <c r="K511" s="875"/>
      <c r="L511" s="875"/>
      <c r="M511" s="875"/>
      <c r="N511" s="875"/>
      <c r="O511" s="875"/>
      <c r="P511" s="875"/>
      <c r="Q511" s="875"/>
      <c r="R511" s="875"/>
      <c r="S511" s="875"/>
      <c r="T511" s="875"/>
      <c r="U511" s="875"/>
      <c r="V511" s="875"/>
      <c r="W511" s="875"/>
      <c r="X511" s="875"/>
      <c r="Y511" s="875"/>
    </row>
    <row r="512">
      <c r="A512" s="890"/>
      <c r="B512" s="890"/>
      <c r="C512" s="890"/>
      <c r="D512" s="890"/>
      <c r="E512" s="890"/>
      <c r="F512" s="890"/>
      <c r="G512" s="890"/>
      <c r="H512" s="890"/>
      <c r="I512" s="890"/>
      <c r="J512" s="890"/>
      <c r="K512" s="875"/>
      <c r="L512" s="875"/>
      <c r="M512" s="875"/>
      <c r="N512" s="875"/>
      <c r="O512" s="875"/>
      <c r="P512" s="875"/>
      <c r="Q512" s="875"/>
      <c r="R512" s="875"/>
      <c r="S512" s="875"/>
      <c r="T512" s="875"/>
      <c r="U512" s="875"/>
      <c r="V512" s="875"/>
      <c r="W512" s="875"/>
      <c r="X512" s="875"/>
      <c r="Y512" s="875"/>
    </row>
    <row r="513">
      <c r="A513" s="890"/>
      <c r="B513" s="890"/>
      <c r="C513" s="890"/>
      <c r="D513" s="890"/>
      <c r="E513" s="890"/>
      <c r="F513" s="890"/>
      <c r="G513" s="890"/>
      <c r="H513" s="890"/>
      <c r="I513" s="890"/>
      <c r="J513" s="890"/>
      <c r="K513" s="875"/>
      <c r="L513" s="875"/>
      <c r="M513" s="875"/>
      <c r="N513" s="875"/>
      <c r="O513" s="875"/>
      <c r="P513" s="875"/>
      <c r="Q513" s="875"/>
      <c r="R513" s="875"/>
      <c r="S513" s="875"/>
      <c r="T513" s="875"/>
      <c r="U513" s="875"/>
      <c r="V513" s="875"/>
      <c r="W513" s="875"/>
      <c r="X513" s="875"/>
      <c r="Y513" s="875"/>
    </row>
    <row r="514">
      <c r="A514" s="890"/>
      <c r="B514" s="890"/>
      <c r="C514" s="890"/>
      <c r="D514" s="890"/>
      <c r="E514" s="890"/>
      <c r="F514" s="890"/>
      <c r="G514" s="890"/>
      <c r="H514" s="890"/>
      <c r="I514" s="890"/>
      <c r="J514" s="890"/>
      <c r="K514" s="875"/>
      <c r="L514" s="875"/>
      <c r="M514" s="875"/>
      <c r="N514" s="875"/>
      <c r="O514" s="875"/>
      <c r="P514" s="875"/>
      <c r="Q514" s="875"/>
      <c r="R514" s="875"/>
      <c r="S514" s="875"/>
      <c r="T514" s="875"/>
      <c r="U514" s="875"/>
      <c r="V514" s="875"/>
      <c r="W514" s="875"/>
      <c r="X514" s="875"/>
      <c r="Y514" s="875"/>
    </row>
    <row r="515">
      <c r="A515" s="890"/>
      <c r="B515" s="890"/>
      <c r="C515" s="890"/>
      <c r="D515" s="890"/>
      <c r="E515" s="890"/>
      <c r="F515" s="890"/>
      <c r="G515" s="890"/>
      <c r="H515" s="890"/>
      <c r="I515" s="890"/>
      <c r="J515" s="890"/>
      <c r="K515" s="875"/>
      <c r="L515" s="875"/>
      <c r="M515" s="875"/>
      <c r="N515" s="875"/>
      <c r="O515" s="875"/>
      <c r="P515" s="875"/>
      <c r="Q515" s="875"/>
      <c r="R515" s="875"/>
      <c r="S515" s="875"/>
      <c r="T515" s="875"/>
      <c r="U515" s="875"/>
      <c r="V515" s="875"/>
      <c r="W515" s="875"/>
      <c r="X515" s="875"/>
      <c r="Y515" s="875"/>
    </row>
    <row r="516">
      <c r="A516" s="890"/>
      <c r="B516" s="890"/>
      <c r="C516" s="890"/>
      <c r="D516" s="890"/>
      <c r="E516" s="890"/>
      <c r="F516" s="890"/>
      <c r="G516" s="890"/>
      <c r="H516" s="890"/>
      <c r="I516" s="890"/>
      <c r="J516" s="890"/>
      <c r="K516" s="875"/>
      <c r="L516" s="875"/>
      <c r="M516" s="875"/>
      <c r="N516" s="875"/>
      <c r="O516" s="875"/>
      <c r="P516" s="875"/>
      <c r="Q516" s="875"/>
      <c r="R516" s="875"/>
      <c r="S516" s="875"/>
      <c r="T516" s="875"/>
      <c r="U516" s="875"/>
      <c r="V516" s="875"/>
      <c r="W516" s="875"/>
      <c r="X516" s="875"/>
      <c r="Y516" s="875"/>
    </row>
    <row r="517">
      <c r="A517" s="890"/>
      <c r="B517" s="890"/>
      <c r="C517" s="890"/>
      <c r="D517" s="890"/>
      <c r="E517" s="890"/>
      <c r="F517" s="890"/>
      <c r="G517" s="890"/>
      <c r="H517" s="890"/>
      <c r="I517" s="890"/>
      <c r="J517" s="890"/>
      <c r="K517" s="875"/>
      <c r="L517" s="875"/>
      <c r="M517" s="875"/>
      <c r="N517" s="875"/>
      <c r="O517" s="875"/>
      <c r="P517" s="875"/>
      <c r="Q517" s="875"/>
      <c r="R517" s="875"/>
      <c r="S517" s="875"/>
      <c r="T517" s="875"/>
      <c r="U517" s="875"/>
      <c r="V517" s="875"/>
      <c r="W517" s="875"/>
      <c r="X517" s="875"/>
      <c r="Y517" s="875"/>
    </row>
    <row r="518">
      <c r="A518" s="890"/>
      <c r="B518" s="890"/>
      <c r="C518" s="890"/>
      <c r="D518" s="890"/>
      <c r="E518" s="890"/>
      <c r="F518" s="890"/>
      <c r="G518" s="890"/>
      <c r="H518" s="890"/>
      <c r="I518" s="890"/>
      <c r="J518" s="890"/>
      <c r="K518" s="875"/>
      <c r="L518" s="875"/>
      <c r="M518" s="875"/>
      <c r="N518" s="875"/>
      <c r="O518" s="875"/>
      <c r="P518" s="875"/>
      <c r="Q518" s="875"/>
      <c r="R518" s="875"/>
      <c r="S518" s="875"/>
      <c r="T518" s="875"/>
      <c r="U518" s="875"/>
      <c r="V518" s="875"/>
      <c r="W518" s="875"/>
      <c r="X518" s="875"/>
      <c r="Y518" s="875"/>
    </row>
    <row r="519">
      <c r="A519" s="890"/>
      <c r="B519" s="890"/>
      <c r="C519" s="890"/>
      <c r="D519" s="890"/>
      <c r="E519" s="890"/>
      <c r="F519" s="890"/>
      <c r="G519" s="890"/>
      <c r="H519" s="890"/>
      <c r="I519" s="890"/>
      <c r="J519" s="890"/>
      <c r="K519" s="875"/>
      <c r="L519" s="875"/>
      <c r="M519" s="875"/>
      <c r="N519" s="875"/>
      <c r="O519" s="875"/>
      <c r="P519" s="875"/>
      <c r="Q519" s="875"/>
      <c r="R519" s="875"/>
      <c r="S519" s="875"/>
      <c r="T519" s="875"/>
      <c r="U519" s="875"/>
      <c r="V519" s="875"/>
      <c r="W519" s="875"/>
      <c r="X519" s="875"/>
      <c r="Y519" s="875"/>
    </row>
    <row r="520">
      <c r="A520" s="890"/>
      <c r="B520" s="890"/>
      <c r="C520" s="890"/>
      <c r="D520" s="890"/>
      <c r="E520" s="890"/>
      <c r="F520" s="890"/>
      <c r="G520" s="890"/>
      <c r="H520" s="890"/>
      <c r="I520" s="890"/>
      <c r="J520" s="890"/>
      <c r="K520" s="875"/>
      <c r="L520" s="875"/>
      <c r="M520" s="875"/>
      <c r="N520" s="875"/>
      <c r="O520" s="875"/>
      <c r="P520" s="875"/>
      <c r="Q520" s="875"/>
      <c r="R520" s="875"/>
      <c r="S520" s="875"/>
      <c r="T520" s="875"/>
      <c r="U520" s="875"/>
      <c r="V520" s="875"/>
      <c r="W520" s="875"/>
      <c r="X520" s="875"/>
      <c r="Y520" s="875"/>
    </row>
    <row r="521">
      <c r="A521" s="890"/>
      <c r="B521" s="890"/>
      <c r="C521" s="890"/>
      <c r="D521" s="890"/>
      <c r="E521" s="890"/>
      <c r="F521" s="890"/>
      <c r="G521" s="890"/>
      <c r="H521" s="890"/>
      <c r="I521" s="890"/>
      <c r="J521" s="890"/>
      <c r="K521" s="875"/>
      <c r="L521" s="875"/>
      <c r="M521" s="875"/>
      <c r="N521" s="875"/>
      <c r="O521" s="875"/>
      <c r="P521" s="875"/>
      <c r="Q521" s="875"/>
      <c r="R521" s="875"/>
      <c r="S521" s="875"/>
      <c r="T521" s="875"/>
      <c r="U521" s="875"/>
      <c r="V521" s="875"/>
      <c r="W521" s="875"/>
      <c r="X521" s="875"/>
      <c r="Y521" s="875"/>
    </row>
    <row r="522">
      <c r="A522" s="890"/>
      <c r="B522" s="890"/>
      <c r="C522" s="890"/>
      <c r="D522" s="890"/>
      <c r="E522" s="890"/>
      <c r="F522" s="890"/>
      <c r="G522" s="890"/>
      <c r="H522" s="890"/>
      <c r="I522" s="890"/>
      <c r="J522" s="890"/>
      <c r="K522" s="875"/>
      <c r="L522" s="875"/>
      <c r="M522" s="875"/>
      <c r="N522" s="875"/>
      <c r="O522" s="875"/>
      <c r="P522" s="875"/>
      <c r="Q522" s="875"/>
      <c r="R522" s="875"/>
      <c r="S522" s="875"/>
      <c r="T522" s="875"/>
      <c r="U522" s="875"/>
      <c r="V522" s="875"/>
      <c r="W522" s="875"/>
      <c r="X522" s="875"/>
      <c r="Y522" s="875"/>
    </row>
    <row r="523">
      <c r="A523" s="890"/>
      <c r="B523" s="890"/>
      <c r="C523" s="890"/>
      <c r="D523" s="890"/>
      <c r="E523" s="890"/>
      <c r="F523" s="890"/>
      <c r="G523" s="890"/>
      <c r="H523" s="890"/>
      <c r="I523" s="890"/>
      <c r="J523" s="890"/>
      <c r="K523" s="875"/>
      <c r="L523" s="875"/>
      <c r="M523" s="875"/>
      <c r="N523" s="875"/>
      <c r="O523" s="875"/>
      <c r="P523" s="875"/>
      <c r="Q523" s="875"/>
      <c r="R523" s="875"/>
      <c r="S523" s="875"/>
      <c r="T523" s="875"/>
      <c r="U523" s="875"/>
      <c r="V523" s="875"/>
      <c r="W523" s="875"/>
      <c r="X523" s="875"/>
      <c r="Y523" s="875"/>
    </row>
    <row r="524">
      <c r="A524" s="890"/>
      <c r="B524" s="890"/>
      <c r="C524" s="890"/>
      <c r="D524" s="890"/>
      <c r="E524" s="890"/>
      <c r="F524" s="890"/>
      <c r="G524" s="890"/>
      <c r="H524" s="890"/>
      <c r="I524" s="890"/>
      <c r="J524" s="890"/>
      <c r="K524" s="875"/>
      <c r="L524" s="875"/>
      <c r="M524" s="875"/>
      <c r="N524" s="875"/>
      <c r="O524" s="875"/>
      <c r="P524" s="875"/>
      <c r="Q524" s="875"/>
      <c r="R524" s="875"/>
      <c r="S524" s="875"/>
      <c r="T524" s="875"/>
      <c r="U524" s="875"/>
      <c r="V524" s="875"/>
      <c r="W524" s="875"/>
      <c r="X524" s="875"/>
      <c r="Y524" s="875"/>
    </row>
    <row r="525">
      <c r="A525" s="890"/>
      <c r="B525" s="890"/>
      <c r="C525" s="890"/>
      <c r="D525" s="890"/>
      <c r="E525" s="890"/>
      <c r="F525" s="890"/>
      <c r="G525" s="890"/>
      <c r="H525" s="890"/>
      <c r="I525" s="890"/>
      <c r="J525" s="890"/>
      <c r="K525" s="875"/>
      <c r="L525" s="875"/>
      <c r="M525" s="875"/>
      <c r="N525" s="875"/>
      <c r="O525" s="875"/>
      <c r="P525" s="875"/>
      <c r="Q525" s="875"/>
      <c r="R525" s="875"/>
      <c r="S525" s="875"/>
      <c r="T525" s="875"/>
      <c r="U525" s="875"/>
      <c r="V525" s="875"/>
      <c r="W525" s="875"/>
      <c r="X525" s="875"/>
      <c r="Y525" s="875"/>
    </row>
    <row r="526">
      <c r="A526" s="890"/>
      <c r="B526" s="890"/>
      <c r="C526" s="890"/>
      <c r="D526" s="890"/>
      <c r="E526" s="890"/>
      <c r="F526" s="890"/>
      <c r="G526" s="890"/>
      <c r="H526" s="890"/>
      <c r="I526" s="890"/>
      <c r="J526" s="890"/>
      <c r="K526" s="875"/>
      <c r="L526" s="875"/>
      <c r="M526" s="875"/>
      <c r="N526" s="875"/>
      <c r="O526" s="875"/>
      <c r="P526" s="875"/>
      <c r="Q526" s="875"/>
      <c r="R526" s="875"/>
      <c r="S526" s="875"/>
      <c r="T526" s="875"/>
      <c r="U526" s="875"/>
      <c r="V526" s="875"/>
      <c r="W526" s="875"/>
      <c r="X526" s="875"/>
      <c r="Y526" s="875"/>
    </row>
    <row r="527">
      <c r="A527" s="890"/>
      <c r="B527" s="890"/>
      <c r="C527" s="890"/>
      <c r="D527" s="890"/>
      <c r="E527" s="890"/>
      <c r="F527" s="890"/>
      <c r="G527" s="890"/>
      <c r="H527" s="890"/>
      <c r="I527" s="890"/>
      <c r="J527" s="890"/>
      <c r="K527" s="875"/>
      <c r="L527" s="875"/>
      <c r="M527" s="875"/>
      <c r="N527" s="875"/>
      <c r="O527" s="875"/>
      <c r="P527" s="875"/>
      <c r="Q527" s="875"/>
      <c r="R527" s="875"/>
      <c r="S527" s="875"/>
      <c r="T527" s="875"/>
      <c r="U527" s="875"/>
      <c r="V527" s="875"/>
      <c r="W527" s="875"/>
      <c r="X527" s="875"/>
      <c r="Y527" s="875"/>
    </row>
    <row r="528">
      <c r="A528" s="890"/>
      <c r="B528" s="890"/>
      <c r="C528" s="890"/>
      <c r="D528" s="890"/>
      <c r="E528" s="890"/>
      <c r="F528" s="890"/>
      <c r="G528" s="890"/>
      <c r="H528" s="890"/>
      <c r="I528" s="890"/>
      <c r="J528" s="890"/>
      <c r="K528" s="875"/>
      <c r="L528" s="875"/>
      <c r="M528" s="875"/>
      <c r="N528" s="875"/>
      <c r="O528" s="875"/>
      <c r="P528" s="875"/>
      <c r="Q528" s="875"/>
      <c r="R528" s="875"/>
      <c r="S528" s="875"/>
      <c r="T528" s="875"/>
      <c r="U528" s="875"/>
      <c r="V528" s="875"/>
      <c r="W528" s="875"/>
      <c r="X528" s="875"/>
      <c r="Y528" s="875"/>
    </row>
    <row r="529">
      <c r="A529" s="890"/>
      <c r="B529" s="890"/>
      <c r="C529" s="890"/>
      <c r="D529" s="890"/>
      <c r="E529" s="890"/>
      <c r="F529" s="890"/>
      <c r="G529" s="890"/>
      <c r="H529" s="890"/>
      <c r="I529" s="890"/>
      <c r="J529" s="890"/>
      <c r="K529" s="875"/>
      <c r="L529" s="875"/>
      <c r="M529" s="875"/>
      <c r="N529" s="875"/>
      <c r="O529" s="875"/>
      <c r="P529" s="875"/>
      <c r="Q529" s="875"/>
      <c r="R529" s="875"/>
      <c r="S529" s="875"/>
      <c r="T529" s="875"/>
      <c r="U529" s="875"/>
      <c r="V529" s="875"/>
      <c r="W529" s="875"/>
      <c r="X529" s="875"/>
      <c r="Y529" s="875"/>
    </row>
    <row r="530">
      <c r="A530" s="890"/>
      <c r="B530" s="890"/>
      <c r="C530" s="890"/>
      <c r="D530" s="890"/>
      <c r="E530" s="890"/>
      <c r="F530" s="890"/>
      <c r="G530" s="890"/>
      <c r="H530" s="890"/>
      <c r="I530" s="890"/>
      <c r="J530" s="890"/>
      <c r="K530" s="875"/>
      <c r="L530" s="875"/>
      <c r="M530" s="875"/>
      <c r="N530" s="875"/>
      <c r="O530" s="875"/>
      <c r="P530" s="875"/>
      <c r="Q530" s="875"/>
      <c r="R530" s="875"/>
      <c r="S530" s="875"/>
      <c r="T530" s="875"/>
      <c r="U530" s="875"/>
      <c r="V530" s="875"/>
      <c r="W530" s="875"/>
      <c r="X530" s="875"/>
      <c r="Y530" s="875"/>
    </row>
    <row r="531">
      <c r="A531" s="890"/>
      <c r="B531" s="890"/>
      <c r="C531" s="890"/>
      <c r="D531" s="890"/>
      <c r="E531" s="890"/>
      <c r="F531" s="890"/>
      <c r="G531" s="890"/>
      <c r="H531" s="890"/>
      <c r="I531" s="890"/>
      <c r="J531" s="890"/>
      <c r="K531" s="875"/>
      <c r="L531" s="875"/>
      <c r="M531" s="875"/>
      <c r="N531" s="875"/>
      <c r="O531" s="875"/>
      <c r="P531" s="875"/>
      <c r="Q531" s="875"/>
      <c r="R531" s="875"/>
      <c r="S531" s="875"/>
      <c r="T531" s="875"/>
      <c r="U531" s="875"/>
      <c r="V531" s="875"/>
      <c r="W531" s="875"/>
      <c r="X531" s="875"/>
      <c r="Y531" s="875"/>
    </row>
    <row r="532">
      <c r="A532" s="890"/>
      <c r="B532" s="890"/>
      <c r="C532" s="890"/>
      <c r="D532" s="890"/>
      <c r="E532" s="890"/>
      <c r="F532" s="890"/>
      <c r="G532" s="890"/>
      <c r="H532" s="890"/>
      <c r="I532" s="890"/>
      <c r="J532" s="890"/>
      <c r="K532" s="875"/>
      <c r="L532" s="875"/>
      <c r="M532" s="875"/>
      <c r="N532" s="875"/>
      <c r="O532" s="875"/>
      <c r="P532" s="875"/>
      <c r="Q532" s="875"/>
      <c r="R532" s="875"/>
      <c r="S532" s="875"/>
      <c r="T532" s="875"/>
      <c r="U532" s="875"/>
      <c r="V532" s="875"/>
      <c r="W532" s="875"/>
      <c r="X532" s="875"/>
      <c r="Y532" s="875"/>
    </row>
    <row r="533">
      <c r="A533" s="890"/>
      <c r="B533" s="890"/>
      <c r="C533" s="890"/>
      <c r="D533" s="890"/>
      <c r="E533" s="890"/>
      <c r="F533" s="890"/>
      <c r="G533" s="890"/>
      <c r="H533" s="890"/>
      <c r="I533" s="890"/>
      <c r="J533" s="890"/>
      <c r="K533" s="875"/>
      <c r="L533" s="875"/>
      <c r="M533" s="875"/>
      <c r="N533" s="875"/>
      <c r="O533" s="875"/>
      <c r="P533" s="875"/>
      <c r="Q533" s="875"/>
      <c r="R533" s="875"/>
      <c r="S533" s="875"/>
      <c r="T533" s="875"/>
      <c r="U533" s="875"/>
      <c r="V533" s="875"/>
      <c r="W533" s="875"/>
      <c r="X533" s="875"/>
      <c r="Y533" s="875"/>
    </row>
    <row r="534">
      <c r="A534" s="890"/>
      <c r="B534" s="890"/>
      <c r="C534" s="890"/>
      <c r="D534" s="890"/>
      <c r="E534" s="890"/>
      <c r="F534" s="890"/>
      <c r="G534" s="890"/>
      <c r="H534" s="890"/>
      <c r="I534" s="890"/>
      <c r="J534" s="890"/>
      <c r="K534" s="875"/>
      <c r="L534" s="875"/>
      <c r="M534" s="875"/>
      <c r="N534" s="875"/>
      <c r="O534" s="875"/>
      <c r="P534" s="875"/>
      <c r="Q534" s="875"/>
      <c r="R534" s="875"/>
      <c r="S534" s="875"/>
      <c r="T534" s="875"/>
      <c r="U534" s="875"/>
      <c r="V534" s="875"/>
      <c r="W534" s="875"/>
      <c r="X534" s="875"/>
      <c r="Y534" s="875"/>
    </row>
    <row r="535">
      <c r="A535" s="890"/>
      <c r="B535" s="890"/>
      <c r="C535" s="890"/>
      <c r="D535" s="890"/>
      <c r="E535" s="890"/>
      <c r="F535" s="890"/>
      <c r="G535" s="890"/>
      <c r="H535" s="890"/>
      <c r="I535" s="890"/>
      <c r="J535" s="890"/>
      <c r="K535" s="875"/>
      <c r="L535" s="875"/>
      <c r="M535" s="875"/>
      <c r="N535" s="875"/>
      <c r="O535" s="875"/>
      <c r="P535" s="875"/>
      <c r="Q535" s="875"/>
      <c r="R535" s="875"/>
      <c r="S535" s="875"/>
      <c r="T535" s="875"/>
      <c r="U535" s="875"/>
      <c r="V535" s="875"/>
      <c r="W535" s="875"/>
      <c r="X535" s="875"/>
      <c r="Y535" s="875"/>
    </row>
    <row r="536">
      <c r="A536" s="890"/>
      <c r="B536" s="890"/>
      <c r="C536" s="890"/>
      <c r="D536" s="890"/>
      <c r="E536" s="890"/>
      <c r="F536" s="890"/>
      <c r="G536" s="890"/>
      <c r="H536" s="890"/>
      <c r="I536" s="890"/>
      <c r="J536" s="890"/>
      <c r="K536" s="875"/>
      <c r="L536" s="875"/>
      <c r="M536" s="875"/>
      <c r="N536" s="875"/>
      <c r="O536" s="875"/>
      <c r="P536" s="875"/>
      <c r="Q536" s="875"/>
      <c r="R536" s="875"/>
      <c r="S536" s="875"/>
      <c r="T536" s="875"/>
      <c r="U536" s="875"/>
      <c r="V536" s="875"/>
      <c r="W536" s="875"/>
      <c r="X536" s="875"/>
      <c r="Y536" s="875"/>
    </row>
    <row r="537">
      <c r="A537" s="890"/>
      <c r="B537" s="890"/>
      <c r="C537" s="890"/>
      <c r="D537" s="890"/>
      <c r="E537" s="890"/>
      <c r="F537" s="890"/>
      <c r="G537" s="890"/>
      <c r="H537" s="890"/>
      <c r="I537" s="890"/>
      <c r="J537" s="890"/>
      <c r="K537" s="875"/>
      <c r="L537" s="875"/>
      <c r="M537" s="875"/>
      <c r="N537" s="875"/>
      <c r="O537" s="875"/>
      <c r="P537" s="875"/>
      <c r="Q537" s="875"/>
      <c r="R537" s="875"/>
      <c r="S537" s="875"/>
      <c r="T537" s="875"/>
      <c r="U537" s="875"/>
      <c r="V537" s="875"/>
      <c r="W537" s="875"/>
      <c r="X537" s="875"/>
      <c r="Y537" s="875"/>
    </row>
    <row r="538">
      <c r="A538" s="890"/>
      <c r="B538" s="890"/>
      <c r="C538" s="890"/>
      <c r="D538" s="890"/>
      <c r="E538" s="890"/>
      <c r="F538" s="890"/>
      <c r="G538" s="890"/>
      <c r="H538" s="890"/>
      <c r="I538" s="890"/>
      <c r="J538" s="890"/>
      <c r="K538" s="875"/>
      <c r="L538" s="875"/>
      <c r="M538" s="875"/>
      <c r="N538" s="875"/>
      <c r="O538" s="875"/>
      <c r="P538" s="875"/>
      <c r="Q538" s="875"/>
      <c r="R538" s="875"/>
      <c r="S538" s="875"/>
      <c r="T538" s="875"/>
      <c r="U538" s="875"/>
      <c r="V538" s="875"/>
      <c r="W538" s="875"/>
      <c r="X538" s="875"/>
      <c r="Y538" s="875"/>
    </row>
    <row r="539">
      <c r="A539" s="890"/>
      <c r="B539" s="890"/>
      <c r="C539" s="890"/>
      <c r="D539" s="890"/>
      <c r="E539" s="890"/>
      <c r="F539" s="890"/>
      <c r="G539" s="890"/>
      <c r="H539" s="890"/>
      <c r="I539" s="890"/>
      <c r="J539" s="890"/>
      <c r="K539" s="875"/>
      <c r="L539" s="875"/>
      <c r="M539" s="875"/>
      <c r="N539" s="875"/>
      <c r="O539" s="875"/>
      <c r="P539" s="875"/>
      <c r="Q539" s="875"/>
      <c r="R539" s="875"/>
      <c r="S539" s="875"/>
      <c r="T539" s="875"/>
      <c r="U539" s="875"/>
      <c r="V539" s="875"/>
      <c r="W539" s="875"/>
      <c r="X539" s="875"/>
      <c r="Y539" s="875"/>
    </row>
    <row r="540">
      <c r="A540" s="890"/>
      <c r="B540" s="890"/>
      <c r="C540" s="890"/>
      <c r="D540" s="890"/>
      <c r="E540" s="890"/>
      <c r="F540" s="890"/>
      <c r="G540" s="890"/>
      <c r="H540" s="890"/>
      <c r="I540" s="890"/>
      <c r="J540" s="890"/>
      <c r="K540" s="875"/>
      <c r="L540" s="875"/>
      <c r="M540" s="875"/>
      <c r="N540" s="875"/>
      <c r="O540" s="875"/>
      <c r="P540" s="875"/>
      <c r="Q540" s="875"/>
      <c r="R540" s="875"/>
      <c r="S540" s="875"/>
      <c r="T540" s="875"/>
      <c r="U540" s="875"/>
      <c r="V540" s="875"/>
      <c r="W540" s="875"/>
      <c r="X540" s="875"/>
      <c r="Y540" s="875"/>
    </row>
    <row r="541">
      <c r="A541" s="890"/>
      <c r="B541" s="890"/>
      <c r="C541" s="890"/>
      <c r="D541" s="890"/>
      <c r="E541" s="890"/>
      <c r="F541" s="890"/>
      <c r="G541" s="890"/>
      <c r="H541" s="890"/>
      <c r="I541" s="890"/>
      <c r="J541" s="890"/>
      <c r="K541" s="875"/>
      <c r="L541" s="875"/>
      <c r="M541" s="875"/>
      <c r="N541" s="875"/>
      <c r="O541" s="875"/>
      <c r="P541" s="875"/>
      <c r="Q541" s="875"/>
      <c r="R541" s="875"/>
      <c r="S541" s="875"/>
      <c r="T541" s="875"/>
      <c r="U541" s="875"/>
      <c r="V541" s="875"/>
      <c r="W541" s="875"/>
      <c r="X541" s="875"/>
      <c r="Y541" s="875"/>
    </row>
    <row r="542">
      <c r="A542" s="890"/>
      <c r="B542" s="890"/>
      <c r="C542" s="890"/>
      <c r="D542" s="890"/>
      <c r="E542" s="890"/>
      <c r="F542" s="890"/>
      <c r="G542" s="890"/>
      <c r="H542" s="890"/>
      <c r="I542" s="890"/>
      <c r="J542" s="890"/>
      <c r="K542" s="875"/>
      <c r="L542" s="875"/>
      <c r="M542" s="875"/>
      <c r="N542" s="875"/>
      <c r="O542" s="875"/>
      <c r="P542" s="875"/>
      <c r="Q542" s="875"/>
      <c r="R542" s="875"/>
      <c r="S542" s="875"/>
      <c r="T542" s="875"/>
      <c r="U542" s="875"/>
      <c r="V542" s="875"/>
      <c r="W542" s="875"/>
      <c r="X542" s="875"/>
      <c r="Y542" s="875"/>
    </row>
    <row r="543">
      <c r="A543" s="890"/>
      <c r="B543" s="890"/>
      <c r="C543" s="890"/>
      <c r="D543" s="890"/>
      <c r="E543" s="890"/>
      <c r="F543" s="890"/>
      <c r="G543" s="890"/>
      <c r="H543" s="890"/>
      <c r="I543" s="890"/>
      <c r="J543" s="890"/>
      <c r="K543" s="875"/>
      <c r="L543" s="875"/>
      <c r="M543" s="875"/>
      <c r="N543" s="875"/>
      <c r="O543" s="875"/>
      <c r="P543" s="875"/>
      <c r="Q543" s="875"/>
      <c r="R543" s="875"/>
      <c r="S543" s="875"/>
      <c r="T543" s="875"/>
      <c r="U543" s="875"/>
      <c r="V543" s="875"/>
      <c r="W543" s="875"/>
      <c r="X543" s="875"/>
      <c r="Y543" s="875"/>
    </row>
    <row r="544">
      <c r="A544" s="890"/>
      <c r="B544" s="890"/>
      <c r="C544" s="890"/>
      <c r="D544" s="890"/>
      <c r="E544" s="890"/>
      <c r="F544" s="890"/>
      <c r="G544" s="890"/>
      <c r="H544" s="890"/>
      <c r="I544" s="890"/>
      <c r="J544" s="890"/>
      <c r="K544" s="875"/>
      <c r="L544" s="875"/>
      <c r="M544" s="875"/>
      <c r="N544" s="875"/>
      <c r="O544" s="875"/>
      <c r="P544" s="875"/>
      <c r="Q544" s="875"/>
      <c r="R544" s="875"/>
      <c r="S544" s="875"/>
      <c r="T544" s="875"/>
      <c r="U544" s="875"/>
      <c r="V544" s="875"/>
      <c r="W544" s="875"/>
      <c r="X544" s="875"/>
      <c r="Y544" s="875"/>
    </row>
    <row r="545">
      <c r="A545" s="890"/>
      <c r="B545" s="890"/>
      <c r="C545" s="890"/>
      <c r="D545" s="890"/>
      <c r="E545" s="890"/>
      <c r="F545" s="890"/>
      <c r="G545" s="890"/>
      <c r="H545" s="890"/>
      <c r="I545" s="890"/>
      <c r="J545" s="890"/>
      <c r="K545" s="875"/>
      <c r="L545" s="875"/>
      <c r="M545" s="875"/>
      <c r="N545" s="875"/>
      <c r="O545" s="875"/>
      <c r="P545" s="875"/>
      <c r="Q545" s="875"/>
      <c r="R545" s="875"/>
      <c r="S545" s="875"/>
      <c r="T545" s="875"/>
      <c r="U545" s="875"/>
      <c r="V545" s="875"/>
      <c r="W545" s="875"/>
      <c r="X545" s="875"/>
      <c r="Y545" s="875"/>
    </row>
    <row r="546">
      <c r="A546" s="890"/>
      <c r="B546" s="890"/>
      <c r="C546" s="890"/>
      <c r="D546" s="890"/>
      <c r="E546" s="890"/>
      <c r="F546" s="890"/>
      <c r="G546" s="890"/>
      <c r="H546" s="890"/>
      <c r="I546" s="890"/>
      <c r="J546" s="890"/>
      <c r="K546" s="875"/>
      <c r="L546" s="875"/>
      <c r="M546" s="875"/>
      <c r="N546" s="875"/>
      <c r="O546" s="875"/>
      <c r="P546" s="875"/>
      <c r="Q546" s="875"/>
      <c r="R546" s="875"/>
      <c r="S546" s="875"/>
      <c r="T546" s="875"/>
      <c r="U546" s="875"/>
      <c r="V546" s="875"/>
      <c r="W546" s="875"/>
      <c r="X546" s="875"/>
      <c r="Y546" s="875"/>
    </row>
    <row r="547">
      <c r="A547" s="890"/>
      <c r="B547" s="890"/>
      <c r="C547" s="890"/>
      <c r="D547" s="890"/>
      <c r="E547" s="890"/>
      <c r="F547" s="890"/>
      <c r="G547" s="890"/>
      <c r="H547" s="890"/>
      <c r="I547" s="890"/>
      <c r="J547" s="890"/>
      <c r="K547" s="875"/>
      <c r="L547" s="875"/>
      <c r="M547" s="875"/>
      <c r="N547" s="875"/>
      <c r="O547" s="875"/>
      <c r="P547" s="875"/>
      <c r="Q547" s="875"/>
      <c r="R547" s="875"/>
      <c r="S547" s="875"/>
      <c r="T547" s="875"/>
      <c r="U547" s="875"/>
      <c r="V547" s="875"/>
      <c r="W547" s="875"/>
      <c r="X547" s="875"/>
      <c r="Y547" s="875"/>
    </row>
    <row r="548">
      <c r="A548" s="890"/>
      <c r="B548" s="890"/>
      <c r="C548" s="890"/>
      <c r="D548" s="890"/>
      <c r="E548" s="890"/>
      <c r="F548" s="890"/>
      <c r="G548" s="890"/>
      <c r="H548" s="890"/>
      <c r="I548" s="890"/>
      <c r="J548" s="890"/>
      <c r="K548" s="875"/>
      <c r="L548" s="875"/>
      <c r="M548" s="875"/>
      <c r="N548" s="875"/>
      <c r="O548" s="875"/>
      <c r="P548" s="875"/>
      <c r="Q548" s="875"/>
      <c r="R548" s="875"/>
      <c r="S548" s="875"/>
      <c r="T548" s="875"/>
      <c r="U548" s="875"/>
      <c r="V548" s="875"/>
      <c r="W548" s="875"/>
      <c r="X548" s="875"/>
      <c r="Y548" s="875"/>
    </row>
    <row r="549">
      <c r="A549" s="890"/>
      <c r="B549" s="890"/>
      <c r="C549" s="890"/>
      <c r="D549" s="890"/>
      <c r="E549" s="890"/>
      <c r="F549" s="890"/>
      <c r="G549" s="890"/>
      <c r="H549" s="890"/>
      <c r="I549" s="890"/>
      <c r="J549" s="890"/>
      <c r="K549" s="875"/>
      <c r="L549" s="875"/>
      <c r="M549" s="875"/>
      <c r="N549" s="875"/>
      <c r="O549" s="875"/>
      <c r="P549" s="875"/>
      <c r="Q549" s="875"/>
      <c r="R549" s="875"/>
      <c r="S549" s="875"/>
      <c r="T549" s="875"/>
      <c r="U549" s="875"/>
      <c r="V549" s="875"/>
      <c r="W549" s="875"/>
      <c r="X549" s="875"/>
      <c r="Y549" s="875"/>
    </row>
    <row r="550">
      <c r="A550" s="890"/>
      <c r="B550" s="890"/>
      <c r="C550" s="890"/>
      <c r="D550" s="890"/>
      <c r="E550" s="890"/>
      <c r="F550" s="890"/>
      <c r="G550" s="890"/>
      <c r="H550" s="890"/>
      <c r="I550" s="890"/>
      <c r="J550" s="890"/>
      <c r="K550" s="875"/>
      <c r="L550" s="875"/>
      <c r="M550" s="875"/>
      <c r="N550" s="875"/>
      <c r="O550" s="875"/>
      <c r="P550" s="875"/>
      <c r="Q550" s="875"/>
      <c r="R550" s="875"/>
      <c r="S550" s="875"/>
      <c r="T550" s="875"/>
      <c r="U550" s="875"/>
      <c r="V550" s="875"/>
      <c r="W550" s="875"/>
      <c r="X550" s="875"/>
      <c r="Y550" s="875"/>
    </row>
    <row r="551">
      <c r="A551" s="890"/>
      <c r="B551" s="890"/>
      <c r="C551" s="890"/>
      <c r="D551" s="890"/>
      <c r="E551" s="890"/>
      <c r="F551" s="890"/>
      <c r="G551" s="890"/>
      <c r="H551" s="890"/>
      <c r="I551" s="890"/>
      <c r="J551" s="890"/>
      <c r="K551" s="875"/>
      <c r="L551" s="875"/>
      <c r="M551" s="875"/>
      <c r="N551" s="875"/>
      <c r="O551" s="875"/>
      <c r="P551" s="875"/>
      <c r="Q551" s="875"/>
      <c r="R551" s="875"/>
      <c r="S551" s="875"/>
      <c r="T551" s="875"/>
      <c r="U551" s="875"/>
      <c r="V551" s="875"/>
      <c r="W551" s="875"/>
      <c r="X551" s="875"/>
      <c r="Y551" s="875"/>
    </row>
    <row r="552">
      <c r="A552" s="890"/>
      <c r="B552" s="890"/>
      <c r="C552" s="890"/>
      <c r="D552" s="890"/>
      <c r="E552" s="890"/>
      <c r="F552" s="890"/>
      <c r="G552" s="890"/>
      <c r="H552" s="890"/>
      <c r="I552" s="890"/>
      <c r="J552" s="890"/>
      <c r="K552" s="875"/>
      <c r="L552" s="875"/>
      <c r="M552" s="875"/>
      <c r="N552" s="875"/>
      <c r="O552" s="875"/>
      <c r="P552" s="875"/>
      <c r="Q552" s="875"/>
      <c r="R552" s="875"/>
      <c r="S552" s="875"/>
      <c r="T552" s="875"/>
      <c r="U552" s="875"/>
      <c r="V552" s="875"/>
      <c r="W552" s="875"/>
      <c r="X552" s="875"/>
      <c r="Y552" s="875"/>
    </row>
    <row r="553">
      <c r="A553" s="890"/>
      <c r="B553" s="890"/>
      <c r="C553" s="890"/>
      <c r="D553" s="890"/>
      <c r="E553" s="890"/>
      <c r="F553" s="890"/>
      <c r="G553" s="890"/>
      <c r="H553" s="890"/>
      <c r="I553" s="890"/>
      <c r="J553" s="890"/>
      <c r="K553" s="875"/>
      <c r="L553" s="875"/>
      <c r="M553" s="875"/>
      <c r="N553" s="875"/>
      <c r="O553" s="875"/>
      <c r="P553" s="875"/>
      <c r="Q553" s="875"/>
      <c r="R553" s="875"/>
      <c r="S553" s="875"/>
      <c r="T553" s="875"/>
      <c r="U553" s="875"/>
      <c r="V553" s="875"/>
      <c r="W553" s="875"/>
      <c r="X553" s="875"/>
      <c r="Y553" s="875"/>
    </row>
    <row r="554">
      <c r="A554" s="890"/>
      <c r="B554" s="890"/>
      <c r="C554" s="890"/>
      <c r="D554" s="890"/>
      <c r="E554" s="890"/>
      <c r="F554" s="890"/>
      <c r="G554" s="890"/>
      <c r="H554" s="890"/>
      <c r="I554" s="890"/>
      <c r="J554" s="890"/>
      <c r="K554" s="875"/>
      <c r="L554" s="875"/>
      <c r="M554" s="875"/>
      <c r="N554" s="875"/>
      <c r="O554" s="875"/>
      <c r="P554" s="875"/>
      <c r="Q554" s="875"/>
      <c r="R554" s="875"/>
      <c r="S554" s="875"/>
      <c r="T554" s="875"/>
      <c r="U554" s="875"/>
      <c r="V554" s="875"/>
      <c r="W554" s="875"/>
      <c r="X554" s="875"/>
      <c r="Y554" s="875"/>
    </row>
    <row r="555">
      <c r="A555" s="890"/>
      <c r="B555" s="890"/>
      <c r="C555" s="890"/>
      <c r="D555" s="890"/>
      <c r="E555" s="890"/>
      <c r="F555" s="890"/>
      <c r="G555" s="890"/>
      <c r="H555" s="890"/>
      <c r="I555" s="890"/>
      <c r="J555" s="890"/>
      <c r="K555" s="875"/>
      <c r="L555" s="875"/>
      <c r="M555" s="875"/>
      <c r="N555" s="875"/>
      <c r="O555" s="875"/>
      <c r="P555" s="875"/>
      <c r="Q555" s="875"/>
      <c r="R555" s="875"/>
      <c r="S555" s="875"/>
      <c r="T555" s="875"/>
      <c r="U555" s="875"/>
      <c r="V555" s="875"/>
      <c r="W555" s="875"/>
      <c r="X555" s="875"/>
      <c r="Y555" s="875"/>
    </row>
    <row r="556">
      <c r="A556" s="890"/>
      <c r="B556" s="890"/>
      <c r="C556" s="890"/>
      <c r="D556" s="890"/>
      <c r="E556" s="890"/>
      <c r="F556" s="890"/>
      <c r="G556" s="890"/>
      <c r="H556" s="890"/>
      <c r="I556" s="890"/>
      <c r="J556" s="890"/>
      <c r="K556" s="875"/>
      <c r="L556" s="875"/>
      <c r="M556" s="875"/>
      <c r="N556" s="875"/>
      <c r="O556" s="875"/>
      <c r="P556" s="875"/>
      <c r="Q556" s="875"/>
      <c r="R556" s="875"/>
      <c r="S556" s="875"/>
      <c r="T556" s="875"/>
      <c r="U556" s="875"/>
      <c r="V556" s="875"/>
      <c r="W556" s="875"/>
      <c r="X556" s="875"/>
      <c r="Y556" s="875"/>
    </row>
    <row r="557">
      <c r="A557" s="890"/>
      <c r="B557" s="890"/>
      <c r="C557" s="890"/>
      <c r="D557" s="890"/>
      <c r="E557" s="890"/>
      <c r="F557" s="890"/>
      <c r="G557" s="890"/>
      <c r="H557" s="890"/>
      <c r="I557" s="890"/>
      <c r="J557" s="890"/>
      <c r="K557" s="875"/>
      <c r="L557" s="875"/>
      <c r="M557" s="875"/>
      <c r="N557" s="875"/>
      <c r="O557" s="875"/>
      <c r="P557" s="875"/>
      <c r="Q557" s="875"/>
      <c r="R557" s="875"/>
      <c r="S557" s="875"/>
      <c r="T557" s="875"/>
      <c r="U557" s="875"/>
      <c r="V557" s="875"/>
      <c r="W557" s="875"/>
      <c r="X557" s="875"/>
      <c r="Y557" s="875"/>
    </row>
    <row r="558">
      <c r="A558" s="890"/>
      <c r="B558" s="890"/>
      <c r="C558" s="890"/>
      <c r="D558" s="890"/>
      <c r="E558" s="890"/>
      <c r="F558" s="890"/>
      <c r="G558" s="890"/>
      <c r="H558" s="890"/>
      <c r="I558" s="890"/>
      <c r="J558" s="890"/>
      <c r="K558" s="875"/>
      <c r="L558" s="875"/>
      <c r="M558" s="875"/>
      <c r="N558" s="875"/>
      <c r="O558" s="875"/>
      <c r="P558" s="875"/>
      <c r="Q558" s="875"/>
      <c r="R558" s="875"/>
      <c r="S558" s="875"/>
      <c r="T558" s="875"/>
      <c r="U558" s="875"/>
      <c r="V558" s="875"/>
      <c r="W558" s="875"/>
      <c r="X558" s="875"/>
      <c r="Y558" s="875"/>
    </row>
    <row r="559">
      <c r="A559" s="890"/>
      <c r="B559" s="890"/>
      <c r="C559" s="890"/>
      <c r="D559" s="890"/>
      <c r="E559" s="890"/>
      <c r="F559" s="890"/>
      <c r="G559" s="890"/>
      <c r="H559" s="890"/>
      <c r="I559" s="890"/>
      <c r="J559" s="890"/>
      <c r="K559" s="875"/>
      <c r="L559" s="875"/>
      <c r="M559" s="875"/>
      <c r="N559" s="875"/>
      <c r="O559" s="875"/>
      <c r="P559" s="875"/>
      <c r="Q559" s="875"/>
      <c r="R559" s="875"/>
      <c r="S559" s="875"/>
      <c r="T559" s="875"/>
      <c r="U559" s="875"/>
      <c r="V559" s="875"/>
      <c r="W559" s="875"/>
      <c r="X559" s="875"/>
      <c r="Y559" s="875"/>
    </row>
    <row r="560">
      <c r="A560" s="890"/>
      <c r="B560" s="890"/>
      <c r="C560" s="890"/>
      <c r="D560" s="890"/>
      <c r="E560" s="890"/>
      <c r="F560" s="890"/>
      <c r="G560" s="890"/>
      <c r="H560" s="890"/>
      <c r="I560" s="890"/>
      <c r="J560" s="890"/>
      <c r="K560" s="875"/>
      <c r="L560" s="875"/>
      <c r="M560" s="875"/>
      <c r="N560" s="875"/>
      <c r="O560" s="875"/>
      <c r="P560" s="875"/>
      <c r="Q560" s="875"/>
      <c r="R560" s="875"/>
      <c r="S560" s="875"/>
      <c r="T560" s="875"/>
      <c r="U560" s="875"/>
      <c r="V560" s="875"/>
      <c r="W560" s="875"/>
      <c r="X560" s="875"/>
      <c r="Y560" s="875"/>
    </row>
    <row r="561">
      <c r="A561" s="890"/>
      <c r="B561" s="890"/>
      <c r="C561" s="890"/>
      <c r="D561" s="890"/>
      <c r="E561" s="890"/>
      <c r="F561" s="890"/>
      <c r="G561" s="890"/>
      <c r="H561" s="890"/>
      <c r="I561" s="890"/>
      <c r="J561" s="890"/>
      <c r="K561" s="875"/>
      <c r="L561" s="875"/>
      <c r="M561" s="875"/>
      <c r="N561" s="875"/>
      <c r="O561" s="875"/>
      <c r="P561" s="875"/>
      <c r="Q561" s="875"/>
      <c r="R561" s="875"/>
      <c r="S561" s="875"/>
      <c r="T561" s="875"/>
      <c r="U561" s="875"/>
      <c r="V561" s="875"/>
      <c r="W561" s="875"/>
      <c r="X561" s="875"/>
      <c r="Y561" s="875"/>
    </row>
    <row r="562">
      <c r="A562" s="890"/>
      <c r="B562" s="890"/>
      <c r="C562" s="890"/>
      <c r="D562" s="890"/>
      <c r="E562" s="890"/>
      <c r="F562" s="890"/>
      <c r="G562" s="890"/>
      <c r="H562" s="890"/>
      <c r="I562" s="890"/>
      <c r="J562" s="890"/>
      <c r="K562" s="875"/>
      <c r="L562" s="875"/>
      <c r="M562" s="875"/>
      <c r="N562" s="875"/>
      <c r="O562" s="875"/>
      <c r="P562" s="875"/>
      <c r="Q562" s="875"/>
      <c r="R562" s="875"/>
      <c r="S562" s="875"/>
      <c r="T562" s="875"/>
      <c r="U562" s="875"/>
      <c r="V562" s="875"/>
      <c r="W562" s="875"/>
      <c r="X562" s="875"/>
      <c r="Y562" s="875"/>
    </row>
    <row r="563">
      <c r="A563" s="890"/>
      <c r="B563" s="890"/>
      <c r="C563" s="890"/>
      <c r="D563" s="890"/>
      <c r="E563" s="890"/>
      <c r="F563" s="890"/>
      <c r="G563" s="890"/>
      <c r="H563" s="890"/>
      <c r="I563" s="890"/>
      <c r="J563" s="890"/>
      <c r="K563" s="875"/>
      <c r="L563" s="875"/>
      <c r="M563" s="875"/>
      <c r="N563" s="875"/>
      <c r="O563" s="875"/>
      <c r="P563" s="875"/>
      <c r="Q563" s="875"/>
      <c r="R563" s="875"/>
      <c r="S563" s="875"/>
      <c r="T563" s="875"/>
      <c r="U563" s="875"/>
      <c r="V563" s="875"/>
      <c r="W563" s="875"/>
      <c r="X563" s="875"/>
      <c r="Y563" s="875"/>
    </row>
    <row r="564">
      <c r="A564" s="890"/>
      <c r="B564" s="890"/>
      <c r="C564" s="890"/>
      <c r="D564" s="890"/>
      <c r="E564" s="890"/>
      <c r="F564" s="890"/>
      <c r="G564" s="890"/>
      <c r="H564" s="890"/>
      <c r="I564" s="890"/>
      <c r="J564" s="890"/>
      <c r="K564" s="875"/>
      <c r="L564" s="875"/>
      <c r="M564" s="875"/>
      <c r="N564" s="875"/>
      <c r="O564" s="875"/>
      <c r="P564" s="875"/>
      <c r="Q564" s="875"/>
      <c r="R564" s="875"/>
      <c r="S564" s="875"/>
      <c r="T564" s="875"/>
      <c r="U564" s="875"/>
      <c r="V564" s="875"/>
      <c r="W564" s="875"/>
      <c r="X564" s="875"/>
      <c r="Y564" s="875"/>
    </row>
    <row r="565">
      <c r="A565" s="890"/>
      <c r="B565" s="890"/>
      <c r="C565" s="890"/>
      <c r="D565" s="890"/>
      <c r="E565" s="890"/>
      <c r="F565" s="890"/>
      <c r="G565" s="890"/>
      <c r="H565" s="890"/>
      <c r="I565" s="890"/>
      <c r="J565" s="890"/>
      <c r="K565" s="875"/>
      <c r="L565" s="875"/>
      <c r="M565" s="875"/>
      <c r="N565" s="875"/>
      <c r="O565" s="875"/>
      <c r="P565" s="875"/>
      <c r="Q565" s="875"/>
      <c r="R565" s="875"/>
      <c r="S565" s="875"/>
      <c r="T565" s="875"/>
      <c r="U565" s="875"/>
      <c r="V565" s="875"/>
      <c r="W565" s="875"/>
      <c r="X565" s="875"/>
      <c r="Y565" s="875"/>
    </row>
    <row r="566">
      <c r="A566" s="890"/>
      <c r="B566" s="890"/>
      <c r="C566" s="890"/>
      <c r="D566" s="890"/>
      <c r="E566" s="890"/>
      <c r="F566" s="890"/>
      <c r="G566" s="890"/>
      <c r="H566" s="890"/>
      <c r="I566" s="890"/>
      <c r="J566" s="890"/>
      <c r="K566" s="875"/>
      <c r="L566" s="875"/>
      <c r="M566" s="875"/>
      <c r="N566" s="875"/>
      <c r="O566" s="875"/>
      <c r="P566" s="875"/>
      <c r="Q566" s="875"/>
      <c r="R566" s="875"/>
      <c r="S566" s="875"/>
      <c r="T566" s="875"/>
      <c r="U566" s="875"/>
      <c r="V566" s="875"/>
      <c r="W566" s="875"/>
      <c r="X566" s="875"/>
      <c r="Y566" s="875"/>
    </row>
    <row r="567">
      <c r="A567" s="890"/>
      <c r="B567" s="890"/>
      <c r="C567" s="890"/>
      <c r="D567" s="890"/>
      <c r="E567" s="890"/>
      <c r="F567" s="890"/>
      <c r="G567" s="890"/>
      <c r="H567" s="890"/>
      <c r="I567" s="890"/>
      <c r="J567" s="890"/>
      <c r="K567" s="875"/>
      <c r="L567" s="875"/>
      <c r="M567" s="875"/>
      <c r="N567" s="875"/>
      <c r="O567" s="875"/>
      <c r="P567" s="875"/>
      <c r="Q567" s="875"/>
      <c r="R567" s="875"/>
      <c r="S567" s="875"/>
      <c r="T567" s="875"/>
      <c r="U567" s="875"/>
      <c r="V567" s="875"/>
      <c r="W567" s="875"/>
      <c r="X567" s="875"/>
      <c r="Y567" s="875"/>
    </row>
    <row r="568">
      <c r="A568" s="890"/>
      <c r="B568" s="890"/>
      <c r="C568" s="890"/>
      <c r="D568" s="890"/>
      <c r="E568" s="890"/>
      <c r="F568" s="890"/>
      <c r="G568" s="890"/>
      <c r="H568" s="890"/>
      <c r="I568" s="890"/>
      <c r="J568" s="890"/>
      <c r="K568" s="875"/>
      <c r="L568" s="875"/>
      <c r="M568" s="875"/>
      <c r="N568" s="875"/>
      <c r="O568" s="875"/>
      <c r="P568" s="875"/>
      <c r="Q568" s="875"/>
      <c r="R568" s="875"/>
      <c r="S568" s="875"/>
      <c r="T568" s="875"/>
      <c r="U568" s="875"/>
      <c r="V568" s="875"/>
      <c r="W568" s="875"/>
      <c r="X568" s="875"/>
      <c r="Y568" s="875"/>
    </row>
    <row r="569">
      <c r="A569" s="890"/>
      <c r="B569" s="890"/>
      <c r="C569" s="890"/>
      <c r="D569" s="890"/>
      <c r="E569" s="890"/>
      <c r="F569" s="890"/>
      <c r="G569" s="890"/>
      <c r="H569" s="890"/>
      <c r="I569" s="890"/>
      <c r="J569" s="890"/>
      <c r="K569" s="875"/>
      <c r="L569" s="875"/>
      <c r="M569" s="875"/>
      <c r="N569" s="875"/>
      <c r="O569" s="875"/>
      <c r="P569" s="875"/>
      <c r="Q569" s="875"/>
      <c r="R569" s="875"/>
      <c r="S569" s="875"/>
      <c r="T569" s="875"/>
      <c r="U569" s="875"/>
      <c r="V569" s="875"/>
      <c r="W569" s="875"/>
      <c r="X569" s="875"/>
      <c r="Y569" s="875"/>
    </row>
    <row r="570">
      <c r="A570" s="890"/>
      <c r="B570" s="890"/>
      <c r="C570" s="890"/>
      <c r="D570" s="890"/>
      <c r="E570" s="890"/>
      <c r="F570" s="890"/>
      <c r="G570" s="890"/>
      <c r="H570" s="890"/>
      <c r="I570" s="890"/>
      <c r="J570" s="890"/>
      <c r="K570" s="875"/>
      <c r="L570" s="875"/>
      <c r="M570" s="875"/>
      <c r="N570" s="875"/>
      <c r="O570" s="875"/>
      <c r="P570" s="875"/>
      <c r="Q570" s="875"/>
      <c r="R570" s="875"/>
      <c r="S570" s="875"/>
      <c r="T570" s="875"/>
      <c r="U570" s="875"/>
      <c r="V570" s="875"/>
      <c r="W570" s="875"/>
      <c r="X570" s="875"/>
      <c r="Y570" s="875"/>
    </row>
    <row r="571">
      <c r="A571" s="890"/>
      <c r="B571" s="890"/>
      <c r="C571" s="890"/>
      <c r="D571" s="890"/>
      <c r="E571" s="890"/>
      <c r="F571" s="890"/>
      <c r="G571" s="890"/>
      <c r="H571" s="890"/>
      <c r="I571" s="890"/>
      <c r="J571" s="890"/>
      <c r="K571" s="875"/>
      <c r="L571" s="875"/>
      <c r="M571" s="875"/>
      <c r="N571" s="875"/>
      <c r="O571" s="875"/>
      <c r="P571" s="875"/>
      <c r="Q571" s="875"/>
      <c r="R571" s="875"/>
      <c r="S571" s="875"/>
      <c r="T571" s="875"/>
      <c r="U571" s="875"/>
      <c r="V571" s="875"/>
      <c r="W571" s="875"/>
      <c r="X571" s="875"/>
      <c r="Y571" s="875"/>
    </row>
    <row r="572">
      <c r="A572" s="890"/>
      <c r="B572" s="890"/>
      <c r="C572" s="890"/>
      <c r="D572" s="890"/>
      <c r="E572" s="890"/>
      <c r="F572" s="890"/>
      <c r="G572" s="890"/>
      <c r="H572" s="890"/>
      <c r="I572" s="890"/>
      <c r="J572" s="890"/>
      <c r="K572" s="875"/>
      <c r="L572" s="875"/>
      <c r="M572" s="875"/>
      <c r="N572" s="875"/>
      <c r="O572" s="875"/>
      <c r="P572" s="875"/>
      <c r="Q572" s="875"/>
      <c r="R572" s="875"/>
      <c r="S572" s="875"/>
      <c r="T572" s="875"/>
      <c r="U572" s="875"/>
      <c r="V572" s="875"/>
      <c r="W572" s="875"/>
      <c r="X572" s="875"/>
      <c r="Y572" s="875"/>
    </row>
    <row r="573">
      <c r="A573" s="890"/>
      <c r="B573" s="890"/>
      <c r="C573" s="890"/>
      <c r="D573" s="890"/>
      <c r="E573" s="890"/>
      <c r="F573" s="890"/>
      <c r="G573" s="890"/>
      <c r="H573" s="890"/>
      <c r="I573" s="890"/>
      <c r="J573" s="890"/>
      <c r="K573" s="875"/>
      <c r="L573" s="875"/>
      <c r="M573" s="875"/>
      <c r="N573" s="875"/>
      <c r="O573" s="875"/>
      <c r="P573" s="875"/>
      <c r="Q573" s="875"/>
      <c r="R573" s="875"/>
      <c r="S573" s="875"/>
      <c r="T573" s="875"/>
      <c r="U573" s="875"/>
      <c r="V573" s="875"/>
      <c r="W573" s="875"/>
      <c r="X573" s="875"/>
      <c r="Y573" s="875"/>
    </row>
    <row r="574">
      <c r="A574" s="890"/>
      <c r="B574" s="890"/>
      <c r="C574" s="890"/>
      <c r="D574" s="890"/>
      <c r="E574" s="890"/>
      <c r="F574" s="890"/>
      <c r="G574" s="890"/>
      <c r="H574" s="890"/>
      <c r="I574" s="890"/>
      <c r="J574" s="890"/>
      <c r="K574" s="875"/>
      <c r="L574" s="875"/>
      <c r="M574" s="875"/>
      <c r="N574" s="875"/>
      <c r="O574" s="875"/>
      <c r="P574" s="875"/>
      <c r="Q574" s="875"/>
      <c r="R574" s="875"/>
      <c r="S574" s="875"/>
      <c r="T574" s="875"/>
      <c r="U574" s="875"/>
      <c r="V574" s="875"/>
      <c r="W574" s="875"/>
      <c r="X574" s="875"/>
      <c r="Y574" s="875"/>
    </row>
    <row r="575">
      <c r="A575" s="890"/>
      <c r="B575" s="890"/>
      <c r="C575" s="890"/>
      <c r="D575" s="890"/>
      <c r="E575" s="890"/>
      <c r="F575" s="890"/>
      <c r="G575" s="890"/>
      <c r="H575" s="890"/>
      <c r="I575" s="890"/>
      <c r="J575" s="890"/>
      <c r="K575" s="875"/>
      <c r="L575" s="875"/>
      <c r="M575" s="875"/>
      <c r="N575" s="875"/>
      <c r="O575" s="875"/>
      <c r="P575" s="875"/>
      <c r="Q575" s="875"/>
      <c r="R575" s="875"/>
      <c r="S575" s="875"/>
      <c r="T575" s="875"/>
      <c r="U575" s="875"/>
      <c r="V575" s="875"/>
      <c r="W575" s="875"/>
      <c r="X575" s="875"/>
      <c r="Y575" s="875"/>
    </row>
    <row r="576">
      <c r="A576" s="890"/>
      <c r="B576" s="890"/>
      <c r="C576" s="890"/>
      <c r="D576" s="890"/>
      <c r="E576" s="890"/>
      <c r="F576" s="890"/>
      <c r="G576" s="890"/>
      <c r="H576" s="890"/>
      <c r="I576" s="890"/>
      <c r="J576" s="890"/>
      <c r="K576" s="875"/>
      <c r="L576" s="875"/>
      <c r="M576" s="875"/>
      <c r="N576" s="875"/>
      <c r="O576" s="875"/>
      <c r="P576" s="875"/>
      <c r="Q576" s="875"/>
      <c r="R576" s="875"/>
      <c r="S576" s="875"/>
      <c r="T576" s="875"/>
      <c r="U576" s="875"/>
      <c r="V576" s="875"/>
      <c r="W576" s="875"/>
      <c r="X576" s="875"/>
      <c r="Y576" s="875"/>
    </row>
    <row r="577">
      <c r="A577" s="890"/>
      <c r="B577" s="890"/>
      <c r="C577" s="890"/>
      <c r="D577" s="890"/>
      <c r="E577" s="890"/>
      <c r="F577" s="890"/>
      <c r="G577" s="890"/>
      <c r="H577" s="890"/>
      <c r="I577" s="890"/>
      <c r="J577" s="890"/>
      <c r="K577" s="875"/>
      <c r="L577" s="875"/>
      <c r="M577" s="875"/>
      <c r="N577" s="875"/>
      <c r="O577" s="875"/>
      <c r="P577" s="875"/>
      <c r="Q577" s="875"/>
      <c r="R577" s="875"/>
      <c r="S577" s="875"/>
      <c r="T577" s="875"/>
      <c r="U577" s="875"/>
      <c r="V577" s="875"/>
      <c r="W577" s="875"/>
      <c r="X577" s="875"/>
      <c r="Y577" s="875"/>
    </row>
    <row r="578">
      <c r="A578" s="890"/>
      <c r="B578" s="890"/>
      <c r="C578" s="890"/>
      <c r="D578" s="890"/>
      <c r="E578" s="890"/>
      <c r="F578" s="890"/>
      <c r="G578" s="890"/>
      <c r="H578" s="890"/>
      <c r="I578" s="890"/>
      <c r="J578" s="890"/>
      <c r="K578" s="875"/>
      <c r="L578" s="875"/>
      <c r="M578" s="875"/>
      <c r="N578" s="875"/>
      <c r="O578" s="875"/>
      <c r="P578" s="875"/>
      <c r="Q578" s="875"/>
      <c r="R578" s="875"/>
      <c r="S578" s="875"/>
      <c r="T578" s="875"/>
      <c r="U578" s="875"/>
      <c r="V578" s="875"/>
      <c r="W578" s="875"/>
      <c r="X578" s="875"/>
      <c r="Y578" s="875"/>
    </row>
    <row r="579">
      <c r="A579" s="890"/>
      <c r="B579" s="890"/>
      <c r="C579" s="890"/>
      <c r="D579" s="890"/>
      <c r="E579" s="890"/>
      <c r="F579" s="890"/>
      <c r="G579" s="890"/>
      <c r="H579" s="890"/>
      <c r="I579" s="890"/>
      <c r="J579" s="890"/>
      <c r="K579" s="875"/>
      <c r="L579" s="875"/>
      <c r="M579" s="875"/>
      <c r="N579" s="875"/>
      <c r="O579" s="875"/>
      <c r="P579" s="875"/>
      <c r="Q579" s="875"/>
      <c r="R579" s="875"/>
      <c r="S579" s="875"/>
      <c r="T579" s="875"/>
      <c r="U579" s="875"/>
      <c r="V579" s="875"/>
      <c r="W579" s="875"/>
      <c r="X579" s="875"/>
      <c r="Y579" s="875"/>
    </row>
    <row r="580">
      <c r="A580" s="890"/>
      <c r="B580" s="890"/>
      <c r="C580" s="890"/>
      <c r="D580" s="890"/>
      <c r="E580" s="890"/>
      <c r="F580" s="890"/>
      <c r="G580" s="890"/>
      <c r="H580" s="890"/>
      <c r="I580" s="890"/>
      <c r="J580" s="890"/>
      <c r="K580" s="875"/>
      <c r="L580" s="875"/>
      <c r="M580" s="875"/>
      <c r="N580" s="875"/>
      <c r="O580" s="875"/>
      <c r="P580" s="875"/>
      <c r="Q580" s="875"/>
      <c r="R580" s="875"/>
      <c r="S580" s="875"/>
      <c r="T580" s="875"/>
      <c r="U580" s="875"/>
      <c r="V580" s="875"/>
      <c r="W580" s="875"/>
      <c r="X580" s="875"/>
      <c r="Y580" s="875"/>
    </row>
    <row r="581">
      <c r="A581" s="890"/>
      <c r="B581" s="890"/>
      <c r="C581" s="890"/>
      <c r="D581" s="890"/>
      <c r="E581" s="890"/>
      <c r="F581" s="890"/>
      <c r="G581" s="890"/>
      <c r="H581" s="890"/>
      <c r="I581" s="890"/>
      <c r="J581" s="890"/>
      <c r="K581" s="875"/>
      <c r="L581" s="875"/>
      <c r="M581" s="875"/>
      <c r="N581" s="875"/>
      <c r="O581" s="875"/>
      <c r="P581" s="875"/>
      <c r="Q581" s="875"/>
      <c r="R581" s="875"/>
      <c r="S581" s="875"/>
      <c r="T581" s="875"/>
      <c r="U581" s="875"/>
      <c r="V581" s="875"/>
      <c r="W581" s="875"/>
      <c r="X581" s="875"/>
      <c r="Y581" s="875"/>
    </row>
    <row r="582">
      <c r="A582" s="890"/>
      <c r="B582" s="890"/>
      <c r="C582" s="890"/>
      <c r="D582" s="890"/>
      <c r="E582" s="890"/>
      <c r="F582" s="890"/>
      <c r="G582" s="890"/>
      <c r="H582" s="890"/>
      <c r="I582" s="890"/>
      <c r="J582" s="890"/>
      <c r="K582" s="875"/>
      <c r="L582" s="875"/>
      <c r="M582" s="875"/>
      <c r="N582" s="875"/>
      <c r="O582" s="875"/>
      <c r="P582" s="875"/>
      <c r="Q582" s="875"/>
      <c r="R582" s="875"/>
      <c r="S582" s="875"/>
      <c r="T582" s="875"/>
      <c r="U582" s="875"/>
      <c r="V582" s="875"/>
      <c r="W582" s="875"/>
      <c r="X582" s="875"/>
      <c r="Y582" s="875"/>
    </row>
    <row r="583">
      <c r="A583" s="890"/>
      <c r="B583" s="890"/>
      <c r="C583" s="890"/>
      <c r="D583" s="890"/>
      <c r="E583" s="890"/>
      <c r="F583" s="890"/>
      <c r="G583" s="890"/>
      <c r="H583" s="890"/>
      <c r="I583" s="890"/>
      <c r="J583" s="890"/>
      <c r="K583" s="875"/>
      <c r="L583" s="875"/>
      <c r="M583" s="875"/>
      <c r="N583" s="875"/>
      <c r="O583" s="875"/>
      <c r="P583" s="875"/>
      <c r="Q583" s="875"/>
      <c r="R583" s="875"/>
      <c r="S583" s="875"/>
      <c r="T583" s="875"/>
      <c r="U583" s="875"/>
      <c r="V583" s="875"/>
      <c r="W583" s="875"/>
      <c r="X583" s="875"/>
      <c r="Y583" s="875"/>
    </row>
    <row r="584">
      <c r="A584" s="890"/>
      <c r="B584" s="890"/>
      <c r="C584" s="890"/>
      <c r="D584" s="890"/>
      <c r="E584" s="890"/>
      <c r="F584" s="890"/>
      <c r="G584" s="890"/>
      <c r="H584" s="890"/>
      <c r="I584" s="890"/>
      <c r="J584" s="890"/>
      <c r="K584" s="875"/>
      <c r="L584" s="875"/>
      <c r="M584" s="875"/>
      <c r="N584" s="875"/>
      <c r="O584" s="875"/>
      <c r="P584" s="875"/>
      <c r="Q584" s="875"/>
      <c r="R584" s="875"/>
      <c r="S584" s="875"/>
      <c r="T584" s="875"/>
      <c r="U584" s="875"/>
      <c r="V584" s="875"/>
      <c r="W584" s="875"/>
      <c r="X584" s="875"/>
      <c r="Y584" s="875"/>
    </row>
    <row r="585">
      <c r="A585" s="890"/>
      <c r="B585" s="890"/>
      <c r="C585" s="890"/>
      <c r="D585" s="890"/>
      <c r="E585" s="890"/>
      <c r="F585" s="890"/>
      <c r="G585" s="890"/>
      <c r="H585" s="890"/>
      <c r="I585" s="890"/>
      <c r="J585" s="890"/>
      <c r="K585" s="875"/>
      <c r="L585" s="875"/>
      <c r="M585" s="875"/>
      <c r="N585" s="875"/>
      <c r="O585" s="875"/>
      <c r="P585" s="875"/>
      <c r="Q585" s="875"/>
      <c r="R585" s="875"/>
      <c r="S585" s="875"/>
      <c r="T585" s="875"/>
      <c r="U585" s="875"/>
      <c r="V585" s="875"/>
      <c r="W585" s="875"/>
      <c r="X585" s="875"/>
      <c r="Y585" s="875"/>
    </row>
    <row r="586">
      <c r="A586" s="890"/>
      <c r="B586" s="890"/>
      <c r="C586" s="890"/>
      <c r="D586" s="890"/>
      <c r="E586" s="890"/>
      <c r="F586" s="890"/>
      <c r="G586" s="890"/>
      <c r="H586" s="890"/>
      <c r="I586" s="890"/>
      <c r="J586" s="890"/>
      <c r="K586" s="875"/>
      <c r="L586" s="875"/>
      <c r="M586" s="875"/>
      <c r="N586" s="875"/>
      <c r="O586" s="875"/>
      <c r="P586" s="875"/>
      <c r="Q586" s="875"/>
      <c r="R586" s="875"/>
      <c r="S586" s="875"/>
      <c r="T586" s="875"/>
      <c r="U586" s="875"/>
      <c r="V586" s="875"/>
      <c r="W586" s="875"/>
      <c r="X586" s="875"/>
      <c r="Y586" s="875"/>
    </row>
    <row r="587">
      <c r="A587" s="890"/>
      <c r="B587" s="890"/>
      <c r="C587" s="890"/>
      <c r="D587" s="890"/>
      <c r="E587" s="890"/>
      <c r="F587" s="890"/>
      <c r="G587" s="890"/>
      <c r="H587" s="890"/>
      <c r="I587" s="890"/>
      <c r="J587" s="890"/>
      <c r="K587" s="875"/>
      <c r="L587" s="875"/>
      <c r="M587" s="875"/>
      <c r="N587" s="875"/>
      <c r="O587" s="875"/>
      <c r="P587" s="875"/>
      <c r="Q587" s="875"/>
      <c r="R587" s="875"/>
      <c r="S587" s="875"/>
      <c r="T587" s="875"/>
      <c r="U587" s="875"/>
      <c r="V587" s="875"/>
      <c r="W587" s="875"/>
      <c r="X587" s="875"/>
      <c r="Y587" s="875"/>
    </row>
    <row r="588">
      <c r="A588" s="890"/>
      <c r="B588" s="890"/>
      <c r="C588" s="890"/>
      <c r="D588" s="890"/>
      <c r="E588" s="890"/>
      <c r="F588" s="890"/>
      <c r="G588" s="890"/>
      <c r="H588" s="890"/>
      <c r="I588" s="890"/>
      <c r="J588" s="890"/>
      <c r="K588" s="875"/>
      <c r="L588" s="875"/>
      <c r="M588" s="875"/>
      <c r="N588" s="875"/>
      <c r="O588" s="875"/>
      <c r="P588" s="875"/>
      <c r="Q588" s="875"/>
      <c r="R588" s="875"/>
      <c r="S588" s="875"/>
      <c r="T588" s="875"/>
      <c r="U588" s="875"/>
      <c r="V588" s="875"/>
      <c r="W588" s="875"/>
      <c r="X588" s="875"/>
      <c r="Y588" s="875"/>
    </row>
    <row r="589">
      <c r="A589" s="890"/>
      <c r="B589" s="890"/>
      <c r="C589" s="890"/>
      <c r="D589" s="890"/>
      <c r="E589" s="890"/>
      <c r="F589" s="890"/>
      <c r="G589" s="890"/>
      <c r="H589" s="890"/>
      <c r="I589" s="890"/>
      <c r="J589" s="890"/>
      <c r="K589" s="875"/>
      <c r="L589" s="875"/>
      <c r="M589" s="875"/>
      <c r="N589" s="875"/>
      <c r="O589" s="875"/>
      <c r="P589" s="875"/>
      <c r="Q589" s="875"/>
      <c r="R589" s="875"/>
      <c r="S589" s="875"/>
      <c r="T589" s="875"/>
      <c r="U589" s="875"/>
      <c r="V589" s="875"/>
      <c r="W589" s="875"/>
      <c r="X589" s="875"/>
      <c r="Y589" s="875"/>
    </row>
    <row r="590">
      <c r="A590" s="890"/>
      <c r="B590" s="890"/>
      <c r="C590" s="890"/>
      <c r="D590" s="890"/>
      <c r="E590" s="890"/>
      <c r="F590" s="890"/>
      <c r="G590" s="890"/>
      <c r="H590" s="890"/>
      <c r="I590" s="890"/>
      <c r="J590" s="890"/>
      <c r="K590" s="875"/>
      <c r="L590" s="875"/>
      <c r="M590" s="875"/>
      <c r="N590" s="875"/>
      <c r="O590" s="875"/>
      <c r="P590" s="875"/>
      <c r="Q590" s="875"/>
      <c r="R590" s="875"/>
      <c r="S590" s="875"/>
      <c r="T590" s="875"/>
      <c r="U590" s="875"/>
      <c r="V590" s="875"/>
      <c r="W590" s="875"/>
      <c r="X590" s="875"/>
      <c r="Y590" s="875"/>
    </row>
    <row r="591">
      <c r="A591" s="890"/>
      <c r="B591" s="890"/>
      <c r="C591" s="890"/>
      <c r="D591" s="890"/>
      <c r="E591" s="890"/>
      <c r="F591" s="890"/>
      <c r="G591" s="890"/>
      <c r="H591" s="890"/>
      <c r="I591" s="890"/>
      <c r="J591" s="890"/>
      <c r="K591" s="875"/>
      <c r="L591" s="875"/>
      <c r="M591" s="875"/>
      <c r="N591" s="875"/>
      <c r="O591" s="875"/>
      <c r="P591" s="875"/>
      <c r="Q591" s="875"/>
      <c r="R591" s="875"/>
      <c r="S591" s="875"/>
      <c r="T591" s="875"/>
      <c r="U591" s="875"/>
      <c r="V591" s="875"/>
      <c r="W591" s="875"/>
      <c r="X591" s="875"/>
      <c r="Y591" s="875"/>
    </row>
    <row r="592">
      <c r="A592" s="890"/>
      <c r="B592" s="890"/>
      <c r="C592" s="890"/>
      <c r="D592" s="890"/>
      <c r="E592" s="890"/>
      <c r="F592" s="890"/>
      <c r="G592" s="890"/>
      <c r="H592" s="890"/>
      <c r="I592" s="890"/>
      <c r="J592" s="890"/>
      <c r="K592" s="875"/>
      <c r="L592" s="875"/>
      <c r="M592" s="875"/>
      <c r="N592" s="875"/>
      <c r="O592" s="875"/>
      <c r="P592" s="875"/>
      <c r="Q592" s="875"/>
      <c r="R592" s="875"/>
      <c r="S592" s="875"/>
      <c r="T592" s="875"/>
      <c r="U592" s="875"/>
      <c r="V592" s="875"/>
      <c r="W592" s="875"/>
      <c r="X592" s="875"/>
      <c r="Y592" s="875"/>
    </row>
    <row r="593">
      <c r="A593" s="890"/>
      <c r="B593" s="890"/>
      <c r="C593" s="890"/>
      <c r="D593" s="890"/>
      <c r="E593" s="890"/>
      <c r="F593" s="890"/>
      <c r="G593" s="890"/>
      <c r="H593" s="890"/>
      <c r="I593" s="890"/>
      <c r="J593" s="890"/>
      <c r="K593" s="875"/>
      <c r="L593" s="875"/>
      <c r="M593" s="875"/>
      <c r="N593" s="875"/>
      <c r="O593" s="875"/>
      <c r="P593" s="875"/>
      <c r="Q593" s="875"/>
      <c r="R593" s="875"/>
      <c r="S593" s="875"/>
      <c r="T593" s="875"/>
      <c r="U593" s="875"/>
      <c r="V593" s="875"/>
      <c r="W593" s="875"/>
      <c r="X593" s="875"/>
      <c r="Y593" s="875"/>
    </row>
    <row r="594">
      <c r="A594" s="890"/>
      <c r="B594" s="890"/>
      <c r="C594" s="890"/>
      <c r="D594" s="890"/>
      <c r="E594" s="890"/>
      <c r="F594" s="890"/>
      <c r="G594" s="890"/>
      <c r="H594" s="890"/>
      <c r="I594" s="890"/>
      <c r="J594" s="890"/>
      <c r="K594" s="875"/>
      <c r="L594" s="875"/>
      <c r="M594" s="875"/>
      <c r="N594" s="875"/>
      <c r="O594" s="875"/>
      <c r="P594" s="875"/>
      <c r="Q594" s="875"/>
      <c r="R594" s="875"/>
      <c r="S594" s="875"/>
      <c r="T594" s="875"/>
      <c r="U594" s="875"/>
      <c r="V594" s="875"/>
      <c r="W594" s="875"/>
      <c r="X594" s="875"/>
      <c r="Y594" s="875"/>
    </row>
    <row r="595">
      <c r="A595" s="890"/>
      <c r="B595" s="890"/>
      <c r="C595" s="890"/>
      <c r="D595" s="890"/>
      <c r="E595" s="890"/>
      <c r="F595" s="890"/>
      <c r="G595" s="890"/>
      <c r="H595" s="890"/>
      <c r="I595" s="890"/>
      <c r="J595" s="890"/>
      <c r="K595" s="875"/>
      <c r="L595" s="875"/>
      <c r="M595" s="875"/>
      <c r="N595" s="875"/>
      <c r="O595" s="875"/>
      <c r="P595" s="875"/>
      <c r="Q595" s="875"/>
      <c r="R595" s="875"/>
      <c r="S595" s="875"/>
      <c r="T595" s="875"/>
      <c r="U595" s="875"/>
      <c r="V595" s="875"/>
      <c r="W595" s="875"/>
      <c r="X595" s="875"/>
      <c r="Y595" s="875"/>
    </row>
    <row r="596">
      <c r="A596" s="890"/>
      <c r="B596" s="890"/>
      <c r="C596" s="890"/>
      <c r="D596" s="890"/>
      <c r="E596" s="890"/>
      <c r="F596" s="890"/>
      <c r="G596" s="890"/>
      <c r="H596" s="890"/>
      <c r="I596" s="890"/>
      <c r="J596" s="890"/>
      <c r="K596" s="875"/>
      <c r="L596" s="875"/>
      <c r="M596" s="875"/>
      <c r="N596" s="875"/>
      <c r="O596" s="875"/>
      <c r="P596" s="875"/>
      <c r="Q596" s="875"/>
      <c r="R596" s="875"/>
      <c r="S596" s="875"/>
      <c r="T596" s="875"/>
      <c r="U596" s="875"/>
      <c r="V596" s="875"/>
      <c r="W596" s="875"/>
      <c r="X596" s="875"/>
      <c r="Y596" s="875"/>
    </row>
    <row r="597">
      <c r="A597" s="890"/>
      <c r="B597" s="890"/>
      <c r="C597" s="890"/>
      <c r="D597" s="890"/>
      <c r="E597" s="890"/>
      <c r="F597" s="890"/>
      <c r="G597" s="890"/>
      <c r="H597" s="890"/>
      <c r="I597" s="890"/>
      <c r="J597" s="890"/>
      <c r="K597" s="875"/>
      <c r="L597" s="875"/>
      <c r="M597" s="875"/>
      <c r="N597" s="875"/>
      <c r="O597" s="875"/>
      <c r="P597" s="875"/>
      <c r="Q597" s="875"/>
      <c r="R597" s="875"/>
      <c r="S597" s="875"/>
      <c r="T597" s="875"/>
      <c r="U597" s="875"/>
      <c r="V597" s="875"/>
      <c r="W597" s="875"/>
      <c r="X597" s="875"/>
      <c r="Y597" s="875"/>
    </row>
    <row r="598">
      <c r="A598" s="890"/>
      <c r="B598" s="890"/>
      <c r="C598" s="890"/>
      <c r="D598" s="890"/>
      <c r="E598" s="890"/>
      <c r="F598" s="890"/>
      <c r="G598" s="890"/>
      <c r="H598" s="890"/>
      <c r="I598" s="890"/>
      <c r="J598" s="890"/>
      <c r="K598" s="875"/>
      <c r="L598" s="875"/>
      <c r="M598" s="875"/>
      <c r="N598" s="875"/>
      <c r="O598" s="875"/>
      <c r="P598" s="875"/>
      <c r="Q598" s="875"/>
      <c r="R598" s="875"/>
      <c r="S598" s="875"/>
      <c r="T598" s="875"/>
      <c r="U598" s="875"/>
      <c r="V598" s="875"/>
      <c r="W598" s="875"/>
      <c r="X598" s="875"/>
      <c r="Y598" s="875"/>
    </row>
    <row r="599">
      <c r="A599" s="890"/>
      <c r="B599" s="890"/>
      <c r="C599" s="890"/>
      <c r="D599" s="890"/>
      <c r="E599" s="890"/>
      <c r="F599" s="890"/>
      <c r="G599" s="890"/>
      <c r="H599" s="890"/>
      <c r="I599" s="890"/>
      <c r="J599" s="890"/>
      <c r="K599" s="875"/>
      <c r="L599" s="875"/>
      <c r="M599" s="875"/>
      <c r="N599" s="875"/>
      <c r="O599" s="875"/>
      <c r="P599" s="875"/>
      <c r="Q599" s="875"/>
      <c r="R599" s="875"/>
      <c r="S599" s="875"/>
      <c r="T599" s="875"/>
      <c r="U599" s="875"/>
      <c r="V599" s="875"/>
      <c r="W599" s="875"/>
      <c r="X599" s="875"/>
      <c r="Y599" s="875"/>
    </row>
    <row r="600">
      <c r="A600" s="890"/>
      <c r="B600" s="890"/>
      <c r="C600" s="890"/>
      <c r="D600" s="890"/>
      <c r="E600" s="890"/>
      <c r="F600" s="890"/>
      <c r="G600" s="890"/>
      <c r="H600" s="890"/>
      <c r="I600" s="890"/>
      <c r="J600" s="890"/>
      <c r="K600" s="875"/>
      <c r="L600" s="875"/>
      <c r="M600" s="875"/>
      <c r="N600" s="875"/>
      <c r="O600" s="875"/>
      <c r="P600" s="875"/>
      <c r="Q600" s="875"/>
      <c r="R600" s="875"/>
      <c r="S600" s="875"/>
      <c r="T600" s="875"/>
      <c r="U600" s="875"/>
      <c r="V600" s="875"/>
      <c r="W600" s="875"/>
      <c r="X600" s="875"/>
      <c r="Y600" s="875"/>
    </row>
    <row r="601">
      <c r="A601" s="890"/>
      <c r="B601" s="890"/>
      <c r="C601" s="890"/>
      <c r="D601" s="890"/>
      <c r="E601" s="890"/>
      <c r="F601" s="890"/>
      <c r="G601" s="890"/>
      <c r="H601" s="890"/>
      <c r="I601" s="890"/>
      <c r="J601" s="890"/>
      <c r="K601" s="875"/>
      <c r="L601" s="875"/>
      <c r="M601" s="875"/>
      <c r="N601" s="875"/>
      <c r="O601" s="875"/>
      <c r="P601" s="875"/>
      <c r="Q601" s="875"/>
      <c r="R601" s="875"/>
      <c r="S601" s="875"/>
      <c r="T601" s="875"/>
      <c r="U601" s="875"/>
      <c r="V601" s="875"/>
      <c r="W601" s="875"/>
      <c r="X601" s="875"/>
      <c r="Y601" s="875"/>
    </row>
    <row r="602">
      <c r="A602" s="890"/>
      <c r="B602" s="890"/>
      <c r="C602" s="890"/>
      <c r="D602" s="890"/>
      <c r="E602" s="890"/>
      <c r="F602" s="890"/>
      <c r="G602" s="890"/>
      <c r="H602" s="890"/>
      <c r="I602" s="890"/>
      <c r="J602" s="890"/>
      <c r="K602" s="875"/>
      <c r="L602" s="875"/>
      <c r="M602" s="875"/>
      <c r="N602" s="875"/>
      <c r="O602" s="875"/>
      <c r="P602" s="875"/>
      <c r="Q602" s="875"/>
      <c r="R602" s="875"/>
      <c r="S602" s="875"/>
      <c r="T602" s="875"/>
      <c r="U602" s="875"/>
      <c r="V602" s="875"/>
      <c r="W602" s="875"/>
      <c r="X602" s="875"/>
      <c r="Y602" s="875"/>
    </row>
    <row r="603">
      <c r="A603" s="890"/>
      <c r="B603" s="890"/>
      <c r="C603" s="890"/>
      <c r="D603" s="890"/>
      <c r="E603" s="890"/>
      <c r="F603" s="890"/>
      <c r="G603" s="890"/>
      <c r="H603" s="890"/>
      <c r="I603" s="890"/>
      <c r="J603" s="890"/>
      <c r="K603" s="875"/>
      <c r="L603" s="875"/>
      <c r="M603" s="875"/>
      <c r="N603" s="875"/>
      <c r="O603" s="875"/>
      <c r="P603" s="875"/>
      <c r="Q603" s="875"/>
      <c r="R603" s="875"/>
      <c r="S603" s="875"/>
      <c r="T603" s="875"/>
      <c r="U603" s="875"/>
      <c r="V603" s="875"/>
      <c r="W603" s="875"/>
      <c r="X603" s="875"/>
      <c r="Y603" s="875"/>
    </row>
    <row r="604">
      <c r="A604" s="890"/>
      <c r="B604" s="890"/>
      <c r="C604" s="890"/>
      <c r="D604" s="890"/>
      <c r="E604" s="890"/>
      <c r="F604" s="890"/>
      <c r="G604" s="890"/>
      <c r="H604" s="890"/>
      <c r="I604" s="890"/>
      <c r="J604" s="890"/>
      <c r="K604" s="875"/>
      <c r="L604" s="875"/>
      <c r="M604" s="875"/>
      <c r="N604" s="875"/>
      <c r="O604" s="875"/>
      <c r="P604" s="875"/>
      <c r="Q604" s="875"/>
      <c r="R604" s="875"/>
      <c r="S604" s="875"/>
      <c r="T604" s="875"/>
      <c r="U604" s="875"/>
      <c r="V604" s="875"/>
      <c r="W604" s="875"/>
      <c r="X604" s="875"/>
      <c r="Y604" s="875"/>
    </row>
    <row r="605">
      <c r="A605" s="890"/>
      <c r="B605" s="890"/>
      <c r="C605" s="890"/>
      <c r="D605" s="890"/>
      <c r="E605" s="890"/>
      <c r="F605" s="890"/>
      <c r="G605" s="890"/>
      <c r="H605" s="890"/>
      <c r="I605" s="890"/>
      <c r="J605" s="890"/>
      <c r="K605" s="875"/>
      <c r="L605" s="875"/>
      <c r="M605" s="875"/>
      <c r="N605" s="875"/>
      <c r="O605" s="875"/>
      <c r="P605" s="875"/>
      <c r="Q605" s="875"/>
      <c r="R605" s="875"/>
      <c r="S605" s="875"/>
      <c r="T605" s="875"/>
      <c r="U605" s="875"/>
      <c r="V605" s="875"/>
      <c r="W605" s="875"/>
      <c r="X605" s="875"/>
      <c r="Y605" s="875"/>
    </row>
    <row r="606">
      <c r="A606" s="890"/>
      <c r="B606" s="890"/>
      <c r="C606" s="890"/>
      <c r="D606" s="890"/>
      <c r="E606" s="890"/>
      <c r="F606" s="890"/>
      <c r="G606" s="890"/>
      <c r="H606" s="890"/>
      <c r="I606" s="890"/>
      <c r="J606" s="890"/>
      <c r="K606" s="875"/>
      <c r="L606" s="875"/>
      <c r="M606" s="875"/>
      <c r="N606" s="875"/>
      <c r="O606" s="875"/>
      <c r="P606" s="875"/>
      <c r="Q606" s="875"/>
      <c r="R606" s="875"/>
      <c r="S606" s="875"/>
      <c r="T606" s="875"/>
      <c r="U606" s="875"/>
      <c r="V606" s="875"/>
      <c r="W606" s="875"/>
      <c r="X606" s="875"/>
      <c r="Y606" s="875"/>
    </row>
    <row r="607">
      <c r="A607" s="890"/>
      <c r="B607" s="890"/>
      <c r="C607" s="890"/>
      <c r="D607" s="890"/>
      <c r="E607" s="890"/>
      <c r="F607" s="890"/>
      <c r="G607" s="890"/>
      <c r="H607" s="890"/>
      <c r="I607" s="890"/>
      <c r="J607" s="890"/>
      <c r="K607" s="875"/>
      <c r="L607" s="875"/>
      <c r="M607" s="875"/>
      <c r="N607" s="875"/>
      <c r="O607" s="875"/>
      <c r="P607" s="875"/>
      <c r="Q607" s="875"/>
      <c r="R607" s="875"/>
      <c r="S607" s="875"/>
      <c r="T607" s="875"/>
      <c r="U607" s="875"/>
      <c r="V607" s="875"/>
      <c r="W607" s="875"/>
      <c r="X607" s="875"/>
      <c r="Y607" s="875"/>
    </row>
    <row r="608">
      <c r="A608" s="890"/>
      <c r="B608" s="890"/>
      <c r="C608" s="890"/>
      <c r="D608" s="890"/>
      <c r="E608" s="890"/>
      <c r="F608" s="890"/>
      <c r="G608" s="890"/>
      <c r="H608" s="890"/>
      <c r="I608" s="890"/>
      <c r="J608" s="890"/>
      <c r="K608" s="875"/>
      <c r="L608" s="875"/>
      <c r="M608" s="875"/>
      <c r="N608" s="875"/>
      <c r="O608" s="875"/>
      <c r="P608" s="875"/>
      <c r="Q608" s="875"/>
      <c r="R608" s="875"/>
      <c r="S608" s="875"/>
      <c r="T608" s="875"/>
      <c r="U608" s="875"/>
      <c r="V608" s="875"/>
      <c r="W608" s="875"/>
      <c r="X608" s="875"/>
      <c r="Y608" s="875"/>
    </row>
    <row r="609">
      <c r="A609" s="890"/>
      <c r="B609" s="890"/>
      <c r="C609" s="890"/>
      <c r="D609" s="890"/>
      <c r="E609" s="890"/>
      <c r="F609" s="890"/>
      <c r="G609" s="890"/>
      <c r="H609" s="890"/>
      <c r="I609" s="890"/>
      <c r="J609" s="890"/>
      <c r="K609" s="875"/>
      <c r="L609" s="875"/>
      <c r="M609" s="875"/>
      <c r="N609" s="875"/>
      <c r="O609" s="875"/>
      <c r="P609" s="875"/>
      <c r="Q609" s="875"/>
      <c r="R609" s="875"/>
      <c r="S609" s="875"/>
      <c r="T609" s="875"/>
      <c r="U609" s="875"/>
      <c r="V609" s="875"/>
      <c r="W609" s="875"/>
      <c r="X609" s="875"/>
      <c r="Y609" s="875"/>
    </row>
    <row r="610">
      <c r="A610" s="890"/>
      <c r="B610" s="890"/>
      <c r="C610" s="890"/>
      <c r="D610" s="890"/>
      <c r="E610" s="890"/>
      <c r="F610" s="890"/>
      <c r="G610" s="890"/>
      <c r="H610" s="890"/>
      <c r="I610" s="890"/>
      <c r="J610" s="890"/>
      <c r="K610" s="875"/>
      <c r="L610" s="875"/>
      <c r="M610" s="875"/>
      <c r="N610" s="875"/>
      <c r="O610" s="875"/>
      <c r="P610" s="875"/>
      <c r="Q610" s="875"/>
      <c r="R610" s="875"/>
      <c r="S610" s="875"/>
      <c r="T610" s="875"/>
      <c r="U610" s="875"/>
      <c r="V610" s="875"/>
      <c r="W610" s="875"/>
      <c r="X610" s="875"/>
      <c r="Y610" s="875"/>
    </row>
    <row r="611">
      <c r="A611" s="890"/>
      <c r="B611" s="890"/>
      <c r="C611" s="890"/>
      <c r="D611" s="890"/>
      <c r="E611" s="890"/>
      <c r="F611" s="890"/>
      <c r="G611" s="890"/>
      <c r="H611" s="890"/>
      <c r="I611" s="890"/>
      <c r="J611" s="890"/>
      <c r="K611" s="875"/>
      <c r="L611" s="875"/>
      <c r="M611" s="875"/>
      <c r="N611" s="875"/>
      <c r="O611" s="875"/>
      <c r="P611" s="875"/>
      <c r="Q611" s="875"/>
      <c r="R611" s="875"/>
      <c r="S611" s="875"/>
      <c r="T611" s="875"/>
      <c r="U611" s="875"/>
      <c r="V611" s="875"/>
      <c r="W611" s="875"/>
      <c r="X611" s="875"/>
      <c r="Y611" s="875"/>
    </row>
    <row r="612">
      <c r="A612" s="890"/>
      <c r="B612" s="890"/>
      <c r="C612" s="890"/>
      <c r="D612" s="890"/>
      <c r="E612" s="890"/>
      <c r="F612" s="890"/>
      <c r="G612" s="890"/>
      <c r="H612" s="890"/>
      <c r="I612" s="890"/>
      <c r="J612" s="890"/>
      <c r="K612" s="875"/>
      <c r="L612" s="875"/>
      <c r="M612" s="875"/>
      <c r="N612" s="875"/>
      <c r="O612" s="875"/>
      <c r="P612" s="875"/>
      <c r="Q612" s="875"/>
      <c r="R612" s="875"/>
      <c r="S612" s="875"/>
      <c r="T612" s="875"/>
      <c r="U612" s="875"/>
      <c r="V612" s="875"/>
      <c r="W612" s="875"/>
      <c r="X612" s="875"/>
      <c r="Y612" s="875"/>
    </row>
    <row r="613">
      <c r="A613" s="890"/>
      <c r="B613" s="890"/>
      <c r="C613" s="890"/>
      <c r="D613" s="890"/>
      <c r="E613" s="890"/>
      <c r="F613" s="890"/>
      <c r="G613" s="890"/>
      <c r="H613" s="890"/>
      <c r="I613" s="890"/>
      <c r="J613" s="890"/>
      <c r="K613" s="875"/>
      <c r="L613" s="875"/>
      <c r="M613" s="875"/>
      <c r="N613" s="875"/>
      <c r="O613" s="875"/>
      <c r="P613" s="875"/>
      <c r="Q613" s="875"/>
      <c r="R613" s="875"/>
      <c r="S613" s="875"/>
      <c r="T613" s="875"/>
      <c r="U613" s="875"/>
      <c r="V613" s="875"/>
      <c r="W613" s="875"/>
      <c r="X613" s="875"/>
      <c r="Y613" s="875"/>
    </row>
    <row r="614">
      <c r="A614" s="890"/>
      <c r="B614" s="890"/>
      <c r="C614" s="890"/>
      <c r="D614" s="890"/>
      <c r="E614" s="890"/>
      <c r="F614" s="890"/>
      <c r="G614" s="890"/>
      <c r="H614" s="890"/>
      <c r="I614" s="890"/>
      <c r="J614" s="890"/>
      <c r="K614" s="875"/>
      <c r="L614" s="875"/>
      <c r="M614" s="875"/>
      <c r="N614" s="875"/>
      <c r="O614" s="875"/>
      <c r="P614" s="875"/>
      <c r="Q614" s="875"/>
      <c r="R614" s="875"/>
      <c r="S614" s="875"/>
      <c r="T614" s="875"/>
      <c r="U614" s="875"/>
      <c r="V614" s="875"/>
      <c r="W614" s="875"/>
      <c r="X614" s="875"/>
      <c r="Y614" s="875"/>
    </row>
    <row r="615">
      <c r="A615" s="890"/>
      <c r="B615" s="890"/>
      <c r="C615" s="890"/>
      <c r="D615" s="890"/>
      <c r="E615" s="890"/>
      <c r="F615" s="890"/>
      <c r="G615" s="890"/>
      <c r="H615" s="890"/>
      <c r="I615" s="890"/>
      <c r="J615" s="890"/>
      <c r="K615" s="875"/>
      <c r="L615" s="875"/>
      <c r="M615" s="875"/>
      <c r="N615" s="875"/>
      <c r="O615" s="875"/>
      <c r="P615" s="875"/>
      <c r="Q615" s="875"/>
      <c r="R615" s="875"/>
      <c r="S615" s="875"/>
      <c r="T615" s="875"/>
      <c r="U615" s="875"/>
      <c r="V615" s="875"/>
      <c r="W615" s="875"/>
      <c r="X615" s="875"/>
      <c r="Y615" s="875"/>
    </row>
    <row r="616">
      <c r="A616" s="890"/>
      <c r="B616" s="890"/>
      <c r="C616" s="890"/>
      <c r="D616" s="890"/>
      <c r="E616" s="890"/>
      <c r="F616" s="890"/>
      <c r="G616" s="890"/>
      <c r="H616" s="890"/>
      <c r="I616" s="890"/>
      <c r="J616" s="890"/>
      <c r="K616" s="875"/>
      <c r="L616" s="875"/>
      <c r="M616" s="875"/>
      <c r="N616" s="875"/>
      <c r="O616" s="875"/>
      <c r="P616" s="875"/>
      <c r="Q616" s="875"/>
      <c r="R616" s="875"/>
      <c r="S616" s="875"/>
      <c r="T616" s="875"/>
      <c r="U616" s="875"/>
      <c r="V616" s="875"/>
      <c r="W616" s="875"/>
      <c r="X616" s="875"/>
      <c r="Y616" s="875"/>
    </row>
    <row r="617">
      <c r="A617" s="890"/>
      <c r="B617" s="890"/>
      <c r="C617" s="890"/>
      <c r="D617" s="890"/>
      <c r="E617" s="890"/>
      <c r="F617" s="890"/>
      <c r="G617" s="890"/>
      <c r="H617" s="890"/>
      <c r="I617" s="890"/>
      <c r="J617" s="890"/>
      <c r="K617" s="875"/>
      <c r="L617" s="875"/>
      <c r="M617" s="875"/>
      <c r="N617" s="875"/>
      <c r="O617" s="875"/>
      <c r="P617" s="875"/>
      <c r="Q617" s="875"/>
      <c r="R617" s="875"/>
      <c r="S617" s="875"/>
      <c r="T617" s="875"/>
      <c r="U617" s="875"/>
      <c r="V617" s="875"/>
      <c r="W617" s="875"/>
      <c r="X617" s="875"/>
      <c r="Y617" s="875"/>
    </row>
    <row r="618">
      <c r="A618" s="890"/>
      <c r="B618" s="890"/>
      <c r="C618" s="890"/>
      <c r="D618" s="890"/>
      <c r="E618" s="890"/>
      <c r="F618" s="890"/>
      <c r="G618" s="890"/>
      <c r="H618" s="890"/>
      <c r="I618" s="890"/>
      <c r="J618" s="890"/>
      <c r="K618" s="875"/>
      <c r="L618" s="875"/>
      <c r="M618" s="875"/>
      <c r="N618" s="875"/>
      <c r="O618" s="875"/>
      <c r="P618" s="875"/>
      <c r="Q618" s="875"/>
      <c r="R618" s="875"/>
      <c r="S618" s="875"/>
      <c r="T618" s="875"/>
      <c r="U618" s="875"/>
      <c r="V618" s="875"/>
      <c r="W618" s="875"/>
      <c r="X618" s="875"/>
      <c r="Y618" s="875"/>
    </row>
    <row r="619">
      <c r="A619" s="890"/>
      <c r="B619" s="890"/>
      <c r="C619" s="890"/>
      <c r="D619" s="890"/>
      <c r="E619" s="890"/>
      <c r="F619" s="890"/>
      <c r="G619" s="890"/>
      <c r="H619" s="890"/>
      <c r="I619" s="890"/>
      <c r="J619" s="890"/>
      <c r="K619" s="875"/>
      <c r="L619" s="875"/>
      <c r="M619" s="875"/>
      <c r="N619" s="875"/>
      <c r="O619" s="875"/>
      <c r="P619" s="875"/>
      <c r="Q619" s="875"/>
      <c r="R619" s="875"/>
      <c r="S619" s="875"/>
      <c r="T619" s="875"/>
      <c r="U619" s="875"/>
      <c r="V619" s="875"/>
      <c r="W619" s="875"/>
      <c r="X619" s="875"/>
      <c r="Y619" s="875"/>
    </row>
    <row r="620">
      <c r="A620" s="890"/>
      <c r="B620" s="890"/>
      <c r="C620" s="890"/>
      <c r="D620" s="890"/>
      <c r="E620" s="890"/>
      <c r="F620" s="890"/>
      <c r="G620" s="890"/>
      <c r="H620" s="890"/>
      <c r="I620" s="890"/>
      <c r="J620" s="890"/>
      <c r="K620" s="875"/>
      <c r="L620" s="875"/>
      <c r="M620" s="875"/>
      <c r="N620" s="875"/>
      <c r="O620" s="875"/>
      <c r="P620" s="875"/>
      <c r="Q620" s="875"/>
      <c r="R620" s="875"/>
      <c r="S620" s="875"/>
      <c r="T620" s="875"/>
      <c r="U620" s="875"/>
      <c r="V620" s="875"/>
      <c r="W620" s="875"/>
      <c r="X620" s="875"/>
      <c r="Y620" s="875"/>
    </row>
    <row r="621">
      <c r="A621" s="890"/>
      <c r="B621" s="890"/>
      <c r="C621" s="890"/>
      <c r="D621" s="890"/>
      <c r="E621" s="890"/>
      <c r="F621" s="890"/>
      <c r="G621" s="890"/>
      <c r="H621" s="890"/>
      <c r="I621" s="890"/>
      <c r="J621" s="890"/>
      <c r="K621" s="875"/>
      <c r="L621" s="875"/>
      <c r="M621" s="875"/>
      <c r="N621" s="875"/>
      <c r="O621" s="875"/>
      <c r="P621" s="875"/>
      <c r="Q621" s="875"/>
      <c r="R621" s="875"/>
      <c r="S621" s="875"/>
      <c r="T621" s="875"/>
      <c r="U621" s="875"/>
      <c r="V621" s="875"/>
      <c r="W621" s="875"/>
      <c r="X621" s="875"/>
      <c r="Y621" s="875"/>
    </row>
    <row r="622">
      <c r="A622" s="890"/>
      <c r="B622" s="890"/>
      <c r="C622" s="890"/>
      <c r="D622" s="890"/>
      <c r="E622" s="890"/>
      <c r="F622" s="890"/>
      <c r="G622" s="890"/>
      <c r="H622" s="890"/>
      <c r="I622" s="890"/>
      <c r="J622" s="890"/>
      <c r="K622" s="875"/>
      <c r="L622" s="875"/>
      <c r="M622" s="875"/>
      <c r="N622" s="875"/>
      <c r="O622" s="875"/>
      <c r="P622" s="875"/>
      <c r="Q622" s="875"/>
      <c r="R622" s="875"/>
      <c r="S622" s="875"/>
      <c r="T622" s="875"/>
      <c r="U622" s="875"/>
      <c r="V622" s="875"/>
      <c r="W622" s="875"/>
      <c r="X622" s="875"/>
      <c r="Y622" s="875"/>
    </row>
    <row r="623">
      <c r="A623" s="890"/>
      <c r="B623" s="890"/>
      <c r="C623" s="890"/>
      <c r="D623" s="890"/>
      <c r="E623" s="890"/>
      <c r="F623" s="890"/>
      <c r="G623" s="890"/>
      <c r="H623" s="890"/>
      <c r="I623" s="890"/>
      <c r="J623" s="890"/>
      <c r="K623" s="875"/>
      <c r="L623" s="875"/>
      <c r="M623" s="875"/>
      <c r="N623" s="875"/>
      <c r="O623" s="875"/>
      <c r="P623" s="875"/>
      <c r="Q623" s="875"/>
      <c r="R623" s="875"/>
      <c r="S623" s="875"/>
      <c r="T623" s="875"/>
      <c r="U623" s="875"/>
      <c r="V623" s="875"/>
      <c r="W623" s="875"/>
      <c r="X623" s="875"/>
      <c r="Y623" s="875"/>
    </row>
    <row r="624">
      <c r="A624" s="890"/>
      <c r="B624" s="890"/>
      <c r="C624" s="890"/>
      <c r="D624" s="890"/>
      <c r="E624" s="890"/>
      <c r="F624" s="890"/>
      <c r="G624" s="890"/>
      <c r="H624" s="890"/>
      <c r="I624" s="890"/>
      <c r="J624" s="890"/>
      <c r="K624" s="875"/>
      <c r="L624" s="875"/>
      <c r="M624" s="875"/>
      <c r="N624" s="875"/>
      <c r="O624" s="875"/>
      <c r="P624" s="875"/>
      <c r="Q624" s="875"/>
      <c r="R624" s="875"/>
      <c r="S624" s="875"/>
      <c r="T624" s="875"/>
      <c r="U624" s="875"/>
      <c r="V624" s="875"/>
      <c r="W624" s="875"/>
      <c r="X624" s="875"/>
      <c r="Y624" s="875"/>
    </row>
    <row r="625">
      <c r="A625" s="890"/>
      <c r="B625" s="890"/>
      <c r="C625" s="890"/>
      <c r="D625" s="890"/>
      <c r="E625" s="890"/>
      <c r="F625" s="890"/>
      <c r="G625" s="890"/>
      <c r="H625" s="890"/>
      <c r="I625" s="890"/>
      <c r="J625" s="890"/>
      <c r="K625" s="875"/>
      <c r="L625" s="875"/>
      <c r="M625" s="875"/>
      <c r="N625" s="875"/>
      <c r="O625" s="875"/>
      <c r="P625" s="875"/>
      <c r="Q625" s="875"/>
      <c r="R625" s="875"/>
      <c r="S625" s="875"/>
      <c r="T625" s="875"/>
      <c r="U625" s="875"/>
      <c r="V625" s="875"/>
      <c r="W625" s="875"/>
      <c r="X625" s="875"/>
      <c r="Y625" s="875"/>
    </row>
    <row r="626">
      <c r="A626" s="890"/>
      <c r="B626" s="890"/>
      <c r="C626" s="890"/>
      <c r="D626" s="890"/>
      <c r="E626" s="890"/>
      <c r="F626" s="890"/>
      <c r="G626" s="890"/>
      <c r="H626" s="890"/>
      <c r="I626" s="890"/>
      <c r="J626" s="890"/>
      <c r="K626" s="875"/>
      <c r="L626" s="875"/>
      <c r="M626" s="875"/>
      <c r="N626" s="875"/>
      <c r="O626" s="875"/>
      <c r="P626" s="875"/>
      <c r="Q626" s="875"/>
      <c r="R626" s="875"/>
      <c r="S626" s="875"/>
      <c r="T626" s="875"/>
      <c r="U626" s="875"/>
      <c r="V626" s="875"/>
      <c r="W626" s="875"/>
      <c r="X626" s="875"/>
      <c r="Y626" s="875"/>
    </row>
    <row r="627">
      <c r="A627" s="890"/>
      <c r="B627" s="890"/>
      <c r="C627" s="890"/>
      <c r="D627" s="890"/>
      <c r="E627" s="890"/>
      <c r="F627" s="890"/>
      <c r="G627" s="890"/>
      <c r="H627" s="890"/>
      <c r="I627" s="890"/>
      <c r="J627" s="890"/>
      <c r="K627" s="875"/>
      <c r="L627" s="875"/>
      <c r="M627" s="875"/>
      <c r="N627" s="875"/>
      <c r="O627" s="875"/>
      <c r="P627" s="875"/>
      <c r="Q627" s="875"/>
      <c r="R627" s="875"/>
      <c r="S627" s="875"/>
      <c r="T627" s="875"/>
      <c r="U627" s="875"/>
      <c r="V627" s="875"/>
      <c r="W627" s="875"/>
      <c r="X627" s="875"/>
      <c r="Y627" s="875"/>
    </row>
    <row r="628">
      <c r="A628" s="890"/>
      <c r="B628" s="890"/>
      <c r="C628" s="890"/>
      <c r="D628" s="890"/>
      <c r="E628" s="890"/>
      <c r="F628" s="890"/>
      <c r="G628" s="890"/>
      <c r="H628" s="890"/>
      <c r="I628" s="890"/>
      <c r="J628" s="890"/>
      <c r="K628" s="875"/>
      <c r="L628" s="875"/>
      <c r="M628" s="875"/>
      <c r="N628" s="875"/>
      <c r="O628" s="875"/>
      <c r="P628" s="875"/>
      <c r="Q628" s="875"/>
      <c r="R628" s="875"/>
      <c r="S628" s="875"/>
      <c r="T628" s="875"/>
      <c r="U628" s="875"/>
      <c r="V628" s="875"/>
      <c r="W628" s="875"/>
      <c r="X628" s="875"/>
      <c r="Y628" s="875"/>
    </row>
    <row r="629">
      <c r="A629" s="890"/>
      <c r="B629" s="890"/>
      <c r="C629" s="890"/>
      <c r="D629" s="890"/>
      <c r="E629" s="890"/>
      <c r="F629" s="890"/>
      <c r="G629" s="890"/>
      <c r="H629" s="890"/>
      <c r="I629" s="890"/>
      <c r="J629" s="890"/>
      <c r="K629" s="875"/>
      <c r="L629" s="875"/>
      <c r="M629" s="875"/>
      <c r="N629" s="875"/>
      <c r="O629" s="875"/>
      <c r="P629" s="875"/>
      <c r="Q629" s="875"/>
      <c r="R629" s="875"/>
      <c r="S629" s="875"/>
      <c r="T629" s="875"/>
      <c r="U629" s="875"/>
      <c r="V629" s="875"/>
      <c r="W629" s="875"/>
      <c r="X629" s="875"/>
      <c r="Y629" s="875"/>
    </row>
    <row r="630">
      <c r="A630" s="890"/>
      <c r="B630" s="890"/>
      <c r="C630" s="890"/>
      <c r="D630" s="890"/>
      <c r="E630" s="890"/>
      <c r="F630" s="890"/>
      <c r="G630" s="890"/>
      <c r="H630" s="890"/>
      <c r="I630" s="890"/>
      <c r="J630" s="890"/>
      <c r="K630" s="875"/>
      <c r="L630" s="875"/>
      <c r="M630" s="875"/>
      <c r="N630" s="875"/>
      <c r="O630" s="875"/>
      <c r="P630" s="875"/>
      <c r="Q630" s="875"/>
      <c r="R630" s="875"/>
      <c r="S630" s="875"/>
      <c r="T630" s="875"/>
      <c r="U630" s="875"/>
      <c r="V630" s="875"/>
      <c r="W630" s="875"/>
      <c r="X630" s="875"/>
      <c r="Y630" s="875"/>
    </row>
    <row r="631">
      <c r="A631" s="890"/>
      <c r="B631" s="890"/>
      <c r="C631" s="890"/>
      <c r="D631" s="890"/>
      <c r="E631" s="890"/>
      <c r="F631" s="890"/>
      <c r="G631" s="890"/>
      <c r="H631" s="890"/>
      <c r="I631" s="890"/>
      <c r="J631" s="890"/>
      <c r="K631" s="875"/>
      <c r="L631" s="875"/>
      <c r="M631" s="875"/>
      <c r="N631" s="875"/>
      <c r="O631" s="875"/>
      <c r="P631" s="875"/>
      <c r="Q631" s="875"/>
      <c r="R631" s="875"/>
      <c r="S631" s="875"/>
      <c r="T631" s="875"/>
      <c r="U631" s="875"/>
      <c r="V631" s="875"/>
      <c r="W631" s="875"/>
      <c r="X631" s="875"/>
      <c r="Y631" s="875"/>
    </row>
    <row r="632">
      <c r="A632" s="890"/>
      <c r="B632" s="890"/>
      <c r="C632" s="890"/>
      <c r="D632" s="890"/>
      <c r="E632" s="890"/>
      <c r="F632" s="890"/>
      <c r="G632" s="890"/>
      <c r="H632" s="890"/>
      <c r="I632" s="890"/>
      <c r="J632" s="890"/>
      <c r="K632" s="875"/>
      <c r="L632" s="875"/>
      <c r="M632" s="875"/>
      <c r="N632" s="875"/>
      <c r="O632" s="875"/>
      <c r="P632" s="875"/>
      <c r="Q632" s="875"/>
      <c r="R632" s="875"/>
      <c r="S632" s="875"/>
      <c r="T632" s="875"/>
      <c r="U632" s="875"/>
      <c r="V632" s="875"/>
      <c r="W632" s="875"/>
      <c r="X632" s="875"/>
      <c r="Y632" s="875"/>
    </row>
    <row r="633">
      <c r="A633" s="890"/>
      <c r="B633" s="890"/>
      <c r="C633" s="890"/>
      <c r="D633" s="890"/>
      <c r="E633" s="890"/>
      <c r="F633" s="890"/>
      <c r="G633" s="890"/>
      <c r="H633" s="890"/>
      <c r="I633" s="890"/>
      <c r="J633" s="890"/>
      <c r="K633" s="875"/>
      <c r="L633" s="875"/>
      <c r="M633" s="875"/>
      <c r="N633" s="875"/>
      <c r="O633" s="875"/>
      <c r="P633" s="875"/>
      <c r="Q633" s="875"/>
      <c r="R633" s="875"/>
      <c r="S633" s="875"/>
      <c r="T633" s="875"/>
      <c r="U633" s="875"/>
      <c r="V633" s="875"/>
      <c r="W633" s="875"/>
      <c r="X633" s="875"/>
      <c r="Y633" s="875"/>
    </row>
    <row r="634">
      <c r="A634" s="890"/>
      <c r="B634" s="890"/>
      <c r="C634" s="890"/>
      <c r="D634" s="890"/>
      <c r="E634" s="890"/>
      <c r="F634" s="890"/>
      <c r="G634" s="890"/>
      <c r="H634" s="890"/>
      <c r="I634" s="890"/>
      <c r="J634" s="890"/>
      <c r="K634" s="875"/>
      <c r="L634" s="875"/>
      <c r="M634" s="875"/>
      <c r="N634" s="875"/>
      <c r="O634" s="875"/>
      <c r="P634" s="875"/>
      <c r="Q634" s="875"/>
      <c r="R634" s="875"/>
      <c r="S634" s="875"/>
      <c r="T634" s="875"/>
      <c r="U634" s="875"/>
      <c r="V634" s="875"/>
      <c r="W634" s="875"/>
      <c r="X634" s="875"/>
      <c r="Y634" s="875"/>
    </row>
    <row r="635">
      <c r="A635" s="890"/>
      <c r="B635" s="890"/>
      <c r="C635" s="890"/>
      <c r="D635" s="890"/>
      <c r="E635" s="890"/>
      <c r="F635" s="890"/>
      <c r="G635" s="890"/>
      <c r="H635" s="890"/>
      <c r="I635" s="890"/>
      <c r="J635" s="890"/>
      <c r="K635" s="875"/>
      <c r="L635" s="875"/>
      <c r="M635" s="875"/>
      <c r="N635" s="875"/>
      <c r="O635" s="875"/>
      <c r="P635" s="875"/>
      <c r="Q635" s="875"/>
      <c r="R635" s="875"/>
      <c r="S635" s="875"/>
      <c r="T635" s="875"/>
      <c r="U635" s="875"/>
      <c r="V635" s="875"/>
      <c r="W635" s="875"/>
      <c r="X635" s="875"/>
      <c r="Y635" s="875"/>
    </row>
    <row r="636">
      <c r="A636" s="890"/>
      <c r="B636" s="890"/>
      <c r="C636" s="890"/>
      <c r="D636" s="890"/>
      <c r="E636" s="890"/>
      <c r="F636" s="890"/>
      <c r="G636" s="890"/>
      <c r="H636" s="890"/>
      <c r="I636" s="890"/>
      <c r="J636" s="890"/>
      <c r="K636" s="875"/>
      <c r="L636" s="875"/>
      <c r="M636" s="875"/>
      <c r="N636" s="875"/>
      <c r="O636" s="875"/>
      <c r="P636" s="875"/>
      <c r="Q636" s="875"/>
      <c r="R636" s="875"/>
      <c r="S636" s="875"/>
      <c r="T636" s="875"/>
      <c r="U636" s="875"/>
      <c r="V636" s="875"/>
      <c r="W636" s="875"/>
      <c r="X636" s="875"/>
      <c r="Y636" s="875"/>
    </row>
    <row r="637">
      <c r="A637" s="890"/>
      <c r="B637" s="890"/>
      <c r="C637" s="890"/>
      <c r="D637" s="890"/>
      <c r="E637" s="890"/>
      <c r="F637" s="890"/>
      <c r="G637" s="890"/>
      <c r="H637" s="890"/>
      <c r="I637" s="890"/>
      <c r="J637" s="890"/>
      <c r="K637" s="875"/>
      <c r="L637" s="875"/>
      <c r="M637" s="875"/>
      <c r="N637" s="875"/>
      <c r="O637" s="875"/>
      <c r="P637" s="875"/>
      <c r="Q637" s="875"/>
      <c r="R637" s="875"/>
      <c r="S637" s="875"/>
      <c r="T637" s="875"/>
      <c r="U637" s="875"/>
      <c r="V637" s="875"/>
      <c r="W637" s="875"/>
      <c r="X637" s="875"/>
      <c r="Y637" s="875"/>
    </row>
    <row r="638">
      <c r="A638" s="890"/>
      <c r="B638" s="890"/>
      <c r="C638" s="890"/>
      <c r="D638" s="890"/>
      <c r="E638" s="890"/>
      <c r="F638" s="890"/>
      <c r="G638" s="890"/>
      <c r="H638" s="890"/>
      <c r="I638" s="890"/>
      <c r="J638" s="890"/>
      <c r="K638" s="875"/>
      <c r="L638" s="875"/>
      <c r="M638" s="875"/>
      <c r="N638" s="875"/>
      <c r="O638" s="875"/>
      <c r="P638" s="875"/>
      <c r="Q638" s="875"/>
      <c r="R638" s="875"/>
      <c r="S638" s="875"/>
      <c r="T638" s="875"/>
      <c r="U638" s="875"/>
      <c r="V638" s="875"/>
      <c r="W638" s="875"/>
      <c r="X638" s="875"/>
      <c r="Y638" s="875"/>
    </row>
    <row r="639">
      <c r="A639" s="890"/>
      <c r="B639" s="890"/>
      <c r="C639" s="890"/>
      <c r="D639" s="890"/>
      <c r="E639" s="890"/>
      <c r="F639" s="890"/>
      <c r="G639" s="890"/>
      <c r="H639" s="890"/>
      <c r="I639" s="890"/>
      <c r="J639" s="890"/>
      <c r="K639" s="875"/>
      <c r="L639" s="875"/>
      <c r="M639" s="875"/>
      <c r="N639" s="875"/>
      <c r="O639" s="875"/>
      <c r="P639" s="875"/>
      <c r="Q639" s="875"/>
      <c r="R639" s="875"/>
      <c r="S639" s="875"/>
      <c r="T639" s="875"/>
      <c r="U639" s="875"/>
      <c r="V639" s="875"/>
      <c r="W639" s="875"/>
      <c r="X639" s="875"/>
      <c r="Y639" s="875"/>
    </row>
    <row r="640">
      <c r="A640" s="890"/>
      <c r="B640" s="890"/>
      <c r="C640" s="890"/>
      <c r="D640" s="890"/>
      <c r="E640" s="890"/>
      <c r="F640" s="890"/>
      <c r="G640" s="890"/>
      <c r="H640" s="890"/>
      <c r="I640" s="890"/>
      <c r="J640" s="890"/>
      <c r="K640" s="875"/>
      <c r="L640" s="875"/>
      <c r="M640" s="875"/>
      <c r="N640" s="875"/>
      <c r="O640" s="875"/>
      <c r="P640" s="875"/>
      <c r="Q640" s="875"/>
      <c r="R640" s="875"/>
      <c r="S640" s="875"/>
      <c r="T640" s="875"/>
      <c r="U640" s="875"/>
      <c r="V640" s="875"/>
      <c r="W640" s="875"/>
      <c r="X640" s="875"/>
      <c r="Y640" s="875"/>
    </row>
    <row r="641">
      <c r="A641" s="890"/>
      <c r="B641" s="890"/>
      <c r="C641" s="890"/>
      <c r="D641" s="890"/>
      <c r="E641" s="890"/>
      <c r="F641" s="890"/>
      <c r="G641" s="890"/>
      <c r="H641" s="890"/>
      <c r="I641" s="890"/>
      <c r="J641" s="890"/>
      <c r="K641" s="875"/>
      <c r="L641" s="875"/>
      <c r="M641" s="875"/>
      <c r="N641" s="875"/>
      <c r="O641" s="875"/>
      <c r="P641" s="875"/>
      <c r="Q641" s="875"/>
      <c r="R641" s="875"/>
      <c r="S641" s="875"/>
      <c r="T641" s="875"/>
      <c r="U641" s="875"/>
      <c r="V641" s="875"/>
      <c r="W641" s="875"/>
      <c r="X641" s="875"/>
      <c r="Y641" s="875"/>
    </row>
    <row r="642">
      <c r="A642" s="890"/>
      <c r="B642" s="890"/>
      <c r="C642" s="890"/>
      <c r="D642" s="890"/>
      <c r="E642" s="890"/>
      <c r="F642" s="890"/>
      <c r="G642" s="890"/>
      <c r="H642" s="890"/>
      <c r="I642" s="890"/>
      <c r="J642" s="890"/>
      <c r="K642" s="875"/>
      <c r="L642" s="875"/>
      <c r="M642" s="875"/>
      <c r="N642" s="875"/>
      <c r="O642" s="875"/>
      <c r="P642" s="875"/>
      <c r="Q642" s="875"/>
      <c r="R642" s="875"/>
      <c r="S642" s="875"/>
      <c r="T642" s="875"/>
      <c r="U642" s="875"/>
      <c r="V642" s="875"/>
      <c r="W642" s="875"/>
      <c r="X642" s="875"/>
      <c r="Y642" s="875"/>
    </row>
    <row r="643">
      <c r="A643" s="890"/>
      <c r="B643" s="890"/>
      <c r="C643" s="890"/>
      <c r="D643" s="890"/>
      <c r="E643" s="890"/>
      <c r="F643" s="890"/>
      <c r="G643" s="890"/>
      <c r="H643" s="890"/>
      <c r="I643" s="890"/>
      <c r="J643" s="890"/>
      <c r="K643" s="875"/>
      <c r="L643" s="875"/>
      <c r="M643" s="875"/>
      <c r="N643" s="875"/>
      <c r="O643" s="875"/>
      <c r="P643" s="875"/>
      <c r="Q643" s="875"/>
      <c r="R643" s="875"/>
      <c r="S643" s="875"/>
      <c r="T643" s="875"/>
      <c r="U643" s="875"/>
      <c r="V643" s="875"/>
      <c r="W643" s="875"/>
      <c r="X643" s="875"/>
      <c r="Y643" s="875"/>
    </row>
    <row r="644">
      <c r="A644" s="890"/>
      <c r="B644" s="890"/>
      <c r="C644" s="890"/>
      <c r="D644" s="890"/>
      <c r="E644" s="890"/>
      <c r="F644" s="890"/>
      <c r="G644" s="890"/>
      <c r="H644" s="890"/>
      <c r="I644" s="890"/>
      <c r="J644" s="890"/>
      <c r="K644" s="875"/>
      <c r="L644" s="875"/>
      <c r="M644" s="875"/>
      <c r="N644" s="875"/>
      <c r="O644" s="875"/>
      <c r="P644" s="875"/>
      <c r="Q644" s="875"/>
      <c r="R644" s="875"/>
      <c r="S644" s="875"/>
      <c r="T644" s="875"/>
      <c r="U644" s="875"/>
      <c r="V644" s="875"/>
      <c r="W644" s="875"/>
      <c r="X644" s="875"/>
      <c r="Y644" s="875"/>
    </row>
    <row r="645">
      <c r="A645" s="890"/>
      <c r="B645" s="890"/>
      <c r="C645" s="890"/>
      <c r="D645" s="890"/>
      <c r="E645" s="890"/>
      <c r="F645" s="890"/>
      <c r="G645" s="890"/>
      <c r="H645" s="890"/>
      <c r="I645" s="890"/>
      <c r="J645" s="890"/>
      <c r="K645" s="875"/>
      <c r="L645" s="875"/>
      <c r="M645" s="875"/>
      <c r="N645" s="875"/>
      <c r="O645" s="875"/>
      <c r="P645" s="875"/>
      <c r="Q645" s="875"/>
      <c r="R645" s="875"/>
      <c r="S645" s="875"/>
      <c r="T645" s="875"/>
      <c r="U645" s="875"/>
      <c r="V645" s="875"/>
      <c r="W645" s="875"/>
      <c r="X645" s="875"/>
      <c r="Y645" s="875"/>
    </row>
    <row r="646">
      <c r="A646" s="890"/>
      <c r="B646" s="890"/>
      <c r="C646" s="890"/>
      <c r="D646" s="890"/>
      <c r="E646" s="890"/>
      <c r="F646" s="890"/>
      <c r="G646" s="890"/>
      <c r="H646" s="890"/>
      <c r="I646" s="890"/>
      <c r="J646" s="890"/>
      <c r="K646" s="875"/>
      <c r="L646" s="875"/>
      <c r="M646" s="875"/>
      <c r="N646" s="875"/>
      <c r="O646" s="875"/>
      <c r="P646" s="875"/>
      <c r="Q646" s="875"/>
      <c r="R646" s="875"/>
      <c r="S646" s="875"/>
      <c r="T646" s="875"/>
      <c r="U646" s="875"/>
      <c r="V646" s="875"/>
      <c r="W646" s="875"/>
      <c r="X646" s="875"/>
      <c r="Y646" s="875"/>
    </row>
    <row r="647">
      <c r="A647" s="890"/>
      <c r="B647" s="890"/>
      <c r="C647" s="890"/>
      <c r="D647" s="890"/>
      <c r="E647" s="890"/>
      <c r="F647" s="890"/>
      <c r="G647" s="890"/>
      <c r="H647" s="890"/>
      <c r="I647" s="890"/>
      <c r="J647" s="890"/>
      <c r="K647" s="875"/>
      <c r="L647" s="875"/>
      <c r="M647" s="875"/>
      <c r="N647" s="875"/>
      <c r="O647" s="875"/>
      <c r="P647" s="875"/>
      <c r="Q647" s="875"/>
      <c r="R647" s="875"/>
      <c r="S647" s="875"/>
      <c r="T647" s="875"/>
      <c r="U647" s="875"/>
      <c r="V647" s="875"/>
      <c r="W647" s="875"/>
      <c r="X647" s="875"/>
      <c r="Y647" s="875"/>
    </row>
    <row r="648">
      <c r="A648" s="890"/>
      <c r="B648" s="890"/>
      <c r="C648" s="890"/>
      <c r="D648" s="890"/>
      <c r="E648" s="890"/>
      <c r="F648" s="890"/>
      <c r="G648" s="890"/>
      <c r="H648" s="890"/>
      <c r="I648" s="890"/>
      <c r="J648" s="890"/>
      <c r="K648" s="875"/>
      <c r="L648" s="875"/>
      <c r="M648" s="875"/>
      <c r="N648" s="875"/>
      <c r="O648" s="875"/>
      <c r="P648" s="875"/>
      <c r="Q648" s="875"/>
      <c r="R648" s="875"/>
      <c r="S648" s="875"/>
      <c r="T648" s="875"/>
      <c r="U648" s="875"/>
      <c r="V648" s="875"/>
      <c r="W648" s="875"/>
      <c r="X648" s="875"/>
      <c r="Y648" s="875"/>
    </row>
    <row r="649">
      <c r="A649" s="890"/>
      <c r="B649" s="890"/>
      <c r="C649" s="890"/>
      <c r="D649" s="890"/>
      <c r="E649" s="890"/>
      <c r="F649" s="890"/>
      <c r="G649" s="890"/>
      <c r="H649" s="890"/>
      <c r="I649" s="890"/>
      <c r="J649" s="890"/>
      <c r="K649" s="875"/>
      <c r="L649" s="875"/>
      <c r="M649" s="875"/>
      <c r="N649" s="875"/>
      <c r="O649" s="875"/>
      <c r="P649" s="875"/>
      <c r="Q649" s="875"/>
      <c r="R649" s="875"/>
      <c r="S649" s="875"/>
      <c r="T649" s="875"/>
      <c r="U649" s="875"/>
      <c r="V649" s="875"/>
      <c r="W649" s="875"/>
      <c r="X649" s="875"/>
      <c r="Y649" s="875"/>
    </row>
    <row r="650">
      <c r="A650" s="890"/>
      <c r="B650" s="890"/>
      <c r="C650" s="890"/>
      <c r="D650" s="890"/>
      <c r="E650" s="890"/>
      <c r="F650" s="890"/>
      <c r="G650" s="890"/>
      <c r="H650" s="890"/>
      <c r="I650" s="890"/>
      <c r="J650" s="890"/>
      <c r="K650" s="875"/>
      <c r="L650" s="875"/>
      <c r="M650" s="875"/>
      <c r="N650" s="875"/>
      <c r="O650" s="875"/>
      <c r="P650" s="875"/>
      <c r="Q650" s="875"/>
      <c r="R650" s="875"/>
      <c r="S650" s="875"/>
      <c r="T650" s="875"/>
      <c r="U650" s="875"/>
      <c r="V650" s="875"/>
      <c r="W650" s="875"/>
      <c r="X650" s="875"/>
      <c r="Y650" s="875"/>
    </row>
    <row r="651">
      <c r="A651" s="890"/>
      <c r="B651" s="890"/>
      <c r="C651" s="890"/>
      <c r="D651" s="890"/>
      <c r="E651" s="890"/>
      <c r="F651" s="890"/>
      <c r="G651" s="890"/>
      <c r="H651" s="890"/>
      <c r="I651" s="890"/>
      <c r="J651" s="890"/>
      <c r="K651" s="875"/>
      <c r="L651" s="875"/>
      <c r="M651" s="875"/>
      <c r="N651" s="875"/>
      <c r="O651" s="875"/>
      <c r="P651" s="875"/>
      <c r="Q651" s="875"/>
      <c r="R651" s="875"/>
      <c r="S651" s="875"/>
      <c r="T651" s="875"/>
      <c r="U651" s="875"/>
      <c r="V651" s="875"/>
      <c r="W651" s="875"/>
      <c r="X651" s="875"/>
      <c r="Y651" s="875"/>
    </row>
    <row r="652">
      <c r="A652" s="890"/>
      <c r="B652" s="890"/>
      <c r="C652" s="890"/>
      <c r="D652" s="890"/>
      <c r="E652" s="890"/>
      <c r="F652" s="890"/>
      <c r="G652" s="890"/>
      <c r="H652" s="890"/>
      <c r="I652" s="890"/>
      <c r="J652" s="890"/>
      <c r="K652" s="875"/>
      <c r="L652" s="875"/>
      <c r="M652" s="875"/>
      <c r="N652" s="875"/>
      <c r="O652" s="875"/>
      <c r="P652" s="875"/>
      <c r="Q652" s="875"/>
      <c r="R652" s="875"/>
      <c r="S652" s="875"/>
      <c r="T652" s="875"/>
      <c r="U652" s="875"/>
      <c r="V652" s="875"/>
      <c r="W652" s="875"/>
      <c r="X652" s="875"/>
      <c r="Y652" s="875"/>
    </row>
    <row r="653">
      <c r="A653" s="890"/>
      <c r="B653" s="890"/>
      <c r="C653" s="890"/>
      <c r="D653" s="890"/>
      <c r="E653" s="890"/>
      <c r="F653" s="890"/>
      <c r="G653" s="890"/>
      <c r="H653" s="890"/>
      <c r="I653" s="890"/>
      <c r="J653" s="890"/>
      <c r="K653" s="875"/>
      <c r="L653" s="875"/>
      <c r="M653" s="875"/>
      <c r="N653" s="875"/>
      <c r="O653" s="875"/>
      <c r="P653" s="875"/>
      <c r="Q653" s="875"/>
      <c r="R653" s="875"/>
      <c r="S653" s="875"/>
      <c r="T653" s="875"/>
      <c r="U653" s="875"/>
      <c r="V653" s="875"/>
      <c r="W653" s="875"/>
      <c r="X653" s="875"/>
      <c r="Y653" s="875"/>
    </row>
    <row r="654">
      <c r="A654" s="890"/>
      <c r="B654" s="890"/>
      <c r="C654" s="890"/>
      <c r="D654" s="890"/>
      <c r="E654" s="890"/>
      <c r="F654" s="890"/>
      <c r="G654" s="890"/>
      <c r="H654" s="890"/>
      <c r="I654" s="890"/>
      <c r="J654" s="890"/>
      <c r="K654" s="875"/>
      <c r="L654" s="875"/>
      <c r="M654" s="875"/>
      <c r="N654" s="875"/>
      <c r="O654" s="875"/>
      <c r="P654" s="875"/>
      <c r="Q654" s="875"/>
      <c r="R654" s="875"/>
      <c r="S654" s="875"/>
      <c r="T654" s="875"/>
      <c r="U654" s="875"/>
      <c r="V654" s="875"/>
      <c r="W654" s="875"/>
      <c r="X654" s="875"/>
      <c r="Y654" s="875"/>
    </row>
    <row r="655">
      <c r="A655" s="890"/>
      <c r="B655" s="890"/>
      <c r="C655" s="890"/>
      <c r="D655" s="890"/>
      <c r="E655" s="890"/>
      <c r="F655" s="890"/>
      <c r="G655" s="890"/>
      <c r="H655" s="890"/>
      <c r="I655" s="890"/>
      <c r="J655" s="890"/>
      <c r="K655" s="875"/>
      <c r="L655" s="875"/>
      <c r="M655" s="875"/>
      <c r="N655" s="875"/>
      <c r="O655" s="875"/>
      <c r="P655" s="875"/>
      <c r="Q655" s="875"/>
      <c r="R655" s="875"/>
      <c r="S655" s="875"/>
      <c r="T655" s="875"/>
      <c r="U655" s="875"/>
      <c r="V655" s="875"/>
      <c r="W655" s="875"/>
      <c r="X655" s="875"/>
      <c r="Y655" s="875"/>
    </row>
    <row r="656">
      <c r="A656" s="890"/>
      <c r="B656" s="890"/>
      <c r="C656" s="890"/>
      <c r="D656" s="890"/>
      <c r="E656" s="890"/>
      <c r="F656" s="890"/>
      <c r="G656" s="890"/>
      <c r="H656" s="890"/>
      <c r="I656" s="890"/>
      <c r="J656" s="890"/>
      <c r="K656" s="875"/>
      <c r="L656" s="875"/>
      <c r="M656" s="875"/>
      <c r="N656" s="875"/>
      <c r="O656" s="875"/>
      <c r="P656" s="875"/>
      <c r="Q656" s="875"/>
      <c r="R656" s="875"/>
      <c r="S656" s="875"/>
      <c r="T656" s="875"/>
      <c r="U656" s="875"/>
      <c r="V656" s="875"/>
      <c r="W656" s="875"/>
      <c r="X656" s="875"/>
      <c r="Y656" s="875"/>
    </row>
    <row r="657">
      <c r="A657" s="890"/>
      <c r="B657" s="890"/>
      <c r="C657" s="890"/>
      <c r="D657" s="890"/>
      <c r="E657" s="890"/>
      <c r="F657" s="890"/>
      <c r="G657" s="890"/>
      <c r="H657" s="890"/>
      <c r="I657" s="890"/>
      <c r="J657" s="890"/>
      <c r="K657" s="875"/>
      <c r="L657" s="875"/>
      <c r="M657" s="875"/>
      <c r="N657" s="875"/>
      <c r="O657" s="875"/>
      <c r="P657" s="875"/>
      <c r="Q657" s="875"/>
      <c r="R657" s="875"/>
      <c r="S657" s="875"/>
      <c r="T657" s="875"/>
      <c r="U657" s="875"/>
      <c r="V657" s="875"/>
      <c r="W657" s="875"/>
      <c r="X657" s="875"/>
      <c r="Y657" s="875"/>
    </row>
    <row r="658">
      <c r="A658" s="890"/>
      <c r="B658" s="890"/>
      <c r="C658" s="890"/>
      <c r="D658" s="890"/>
      <c r="E658" s="890"/>
      <c r="F658" s="890"/>
      <c r="G658" s="890"/>
      <c r="H658" s="890"/>
      <c r="I658" s="890"/>
      <c r="J658" s="890"/>
      <c r="K658" s="875"/>
      <c r="L658" s="875"/>
      <c r="M658" s="875"/>
      <c r="N658" s="875"/>
      <c r="O658" s="875"/>
      <c r="P658" s="875"/>
      <c r="Q658" s="875"/>
      <c r="R658" s="875"/>
      <c r="S658" s="875"/>
      <c r="T658" s="875"/>
      <c r="U658" s="875"/>
      <c r="V658" s="875"/>
      <c r="W658" s="875"/>
      <c r="X658" s="875"/>
      <c r="Y658" s="875"/>
    </row>
    <row r="659">
      <c r="A659" s="890"/>
      <c r="B659" s="890"/>
      <c r="C659" s="890"/>
      <c r="D659" s="890"/>
      <c r="E659" s="890"/>
      <c r="F659" s="890"/>
      <c r="G659" s="890"/>
      <c r="H659" s="890"/>
      <c r="I659" s="890"/>
      <c r="J659" s="890"/>
      <c r="K659" s="875"/>
      <c r="L659" s="875"/>
      <c r="M659" s="875"/>
      <c r="N659" s="875"/>
      <c r="O659" s="875"/>
      <c r="P659" s="875"/>
      <c r="Q659" s="875"/>
      <c r="R659" s="875"/>
      <c r="S659" s="875"/>
      <c r="T659" s="875"/>
      <c r="U659" s="875"/>
      <c r="V659" s="875"/>
      <c r="W659" s="875"/>
      <c r="X659" s="875"/>
      <c r="Y659" s="875"/>
    </row>
    <row r="660">
      <c r="A660" s="890"/>
      <c r="B660" s="890"/>
      <c r="C660" s="890"/>
      <c r="D660" s="890"/>
      <c r="E660" s="890"/>
      <c r="F660" s="890"/>
      <c r="G660" s="890"/>
      <c r="H660" s="890"/>
      <c r="I660" s="890"/>
      <c r="J660" s="890"/>
      <c r="K660" s="875"/>
      <c r="L660" s="875"/>
      <c r="M660" s="875"/>
      <c r="N660" s="875"/>
      <c r="O660" s="875"/>
      <c r="P660" s="875"/>
      <c r="Q660" s="875"/>
      <c r="R660" s="875"/>
      <c r="S660" s="875"/>
      <c r="T660" s="875"/>
      <c r="U660" s="875"/>
      <c r="V660" s="875"/>
      <c r="W660" s="875"/>
      <c r="X660" s="875"/>
      <c r="Y660" s="875"/>
    </row>
    <row r="661">
      <c r="A661" s="890"/>
      <c r="B661" s="890"/>
      <c r="C661" s="890"/>
      <c r="D661" s="890"/>
      <c r="E661" s="890"/>
      <c r="F661" s="890"/>
      <c r="G661" s="890"/>
      <c r="H661" s="890"/>
      <c r="I661" s="890"/>
      <c r="J661" s="890"/>
      <c r="K661" s="875"/>
      <c r="L661" s="875"/>
      <c r="M661" s="875"/>
      <c r="N661" s="875"/>
      <c r="O661" s="875"/>
      <c r="P661" s="875"/>
      <c r="Q661" s="875"/>
      <c r="R661" s="875"/>
      <c r="S661" s="875"/>
      <c r="T661" s="875"/>
      <c r="U661" s="875"/>
      <c r="V661" s="875"/>
      <c r="W661" s="875"/>
      <c r="X661" s="875"/>
      <c r="Y661" s="875"/>
    </row>
    <row r="662">
      <c r="A662" s="890"/>
      <c r="B662" s="890"/>
      <c r="C662" s="890"/>
      <c r="D662" s="890"/>
      <c r="E662" s="890"/>
      <c r="F662" s="890"/>
      <c r="G662" s="890"/>
      <c r="H662" s="890"/>
      <c r="I662" s="890"/>
      <c r="J662" s="890"/>
      <c r="K662" s="875"/>
      <c r="L662" s="875"/>
      <c r="M662" s="875"/>
      <c r="N662" s="875"/>
      <c r="O662" s="875"/>
      <c r="P662" s="875"/>
      <c r="Q662" s="875"/>
      <c r="R662" s="875"/>
      <c r="S662" s="875"/>
      <c r="T662" s="875"/>
      <c r="U662" s="875"/>
      <c r="V662" s="875"/>
      <c r="W662" s="875"/>
      <c r="X662" s="875"/>
      <c r="Y662" s="875"/>
    </row>
    <row r="663">
      <c r="A663" s="890"/>
      <c r="B663" s="890"/>
      <c r="C663" s="890"/>
      <c r="D663" s="890"/>
      <c r="E663" s="890"/>
      <c r="F663" s="890"/>
      <c r="G663" s="890"/>
      <c r="H663" s="890"/>
      <c r="I663" s="890"/>
      <c r="J663" s="890"/>
      <c r="K663" s="875"/>
      <c r="L663" s="875"/>
      <c r="M663" s="875"/>
      <c r="N663" s="875"/>
      <c r="O663" s="875"/>
      <c r="P663" s="875"/>
      <c r="Q663" s="875"/>
      <c r="R663" s="875"/>
      <c r="S663" s="875"/>
      <c r="T663" s="875"/>
      <c r="U663" s="875"/>
      <c r="V663" s="875"/>
      <c r="W663" s="875"/>
      <c r="X663" s="875"/>
      <c r="Y663" s="875"/>
    </row>
    <row r="664">
      <c r="A664" s="890"/>
      <c r="B664" s="890"/>
      <c r="C664" s="890"/>
      <c r="D664" s="890"/>
      <c r="E664" s="890"/>
      <c r="F664" s="890"/>
      <c r="G664" s="890"/>
      <c r="H664" s="890"/>
      <c r="I664" s="890"/>
      <c r="J664" s="890"/>
      <c r="K664" s="875"/>
      <c r="L664" s="875"/>
      <c r="M664" s="875"/>
      <c r="N664" s="875"/>
      <c r="O664" s="875"/>
      <c r="P664" s="875"/>
      <c r="Q664" s="875"/>
      <c r="R664" s="875"/>
      <c r="S664" s="875"/>
      <c r="T664" s="875"/>
      <c r="U664" s="875"/>
      <c r="V664" s="875"/>
      <c r="W664" s="875"/>
      <c r="X664" s="875"/>
      <c r="Y664" s="875"/>
    </row>
    <row r="665">
      <c r="A665" s="890"/>
      <c r="B665" s="890"/>
      <c r="C665" s="890"/>
      <c r="D665" s="890"/>
      <c r="E665" s="890"/>
      <c r="F665" s="890"/>
      <c r="G665" s="890"/>
      <c r="H665" s="890"/>
      <c r="I665" s="890"/>
      <c r="J665" s="890"/>
      <c r="K665" s="875"/>
      <c r="L665" s="875"/>
      <c r="M665" s="875"/>
      <c r="N665" s="875"/>
      <c r="O665" s="875"/>
      <c r="P665" s="875"/>
      <c r="Q665" s="875"/>
      <c r="R665" s="875"/>
      <c r="S665" s="875"/>
      <c r="T665" s="875"/>
      <c r="U665" s="875"/>
      <c r="V665" s="875"/>
      <c r="W665" s="875"/>
      <c r="X665" s="875"/>
      <c r="Y665" s="875"/>
    </row>
    <row r="666">
      <c r="A666" s="890"/>
      <c r="B666" s="890"/>
      <c r="C666" s="890"/>
      <c r="D666" s="890"/>
      <c r="E666" s="890"/>
      <c r="F666" s="890"/>
      <c r="G666" s="890"/>
      <c r="H666" s="890"/>
      <c r="I666" s="890"/>
      <c r="J666" s="890"/>
      <c r="K666" s="875"/>
      <c r="L666" s="875"/>
      <c r="M666" s="875"/>
      <c r="N666" s="875"/>
      <c r="O666" s="875"/>
      <c r="P666" s="875"/>
      <c r="Q666" s="875"/>
      <c r="R666" s="875"/>
      <c r="S666" s="875"/>
      <c r="T666" s="875"/>
      <c r="U666" s="875"/>
      <c r="V666" s="875"/>
      <c r="W666" s="875"/>
      <c r="X666" s="875"/>
      <c r="Y666" s="875"/>
    </row>
    <row r="667">
      <c r="A667" s="890"/>
      <c r="B667" s="890"/>
      <c r="C667" s="890"/>
      <c r="D667" s="890"/>
      <c r="E667" s="890"/>
      <c r="F667" s="890"/>
      <c r="G667" s="890"/>
      <c r="H667" s="890"/>
      <c r="I667" s="890"/>
      <c r="J667" s="890"/>
      <c r="K667" s="875"/>
      <c r="L667" s="875"/>
      <c r="M667" s="875"/>
      <c r="N667" s="875"/>
      <c r="O667" s="875"/>
      <c r="P667" s="875"/>
      <c r="Q667" s="875"/>
      <c r="R667" s="875"/>
      <c r="S667" s="875"/>
      <c r="T667" s="875"/>
      <c r="U667" s="875"/>
      <c r="V667" s="875"/>
      <c r="W667" s="875"/>
      <c r="X667" s="875"/>
      <c r="Y667" s="875"/>
    </row>
    <row r="668">
      <c r="A668" s="890"/>
      <c r="B668" s="890"/>
      <c r="C668" s="890"/>
      <c r="D668" s="890"/>
      <c r="E668" s="890"/>
      <c r="F668" s="890"/>
      <c r="G668" s="890"/>
      <c r="H668" s="890"/>
      <c r="I668" s="890"/>
      <c r="J668" s="890"/>
      <c r="K668" s="875"/>
      <c r="L668" s="875"/>
      <c r="M668" s="875"/>
      <c r="N668" s="875"/>
      <c r="O668" s="875"/>
      <c r="P668" s="875"/>
      <c r="Q668" s="875"/>
      <c r="R668" s="875"/>
      <c r="S668" s="875"/>
      <c r="T668" s="875"/>
      <c r="U668" s="875"/>
      <c r="V668" s="875"/>
      <c r="W668" s="875"/>
      <c r="X668" s="875"/>
      <c r="Y668" s="875"/>
    </row>
    <row r="669">
      <c r="A669" s="890"/>
      <c r="B669" s="890"/>
      <c r="C669" s="890"/>
      <c r="D669" s="890"/>
      <c r="E669" s="890"/>
      <c r="F669" s="890"/>
      <c r="G669" s="890"/>
      <c r="H669" s="890"/>
      <c r="I669" s="890"/>
      <c r="J669" s="890"/>
      <c r="K669" s="875"/>
      <c r="L669" s="875"/>
      <c r="M669" s="875"/>
      <c r="N669" s="875"/>
      <c r="O669" s="875"/>
      <c r="P669" s="875"/>
      <c r="Q669" s="875"/>
      <c r="R669" s="875"/>
      <c r="S669" s="875"/>
      <c r="T669" s="875"/>
      <c r="U669" s="875"/>
      <c r="V669" s="875"/>
      <c r="W669" s="875"/>
      <c r="X669" s="875"/>
      <c r="Y669" s="875"/>
    </row>
    <row r="670">
      <c r="A670" s="890"/>
      <c r="B670" s="890"/>
      <c r="C670" s="890"/>
      <c r="D670" s="890"/>
      <c r="E670" s="890"/>
      <c r="F670" s="890"/>
      <c r="G670" s="890"/>
      <c r="H670" s="890"/>
      <c r="I670" s="890"/>
      <c r="J670" s="890"/>
      <c r="K670" s="875"/>
      <c r="L670" s="875"/>
      <c r="M670" s="875"/>
      <c r="N670" s="875"/>
      <c r="O670" s="875"/>
      <c r="P670" s="875"/>
      <c r="Q670" s="875"/>
      <c r="R670" s="875"/>
      <c r="S670" s="875"/>
      <c r="T670" s="875"/>
      <c r="U670" s="875"/>
      <c r="V670" s="875"/>
      <c r="W670" s="875"/>
      <c r="X670" s="875"/>
      <c r="Y670" s="875"/>
    </row>
    <row r="671">
      <c r="A671" s="890"/>
      <c r="B671" s="890"/>
      <c r="C671" s="890"/>
      <c r="D671" s="890"/>
      <c r="E671" s="890"/>
      <c r="F671" s="890"/>
      <c r="G671" s="890"/>
      <c r="H671" s="890"/>
      <c r="I671" s="890"/>
      <c r="J671" s="890"/>
      <c r="K671" s="875"/>
      <c r="L671" s="875"/>
      <c r="M671" s="875"/>
      <c r="N671" s="875"/>
      <c r="O671" s="875"/>
      <c r="P671" s="875"/>
      <c r="Q671" s="875"/>
      <c r="R671" s="875"/>
      <c r="S671" s="875"/>
      <c r="T671" s="875"/>
      <c r="U671" s="875"/>
      <c r="V671" s="875"/>
      <c r="W671" s="875"/>
      <c r="X671" s="875"/>
      <c r="Y671" s="875"/>
    </row>
    <row r="672">
      <c r="A672" s="890"/>
      <c r="B672" s="890"/>
      <c r="C672" s="890"/>
      <c r="D672" s="890"/>
      <c r="E672" s="890"/>
      <c r="F672" s="890"/>
      <c r="G672" s="890"/>
      <c r="H672" s="890"/>
      <c r="I672" s="890"/>
      <c r="J672" s="890"/>
      <c r="K672" s="875"/>
      <c r="L672" s="875"/>
      <c r="M672" s="875"/>
      <c r="N672" s="875"/>
      <c r="O672" s="875"/>
      <c r="P672" s="875"/>
      <c r="Q672" s="875"/>
      <c r="R672" s="875"/>
      <c r="S672" s="875"/>
      <c r="T672" s="875"/>
      <c r="U672" s="875"/>
      <c r="V672" s="875"/>
      <c r="W672" s="875"/>
      <c r="X672" s="875"/>
      <c r="Y672" s="875"/>
    </row>
    <row r="673">
      <c r="A673" s="890"/>
      <c r="B673" s="890"/>
      <c r="C673" s="890"/>
      <c r="D673" s="890"/>
      <c r="E673" s="890"/>
      <c r="F673" s="890"/>
      <c r="G673" s="890"/>
      <c r="H673" s="890"/>
      <c r="I673" s="890"/>
      <c r="J673" s="890"/>
      <c r="K673" s="875"/>
      <c r="L673" s="875"/>
      <c r="M673" s="875"/>
      <c r="N673" s="875"/>
      <c r="O673" s="875"/>
      <c r="P673" s="875"/>
      <c r="Q673" s="875"/>
      <c r="R673" s="875"/>
      <c r="S673" s="875"/>
      <c r="T673" s="875"/>
      <c r="U673" s="875"/>
      <c r="V673" s="875"/>
      <c r="W673" s="875"/>
      <c r="X673" s="875"/>
      <c r="Y673" s="875"/>
    </row>
    <row r="674">
      <c r="A674" s="890"/>
      <c r="B674" s="890"/>
      <c r="C674" s="890"/>
      <c r="D674" s="890"/>
      <c r="E674" s="890"/>
      <c r="F674" s="890"/>
      <c r="G674" s="890"/>
      <c r="H674" s="890"/>
      <c r="I674" s="890"/>
      <c r="J674" s="890"/>
      <c r="K674" s="875"/>
      <c r="L674" s="875"/>
      <c r="M674" s="875"/>
      <c r="N674" s="875"/>
      <c r="O674" s="875"/>
      <c r="P674" s="875"/>
      <c r="Q674" s="875"/>
      <c r="R674" s="875"/>
      <c r="S674" s="875"/>
      <c r="T674" s="875"/>
      <c r="U674" s="875"/>
      <c r="V674" s="875"/>
      <c r="W674" s="875"/>
      <c r="X674" s="875"/>
      <c r="Y674" s="875"/>
    </row>
    <row r="675">
      <c r="A675" s="890"/>
      <c r="B675" s="890"/>
      <c r="C675" s="890"/>
      <c r="D675" s="890"/>
      <c r="E675" s="890"/>
      <c r="F675" s="890"/>
      <c r="G675" s="890"/>
      <c r="H675" s="890"/>
      <c r="I675" s="890"/>
      <c r="J675" s="890"/>
      <c r="K675" s="875"/>
      <c r="L675" s="875"/>
      <c r="M675" s="875"/>
      <c r="N675" s="875"/>
      <c r="O675" s="875"/>
      <c r="P675" s="875"/>
      <c r="Q675" s="875"/>
      <c r="R675" s="875"/>
      <c r="S675" s="875"/>
      <c r="T675" s="875"/>
      <c r="U675" s="875"/>
      <c r="V675" s="875"/>
      <c r="W675" s="875"/>
      <c r="X675" s="875"/>
      <c r="Y675" s="875"/>
    </row>
    <row r="676">
      <c r="A676" s="890"/>
      <c r="B676" s="890"/>
      <c r="C676" s="890"/>
      <c r="D676" s="890"/>
      <c r="E676" s="890"/>
      <c r="F676" s="890"/>
      <c r="G676" s="890"/>
      <c r="H676" s="890"/>
      <c r="I676" s="890"/>
      <c r="J676" s="890"/>
      <c r="K676" s="875"/>
      <c r="L676" s="875"/>
      <c r="M676" s="875"/>
      <c r="N676" s="875"/>
      <c r="O676" s="875"/>
      <c r="P676" s="875"/>
      <c r="Q676" s="875"/>
      <c r="R676" s="875"/>
      <c r="S676" s="875"/>
      <c r="T676" s="875"/>
      <c r="U676" s="875"/>
      <c r="V676" s="875"/>
      <c r="W676" s="875"/>
      <c r="X676" s="875"/>
      <c r="Y676" s="875"/>
    </row>
    <row r="677">
      <c r="A677" s="890"/>
      <c r="B677" s="890"/>
      <c r="C677" s="890"/>
      <c r="D677" s="890"/>
      <c r="E677" s="890"/>
      <c r="F677" s="890"/>
      <c r="G677" s="890"/>
      <c r="H677" s="890"/>
      <c r="I677" s="890"/>
      <c r="J677" s="890"/>
      <c r="K677" s="875"/>
      <c r="L677" s="875"/>
      <c r="M677" s="875"/>
      <c r="N677" s="875"/>
      <c r="O677" s="875"/>
      <c r="P677" s="875"/>
      <c r="Q677" s="875"/>
      <c r="R677" s="875"/>
      <c r="S677" s="875"/>
      <c r="T677" s="875"/>
      <c r="U677" s="875"/>
      <c r="V677" s="875"/>
      <c r="W677" s="875"/>
      <c r="X677" s="875"/>
      <c r="Y677" s="875"/>
    </row>
    <row r="678">
      <c r="A678" s="890"/>
      <c r="B678" s="890"/>
      <c r="C678" s="890"/>
      <c r="D678" s="890"/>
      <c r="E678" s="890"/>
      <c r="F678" s="890"/>
      <c r="G678" s="890"/>
      <c r="H678" s="890"/>
      <c r="I678" s="890"/>
      <c r="J678" s="890"/>
      <c r="K678" s="875"/>
      <c r="L678" s="875"/>
      <c r="M678" s="875"/>
      <c r="N678" s="875"/>
      <c r="O678" s="875"/>
      <c r="P678" s="875"/>
      <c r="Q678" s="875"/>
      <c r="R678" s="875"/>
      <c r="S678" s="875"/>
      <c r="T678" s="875"/>
      <c r="U678" s="875"/>
      <c r="V678" s="875"/>
      <c r="W678" s="875"/>
      <c r="X678" s="875"/>
      <c r="Y678" s="875"/>
    </row>
    <row r="679">
      <c r="A679" s="890"/>
      <c r="B679" s="890"/>
      <c r="C679" s="890"/>
      <c r="D679" s="890"/>
      <c r="E679" s="890"/>
      <c r="F679" s="890"/>
      <c r="G679" s="890"/>
      <c r="H679" s="890"/>
      <c r="I679" s="890"/>
      <c r="J679" s="890"/>
      <c r="K679" s="875"/>
      <c r="L679" s="875"/>
      <c r="M679" s="875"/>
      <c r="N679" s="875"/>
      <c r="O679" s="875"/>
      <c r="P679" s="875"/>
      <c r="Q679" s="875"/>
      <c r="R679" s="875"/>
      <c r="S679" s="875"/>
      <c r="T679" s="875"/>
      <c r="U679" s="875"/>
      <c r="V679" s="875"/>
      <c r="W679" s="875"/>
      <c r="X679" s="875"/>
      <c r="Y679" s="875"/>
    </row>
    <row r="680">
      <c r="A680" s="890"/>
      <c r="B680" s="890"/>
      <c r="C680" s="890"/>
      <c r="D680" s="890"/>
      <c r="E680" s="890"/>
      <c r="F680" s="890"/>
      <c r="G680" s="890"/>
      <c r="H680" s="890"/>
      <c r="I680" s="890"/>
      <c r="J680" s="890"/>
      <c r="K680" s="875"/>
      <c r="L680" s="875"/>
      <c r="M680" s="875"/>
      <c r="N680" s="875"/>
      <c r="O680" s="875"/>
      <c r="P680" s="875"/>
      <c r="Q680" s="875"/>
      <c r="R680" s="875"/>
      <c r="S680" s="875"/>
      <c r="T680" s="875"/>
      <c r="U680" s="875"/>
      <c r="V680" s="875"/>
      <c r="W680" s="875"/>
      <c r="X680" s="875"/>
      <c r="Y680" s="875"/>
    </row>
    <row r="681">
      <c r="A681" s="890"/>
      <c r="B681" s="890"/>
      <c r="C681" s="890"/>
      <c r="D681" s="890"/>
      <c r="E681" s="890"/>
      <c r="F681" s="890"/>
      <c r="G681" s="890"/>
      <c r="H681" s="890"/>
      <c r="I681" s="890"/>
      <c r="J681" s="890"/>
      <c r="K681" s="875"/>
      <c r="L681" s="875"/>
      <c r="M681" s="875"/>
      <c r="N681" s="875"/>
      <c r="O681" s="875"/>
      <c r="P681" s="875"/>
      <c r="Q681" s="875"/>
      <c r="R681" s="875"/>
      <c r="S681" s="875"/>
      <c r="T681" s="875"/>
      <c r="U681" s="875"/>
      <c r="V681" s="875"/>
      <c r="W681" s="875"/>
      <c r="X681" s="875"/>
      <c r="Y681" s="875"/>
    </row>
    <row r="682">
      <c r="A682" s="890"/>
      <c r="B682" s="890"/>
      <c r="C682" s="890"/>
      <c r="D682" s="890"/>
      <c r="E682" s="890"/>
      <c r="F682" s="890"/>
      <c r="G682" s="890"/>
      <c r="H682" s="890"/>
      <c r="I682" s="890"/>
      <c r="J682" s="890"/>
      <c r="K682" s="875"/>
      <c r="L682" s="875"/>
      <c r="M682" s="875"/>
      <c r="N682" s="875"/>
      <c r="O682" s="875"/>
      <c r="P682" s="875"/>
      <c r="Q682" s="875"/>
      <c r="R682" s="875"/>
      <c r="S682" s="875"/>
      <c r="T682" s="875"/>
      <c r="U682" s="875"/>
      <c r="V682" s="875"/>
      <c r="W682" s="875"/>
      <c r="X682" s="875"/>
      <c r="Y682" s="875"/>
    </row>
    <row r="683">
      <c r="A683" s="890"/>
      <c r="B683" s="890"/>
      <c r="C683" s="890"/>
      <c r="D683" s="890"/>
      <c r="E683" s="890"/>
      <c r="F683" s="890"/>
      <c r="G683" s="890"/>
      <c r="H683" s="890"/>
      <c r="I683" s="890"/>
      <c r="J683" s="890"/>
      <c r="K683" s="875"/>
      <c r="L683" s="875"/>
      <c r="M683" s="875"/>
      <c r="N683" s="875"/>
      <c r="O683" s="875"/>
      <c r="P683" s="875"/>
      <c r="Q683" s="875"/>
      <c r="R683" s="875"/>
      <c r="S683" s="875"/>
      <c r="T683" s="875"/>
      <c r="U683" s="875"/>
      <c r="V683" s="875"/>
      <c r="W683" s="875"/>
      <c r="X683" s="875"/>
      <c r="Y683" s="875"/>
    </row>
    <row r="684">
      <c r="A684" s="890"/>
      <c r="B684" s="890"/>
      <c r="C684" s="890"/>
      <c r="D684" s="890"/>
      <c r="E684" s="890"/>
      <c r="F684" s="890"/>
      <c r="G684" s="890"/>
      <c r="H684" s="890"/>
      <c r="I684" s="890"/>
      <c r="J684" s="890"/>
      <c r="K684" s="875"/>
      <c r="L684" s="875"/>
      <c r="M684" s="875"/>
      <c r="N684" s="875"/>
      <c r="O684" s="875"/>
      <c r="P684" s="875"/>
      <c r="Q684" s="875"/>
      <c r="R684" s="875"/>
      <c r="S684" s="875"/>
      <c r="T684" s="875"/>
      <c r="U684" s="875"/>
      <c r="V684" s="875"/>
      <c r="W684" s="875"/>
      <c r="X684" s="875"/>
      <c r="Y684" s="875"/>
    </row>
    <row r="685">
      <c r="A685" s="890"/>
      <c r="B685" s="890"/>
      <c r="C685" s="890"/>
      <c r="D685" s="890"/>
      <c r="E685" s="890"/>
      <c r="F685" s="890"/>
      <c r="G685" s="890"/>
      <c r="H685" s="890"/>
      <c r="I685" s="890"/>
      <c r="J685" s="890"/>
      <c r="K685" s="875"/>
      <c r="L685" s="875"/>
      <c r="M685" s="875"/>
      <c r="N685" s="875"/>
      <c r="O685" s="875"/>
      <c r="P685" s="875"/>
      <c r="Q685" s="875"/>
      <c r="R685" s="875"/>
      <c r="S685" s="875"/>
      <c r="T685" s="875"/>
      <c r="U685" s="875"/>
      <c r="V685" s="875"/>
      <c r="W685" s="875"/>
      <c r="X685" s="875"/>
      <c r="Y685" s="875"/>
    </row>
    <row r="686">
      <c r="A686" s="890"/>
      <c r="B686" s="890"/>
      <c r="C686" s="890"/>
      <c r="D686" s="890"/>
      <c r="E686" s="890"/>
      <c r="F686" s="890"/>
      <c r="G686" s="890"/>
      <c r="H686" s="890"/>
      <c r="I686" s="890"/>
      <c r="J686" s="890"/>
      <c r="K686" s="875"/>
      <c r="L686" s="875"/>
      <c r="M686" s="875"/>
      <c r="N686" s="875"/>
      <c r="O686" s="875"/>
      <c r="P686" s="875"/>
      <c r="Q686" s="875"/>
      <c r="R686" s="875"/>
      <c r="S686" s="875"/>
      <c r="T686" s="875"/>
      <c r="U686" s="875"/>
      <c r="V686" s="875"/>
      <c r="W686" s="875"/>
      <c r="X686" s="875"/>
      <c r="Y686" s="875"/>
    </row>
    <row r="687">
      <c r="A687" s="890"/>
      <c r="B687" s="890"/>
      <c r="C687" s="890"/>
      <c r="D687" s="890"/>
      <c r="E687" s="890"/>
      <c r="F687" s="890"/>
      <c r="G687" s="890"/>
      <c r="H687" s="890"/>
      <c r="I687" s="890"/>
      <c r="J687" s="890"/>
      <c r="K687" s="875"/>
      <c r="L687" s="875"/>
      <c r="M687" s="875"/>
      <c r="N687" s="875"/>
      <c r="O687" s="875"/>
      <c r="P687" s="875"/>
      <c r="Q687" s="875"/>
      <c r="R687" s="875"/>
      <c r="S687" s="875"/>
      <c r="T687" s="875"/>
      <c r="U687" s="875"/>
      <c r="V687" s="875"/>
      <c r="W687" s="875"/>
      <c r="X687" s="875"/>
      <c r="Y687" s="875"/>
    </row>
    <row r="688">
      <c r="A688" s="890"/>
      <c r="B688" s="890"/>
      <c r="C688" s="890"/>
      <c r="D688" s="890"/>
      <c r="E688" s="890"/>
      <c r="F688" s="890"/>
      <c r="G688" s="890"/>
      <c r="H688" s="890"/>
      <c r="I688" s="890"/>
      <c r="J688" s="890"/>
      <c r="K688" s="875"/>
      <c r="L688" s="875"/>
      <c r="M688" s="875"/>
      <c r="N688" s="875"/>
      <c r="O688" s="875"/>
      <c r="P688" s="875"/>
      <c r="Q688" s="875"/>
      <c r="R688" s="875"/>
      <c r="S688" s="875"/>
      <c r="T688" s="875"/>
      <c r="U688" s="875"/>
      <c r="V688" s="875"/>
      <c r="W688" s="875"/>
      <c r="X688" s="875"/>
      <c r="Y688" s="875"/>
    </row>
    <row r="689">
      <c r="A689" s="890"/>
      <c r="B689" s="890"/>
      <c r="C689" s="890"/>
      <c r="D689" s="890"/>
      <c r="E689" s="890"/>
      <c r="F689" s="890"/>
      <c r="G689" s="890"/>
      <c r="H689" s="890"/>
      <c r="I689" s="890"/>
      <c r="J689" s="890"/>
      <c r="K689" s="875"/>
      <c r="L689" s="875"/>
      <c r="M689" s="875"/>
      <c r="N689" s="875"/>
      <c r="O689" s="875"/>
      <c r="P689" s="875"/>
      <c r="Q689" s="875"/>
      <c r="R689" s="875"/>
      <c r="S689" s="875"/>
      <c r="T689" s="875"/>
      <c r="U689" s="875"/>
      <c r="V689" s="875"/>
      <c r="W689" s="875"/>
      <c r="X689" s="875"/>
      <c r="Y689" s="875"/>
    </row>
    <row r="690">
      <c r="A690" s="890"/>
      <c r="B690" s="890"/>
      <c r="C690" s="890"/>
      <c r="D690" s="890"/>
      <c r="E690" s="890"/>
      <c r="F690" s="890"/>
      <c r="G690" s="890"/>
      <c r="H690" s="890"/>
      <c r="I690" s="890"/>
      <c r="J690" s="890"/>
      <c r="K690" s="875"/>
      <c r="L690" s="875"/>
      <c r="M690" s="875"/>
      <c r="N690" s="875"/>
      <c r="O690" s="875"/>
      <c r="P690" s="875"/>
      <c r="Q690" s="875"/>
      <c r="R690" s="875"/>
      <c r="S690" s="875"/>
      <c r="T690" s="875"/>
      <c r="U690" s="875"/>
      <c r="V690" s="875"/>
      <c r="W690" s="875"/>
      <c r="X690" s="875"/>
      <c r="Y690" s="875"/>
    </row>
    <row r="691">
      <c r="A691" s="890"/>
      <c r="B691" s="890"/>
      <c r="C691" s="890"/>
      <c r="D691" s="890"/>
      <c r="E691" s="890"/>
      <c r="F691" s="890"/>
      <c r="G691" s="890"/>
      <c r="H691" s="890"/>
      <c r="I691" s="890"/>
      <c r="J691" s="890"/>
      <c r="K691" s="875"/>
      <c r="L691" s="875"/>
      <c r="M691" s="875"/>
      <c r="N691" s="875"/>
      <c r="O691" s="875"/>
      <c r="P691" s="875"/>
      <c r="Q691" s="875"/>
      <c r="R691" s="875"/>
      <c r="S691" s="875"/>
      <c r="T691" s="875"/>
      <c r="U691" s="875"/>
      <c r="V691" s="875"/>
      <c r="W691" s="875"/>
      <c r="X691" s="875"/>
      <c r="Y691" s="875"/>
    </row>
    <row r="692">
      <c r="A692" s="890"/>
      <c r="B692" s="890"/>
      <c r="C692" s="890"/>
      <c r="D692" s="890"/>
      <c r="E692" s="890"/>
      <c r="F692" s="890"/>
      <c r="G692" s="890"/>
      <c r="H692" s="890"/>
      <c r="I692" s="890"/>
      <c r="J692" s="890"/>
      <c r="K692" s="875"/>
      <c r="L692" s="875"/>
      <c r="M692" s="875"/>
      <c r="N692" s="875"/>
      <c r="O692" s="875"/>
      <c r="P692" s="875"/>
      <c r="Q692" s="875"/>
      <c r="R692" s="875"/>
      <c r="S692" s="875"/>
      <c r="T692" s="875"/>
      <c r="U692" s="875"/>
      <c r="V692" s="875"/>
      <c r="W692" s="875"/>
      <c r="X692" s="875"/>
      <c r="Y692" s="875"/>
    </row>
    <row r="693">
      <c r="A693" s="890"/>
      <c r="B693" s="890"/>
      <c r="C693" s="890"/>
      <c r="D693" s="890"/>
      <c r="E693" s="890"/>
      <c r="F693" s="890"/>
      <c r="G693" s="890"/>
      <c r="H693" s="890"/>
      <c r="I693" s="890"/>
      <c r="J693" s="890"/>
      <c r="K693" s="875"/>
      <c r="L693" s="875"/>
      <c r="M693" s="875"/>
      <c r="N693" s="875"/>
      <c r="O693" s="875"/>
      <c r="P693" s="875"/>
      <c r="Q693" s="875"/>
      <c r="R693" s="875"/>
      <c r="S693" s="875"/>
      <c r="T693" s="875"/>
      <c r="U693" s="875"/>
      <c r="V693" s="875"/>
      <c r="W693" s="875"/>
      <c r="X693" s="875"/>
      <c r="Y693" s="875"/>
    </row>
    <row r="694">
      <c r="A694" s="890"/>
      <c r="B694" s="890"/>
      <c r="C694" s="890"/>
      <c r="D694" s="890"/>
      <c r="E694" s="890"/>
      <c r="F694" s="890"/>
      <c r="G694" s="890"/>
      <c r="H694" s="890"/>
      <c r="I694" s="890"/>
      <c r="J694" s="890"/>
      <c r="K694" s="875"/>
      <c r="L694" s="875"/>
      <c r="M694" s="875"/>
      <c r="N694" s="875"/>
      <c r="O694" s="875"/>
      <c r="P694" s="875"/>
      <c r="Q694" s="875"/>
      <c r="R694" s="875"/>
      <c r="S694" s="875"/>
      <c r="T694" s="875"/>
      <c r="U694" s="875"/>
      <c r="V694" s="875"/>
      <c r="W694" s="875"/>
      <c r="X694" s="875"/>
      <c r="Y694" s="875"/>
    </row>
    <row r="695">
      <c r="A695" s="890"/>
      <c r="B695" s="890"/>
      <c r="C695" s="890"/>
      <c r="D695" s="890"/>
      <c r="E695" s="890"/>
      <c r="F695" s="890"/>
      <c r="G695" s="890"/>
      <c r="H695" s="890"/>
      <c r="I695" s="890"/>
      <c r="J695" s="890"/>
      <c r="K695" s="875"/>
      <c r="L695" s="875"/>
      <c r="M695" s="875"/>
      <c r="N695" s="875"/>
      <c r="O695" s="875"/>
      <c r="P695" s="875"/>
      <c r="Q695" s="875"/>
      <c r="R695" s="875"/>
      <c r="S695" s="875"/>
      <c r="T695" s="875"/>
      <c r="U695" s="875"/>
      <c r="V695" s="875"/>
      <c r="W695" s="875"/>
      <c r="X695" s="875"/>
      <c r="Y695" s="875"/>
    </row>
    <row r="696">
      <c r="A696" s="890"/>
      <c r="B696" s="890"/>
      <c r="C696" s="890"/>
      <c r="D696" s="890"/>
      <c r="E696" s="890"/>
      <c r="F696" s="890"/>
      <c r="G696" s="890"/>
      <c r="H696" s="890"/>
      <c r="I696" s="890"/>
      <c r="J696" s="890"/>
      <c r="K696" s="875"/>
      <c r="L696" s="875"/>
      <c r="M696" s="875"/>
      <c r="N696" s="875"/>
      <c r="O696" s="875"/>
      <c r="P696" s="875"/>
      <c r="Q696" s="875"/>
      <c r="R696" s="875"/>
      <c r="S696" s="875"/>
      <c r="T696" s="875"/>
      <c r="U696" s="875"/>
      <c r="V696" s="875"/>
      <c r="W696" s="875"/>
      <c r="X696" s="875"/>
      <c r="Y696" s="875"/>
    </row>
    <row r="697">
      <c r="A697" s="890"/>
      <c r="B697" s="890"/>
      <c r="C697" s="890"/>
      <c r="D697" s="890"/>
      <c r="E697" s="890"/>
      <c r="F697" s="890"/>
      <c r="G697" s="890"/>
      <c r="H697" s="890"/>
      <c r="I697" s="890"/>
      <c r="J697" s="890"/>
      <c r="K697" s="875"/>
      <c r="L697" s="875"/>
      <c r="M697" s="875"/>
      <c r="N697" s="875"/>
      <c r="O697" s="875"/>
      <c r="P697" s="875"/>
      <c r="Q697" s="875"/>
      <c r="R697" s="875"/>
      <c r="S697" s="875"/>
      <c r="T697" s="875"/>
      <c r="U697" s="875"/>
      <c r="V697" s="875"/>
      <c r="W697" s="875"/>
      <c r="X697" s="875"/>
      <c r="Y697" s="875"/>
    </row>
    <row r="698">
      <c r="A698" s="890"/>
      <c r="B698" s="890"/>
      <c r="C698" s="890"/>
      <c r="D698" s="890"/>
      <c r="E698" s="890"/>
      <c r="F698" s="890"/>
      <c r="G698" s="890"/>
      <c r="H698" s="890"/>
      <c r="I698" s="890"/>
      <c r="J698" s="890"/>
      <c r="K698" s="875"/>
      <c r="L698" s="875"/>
      <c r="M698" s="875"/>
      <c r="N698" s="875"/>
      <c r="O698" s="875"/>
      <c r="P698" s="875"/>
      <c r="Q698" s="875"/>
      <c r="R698" s="875"/>
      <c r="S698" s="875"/>
      <c r="T698" s="875"/>
      <c r="U698" s="875"/>
      <c r="V698" s="875"/>
      <c r="W698" s="875"/>
      <c r="X698" s="875"/>
      <c r="Y698" s="875"/>
    </row>
    <row r="699">
      <c r="A699" s="890"/>
      <c r="B699" s="890"/>
      <c r="C699" s="890"/>
      <c r="D699" s="890"/>
      <c r="E699" s="890"/>
      <c r="F699" s="890"/>
      <c r="G699" s="890"/>
      <c r="H699" s="890"/>
      <c r="I699" s="890"/>
      <c r="J699" s="890"/>
      <c r="K699" s="875"/>
      <c r="L699" s="875"/>
      <c r="M699" s="875"/>
      <c r="N699" s="875"/>
      <c r="O699" s="875"/>
      <c r="P699" s="875"/>
      <c r="Q699" s="875"/>
      <c r="R699" s="875"/>
      <c r="S699" s="875"/>
      <c r="T699" s="875"/>
      <c r="U699" s="875"/>
      <c r="V699" s="875"/>
      <c r="W699" s="875"/>
      <c r="X699" s="875"/>
      <c r="Y699" s="875"/>
    </row>
    <row r="700">
      <c r="A700" s="890"/>
      <c r="B700" s="890"/>
      <c r="C700" s="890"/>
      <c r="D700" s="890"/>
      <c r="E700" s="890"/>
      <c r="F700" s="890"/>
      <c r="G700" s="890"/>
      <c r="H700" s="890"/>
      <c r="I700" s="890"/>
      <c r="J700" s="890"/>
      <c r="K700" s="875"/>
      <c r="L700" s="875"/>
      <c r="M700" s="875"/>
      <c r="N700" s="875"/>
      <c r="O700" s="875"/>
      <c r="P700" s="875"/>
      <c r="Q700" s="875"/>
      <c r="R700" s="875"/>
      <c r="S700" s="875"/>
      <c r="T700" s="875"/>
      <c r="U700" s="875"/>
      <c r="V700" s="875"/>
      <c r="W700" s="875"/>
      <c r="X700" s="875"/>
      <c r="Y700" s="875"/>
    </row>
    <row r="701">
      <c r="A701" s="890"/>
      <c r="B701" s="890"/>
      <c r="C701" s="890"/>
      <c r="D701" s="890"/>
      <c r="E701" s="890"/>
      <c r="F701" s="890"/>
      <c r="G701" s="890"/>
      <c r="H701" s="890"/>
      <c r="I701" s="890"/>
      <c r="J701" s="890"/>
      <c r="K701" s="875"/>
      <c r="L701" s="875"/>
      <c r="M701" s="875"/>
      <c r="N701" s="875"/>
      <c r="O701" s="875"/>
      <c r="P701" s="875"/>
      <c r="Q701" s="875"/>
      <c r="R701" s="875"/>
      <c r="S701" s="875"/>
      <c r="T701" s="875"/>
      <c r="U701" s="875"/>
      <c r="V701" s="875"/>
      <c r="W701" s="875"/>
      <c r="X701" s="875"/>
      <c r="Y701" s="875"/>
    </row>
    <row r="702">
      <c r="A702" s="890"/>
      <c r="B702" s="890"/>
      <c r="C702" s="890"/>
      <c r="D702" s="890"/>
      <c r="E702" s="890"/>
      <c r="F702" s="890"/>
      <c r="G702" s="890"/>
      <c r="H702" s="890"/>
      <c r="I702" s="890"/>
      <c r="J702" s="890"/>
      <c r="K702" s="875"/>
      <c r="L702" s="875"/>
      <c r="M702" s="875"/>
      <c r="N702" s="875"/>
      <c r="O702" s="875"/>
      <c r="P702" s="875"/>
      <c r="Q702" s="875"/>
      <c r="R702" s="875"/>
      <c r="S702" s="875"/>
      <c r="T702" s="875"/>
      <c r="U702" s="875"/>
      <c r="V702" s="875"/>
      <c r="W702" s="875"/>
      <c r="X702" s="875"/>
      <c r="Y702" s="875"/>
    </row>
    <row r="703">
      <c r="A703" s="890"/>
      <c r="B703" s="890"/>
      <c r="C703" s="890"/>
      <c r="D703" s="890"/>
      <c r="E703" s="890"/>
      <c r="F703" s="890"/>
      <c r="G703" s="890"/>
      <c r="H703" s="890"/>
      <c r="I703" s="890"/>
      <c r="J703" s="890"/>
      <c r="K703" s="875"/>
      <c r="L703" s="875"/>
      <c r="M703" s="875"/>
      <c r="N703" s="875"/>
      <c r="O703" s="875"/>
      <c r="P703" s="875"/>
      <c r="Q703" s="875"/>
      <c r="R703" s="875"/>
      <c r="S703" s="875"/>
      <c r="T703" s="875"/>
      <c r="U703" s="875"/>
      <c r="V703" s="875"/>
      <c r="W703" s="875"/>
      <c r="X703" s="875"/>
      <c r="Y703" s="875"/>
    </row>
    <row r="704">
      <c r="A704" s="890"/>
      <c r="B704" s="890"/>
      <c r="C704" s="890"/>
      <c r="D704" s="890"/>
      <c r="E704" s="890"/>
      <c r="F704" s="890"/>
      <c r="G704" s="890"/>
      <c r="H704" s="890"/>
      <c r="I704" s="890"/>
      <c r="J704" s="890"/>
      <c r="K704" s="875"/>
      <c r="L704" s="875"/>
      <c r="M704" s="875"/>
      <c r="N704" s="875"/>
      <c r="O704" s="875"/>
      <c r="P704" s="875"/>
      <c r="Q704" s="875"/>
      <c r="R704" s="875"/>
      <c r="S704" s="875"/>
      <c r="T704" s="875"/>
      <c r="U704" s="875"/>
      <c r="V704" s="875"/>
      <c r="W704" s="875"/>
      <c r="X704" s="875"/>
      <c r="Y704" s="875"/>
    </row>
    <row r="705">
      <c r="A705" s="890"/>
      <c r="B705" s="890"/>
      <c r="C705" s="890"/>
      <c r="D705" s="890"/>
      <c r="E705" s="890"/>
      <c r="F705" s="890"/>
      <c r="G705" s="890"/>
      <c r="H705" s="890"/>
      <c r="I705" s="890"/>
      <c r="J705" s="890"/>
      <c r="K705" s="875"/>
      <c r="L705" s="875"/>
      <c r="M705" s="875"/>
      <c r="N705" s="875"/>
      <c r="O705" s="875"/>
      <c r="P705" s="875"/>
      <c r="Q705" s="875"/>
      <c r="R705" s="875"/>
      <c r="S705" s="875"/>
      <c r="T705" s="875"/>
      <c r="U705" s="875"/>
      <c r="V705" s="875"/>
      <c r="W705" s="875"/>
      <c r="X705" s="875"/>
      <c r="Y705" s="875"/>
    </row>
    <row r="706">
      <c r="A706" s="890"/>
      <c r="B706" s="890"/>
      <c r="C706" s="890"/>
      <c r="D706" s="890"/>
      <c r="E706" s="890"/>
      <c r="F706" s="890"/>
      <c r="G706" s="890"/>
      <c r="H706" s="890"/>
      <c r="I706" s="890"/>
      <c r="J706" s="890"/>
      <c r="K706" s="875"/>
      <c r="L706" s="875"/>
      <c r="M706" s="875"/>
      <c r="N706" s="875"/>
      <c r="O706" s="875"/>
      <c r="P706" s="875"/>
      <c r="Q706" s="875"/>
      <c r="R706" s="875"/>
      <c r="S706" s="875"/>
      <c r="T706" s="875"/>
      <c r="U706" s="875"/>
      <c r="V706" s="875"/>
      <c r="W706" s="875"/>
      <c r="X706" s="875"/>
      <c r="Y706" s="875"/>
    </row>
    <row r="707">
      <c r="A707" s="890"/>
      <c r="B707" s="890"/>
      <c r="C707" s="890"/>
      <c r="D707" s="890"/>
      <c r="E707" s="890"/>
      <c r="F707" s="890"/>
      <c r="G707" s="890"/>
      <c r="H707" s="890"/>
      <c r="I707" s="890"/>
      <c r="J707" s="890"/>
      <c r="K707" s="875"/>
      <c r="L707" s="875"/>
      <c r="M707" s="875"/>
      <c r="N707" s="875"/>
      <c r="O707" s="875"/>
      <c r="P707" s="875"/>
      <c r="Q707" s="875"/>
      <c r="R707" s="875"/>
      <c r="S707" s="875"/>
      <c r="T707" s="875"/>
      <c r="U707" s="875"/>
      <c r="V707" s="875"/>
      <c r="W707" s="875"/>
      <c r="X707" s="875"/>
      <c r="Y707" s="875"/>
    </row>
    <row r="708">
      <c r="A708" s="890"/>
      <c r="B708" s="890"/>
      <c r="C708" s="890"/>
      <c r="D708" s="890"/>
      <c r="E708" s="890"/>
      <c r="F708" s="890"/>
      <c r="G708" s="890"/>
      <c r="H708" s="890"/>
      <c r="I708" s="890"/>
      <c r="J708" s="890"/>
      <c r="K708" s="875"/>
      <c r="L708" s="875"/>
      <c r="M708" s="875"/>
      <c r="N708" s="875"/>
      <c r="O708" s="875"/>
      <c r="P708" s="875"/>
      <c r="Q708" s="875"/>
      <c r="R708" s="875"/>
      <c r="S708" s="875"/>
      <c r="T708" s="875"/>
      <c r="U708" s="875"/>
      <c r="V708" s="875"/>
      <c r="W708" s="875"/>
      <c r="X708" s="875"/>
      <c r="Y708" s="875"/>
    </row>
    <row r="709">
      <c r="A709" s="890"/>
      <c r="B709" s="890"/>
      <c r="C709" s="890"/>
      <c r="D709" s="890"/>
      <c r="E709" s="890"/>
      <c r="F709" s="890"/>
      <c r="G709" s="890"/>
      <c r="H709" s="890"/>
      <c r="I709" s="890"/>
      <c r="J709" s="890"/>
      <c r="K709" s="875"/>
      <c r="L709" s="875"/>
      <c r="M709" s="875"/>
      <c r="N709" s="875"/>
      <c r="O709" s="875"/>
      <c r="P709" s="875"/>
      <c r="Q709" s="875"/>
      <c r="R709" s="875"/>
      <c r="S709" s="875"/>
      <c r="T709" s="875"/>
      <c r="U709" s="875"/>
      <c r="V709" s="875"/>
      <c r="W709" s="875"/>
      <c r="X709" s="875"/>
      <c r="Y709" s="875"/>
    </row>
    <row r="710">
      <c r="A710" s="890"/>
      <c r="B710" s="890"/>
      <c r="C710" s="890"/>
      <c r="D710" s="890"/>
      <c r="E710" s="890"/>
      <c r="F710" s="890"/>
      <c r="G710" s="890"/>
      <c r="H710" s="890"/>
      <c r="I710" s="890"/>
      <c r="J710" s="890"/>
      <c r="K710" s="875"/>
      <c r="L710" s="875"/>
      <c r="M710" s="875"/>
      <c r="N710" s="875"/>
      <c r="O710" s="875"/>
      <c r="P710" s="875"/>
      <c r="Q710" s="875"/>
      <c r="R710" s="875"/>
      <c r="S710" s="875"/>
      <c r="T710" s="875"/>
      <c r="U710" s="875"/>
      <c r="V710" s="875"/>
      <c r="W710" s="875"/>
      <c r="X710" s="875"/>
      <c r="Y710" s="875"/>
    </row>
    <row r="711">
      <c r="A711" s="890"/>
      <c r="B711" s="890"/>
      <c r="C711" s="890"/>
      <c r="D711" s="890"/>
      <c r="E711" s="890"/>
      <c r="F711" s="890"/>
      <c r="G711" s="890"/>
      <c r="H711" s="890"/>
      <c r="I711" s="890"/>
      <c r="J711" s="890"/>
      <c r="K711" s="875"/>
      <c r="L711" s="875"/>
      <c r="M711" s="875"/>
      <c r="N711" s="875"/>
      <c r="O711" s="875"/>
      <c r="P711" s="875"/>
      <c r="Q711" s="875"/>
      <c r="R711" s="875"/>
      <c r="S711" s="875"/>
      <c r="T711" s="875"/>
      <c r="U711" s="875"/>
      <c r="V711" s="875"/>
      <c r="W711" s="875"/>
      <c r="X711" s="875"/>
      <c r="Y711" s="875"/>
    </row>
    <row r="712">
      <c r="A712" s="890"/>
      <c r="B712" s="890"/>
      <c r="C712" s="890"/>
      <c r="D712" s="890"/>
      <c r="E712" s="890"/>
      <c r="F712" s="890"/>
      <c r="G712" s="890"/>
      <c r="H712" s="890"/>
      <c r="I712" s="890"/>
      <c r="J712" s="890"/>
      <c r="K712" s="875"/>
      <c r="L712" s="875"/>
      <c r="M712" s="875"/>
      <c r="N712" s="875"/>
      <c r="O712" s="875"/>
      <c r="P712" s="875"/>
      <c r="Q712" s="875"/>
      <c r="R712" s="875"/>
      <c r="S712" s="875"/>
      <c r="T712" s="875"/>
      <c r="U712" s="875"/>
      <c r="V712" s="875"/>
      <c r="W712" s="875"/>
      <c r="X712" s="875"/>
      <c r="Y712" s="875"/>
    </row>
    <row r="713">
      <c r="A713" s="890"/>
      <c r="B713" s="890"/>
      <c r="C713" s="890"/>
      <c r="D713" s="890"/>
      <c r="E713" s="890"/>
      <c r="F713" s="890"/>
      <c r="G713" s="890"/>
      <c r="H713" s="890"/>
      <c r="I713" s="890"/>
      <c r="J713" s="890"/>
      <c r="K713" s="875"/>
      <c r="L713" s="875"/>
      <c r="M713" s="875"/>
      <c r="N713" s="875"/>
      <c r="O713" s="875"/>
      <c r="P713" s="875"/>
      <c r="Q713" s="875"/>
      <c r="R713" s="875"/>
      <c r="S713" s="875"/>
      <c r="T713" s="875"/>
      <c r="U713" s="875"/>
      <c r="V713" s="875"/>
      <c r="W713" s="875"/>
      <c r="X713" s="875"/>
      <c r="Y713" s="875"/>
    </row>
    <row r="714">
      <c r="A714" s="890"/>
      <c r="B714" s="890"/>
      <c r="C714" s="890"/>
      <c r="D714" s="890"/>
      <c r="E714" s="890"/>
      <c r="F714" s="890"/>
      <c r="G714" s="890"/>
      <c r="H714" s="890"/>
      <c r="I714" s="890"/>
      <c r="J714" s="890"/>
      <c r="K714" s="875"/>
      <c r="L714" s="875"/>
      <c r="M714" s="875"/>
      <c r="N714" s="875"/>
      <c r="O714" s="875"/>
      <c r="P714" s="875"/>
      <c r="Q714" s="875"/>
      <c r="R714" s="875"/>
      <c r="S714" s="875"/>
      <c r="T714" s="875"/>
      <c r="U714" s="875"/>
      <c r="V714" s="875"/>
      <c r="W714" s="875"/>
      <c r="X714" s="875"/>
      <c r="Y714" s="875"/>
    </row>
    <row r="715">
      <c r="A715" s="890"/>
      <c r="B715" s="890"/>
      <c r="C715" s="890"/>
      <c r="D715" s="890"/>
      <c r="E715" s="890"/>
      <c r="F715" s="890"/>
      <c r="G715" s="890"/>
      <c r="H715" s="890"/>
      <c r="I715" s="890"/>
      <c r="J715" s="890"/>
      <c r="K715" s="875"/>
      <c r="L715" s="875"/>
      <c r="M715" s="875"/>
      <c r="N715" s="875"/>
      <c r="O715" s="875"/>
      <c r="P715" s="875"/>
      <c r="Q715" s="875"/>
      <c r="R715" s="875"/>
      <c r="S715" s="875"/>
      <c r="T715" s="875"/>
      <c r="U715" s="875"/>
      <c r="V715" s="875"/>
      <c r="W715" s="875"/>
      <c r="X715" s="875"/>
      <c r="Y715" s="875"/>
    </row>
    <row r="716">
      <c r="A716" s="890"/>
      <c r="B716" s="890"/>
      <c r="C716" s="890"/>
      <c r="D716" s="890"/>
      <c r="E716" s="890"/>
      <c r="F716" s="890"/>
      <c r="G716" s="890"/>
      <c r="H716" s="890"/>
      <c r="I716" s="890"/>
      <c r="J716" s="890"/>
      <c r="K716" s="875"/>
      <c r="L716" s="875"/>
      <c r="M716" s="875"/>
      <c r="N716" s="875"/>
      <c r="O716" s="875"/>
      <c r="P716" s="875"/>
      <c r="Q716" s="875"/>
      <c r="R716" s="875"/>
      <c r="S716" s="875"/>
      <c r="T716" s="875"/>
      <c r="U716" s="875"/>
      <c r="V716" s="875"/>
      <c r="W716" s="875"/>
      <c r="X716" s="875"/>
      <c r="Y716" s="875"/>
    </row>
    <row r="717">
      <c r="A717" s="890"/>
      <c r="B717" s="890"/>
      <c r="C717" s="890"/>
      <c r="D717" s="890"/>
      <c r="E717" s="890"/>
      <c r="F717" s="890"/>
      <c r="G717" s="890"/>
      <c r="H717" s="890"/>
      <c r="I717" s="890"/>
      <c r="J717" s="890"/>
      <c r="K717" s="875"/>
      <c r="L717" s="875"/>
      <c r="M717" s="875"/>
      <c r="N717" s="875"/>
      <c r="O717" s="875"/>
      <c r="P717" s="875"/>
      <c r="Q717" s="875"/>
      <c r="R717" s="875"/>
      <c r="S717" s="875"/>
      <c r="T717" s="875"/>
      <c r="U717" s="875"/>
      <c r="V717" s="875"/>
      <c r="W717" s="875"/>
      <c r="X717" s="875"/>
      <c r="Y717" s="875"/>
    </row>
    <row r="718">
      <c r="A718" s="890"/>
      <c r="B718" s="890"/>
      <c r="C718" s="890"/>
      <c r="D718" s="890"/>
      <c r="E718" s="890"/>
      <c r="F718" s="890"/>
      <c r="G718" s="890"/>
      <c r="H718" s="890"/>
      <c r="I718" s="890"/>
      <c r="J718" s="890"/>
      <c r="K718" s="875"/>
      <c r="L718" s="875"/>
      <c r="M718" s="875"/>
      <c r="N718" s="875"/>
      <c r="O718" s="875"/>
      <c r="P718" s="875"/>
      <c r="Q718" s="875"/>
      <c r="R718" s="875"/>
      <c r="S718" s="875"/>
      <c r="T718" s="875"/>
      <c r="U718" s="875"/>
      <c r="V718" s="875"/>
      <c r="W718" s="875"/>
      <c r="X718" s="875"/>
      <c r="Y718" s="875"/>
    </row>
    <row r="719">
      <c r="A719" s="890"/>
      <c r="B719" s="890"/>
      <c r="C719" s="890"/>
      <c r="D719" s="890"/>
      <c r="E719" s="890"/>
      <c r="F719" s="890"/>
      <c r="G719" s="890"/>
      <c r="H719" s="890"/>
      <c r="I719" s="890"/>
      <c r="J719" s="890"/>
      <c r="K719" s="875"/>
      <c r="L719" s="875"/>
      <c r="M719" s="875"/>
      <c r="N719" s="875"/>
      <c r="O719" s="875"/>
      <c r="P719" s="875"/>
      <c r="Q719" s="875"/>
      <c r="R719" s="875"/>
      <c r="S719" s="875"/>
      <c r="T719" s="875"/>
      <c r="U719" s="875"/>
      <c r="V719" s="875"/>
      <c r="W719" s="875"/>
      <c r="X719" s="875"/>
      <c r="Y719" s="875"/>
    </row>
    <row r="720">
      <c r="A720" s="890"/>
      <c r="B720" s="890"/>
      <c r="C720" s="890"/>
      <c r="D720" s="890"/>
      <c r="E720" s="890"/>
      <c r="F720" s="890"/>
      <c r="G720" s="890"/>
      <c r="H720" s="890"/>
      <c r="I720" s="890"/>
      <c r="J720" s="890"/>
      <c r="K720" s="875"/>
      <c r="L720" s="875"/>
      <c r="M720" s="875"/>
      <c r="N720" s="875"/>
      <c r="O720" s="875"/>
      <c r="P720" s="875"/>
      <c r="Q720" s="875"/>
      <c r="R720" s="875"/>
      <c r="S720" s="875"/>
      <c r="T720" s="875"/>
      <c r="U720" s="875"/>
      <c r="V720" s="875"/>
      <c r="W720" s="875"/>
      <c r="X720" s="875"/>
      <c r="Y720" s="875"/>
    </row>
    <row r="721">
      <c r="A721" s="890"/>
      <c r="B721" s="890"/>
      <c r="C721" s="890"/>
      <c r="D721" s="890"/>
      <c r="E721" s="890"/>
      <c r="F721" s="890"/>
      <c r="G721" s="890"/>
      <c r="H721" s="890"/>
      <c r="I721" s="890"/>
      <c r="J721" s="890"/>
      <c r="K721" s="875"/>
      <c r="L721" s="875"/>
      <c r="M721" s="875"/>
      <c r="N721" s="875"/>
      <c r="O721" s="875"/>
      <c r="P721" s="875"/>
      <c r="Q721" s="875"/>
      <c r="R721" s="875"/>
      <c r="S721" s="875"/>
      <c r="T721" s="875"/>
      <c r="U721" s="875"/>
      <c r="V721" s="875"/>
      <c r="W721" s="875"/>
      <c r="X721" s="875"/>
      <c r="Y721" s="875"/>
    </row>
    <row r="722">
      <c r="A722" s="890"/>
      <c r="B722" s="890"/>
      <c r="C722" s="890"/>
      <c r="D722" s="890"/>
      <c r="E722" s="890"/>
      <c r="F722" s="890"/>
      <c r="G722" s="890"/>
      <c r="H722" s="890"/>
      <c r="I722" s="890"/>
      <c r="J722" s="890"/>
      <c r="K722" s="875"/>
      <c r="L722" s="875"/>
      <c r="M722" s="875"/>
      <c r="N722" s="875"/>
      <c r="O722" s="875"/>
      <c r="P722" s="875"/>
      <c r="Q722" s="875"/>
      <c r="R722" s="875"/>
      <c r="S722" s="875"/>
      <c r="T722" s="875"/>
      <c r="U722" s="875"/>
      <c r="V722" s="875"/>
      <c r="W722" s="875"/>
      <c r="X722" s="875"/>
      <c r="Y722" s="875"/>
    </row>
    <row r="723">
      <c r="A723" s="890"/>
      <c r="B723" s="890"/>
      <c r="C723" s="890"/>
      <c r="D723" s="890"/>
      <c r="E723" s="890"/>
      <c r="F723" s="890"/>
      <c r="G723" s="890"/>
      <c r="H723" s="890"/>
      <c r="I723" s="890"/>
      <c r="J723" s="890"/>
      <c r="K723" s="875"/>
      <c r="L723" s="875"/>
      <c r="M723" s="875"/>
      <c r="N723" s="875"/>
      <c r="O723" s="875"/>
      <c r="P723" s="875"/>
      <c r="Q723" s="875"/>
      <c r="R723" s="875"/>
      <c r="S723" s="875"/>
      <c r="T723" s="875"/>
      <c r="U723" s="875"/>
      <c r="V723" s="875"/>
      <c r="W723" s="875"/>
      <c r="X723" s="875"/>
      <c r="Y723" s="875"/>
    </row>
    <row r="724">
      <c r="A724" s="890"/>
      <c r="B724" s="890"/>
      <c r="C724" s="890"/>
      <c r="D724" s="890"/>
      <c r="E724" s="890"/>
      <c r="F724" s="890"/>
      <c r="G724" s="890"/>
      <c r="H724" s="890"/>
      <c r="I724" s="890"/>
      <c r="J724" s="890"/>
      <c r="K724" s="875"/>
      <c r="L724" s="875"/>
      <c r="M724" s="875"/>
      <c r="N724" s="875"/>
      <c r="O724" s="875"/>
      <c r="P724" s="875"/>
      <c r="Q724" s="875"/>
      <c r="R724" s="875"/>
      <c r="S724" s="875"/>
      <c r="T724" s="875"/>
      <c r="U724" s="875"/>
      <c r="V724" s="875"/>
      <c r="W724" s="875"/>
      <c r="X724" s="875"/>
      <c r="Y724" s="875"/>
    </row>
    <row r="725">
      <c r="A725" s="890"/>
      <c r="B725" s="890"/>
      <c r="C725" s="890"/>
      <c r="D725" s="890"/>
      <c r="E725" s="890"/>
      <c r="F725" s="890"/>
      <c r="G725" s="890"/>
      <c r="H725" s="890"/>
      <c r="I725" s="890"/>
      <c r="J725" s="890"/>
      <c r="K725" s="875"/>
      <c r="L725" s="875"/>
      <c r="M725" s="875"/>
      <c r="N725" s="875"/>
      <c r="O725" s="875"/>
      <c r="P725" s="875"/>
      <c r="Q725" s="875"/>
      <c r="R725" s="875"/>
      <c r="S725" s="875"/>
      <c r="T725" s="875"/>
      <c r="U725" s="875"/>
      <c r="V725" s="875"/>
      <c r="W725" s="875"/>
      <c r="X725" s="875"/>
      <c r="Y725" s="875"/>
    </row>
    <row r="726">
      <c r="A726" s="890"/>
      <c r="B726" s="890"/>
      <c r="C726" s="890"/>
      <c r="D726" s="890"/>
      <c r="E726" s="890"/>
      <c r="F726" s="890"/>
      <c r="G726" s="890"/>
      <c r="H726" s="890"/>
      <c r="I726" s="890"/>
      <c r="J726" s="890"/>
      <c r="K726" s="875"/>
      <c r="L726" s="875"/>
      <c r="M726" s="875"/>
      <c r="N726" s="875"/>
      <c r="O726" s="875"/>
      <c r="P726" s="875"/>
      <c r="Q726" s="875"/>
      <c r="R726" s="875"/>
      <c r="S726" s="875"/>
      <c r="T726" s="875"/>
      <c r="U726" s="875"/>
      <c r="V726" s="875"/>
      <c r="W726" s="875"/>
      <c r="X726" s="875"/>
      <c r="Y726" s="875"/>
    </row>
    <row r="727">
      <c r="A727" s="890"/>
      <c r="B727" s="890"/>
      <c r="C727" s="890"/>
      <c r="D727" s="890"/>
      <c r="E727" s="890"/>
      <c r="F727" s="890"/>
      <c r="G727" s="890"/>
      <c r="H727" s="890"/>
      <c r="I727" s="890"/>
      <c r="J727" s="890"/>
      <c r="K727" s="875"/>
      <c r="L727" s="875"/>
      <c r="M727" s="875"/>
      <c r="N727" s="875"/>
      <c r="O727" s="875"/>
      <c r="P727" s="875"/>
      <c r="Q727" s="875"/>
      <c r="R727" s="875"/>
      <c r="S727" s="875"/>
      <c r="T727" s="875"/>
      <c r="U727" s="875"/>
      <c r="V727" s="875"/>
      <c r="W727" s="875"/>
      <c r="X727" s="875"/>
      <c r="Y727" s="875"/>
    </row>
    <row r="728">
      <c r="A728" s="890"/>
      <c r="B728" s="890"/>
      <c r="C728" s="890"/>
      <c r="D728" s="890"/>
      <c r="E728" s="890"/>
      <c r="F728" s="890"/>
      <c r="G728" s="890"/>
      <c r="H728" s="890"/>
      <c r="I728" s="890"/>
      <c r="J728" s="890"/>
      <c r="K728" s="875"/>
      <c r="L728" s="875"/>
      <c r="M728" s="875"/>
      <c r="N728" s="875"/>
      <c r="O728" s="875"/>
      <c r="P728" s="875"/>
      <c r="Q728" s="875"/>
      <c r="R728" s="875"/>
      <c r="S728" s="875"/>
      <c r="T728" s="875"/>
      <c r="U728" s="875"/>
      <c r="V728" s="875"/>
      <c r="W728" s="875"/>
      <c r="X728" s="875"/>
      <c r="Y728" s="875"/>
    </row>
    <row r="729">
      <c r="A729" s="890"/>
      <c r="B729" s="890"/>
      <c r="C729" s="890"/>
      <c r="D729" s="890"/>
      <c r="E729" s="890"/>
      <c r="F729" s="890"/>
      <c r="G729" s="890"/>
      <c r="H729" s="890"/>
      <c r="I729" s="890"/>
      <c r="J729" s="890"/>
      <c r="K729" s="875"/>
      <c r="L729" s="875"/>
      <c r="M729" s="875"/>
      <c r="N729" s="875"/>
      <c r="O729" s="875"/>
      <c r="P729" s="875"/>
      <c r="Q729" s="875"/>
      <c r="R729" s="875"/>
      <c r="S729" s="875"/>
      <c r="T729" s="875"/>
      <c r="U729" s="875"/>
      <c r="V729" s="875"/>
      <c r="W729" s="875"/>
      <c r="X729" s="875"/>
      <c r="Y729" s="875"/>
    </row>
    <row r="730">
      <c r="A730" s="890"/>
      <c r="B730" s="890"/>
      <c r="C730" s="890"/>
      <c r="D730" s="890"/>
      <c r="E730" s="890"/>
      <c r="F730" s="890"/>
      <c r="G730" s="890"/>
      <c r="H730" s="890"/>
      <c r="I730" s="890"/>
      <c r="J730" s="890"/>
      <c r="K730" s="875"/>
      <c r="L730" s="875"/>
      <c r="M730" s="875"/>
      <c r="N730" s="875"/>
      <c r="O730" s="875"/>
      <c r="P730" s="875"/>
      <c r="Q730" s="875"/>
      <c r="R730" s="875"/>
      <c r="S730" s="875"/>
      <c r="T730" s="875"/>
      <c r="U730" s="875"/>
      <c r="V730" s="875"/>
      <c r="W730" s="875"/>
      <c r="X730" s="875"/>
      <c r="Y730" s="875"/>
    </row>
    <row r="731">
      <c r="A731" s="890"/>
      <c r="B731" s="890"/>
      <c r="C731" s="890"/>
      <c r="D731" s="890"/>
      <c r="E731" s="890"/>
      <c r="F731" s="890"/>
      <c r="G731" s="890"/>
      <c r="H731" s="890"/>
      <c r="I731" s="890"/>
      <c r="J731" s="890"/>
      <c r="K731" s="875"/>
      <c r="L731" s="875"/>
      <c r="M731" s="875"/>
      <c r="N731" s="875"/>
      <c r="O731" s="875"/>
      <c r="P731" s="875"/>
      <c r="Q731" s="875"/>
      <c r="R731" s="875"/>
      <c r="S731" s="875"/>
      <c r="T731" s="875"/>
      <c r="U731" s="875"/>
      <c r="V731" s="875"/>
      <c r="W731" s="875"/>
      <c r="X731" s="875"/>
      <c r="Y731" s="875"/>
    </row>
    <row r="732">
      <c r="A732" s="890"/>
      <c r="B732" s="890"/>
      <c r="C732" s="890"/>
      <c r="D732" s="890"/>
      <c r="E732" s="890"/>
      <c r="F732" s="890"/>
      <c r="G732" s="890"/>
      <c r="H732" s="890"/>
      <c r="I732" s="890"/>
      <c r="J732" s="890"/>
      <c r="K732" s="875"/>
      <c r="L732" s="875"/>
      <c r="M732" s="875"/>
      <c r="N732" s="875"/>
      <c r="O732" s="875"/>
      <c r="P732" s="875"/>
      <c r="Q732" s="875"/>
      <c r="R732" s="875"/>
      <c r="S732" s="875"/>
      <c r="T732" s="875"/>
      <c r="U732" s="875"/>
      <c r="V732" s="875"/>
      <c r="W732" s="875"/>
      <c r="X732" s="875"/>
      <c r="Y732" s="875"/>
    </row>
    <row r="733">
      <c r="A733" s="890"/>
      <c r="B733" s="890"/>
      <c r="C733" s="890"/>
      <c r="D733" s="890"/>
      <c r="E733" s="890"/>
      <c r="F733" s="890"/>
      <c r="G733" s="890"/>
      <c r="H733" s="890"/>
      <c r="I733" s="890"/>
      <c r="J733" s="890"/>
      <c r="K733" s="875"/>
      <c r="L733" s="875"/>
      <c r="M733" s="875"/>
      <c r="N733" s="875"/>
      <c r="O733" s="875"/>
      <c r="P733" s="875"/>
      <c r="Q733" s="875"/>
      <c r="R733" s="875"/>
      <c r="S733" s="875"/>
      <c r="T733" s="875"/>
      <c r="U733" s="875"/>
      <c r="V733" s="875"/>
      <c r="W733" s="875"/>
      <c r="X733" s="875"/>
      <c r="Y733" s="875"/>
    </row>
    <row r="734">
      <c r="A734" s="890"/>
      <c r="B734" s="890"/>
      <c r="C734" s="890"/>
      <c r="D734" s="890"/>
      <c r="E734" s="890"/>
      <c r="F734" s="890"/>
      <c r="G734" s="890"/>
      <c r="H734" s="890"/>
      <c r="I734" s="890"/>
      <c r="J734" s="890"/>
      <c r="K734" s="875"/>
      <c r="L734" s="875"/>
      <c r="M734" s="875"/>
      <c r="N734" s="875"/>
      <c r="O734" s="875"/>
      <c r="P734" s="875"/>
      <c r="Q734" s="875"/>
      <c r="R734" s="875"/>
      <c r="S734" s="875"/>
      <c r="T734" s="875"/>
      <c r="U734" s="875"/>
      <c r="V734" s="875"/>
      <c r="W734" s="875"/>
      <c r="X734" s="875"/>
      <c r="Y734" s="875"/>
    </row>
    <row r="735">
      <c r="A735" s="890"/>
      <c r="B735" s="890"/>
      <c r="C735" s="890"/>
      <c r="D735" s="890"/>
      <c r="E735" s="890"/>
      <c r="F735" s="890"/>
      <c r="G735" s="890"/>
      <c r="H735" s="890"/>
      <c r="I735" s="890"/>
      <c r="J735" s="890"/>
      <c r="K735" s="875"/>
      <c r="L735" s="875"/>
      <c r="M735" s="875"/>
      <c r="N735" s="875"/>
      <c r="O735" s="875"/>
      <c r="P735" s="875"/>
      <c r="Q735" s="875"/>
      <c r="R735" s="875"/>
      <c r="S735" s="875"/>
      <c r="T735" s="875"/>
      <c r="U735" s="875"/>
      <c r="V735" s="875"/>
      <c r="W735" s="875"/>
      <c r="X735" s="875"/>
      <c r="Y735" s="875"/>
    </row>
    <row r="736">
      <c r="A736" s="890"/>
      <c r="B736" s="890"/>
      <c r="C736" s="890"/>
      <c r="D736" s="890"/>
      <c r="E736" s="890"/>
      <c r="F736" s="890"/>
      <c r="G736" s="890"/>
      <c r="H736" s="890"/>
      <c r="I736" s="890"/>
      <c r="J736" s="890"/>
      <c r="K736" s="875"/>
      <c r="L736" s="875"/>
      <c r="M736" s="875"/>
      <c r="N736" s="875"/>
      <c r="O736" s="875"/>
      <c r="P736" s="875"/>
      <c r="Q736" s="875"/>
      <c r="R736" s="875"/>
      <c r="S736" s="875"/>
      <c r="T736" s="875"/>
      <c r="U736" s="875"/>
      <c r="V736" s="875"/>
      <c r="W736" s="875"/>
      <c r="X736" s="875"/>
      <c r="Y736" s="875"/>
    </row>
    <row r="737">
      <c r="A737" s="890"/>
      <c r="B737" s="890"/>
      <c r="C737" s="890"/>
      <c r="D737" s="890"/>
      <c r="E737" s="890"/>
      <c r="F737" s="890"/>
      <c r="G737" s="890"/>
      <c r="H737" s="890"/>
      <c r="I737" s="890"/>
      <c r="J737" s="890"/>
      <c r="K737" s="875"/>
      <c r="L737" s="875"/>
      <c r="M737" s="875"/>
      <c r="N737" s="875"/>
      <c r="O737" s="875"/>
      <c r="P737" s="875"/>
      <c r="Q737" s="875"/>
      <c r="R737" s="875"/>
      <c r="S737" s="875"/>
      <c r="T737" s="875"/>
      <c r="U737" s="875"/>
      <c r="V737" s="875"/>
      <c r="W737" s="875"/>
      <c r="X737" s="875"/>
      <c r="Y737" s="875"/>
    </row>
    <row r="738">
      <c r="A738" s="890"/>
      <c r="B738" s="890"/>
      <c r="C738" s="890"/>
      <c r="D738" s="890"/>
      <c r="E738" s="890"/>
      <c r="F738" s="890"/>
      <c r="G738" s="890"/>
      <c r="H738" s="890"/>
      <c r="I738" s="890"/>
      <c r="J738" s="890"/>
      <c r="K738" s="875"/>
      <c r="L738" s="875"/>
      <c r="M738" s="875"/>
      <c r="N738" s="875"/>
      <c r="O738" s="875"/>
      <c r="P738" s="875"/>
      <c r="Q738" s="875"/>
      <c r="R738" s="875"/>
      <c r="S738" s="875"/>
      <c r="T738" s="875"/>
      <c r="U738" s="875"/>
      <c r="V738" s="875"/>
      <c r="W738" s="875"/>
      <c r="X738" s="875"/>
      <c r="Y738" s="875"/>
    </row>
    <row r="739">
      <c r="A739" s="890"/>
      <c r="B739" s="890"/>
      <c r="C739" s="890"/>
      <c r="D739" s="890"/>
      <c r="E739" s="890"/>
      <c r="F739" s="890"/>
      <c r="G739" s="890"/>
      <c r="H739" s="890"/>
      <c r="I739" s="890"/>
      <c r="J739" s="890"/>
      <c r="K739" s="875"/>
      <c r="L739" s="875"/>
      <c r="M739" s="875"/>
      <c r="N739" s="875"/>
      <c r="O739" s="875"/>
      <c r="P739" s="875"/>
      <c r="Q739" s="875"/>
      <c r="R739" s="875"/>
      <c r="S739" s="875"/>
      <c r="T739" s="875"/>
      <c r="U739" s="875"/>
      <c r="V739" s="875"/>
      <c r="W739" s="875"/>
      <c r="X739" s="875"/>
      <c r="Y739" s="875"/>
    </row>
    <row r="740">
      <c r="A740" s="890"/>
      <c r="B740" s="890"/>
      <c r="C740" s="890"/>
      <c r="D740" s="890"/>
      <c r="E740" s="890"/>
      <c r="F740" s="890"/>
      <c r="G740" s="890"/>
      <c r="H740" s="890"/>
      <c r="I740" s="890"/>
      <c r="J740" s="890"/>
      <c r="K740" s="875"/>
      <c r="L740" s="875"/>
      <c r="M740" s="875"/>
      <c r="N740" s="875"/>
      <c r="O740" s="875"/>
      <c r="P740" s="875"/>
      <c r="Q740" s="875"/>
      <c r="R740" s="875"/>
      <c r="S740" s="875"/>
      <c r="T740" s="875"/>
      <c r="U740" s="875"/>
      <c r="V740" s="875"/>
      <c r="W740" s="875"/>
      <c r="X740" s="875"/>
      <c r="Y740" s="875"/>
    </row>
    <row r="741">
      <c r="A741" s="890"/>
      <c r="B741" s="890"/>
      <c r="C741" s="890"/>
      <c r="D741" s="890"/>
      <c r="E741" s="890"/>
      <c r="F741" s="890"/>
      <c r="G741" s="890"/>
      <c r="H741" s="890"/>
      <c r="I741" s="890"/>
      <c r="J741" s="890"/>
      <c r="K741" s="875"/>
      <c r="L741" s="875"/>
      <c r="M741" s="875"/>
      <c r="N741" s="875"/>
      <c r="O741" s="875"/>
      <c r="P741" s="875"/>
      <c r="Q741" s="875"/>
      <c r="R741" s="875"/>
      <c r="S741" s="875"/>
      <c r="T741" s="875"/>
      <c r="U741" s="875"/>
      <c r="V741" s="875"/>
      <c r="W741" s="875"/>
      <c r="X741" s="875"/>
      <c r="Y741" s="875"/>
    </row>
    <row r="742">
      <c r="A742" s="890"/>
      <c r="B742" s="890"/>
      <c r="C742" s="890"/>
      <c r="D742" s="890"/>
      <c r="E742" s="890"/>
      <c r="F742" s="890"/>
      <c r="G742" s="890"/>
      <c r="H742" s="890"/>
      <c r="I742" s="890"/>
      <c r="J742" s="890"/>
      <c r="K742" s="875"/>
      <c r="L742" s="875"/>
      <c r="M742" s="875"/>
      <c r="N742" s="875"/>
      <c r="O742" s="875"/>
      <c r="P742" s="875"/>
      <c r="Q742" s="875"/>
      <c r="R742" s="875"/>
      <c r="S742" s="875"/>
      <c r="T742" s="875"/>
      <c r="U742" s="875"/>
      <c r="V742" s="875"/>
      <c r="W742" s="875"/>
      <c r="X742" s="875"/>
      <c r="Y742" s="875"/>
    </row>
    <row r="743">
      <c r="A743" s="890"/>
      <c r="B743" s="890"/>
      <c r="C743" s="890"/>
      <c r="D743" s="890"/>
      <c r="E743" s="890"/>
      <c r="F743" s="890"/>
      <c r="G743" s="890"/>
      <c r="H743" s="890"/>
      <c r="I743" s="890"/>
      <c r="J743" s="890"/>
      <c r="K743" s="875"/>
      <c r="L743" s="875"/>
      <c r="M743" s="875"/>
      <c r="N743" s="875"/>
      <c r="O743" s="875"/>
      <c r="P743" s="875"/>
      <c r="Q743" s="875"/>
      <c r="R743" s="875"/>
      <c r="S743" s="875"/>
      <c r="T743" s="875"/>
      <c r="U743" s="875"/>
      <c r="V743" s="875"/>
      <c r="W743" s="875"/>
      <c r="X743" s="875"/>
      <c r="Y743" s="875"/>
    </row>
    <row r="744">
      <c r="A744" s="890"/>
      <c r="B744" s="890"/>
      <c r="C744" s="890"/>
      <c r="D744" s="890"/>
      <c r="E744" s="890"/>
      <c r="F744" s="890"/>
      <c r="G744" s="890"/>
      <c r="H744" s="890"/>
      <c r="I744" s="890"/>
      <c r="J744" s="890"/>
      <c r="K744" s="875"/>
      <c r="L744" s="875"/>
      <c r="M744" s="875"/>
      <c r="N744" s="875"/>
      <c r="O744" s="875"/>
      <c r="P744" s="875"/>
      <c r="Q744" s="875"/>
      <c r="R744" s="875"/>
      <c r="S744" s="875"/>
      <c r="T744" s="875"/>
      <c r="U744" s="875"/>
      <c r="V744" s="875"/>
      <c r="W744" s="875"/>
      <c r="X744" s="875"/>
      <c r="Y744" s="875"/>
    </row>
    <row r="745">
      <c r="A745" s="890"/>
      <c r="B745" s="890"/>
      <c r="C745" s="890"/>
      <c r="D745" s="890"/>
      <c r="E745" s="890"/>
      <c r="F745" s="890"/>
      <c r="G745" s="890"/>
      <c r="H745" s="890"/>
      <c r="I745" s="890"/>
      <c r="J745" s="890"/>
      <c r="K745" s="875"/>
      <c r="L745" s="875"/>
      <c r="M745" s="875"/>
      <c r="N745" s="875"/>
      <c r="O745" s="875"/>
      <c r="P745" s="875"/>
      <c r="Q745" s="875"/>
      <c r="R745" s="875"/>
      <c r="S745" s="875"/>
      <c r="T745" s="875"/>
      <c r="U745" s="875"/>
      <c r="V745" s="875"/>
      <c r="W745" s="875"/>
      <c r="X745" s="875"/>
      <c r="Y745" s="875"/>
    </row>
    <row r="746">
      <c r="A746" s="890"/>
      <c r="B746" s="890"/>
      <c r="C746" s="890"/>
      <c r="D746" s="890"/>
      <c r="E746" s="890"/>
      <c r="F746" s="890"/>
      <c r="G746" s="890"/>
      <c r="H746" s="890"/>
      <c r="I746" s="890"/>
      <c r="J746" s="890"/>
      <c r="K746" s="875"/>
      <c r="L746" s="875"/>
      <c r="M746" s="875"/>
      <c r="N746" s="875"/>
      <c r="O746" s="875"/>
      <c r="P746" s="875"/>
      <c r="Q746" s="875"/>
      <c r="R746" s="875"/>
      <c r="S746" s="875"/>
      <c r="T746" s="875"/>
      <c r="U746" s="875"/>
      <c r="V746" s="875"/>
      <c r="W746" s="875"/>
      <c r="X746" s="875"/>
      <c r="Y746" s="875"/>
    </row>
    <row r="747">
      <c r="A747" s="890"/>
      <c r="B747" s="890"/>
      <c r="C747" s="890"/>
      <c r="D747" s="890"/>
      <c r="E747" s="890"/>
      <c r="F747" s="890"/>
      <c r="G747" s="890"/>
      <c r="H747" s="890"/>
      <c r="I747" s="890"/>
      <c r="J747" s="890"/>
      <c r="K747" s="875"/>
      <c r="L747" s="875"/>
      <c r="M747" s="875"/>
      <c r="N747" s="875"/>
      <c r="O747" s="875"/>
      <c r="P747" s="875"/>
      <c r="Q747" s="875"/>
      <c r="R747" s="875"/>
      <c r="S747" s="875"/>
      <c r="T747" s="875"/>
      <c r="U747" s="875"/>
      <c r="V747" s="875"/>
      <c r="W747" s="875"/>
      <c r="X747" s="875"/>
      <c r="Y747" s="875"/>
    </row>
    <row r="748">
      <c r="A748" s="890"/>
      <c r="B748" s="890"/>
      <c r="C748" s="890"/>
      <c r="D748" s="890"/>
      <c r="E748" s="890"/>
      <c r="F748" s="890"/>
      <c r="G748" s="890"/>
      <c r="H748" s="890"/>
      <c r="I748" s="890"/>
      <c r="J748" s="890"/>
      <c r="K748" s="875"/>
      <c r="L748" s="875"/>
      <c r="M748" s="875"/>
      <c r="N748" s="875"/>
      <c r="O748" s="875"/>
      <c r="P748" s="875"/>
      <c r="Q748" s="875"/>
      <c r="R748" s="875"/>
      <c r="S748" s="875"/>
      <c r="T748" s="875"/>
      <c r="U748" s="875"/>
      <c r="V748" s="875"/>
      <c r="W748" s="875"/>
      <c r="X748" s="875"/>
      <c r="Y748" s="875"/>
    </row>
    <row r="749">
      <c r="A749" s="890"/>
      <c r="B749" s="890"/>
      <c r="C749" s="890"/>
      <c r="D749" s="890"/>
      <c r="E749" s="890"/>
      <c r="F749" s="890"/>
      <c r="G749" s="890"/>
      <c r="H749" s="890"/>
      <c r="I749" s="890"/>
      <c r="J749" s="890"/>
      <c r="K749" s="875"/>
      <c r="L749" s="875"/>
      <c r="M749" s="875"/>
      <c r="N749" s="875"/>
      <c r="O749" s="875"/>
      <c r="P749" s="875"/>
      <c r="Q749" s="875"/>
      <c r="R749" s="875"/>
      <c r="S749" s="875"/>
      <c r="T749" s="875"/>
      <c r="U749" s="875"/>
      <c r="V749" s="875"/>
      <c r="W749" s="875"/>
      <c r="X749" s="875"/>
      <c r="Y749" s="875"/>
    </row>
    <row r="750">
      <c r="A750" s="890"/>
      <c r="B750" s="890"/>
      <c r="C750" s="890"/>
      <c r="D750" s="890"/>
      <c r="E750" s="890"/>
      <c r="F750" s="890"/>
      <c r="G750" s="890"/>
      <c r="H750" s="890"/>
      <c r="I750" s="890"/>
      <c r="J750" s="890"/>
      <c r="K750" s="875"/>
      <c r="L750" s="875"/>
      <c r="M750" s="875"/>
      <c r="N750" s="875"/>
      <c r="O750" s="875"/>
      <c r="P750" s="875"/>
      <c r="Q750" s="875"/>
      <c r="R750" s="875"/>
      <c r="S750" s="875"/>
      <c r="T750" s="875"/>
      <c r="U750" s="875"/>
      <c r="V750" s="875"/>
      <c r="W750" s="875"/>
      <c r="X750" s="875"/>
      <c r="Y750" s="875"/>
    </row>
    <row r="751">
      <c r="A751" s="890"/>
      <c r="B751" s="890"/>
      <c r="C751" s="890"/>
      <c r="D751" s="890"/>
      <c r="E751" s="890"/>
      <c r="F751" s="890"/>
      <c r="G751" s="890"/>
      <c r="H751" s="890"/>
      <c r="I751" s="890"/>
      <c r="J751" s="890"/>
      <c r="K751" s="875"/>
      <c r="L751" s="875"/>
      <c r="M751" s="875"/>
      <c r="N751" s="875"/>
      <c r="O751" s="875"/>
      <c r="P751" s="875"/>
      <c r="Q751" s="875"/>
      <c r="R751" s="875"/>
      <c r="S751" s="875"/>
      <c r="T751" s="875"/>
      <c r="U751" s="875"/>
      <c r="V751" s="875"/>
      <c r="W751" s="875"/>
      <c r="X751" s="875"/>
      <c r="Y751" s="875"/>
    </row>
    <row r="752">
      <c r="A752" s="890"/>
      <c r="B752" s="890"/>
      <c r="C752" s="890"/>
      <c r="D752" s="890"/>
      <c r="E752" s="890"/>
      <c r="F752" s="890"/>
      <c r="G752" s="890"/>
      <c r="H752" s="890"/>
      <c r="I752" s="890"/>
      <c r="J752" s="890"/>
      <c r="K752" s="875"/>
      <c r="L752" s="875"/>
      <c r="M752" s="875"/>
      <c r="N752" s="875"/>
      <c r="O752" s="875"/>
      <c r="P752" s="875"/>
      <c r="Q752" s="875"/>
      <c r="R752" s="875"/>
      <c r="S752" s="875"/>
      <c r="T752" s="875"/>
      <c r="U752" s="875"/>
      <c r="V752" s="875"/>
      <c r="W752" s="875"/>
      <c r="X752" s="875"/>
      <c r="Y752" s="875"/>
    </row>
    <row r="753">
      <c r="A753" s="890"/>
      <c r="B753" s="890"/>
      <c r="C753" s="890"/>
      <c r="D753" s="890"/>
      <c r="E753" s="890"/>
      <c r="F753" s="890"/>
      <c r="G753" s="890"/>
      <c r="H753" s="890"/>
      <c r="I753" s="890"/>
      <c r="J753" s="890"/>
      <c r="K753" s="875"/>
      <c r="L753" s="875"/>
      <c r="M753" s="875"/>
      <c r="N753" s="875"/>
      <c r="O753" s="875"/>
      <c r="P753" s="875"/>
      <c r="Q753" s="875"/>
      <c r="R753" s="875"/>
      <c r="S753" s="875"/>
      <c r="T753" s="875"/>
      <c r="U753" s="875"/>
      <c r="V753" s="875"/>
      <c r="W753" s="875"/>
      <c r="X753" s="875"/>
      <c r="Y753" s="875"/>
    </row>
    <row r="754">
      <c r="A754" s="890"/>
      <c r="B754" s="890"/>
      <c r="C754" s="890"/>
      <c r="D754" s="890"/>
      <c r="E754" s="890"/>
      <c r="F754" s="890"/>
      <c r="G754" s="890"/>
      <c r="H754" s="890"/>
      <c r="I754" s="890"/>
      <c r="J754" s="890"/>
      <c r="K754" s="875"/>
      <c r="L754" s="875"/>
      <c r="M754" s="875"/>
      <c r="N754" s="875"/>
      <c r="O754" s="875"/>
      <c r="P754" s="875"/>
      <c r="Q754" s="875"/>
      <c r="R754" s="875"/>
      <c r="S754" s="875"/>
      <c r="T754" s="875"/>
      <c r="U754" s="875"/>
      <c r="V754" s="875"/>
      <c r="W754" s="875"/>
      <c r="X754" s="875"/>
      <c r="Y754" s="875"/>
    </row>
    <row r="755">
      <c r="A755" s="890"/>
      <c r="B755" s="890"/>
      <c r="C755" s="890"/>
      <c r="D755" s="890"/>
      <c r="E755" s="890"/>
      <c r="F755" s="890"/>
      <c r="G755" s="890"/>
      <c r="H755" s="890"/>
      <c r="I755" s="890"/>
      <c r="J755" s="890"/>
      <c r="K755" s="875"/>
      <c r="L755" s="875"/>
      <c r="M755" s="875"/>
      <c r="N755" s="875"/>
      <c r="O755" s="875"/>
      <c r="P755" s="875"/>
      <c r="Q755" s="875"/>
      <c r="R755" s="875"/>
      <c r="S755" s="875"/>
      <c r="T755" s="875"/>
      <c r="U755" s="875"/>
      <c r="V755" s="875"/>
      <c r="W755" s="875"/>
      <c r="X755" s="875"/>
      <c r="Y755" s="875"/>
    </row>
    <row r="756">
      <c r="A756" s="890"/>
      <c r="B756" s="890"/>
      <c r="C756" s="890"/>
      <c r="D756" s="890"/>
      <c r="E756" s="890"/>
      <c r="F756" s="890"/>
      <c r="G756" s="890"/>
      <c r="H756" s="890"/>
      <c r="I756" s="890"/>
      <c r="J756" s="890"/>
      <c r="K756" s="875"/>
      <c r="L756" s="875"/>
      <c r="M756" s="875"/>
      <c r="N756" s="875"/>
      <c r="O756" s="875"/>
      <c r="P756" s="875"/>
      <c r="Q756" s="875"/>
      <c r="R756" s="875"/>
      <c r="S756" s="875"/>
      <c r="T756" s="875"/>
      <c r="U756" s="875"/>
      <c r="V756" s="875"/>
      <c r="W756" s="875"/>
      <c r="X756" s="875"/>
      <c r="Y756" s="875"/>
    </row>
    <row r="757">
      <c r="A757" s="890"/>
      <c r="B757" s="890"/>
      <c r="C757" s="890"/>
      <c r="D757" s="890"/>
      <c r="E757" s="890"/>
      <c r="F757" s="890"/>
      <c r="G757" s="890"/>
      <c r="H757" s="890"/>
      <c r="I757" s="890"/>
      <c r="J757" s="890"/>
      <c r="K757" s="875"/>
      <c r="L757" s="875"/>
      <c r="M757" s="875"/>
      <c r="N757" s="875"/>
      <c r="O757" s="875"/>
      <c r="P757" s="875"/>
      <c r="Q757" s="875"/>
      <c r="R757" s="875"/>
      <c r="S757" s="875"/>
      <c r="T757" s="875"/>
      <c r="U757" s="875"/>
      <c r="V757" s="875"/>
      <c r="W757" s="875"/>
      <c r="X757" s="875"/>
      <c r="Y757" s="875"/>
    </row>
    <row r="758">
      <c r="A758" s="890"/>
      <c r="B758" s="890"/>
      <c r="C758" s="890"/>
      <c r="D758" s="890"/>
      <c r="E758" s="890"/>
      <c r="F758" s="890"/>
      <c r="G758" s="890"/>
      <c r="H758" s="890"/>
      <c r="I758" s="890"/>
      <c r="J758" s="890"/>
      <c r="K758" s="875"/>
      <c r="L758" s="875"/>
      <c r="M758" s="875"/>
      <c r="N758" s="875"/>
      <c r="O758" s="875"/>
      <c r="P758" s="875"/>
      <c r="Q758" s="875"/>
      <c r="R758" s="875"/>
      <c r="S758" s="875"/>
      <c r="T758" s="875"/>
      <c r="U758" s="875"/>
      <c r="V758" s="875"/>
      <c r="W758" s="875"/>
      <c r="X758" s="875"/>
      <c r="Y758" s="875"/>
    </row>
    <row r="759">
      <c r="A759" s="890"/>
      <c r="B759" s="890"/>
      <c r="C759" s="890"/>
      <c r="D759" s="890"/>
      <c r="E759" s="890"/>
      <c r="F759" s="890"/>
      <c r="G759" s="890"/>
      <c r="H759" s="890"/>
      <c r="I759" s="890"/>
      <c r="J759" s="890"/>
      <c r="K759" s="875"/>
      <c r="L759" s="875"/>
      <c r="M759" s="875"/>
      <c r="N759" s="875"/>
      <c r="O759" s="875"/>
      <c r="P759" s="875"/>
      <c r="Q759" s="875"/>
      <c r="R759" s="875"/>
      <c r="S759" s="875"/>
      <c r="T759" s="875"/>
      <c r="U759" s="875"/>
      <c r="V759" s="875"/>
      <c r="W759" s="875"/>
      <c r="X759" s="875"/>
      <c r="Y759" s="875"/>
    </row>
    <row r="760">
      <c r="A760" s="890"/>
      <c r="B760" s="890"/>
      <c r="C760" s="890"/>
      <c r="D760" s="890"/>
      <c r="E760" s="890"/>
      <c r="F760" s="890"/>
      <c r="G760" s="890"/>
      <c r="H760" s="890"/>
      <c r="I760" s="890"/>
      <c r="J760" s="890"/>
      <c r="K760" s="875"/>
      <c r="L760" s="875"/>
      <c r="M760" s="875"/>
      <c r="N760" s="875"/>
      <c r="O760" s="875"/>
      <c r="P760" s="875"/>
      <c r="Q760" s="875"/>
      <c r="R760" s="875"/>
      <c r="S760" s="875"/>
      <c r="T760" s="875"/>
      <c r="U760" s="875"/>
      <c r="V760" s="875"/>
      <c r="W760" s="875"/>
      <c r="X760" s="875"/>
      <c r="Y760" s="875"/>
    </row>
    <row r="761">
      <c r="A761" s="890"/>
      <c r="B761" s="890"/>
      <c r="C761" s="890"/>
      <c r="D761" s="890"/>
      <c r="E761" s="890"/>
      <c r="F761" s="890"/>
      <c r="G761" s="890"/>
      <c r="H761" s="890"/>
      <c r="I761" s="890"/>
      <c r="J761" s="890"/>
      <c r="K761" s="875"/>
      <c r="L761" s="875"/>
      <c r="M761" s="875"/>
      <c r="N761" s="875"/>
      <c r="O761" s="875"/>
      <c r="P761" s="875"/>
      <c r="Q761" s="875"/>
      <c r="R761" s="875"/>
      <c r="S761" s="875"/>
      <c r="T761" s="875"/>
      <c r="U761" s="875"/>
      <c r="V761" s="875"/>
      <c r="W761" s="875"/>
      <c r="X761" s="875"/>
      <c r="Y761" s="875"/>
    </row>
    <row r="762">
      <c r="A762" s="890"/>
      <c r="B762" s="890"/>
      <c r="C762" s="890"/>
      <c r="D762" s="890"/>
      <c r="E762" s="890"/>
      <c r="F762" s="890"/>
      <c r="G762" s="890"/>
      <c r="H762" s="890"/>
      <c r="I762" s="890"/>
      <c r="J762" s="890"/>
      <c r="K762" s="875"/>
      <c r="L762" s="875"/>
      <c r="M762" s="875"/>
      <c r="N762" s="875"/>
      <c r="O762" s="875"/>
      <c r="P762" s="875"/>
      <c r="Q762" s="875"/>
      <c r="R762" s="875"/>
      <c r="S762" s="875"/>
      <c r="T762" s="875"/>
      <c r="U762" s="875"/>
      <c r="V762" s="875"/>
      <c r="W762" s="875"/>
      <c r="X762" s="875"/>
      <c r="Y762" s="875"/>
    </row>
    <row r="763">
      <c r="A763" s="890"/>
      <c r="B763" s="890"/>
      <c r="C763" s="890"/>
      <c r="D763" s="890"/>
      <c r="E763" s="890"/>
      <c r="F763" s="890"/>
      <c r="G763" s="890"/>
      <c r="H763" s="890"/>
      <c r="I763" s="890"/>
      <c r="J763" s="890"/>
      <c r="K763" s="875"/>
      <c r="L763" s="875"/>
      <c r="M763" s="875"/>
      <c r="N763" s="875"/>
      <c r="O763" s="875"/>
      <c r="P763" s="875"/>
      <c r="Q763" s="875"/>
      <c r="R763" s="875"/>
      <c r="S763" s="875"/>
      <c r="T763" s="875"/>
      <c r="U763" s="875"/>
      <c r="V763" s="875"/>
      <c r="W763" s="875"/>
      <c r="X763" s="875"/>
      <c r="Y763" s="875"/>
    </row>
    <row r="764">
      <c r="A764" s="890"/>
      <c r="B764" s="890"/>
      <c r="C764" s="890"/>
      <c r="D764" s="890"/>
      <c r="E764" s="890"/>
      <c r="F764" s="890"/>
      <c r="G764" s="890"/>
      <c r="H764" s="890"/>
      <c r="I764" s="890"/>
      <c r="J764" s="890"/>
      <c r="K764" s="875"/>
      <c r="L764" s="875"/>
      <c r="M764" s="875"/>
      <c r="N764" s="875"/>
      <c r="O764" s="875"/>
      <c r="P764" s="875"/>
      <c r="Q764" s="875"/>
      <c r="R764" s="875"/>
      <c r="S764" s="875"/>
      <c r="T764" s="875"/>
      <c r="U764" s="875"/>
      <c r="V764" s="875"/>
      <c r="W764" s="875"/>
      <c r="X764" s="875"/>
      <c r="Y764" s="875"/>
    </row>
    <row r="765">
      <c r="A765" s="890"/>
      <c r="B765" s="890"/>
      <c r="C765" s="890"/>
      <c r="D765" s="890"/>
      <c r="E765" s="890"/>
      <c r="F765" s="890"/>
      <c r="G765" s="890"/>
      <c r="H765" s="890"/>
      <c r="I765" s="890"/>
      <c r="J765" s="890"/>
      <c r="K765" s="875"/>
      <c r="L765" s="875"/>
      <c r="M765" s="875"/>
      <c r="N765" s="875"/>
      <c r="O765" s="875"/>
      <c r="P765" s="875"/>
      <c r="Q765" s="875"/>
      <c r="R765" s="875"/>
      <c r="S765" s="875"/>
      <c r="T765" s="875"/>
      <c r="U765" s="875"/>
      <c r="V765" s="875"/>
      <c r="W765" s="875"/>
      <c r="X765" s="875"/>
      <c r="Y765" s="875"/>
    </row>
    <row r="766">
      <c r="A766" s="890"/>
      <c r="B766" s="890"/>
      <c r="C766" s="890"/>
      <c r="D766" s="890"/>
      <c r="E766" s="890"/>
      <c r="F766" s="890"/>
      <c r="G766" s="890"/>
      <c r="H766" s="890"/>
      <c r="I766" s="890"/>
      <c r="J766" s="890"/>
      <c r="K766" s="875"/>
      <c r="L766" s="875"/>
      <c r="M766" s="875"/>
      <c r="N766" s="875"/>
      <c r="O766" s="875"/>
      <c r="P766" s="875"/>
      <c r="Q766" s="875"/>
      <c r="R766" s="875"/>
      <c r="S766" s="875"/>
      <c r="T766" s="875"/>
      <c r="U766" s="875"/>
      <c r="V766" s="875"/>
      <c r="W766" s="875"/>
      <c r="X766" s="875"/>
      <c r="Y766" s="875"/>
    </row>
    <row r="767">
      <c r="A767" s="890"/>
      <c r="B767" s="890"/>
      <c r="C767" s="890"/>
      <c r="D767" s="890"/>
      <c r="E767" s="890"/>
      <c r="F767" s="890"/>
      <c r="G767" s="890"/>
      <c r="H767" s="890"/>
      <c r="I767" s="890"/>
      <c r="J767" s="890"/>
      <c r="K767" s="875"/>
      <c r="L767" s="875"/>
      <c r="M767" s="875"/>
      <c r="N767" s="875"/>
      <c r="O767" s="875"/>
      <c r="P767" s="875"/>
      <c r="Q767" s="875"/>
      <c r="R767" s="875"/>
      <c r="S767" s="875"/>
      <c r="T767" s="875"/>
      <c r="U767" s="875"/>
      <c r="V767" s="875"/>
      <c r="W767" s="875"/>
      <c r="X767" s="875"/>
      <c r="Y767" s="875"/>
    </row>
    <row r="768">
      <c r="A768" s="890"/>
      <c r="B768" s="890"/>
      <c r="C768" s="890"/>
      <c r="D768" s="890"/>
      <c r="E768" s="890"/>
      <c r="F768" s="890"/>
      <c r="G768" s="890"/>
      <c r="H768" s="890"/>
      <c r="I768" s="890"/>
      <c r="J768" s="890"/>
      <c r="K768" s="875"/>
      <c r="L768" s="875"/>
      <c r="M768" s="875"/>
      <c r="N768" s="875"/>
      <c r="O768" s="875"/>
      <c r="P768" s="875"/>
      <c r="Q768" s="875"/>
      <c r="R768" s="875"/>
      <c r="S768" s="875"/>
      <c r="T768" s="875"/>
      <c r="U768" s="875"/>
      <c r="V768" s="875"/>
      <c r="W768" s="875"/>
      <c r="X768" s="875"/>
      <c r="Y768" s="875"/>
    </row>
    <row r="769">
      <c r="A769" s="890"/>
      <c r="B769" s="890"/>
      <c r="C769" s="890"/>
      <c r="D769" s="890"/>
      <c r="E769" s="890"/>
      <c r="F769" s="890"/>
      <c r="G769" s="890"/>
      <c r="H769" s="890"/>
      <c r="I769" s="890"/>
      <c r="J769" s="890"/>
      <c r="K769" s="875"/>
      <c r="L769" s="875"/>
      <c r="M769" s="875"/>
      <c r="N769" s="875"/>
      <c r="O769" s="875"/>
      <c r="P769" s="875"/>
      <c r="Q769" s="875"/>
      <c r="R769" s="875"/>
      <c r="S769" s="875"/>
      <c r="T769" s="875"/>
      <c r="U769" s="875"/>
      <c r="V769" s="875"/>
      <c r="W769" s="875"/>
      <c r="X769" s="875"/>
      <c r="Y769" s="875"/>
    </row>
    <row r="770">
      <c r="A770" s="890"/>
      <c r="B770" s="890"/>
      <c r="C770" s="890"/>
      <c r="D770" s="890"/>
      <c r="E770" s="890"/>
      <c r="F770" s="890"/>
      <c r="G770" s="890"/>
      <c r="H770" s="890"/>
      <c r="I770" s="890"/>
      <c r="J770" s="890"/>
      <c r="K770" s="875"/>
      <c r="L770" s="875"/>
      <c r="M770" s="875"/>
      <c r="N770" s="875"/>
      <c r="O770" s="875"/>
      <c r="P770" s="875"/>
      <c r="Q770" s="875"/>
      <c r="R770" s="875"/>
      <c r="S770" s="875"/>
      <c r="T770" s="875"/>
      <c r="U770" s="875"/>
      <c r="V770" s="875"/>
      <c r="W770" s="875"/>
      <c r="X770" s="875"/>
      <c r="Y770" s="875"/>
    </row>
    <row r="771">
      <c r="A771" s="890"/>
      <c r="B771" s="890"/>
      <c r="C771" s="890"/>
      <c r="D771" s="890"/>
      <c r="E771" s="890"/>
      <c r="F771" s="890"/>
      <c r="G771" s="890"/>
      <c r="H771" s="890"/>
      <c r="I771" s="890"/>
      <c r="J771" s="890"/>
      <c r="K771" s="875"/>
      <c r="L771" s="875"/>
      <c r="M771" s="875"/>
      <c r="N771" s="875"/>
      <c r="O771" s="875"/>
      <c r="P771" s="875"/>
      <c r="Q771" s="875"/>
      <c r="R771" s="875"/>
      <c r="S771" s="875"/>
      <c r="T771" s="875"/>
      <c r="U771" s="875"/>
      <c r="V771" s="875"/>
      <c r="W771" s="875"/>
      <c r="X771" s="875"/>
      <c r="Y771" s="875"/>
    </row>
    <row r="772">
      <c r="A772" s="890"/>
      <c r="B772" s="890"/>
      <c r="C772" s="890"/>
      <c r="D772" s="890"/>
      <c r="E772" s="890"/>
      <c r="F772" s="890"/>
      <c r="G772" s="890"/>
      <c r="H772" s="890"/>
      <c r="I772" s="890"/>
      <c r="J772" s="890"/>
      <c r="K772" s="875"/>
      <c r="L772" s="875"/>
      <c r="M772" s="875"/>
      <c r="N772" s="875"/>
      <c r="O772" s="875"/>
      <c r="P772" s="875"/>
      <c r="Q772" s="875"/>
      <c r="R772" s="875"/>
      <c r="S772" s="875"/>
      <c r="T772" s="875"/>
      <c r="U772" s="875"/>
      <c r="V772" s="875"/>
      <c r="W772" s="875"/>
      <c r="X772" s="875"/>
      <c r="Y772" s="875"/>
    </row>
    <row r="773">
      <c r="A773" s="890"/>
      <c r="B773" s="890"/>
      <c r="C773" s="890"/>
      <c r="D773" s="890"/>
      <c r="E773" s="890"/>
      <c r="F773" s="890"/>
      <c r="G773" s="890"/>
      <c r="H773" s="890"/>
      <c r="I773" s="890"/>
      <c r="J773" s="890"/>
      <c r="K773" s="875"/>
      <c r="L773" s="875"/>
      <c r="M773" s="875"/>
      <c r="N773" s="875"/>
      <c r="O773" s="875"/>
      <c r="P773" s="875"/>
      <c r="Q773" s="875"/>
      <c r="R773" s="875"/>
      <c r="S773" s="875"/>
      <c r="T773" s="875"/>
      <c r="U773" s="875"/>
      <c r="V773" s="875"/>
      <c r="W773" s="875"/>
      <c r="X773" s="875"/>
      <c r="Y773" s="875"/>
    </row>
    <row r="774">
      <c r="A774" s="890"/>
      <c r="B774" s="890"/>
      <c r="C774" s="890"/>
      <c r="D774" s="890"/>
      <c r="E774" s="890"/>
      <c r="F774" s="890"/>
      <c r="G774" s="890"/>
      <c r="H774" s="890"/>
      <c r="I774" s="890"/>
      <c r="J774" s="890"/>
      <c r="K774" s="875"/>
      <c r="L774" s="875"/>
      <c r="M774" s="875"/>
      <c r="N774" s="875"/>
      <c r="O774" s="875"/>
      <c r="P774" s="875"/>
      <c r="Q774" s="875"/>
      <c r="R774" s="875"/>
      <c r="S774" s="875"/>
      <c r="T774" s="875"/>
      <c r="U774" s="875"/>
      <c r="V774" s="875"/>
      <c r="W774" s="875"/>
      <c r="X774" s="875"/>
      <c r="Y774" s="875"/>
    </row>
    <row r="775">
      <c r="A775" s="890"/>
      <c r="B775" s="890"/>
      <c r="C775" s="890"/>
      <c r="D775" s="890"/>
      <c r="E775" s="890"/>
      <c r="F775" s="890"/>
      <c r="G775" s="890"/>
      <c r="H775" s="890"/>
      <c r="I775" s="890"/>
      <c r="J775" s="890"/>
      <c r="K775" s="875"/>
      <c r="L775" s="875"/>
      <c r="M775" s="875"/>
      <c r="N775" s="875"/>
      <c r="O775" s="875"/>
      <c r="P775" s="875"/>
      <c r="Q775" s="875"/>
      <c r="R775" s="875"/>
      <c r="S775" s="875"/>
      <c r="T775" s="875"/>
      <c r="U775" s="875"/>
      <c r="V775" s="875"/>
      <c r="W775" s="875"/>
      <c r="X775" s="875"/>
      <c r="Y775" s="875"/>
    </row>
    <row r="776">
      <c r="A776" s="890"/>
      <c r="B776" s="890"/>
      <c r="C776" s="890"/>
      <c r="D776" s="890"/>
      <c r="E776" s="890"/>
      <c r="F776" s="890"/>
      <c r="G776" s="890"/>
      <c r="H776" s="890"/>
      <c r="I776" s="890"/>
      <c r="J776" s="890"/>
      <c r="K776" s="875"/>
      <c r="L776" s="875"/>
      <c r="M776" s="875"/>
      <c r="N776" s="875"/>
      <c r="O776" s="875"/>
      <c r="P776" s="875"/>
      <c r="Q776" s="875"/>
      <c r="R776" s="875"/>
      <c r="S776" s="875"/>
      <c r="T776" s="875"/>
      <c r="U776" s="875"/>
      <c r="V776" s="875"/>
      <c r="W776" s="875"/>
      <c r="X776" s="875"/>
      <c r="Y776" s="875"/>
    </row>
    <row r="777">
      <c r="A777" s="890"/>
      <c r="B777" s="890"/>
      <c r="C777" s="890"/>
      <c r="D777" s="890"/>
      <c r="E777" s="890"/>
      <c r="F777" s="890"/>
      <c r="G777" s="890"/>
      <c r="H777" s="890"/>
      <c r="I777" s="890"/>
      <c r="J777" s="890"/>
      <c r="K777" s="875"/>
      <c r="L777" s="875"/>
      <c r="M777" s="875"/>
      <c r="N777" s="875"/>
      <c r="O777" s="875"/>
      <c r="P777" s="875"/>
      <c r="Q777" s="875"/>
      <c r="R777" s="875"/>
      <c r="S777" s="875"/>
      <c r="T777" s="875"/>
      <c r="U777" s="875"/>
      <c r="V777" s="875"/>
      <c r="W777" s="875"/>
      <c r="X777" s="875"/>
      <c r="Y777" s="875"/>
    </row>
    <row r="778">
      <c r="A778" s="890"/>
      <c r="B778" s="890"/>
      <c r="C778" s="890"/>
      <c r="D778" s="890"/>
      <c r="E778" s="890"/>
      <c r="F778" s="890"/>
      <c r="G778" s="890"/>
      <c r="H778" s="890"/>
      <c r="I778" s="890"/>
      <c r="J778" s="890"/>
      <c r="K778" s="875"/>
      <c r="L778" s="875"/>
      <c r="M778" s="875"/>
      <c r="N778" s="875"/>
      <c r="O778" s="875"/>
      <c r="P778" s="875"/>
      <c r="Q778" s="875"/>
      <c r="R778" s="875"/>
      <c r="S778" s="875"/>
      <c r="T778" s="875"/>
      <c r="U778" s="875"/>
      <c r="V778" s="875"/>
      <c r="W778" s="875"/>
      <c r="X778" s="875"/>
      <c r="Y778" s="875"/>
    </row>
    <row r="779">
      <c r="A779" s="890"/>
      <c r="B779" s="890"/>
      <c r="C779" s="890"/>
      <c r="D779" s="890"/>
      <c r="E779" s="890"/>
      <c r="F779" s="890"/>
      <c r="G779" s="890"/>
      <c r="H779" s="890"/>
      <c r="I779" s="890"/>
      <c r="J779" s="890"/>
      <c r="K779" s="875"/>
      <c r="L779" s="875"/>
      <c r="M779" s="875"/>
      <c r="N779" s="875"/>
      <c r="O779" s="875"/>
      <c r="P779" s="875"/>
      <c r="Q779" s="875"/>
      <c r="R779" s="875"/>
      <c r="S779" s="875"/>
      <c r="T779" s="875"/>
      <c r="U779" s="875"/>
      <c r="V779" s="875"/>
      <c r="W779" s="875"/>
      <c r="X779" s="875"/>
      <c r="Y779" s="875"/>
    </row>
    <row r="780">
      <c r="A780" s="890"/>
      <c r="B780" s="890"/>
      <c r="C780" s="890"/>
      <c r="D780" s="890"/>
      <c r="E780" s="890"/>
      <c r="F780" s="890"/>
      <c r="G780" s="890"/>
      <c r="H780" s="890"/>
      <c r="I780" s="890"/>
      <c r="J780" s="890"/>
      <c r="K780" s="875"/>
      <c r="L780" s="875"/>
      <c r="M780" s="875"/>
      <c r="N780" s="875"/>
      <c r="O780" s="875"/>
      <c r="P780" s="875"/>
      <c r="Q780" s="875"/>
      <c r="R780" s="875"/>
      <c r="S780" s="875"/>
      <c r="T780" s="875"/>
      <c r="U780" s="875"/>
      <c r="V780" s="875"/>
      <c r="W780" s="875"/>
      <c r="X780" s="875"/>
      <c r="Y780" s="875"/>
    </row>
    <row r="781">
      <c r="A781" s="890"/>
      <c r="B781" s="890"/>
      <c r="C781" s="890"/>
      <c r="D781" s="890"/>
      <c r="E781" s="890"/>
      <c r="F781" s="890"/>
      <c r="G781" s="890"/>
      <c r="H781" s="890"/>
      <c r="I781" s="890"/>
      <c r="J781" s="890"/>
      <c r="K781" s="875"/>
      <c r="L781" s="875"/>
      <c r="M781" s="875"/>
      <c r="N781" s="875"/>
      <c r="O781" s="875"/>
      <c r="P781" s="875"/>
      <c r="Q781" s="875"/>
      <c r="R781" s="875"/>
      <c r="S781" s="875"/>
      <c r="T781" s="875"/>
      <c r="U781" s="875"/>
      <c r="V781" s="875"/>
      <c r="W781" s="875"/>
      <c r="X781" s="875"/>
      <c r="Y781" s="875"/>
    </row>
    <row r="782">
      <c r="A782" s="890"/>
      <c r="B782" s="890"/>
      <c r="C782" s="890"/>
      <c r="D782" s="890"/>
      <c r="E782" s="890"/>
      <c r="F782" s="890"/>
      <c r="G782" s="890"/>
      <c r="H782" s="890"/>
      <c r="I782" s="890"/>
      <c r="J782" s="890"/>
      <c r="K782" s="875"/>
      <c r="L782" s="875"/>
      <c r="M782" s="875"/>
      <c r="N782" s="875"/>
      <c r="O782" s="875"/>
      <c r="P782" s="875"/>
      <c r="Q782" s="875"/>
      <c r="R782" s="875"/>
      <c r="S782" s="875"/>
      <c r="T782" s="875"/>
      <c r="U782" s="875"/>
      <c r="V782" s="875"/>
      <c r="W782" s="875"/>
      <c r="X782" s="875"/>
      <c r="Y782" s="875"/>
    </row>
    <row r="783">
      <c r="A783" s="890"/>
      <c r="B783" s="890"/>
      <c r="C783" s="890"/>
      <c r="D783" s="890"/>
      <c r="E783" s="890"/>
      <c r="F783" s="890"/>
      <c r="G783" s="890"/>
      <c r="H783" s="890"/>
      <c r="I783" s="890"/>
      <c r="J783" s="890"/>
      <c r="K783" s="875"/>
      <c r="L783" s="875"/>
      <c r="M783" s="875"/>
      <c r="N783" s="875"/>
      <c r="O783" s="875"/>
      <c r="P783" s="875"/>
      <c r="Q783" s="875"/>
      <c r="R783" s="875"/>
      <c r="S783" s="875"/>
      <c r="T783" s="875"/>
      <c r="U783" s="875"/>
      <c r="V783" s="875"/>
      <c r="W783" s="875"/>
      <c r="X783" s="875"/>
      <c r="Y783" s="875"/>
    </row>
    <row r="784">
      <c r="A784" s="890"/>
      <c r="B784" s="890"/>
      <c r="C784" s="890"/>
      <c r="D784" s="890"/>
      <c r="E784" s="890"/>
      <c r="F784" s="890"/>
      <c r="G784" s="890"/>
      <c r="H784" s="890"/>
      <c r="I784" s="890"/>
      <c r="J784" s="890"/>
      <c r="K784" s="875"/>
      <c r="L784" s="875"/>
      <c r="M784" s="875"/>
      <c r="N784" s="875"/>
      <c r="O784" s="875"/>
      <c r="P784" s="875"/>
      <c r="Q784" s="875"/>
      <c r="R784" s="875"/>
      <c r="S784" s="875"/>
      <c r="T784" s="875"/>
      <c r="U784" s="875"/>
      <c r="V784" s="875"/>
      <c r="W784" s="875"/>
      <c r="X784" s="875"/>
      <c r="Y784" s="875"/>
    </row>
    <row r="785">
      <c r="A785" s="890"/>
      <c r="B785" s="890"/>
      <c r="C785" s="890"/>
      <c r="D785" s="890"/>
      <c r="E785" s="890"/>
      <c r="F785" s="890"/>
      <c r="G785" s="890"/>
      <c r="H785" s="890"/>
      <c r="I785" s="890"/>
      <c r="J785" s="890"/>
      <c r="K785" s="875"/>
      <c r="L785" s="875"/>
      <c r="M785" s="875"/>
      <c r="N785" s="875"/>
      <c r="O785" s="875"/>
      <c r="P785" s="875"/>
      <c r="Q785" s="875"/>
      <c r="R785" s="875"/>
      <c r="S785" s="875"/>
      <c r="T785" s="875"/>
      <c r="U785" s="875"/>
      <c r="V785" s="875"/>
      <c r="W785" s="875"/>
      <c r="X785" s="875"/>
      <c r="Y785" s="875"/>
    </row>
    <row r="786">
      <c r="A786" s="890"/>
      <c r="B786" s="890"/>
      <c r="C786" s="890"/>
      <c r="D786" s="890"/>
      <c r="E786" s="890"/>
      <c r="F786" s="890"/>
      <c r="G786" s="890"/>
      <c r="H786" s="890"/>
      <c r="I786" s="890"/>
      <c r="J786" s="890"/>
      <c r="K786" s="875"/>
      <c r="L786" s="875"/>
      <c r="M786" s="875"/>
      <c r="N786" s="875"/>
      <c r="O786" s="875"/>
      <c r="P786" s="875"/>
      <c r="Q786" s="875"/>
      <c r="R786" s="875"/>
      <c r="S786" s="875"/>
      <c r="T786" s="875"/>
      <c r="U786" s="875"/>
      <c r="V786" s="875"/>
      <c r="W786" s="875"/>
      <c r="X786" s="875"/>
      <c r="Y786" s="875"/>
    </row>
    <row r="787">
      <c r="A787" s="890"/>
      <c r="B787" s="890"/>
      <c r="C787" s="890"/>
      <c r="D787" s="890"/>
      <c r="E787" s="890"/>
      <c r="F787" s="890"/>
      <c r="G787" s="890"/>
      <c r="H787" s="890"/>
      <c r="I787" s="890"/>
      <c r="J787" s="890"/>
      <c r="K787" s="875"/>
      <c r="L787" s="875"/>
      <c r="M787" s="875"/>
      <c r="N787" s="875"/>
      <c r="O787" s="875"/>
      <c r="P787" s="875"/>
      <c r="Q787" s="875"/>
      <c r="R787" s="875"/>
      <c r="S787" s="875"/>
      <c r="T787" s="875"/>
      <c r="U787" s="875"/>
      <c r="V787" s="875"/>
      <c r="W787" s="875"/>
      <c r="X787" s="875"/>
      <c r="Y787" s="875"/>
    </row>
    <row r="788">
      <c r="A788" s="890"/>
      <c r="B788" s="890"/>
      <c r="C788" s="890"/>
      <c r="D788" s="890"/>
      <c r="E788" s="890"/>
      <c r="F788" s="890"/>
      <c r="G788" s="890"/>
      <c r="H788" s="890"/>
      <c r="I788" s="890"/>
      <c r="J788" s="890"/>
      <c r="K788" s="875"/>
      <c r="L788" s="875"/>
      <c r="M788" s="875"/>
      <c r="N788" s="875"/>
      <c r="O788" s="875"/>
      <c r="P788" s="875"/>
      <c r="Q788" s="875"/>
      <c r="R788" s="875"/>
      <c r="S788" s="875"/>
      <c r="T788" s="875"/>
      <c r="U788" s="875"/>
      <c r="V788" s="875"/>
      <c r="W788" s="875"/>
      <c r="X788" s="875"/>
      <c r="Y788" s="875"/>
    </row>
    <row r="789">
      <c r="A789" s="890"/>
      <c r="B789" s="890"/>
      <c r="C789" s="890"/>
      <c r="D789" s="890"/>
      <c r="E789" s="890"/>
      <c r="F789" s="890"/>
      <c r="G789" s="890"/>
      <c r="H789" s="890"/>
      <c r="I789" s="890"/>
      <c r="J789" s="890"/>
      <c r="K789" s="875"/>
      <c r="L789" s="875"/>
      <c r="M789" s="875"/>
      <c r="N789" s="875"/>
      <c r="O789" s="875"/>
      <c r="P789" s="875"/>
      <c r="Q789" s="875"/>
      <c r="R789" s="875"/>
      <c r="S789" s="875"/>
      <c r="T789" s="875"/>
      <c r="U789" s="875"/>
      <c r="V789" s="875"/>
      <c r="W789" s="875"/>
      <c r="X789" s="875"/>
      <c r="Y789" s="875"/>
    </row>
    <row r="790">
      <c r="A790" s="890"/>
      <c r="B790" s="890"/>
      <c r="C790" s="890"/>
      <c r="D790" s="890"/>
      <c r="E790" s="890"/>
      <c r="F790" s="890"/>
      <c r="G790" s="890"/>
      <c r="H790" s="890"/>
      <c r="I790" s="890"/>
      <c r="J790" s="890"/>
      <c r="K790" s="875"/>
      <c r="L790" s="875"/>
      <c r="M790" s="875"/>
      <c r="N790" s="875"/>
      <c r="O790" s="875"/>
      <c r="P790" s="875"/>
      <c r="Q790" s="875"/>
      <c r="R790" s="875"/>
      <c r="S790" s="875"/>
      <c r="T790" s="875"/>
      <c r="U790" s="875"/>
      <c r="V790" s="875"/>
      <c r="W790" s="875"/>
      <c r="X790" s="875"/>
      <c r="Y790" s="875"/>
    </row>
    <row r="791">
      <c r="A791" s="890"/>
      <c r="B791" s="890"/>
      <c r="C791" s="890"/>
      <c r="D791" s="890"/>
      <c r="E791" s="890"/>
      <c r="F791" s="890"/>
      <c r="G791" s="890"/>
      <c r="H791" s="890"/>
      <c r="I791" s="890"/>
      <c r="J791" s="890"/>
      <c r="K791" s="875"/>
      <c r="L791" s="875"/>
      <c r="M791" s="875"/>
      <c r="N791" s="875"/>
      <c r="O791" s="875"/>
      <c r="P791" s="875"/>
      <c r="Q791" s="875"/>
      <c r="R791" s="875"/>
      <c r="S791" s="875"/>
      <c r="T791" s="875"/>
      <c r="U791" s="875"/>
      <c r="V791" s="875"/>
      <c r="W791" s="875"/>
      <c r="X791" s="875"/>
      <c r="Y791" s="875"/>
    </row>
    <row r="792">
      <c r="A792" s="890"/>
      <c r="B792" s="890"/>
      <c r="C792" s="890"/>
      <c r="D792" s="890"/>
      <c r="E792" s="890"/>
      <c r="F792" s="890"/>
      <c r="G792" s="890"/>
      <c r="H792" s="890"/>
      <c r="I792" s="890"/>
      <c r="J792" s="890"/>
      <c r="K792" s="875"/>
      <c r="L792" s="875"/>
      <c r="M792" s="875"/>
      <c r="N792" s="875"/>
      <c r="O792" s="875"/>
      <c r="P792" s="875"/>
      <c r="Q792" s="875"/>
      <c r="R792" s="875"/>
      <c r="S792" s="875"/>
      <c r="T792" s="875"/>
      <c r="U792" s="875"/>
      <c r="V792" s="875"/>
      <c r="W792" s="875"/>
      <c r="X792" s="875"/>
      <c r="Y792" s="875"/>
    </row>
    <row r="793">
      <c r="A793" s="890"/>
      <c r="B793" s="890"/>
      <c r="C793" s="890"/>
      <c r="D793" s="890"/>
      <c r="E793" s="890"/>
      <c r="F793" s="890"/>
      <c r="G793" s="890"/>
      <c r="H793" s="890"/>
      <c r="I793" s="890"/>
      <c r="J793" s="890"/>
      <c r="K793" s="875"/>
      <c r="L793" s="875"/>
      <c r="M793" s="875"/>
      <c r="N793" s="875"/>
      <c r="O793" s="875"/>
      <c r="P793" s="875"/>
      <c r="Q793" s="875"/>
      <c r="R793" s="875"/>
      <c r="S793" s="875"/>
      <c r="T793" s="875"/>
      <c r="U793" s="875"/>
      <c r="V793" s="875"/>
      <c r="W793" s="875"/>
      <c r="X793" s="875"/>
      <c r="Y793" s="875"/>
    </row>
    <row r="794">
      <c r="A794" s="890"/>
      <c r="B794" s="890"/>
      <c r="C794" s="890"/>
      <c r="D794" s="890"/>
      <c r="E794" s="890"/>
      <c r="F794" s="890"/>
      <c r="G794" s="890"/>
      <c r="H794" s="890"/>
      <c r="I794" s="890"/>
      <c r="J794" s="890"/>
      <c r="K794" s="875"/>
      <c r="L794" s="875"/>
      <c r="M794" s="875"/>
      <c r="N794" s="875"/>
      <c r="O794" s="875"/>
      <c r="P794" s="875"/>
      <c r="Q794" s="875"/>
      <c r="R794" s="875"/>
      <c r="S794" s="875"/>
      <c r="T794" s="875"/>
      <c r="U794" s="875"/>
      <c r="V794" s="875"/>
      <c r="W794" s="875"/>
      <c r="X794" s="875"/>
      <c r="Y794" s="875"/>
    </row>
    <row r="795">
      <c r="A795" s="890"/>
      <c r="B795" s="890"/>
      <c r="C795" s="890"/>
      <c r="D795" s="890"/>
      <c r="E795" s="890"/>
      <c r="F795" s="890"/>
      <c r="G795" s="890"/>
      <c r="H795" s="890"/>
      <c r="I795" s="890"/>
      <c r="J795" s="890"/>
      <c r="K795" s="875"/>
      <c r="L795" s="875"/>
      <c r="M795" s="875"/>
      <c r="N795" s="875"/>
      <c r="O795" s="875"/>
      <c r="P795" s="875"/>
      <c r="Q795" s="875"/>
      <c r="R795" s="875"/>
      <c r="S795" s="875"/>
      <c r="T795" s="875"/>
      <c r="U795" s="875"/>
      <c r="V795" s="875"/>
      <c r="W795" s="875"/>
      <c r="X795" s="875"/>
      <c r="Y795" s="875"/>
    </row>
    <row r="796">
      <c r="A796" s="890"/>
      <c r="B796" s="890"/>
      <c r="C796" s="890"/>
      <c r="D796" s="890"/>
      <c r="E796" s="890"/>
      <c r="F796" s="890"/>
      <c r="G796" s="890"/>
      <c r="H796" s="890"/>
      <c r="I796" s="890"/>
      <c r="J796" s="890"/>
      <c r="K796" s="875"/>
      <c r="L796" s="875"/>
      <c r="M796" s="875"/>
      <c r="N796" s="875"/>
      <c r="O796" s="875"/>
      <c r="P796" s="875"/>
      <c r="Q796" s="875"/>
      <c r="R796" s="875"/>
      <c r="S796" s="875"/>
      <c r="T796" s="875"/>
      <c r="U796" s="875"/>
      <c r="V796" s="875"/>
      <c r="W796" s="875"/>
      <c r="X796" s="875"/>
      <c r="Y796" s="875"/>
    </row>
    <row r="797">
      <c r="A797" s="890"/>
      <c r="B797" s="890"/>
      <c r="C797" s="890"/>
      <c r="D797" s="890"/>
      <c r="E797" s="890"/>
      <c r="F797" s="890"/>
      <c r="G797" s="890"/>
      <c r="H797" s="890"/>
      <c r="I797" s="890"/>
      <c r="J797" s="890"/>
      <c r="K797" s="875"/>
      <c r="L797" s="875"/>
      <c r="M797" s="875"/>
      <c r="N797" s="875"/>
      <c r="O797" s="875"/>
      <c r="P797" s="875"/>
      <c r="Q797" s="875"/>
      <c r="R797" s="875"/>
      <c r="S797" s="875"/>
      <c r="T797" s="875"/>
      <c r="U797" s="875"/>
      <c r="V797" s="875"/>
      <c r="W797" s="875"/>
      <c r="X797" s="875"/>
      <c r="Y797" s="875"/>
    </row>
    <row r="798">
      <c r="A798" s="890"/>
      <c r="B798" s="890"/>
      <c r="C798" s="890"/>
      <c r="D798" s="890"/>
      <c r="E798" s="890"/>
      <c r="F798" s="890"/>
      <c r="G798" s="890"/>
      <c r="H798" s="890"/>
      <c r="I798" s="890"/>
      <c r="J798" s="890"/>
      <c r="K798" s="875"/>
      <c r="L798" s="875"/>
      <c r="M798" s="875"/>
      <c r="N798" s="875"/>
      <c r="O798" s="875"/>
      <c r="P798" s="875"/>
      <c r="Q798" s="875"/>
      <c r="R798" s="875"/>
      <c r="S798" s="875"/>
      <c r="T798" s="875"/>
      <c r="U798" s="875"/>
      <c r="V798" s="875"/>
      <c r="W798" s="875"/>
      <c r="X798" s="875"/>
      <c r="Y798" s="875"/>
    </row>
    <row r="799">
      <c r="A799" s="890"/>
      <c r="B799" s="890"/>
      <c r="C799" s="890"/>
      <c r="D799" s="890"/>
      <c r="E799" s="890"/>
      <c r="F799" s="890"/>
      <c r="G799" s="890"/>
      <c r="H799" s="890"/>
      <c r="I799" s="890"/>
      <c r="J799" s="890"/>
      <c r="K799" s="875"/>
      <c r="L799" s="875"/>
      <c r="M799" s="875"/>
      <c r="N799" s="875"/>
      <c r="O799" s="875"/>
      <c r="P799" s="875"/>
      <c r="Q799" s="875"/>
      <c r="R799" s="875"/>
      <c r="S799" s="875"/>
      <c r="T799" s="875"/>
      <c r="U799" s="875"/>
      <c r="V799" s="875"/>
      <c r="W799" s="875"/>
      <c r="X799" s="875"/>
      <c r="Y799" s="875"/>
    </row>
    <row r="800">
      <c r="A800" s="890"/>
      <c r="B800" s="890"/>
      <c r="C800" s="890"/>
      <c r="D800" s="890"/>
      <c r="E800" s="890"/>
      <c r="F800" s="890"/>
      <c r="G800" s="890"/>
      <c r="H800" s="890"/>
      <c r="I800" s="890"/>
      <c r="J800" s="890"/>
      <c r="K800" s="875"/>
      <c r="L800" s="875"/>
      <c r="M800" s="875"/>
      <c r="N800" s="875"/>
      <c r="O800" s="875"/>
      <c r="P800" s="875"/>
      <c r="Q800" s="875"/>
      <c r="R800" s="875"/>
      <c r="S800" s="875"/>
      <c r="T800" s="875"/>
      <c r="U800" s="875"/>
      <c r="V800" s="875"/>
      <c r="W800" s="875"/>
      <c r="X800" s="875"/>
      <c r="Y800" s="875"/>
    </row>
    <row r="801">
      <c r="A801" s="890"/>
      <c r="B801" s="890"/>
      <c r="C801" s="890"/>
      <c r="D801" s="890"/>
      <c r="E801" s="890"/>
      <c r="F801" s="890"/>
      <c r="G801" s="890"/>
      <c r="H801" s="890"/>
      <c r="I801" s="890"/>
      <c r="J801" s="890"/>
      <c r="K801" s="875"/>
      <c r="L801" s="875"/>
      <c r="M801" s="875"/>
      <c r="N801" s="875"/>
      <c r="O801" s="875"/>
      <c r="P801" s="875"/>
      <c r="Q801" s="875"/>
      <c r="R801" s="875"/>
      <c r="S801" s="875"/>
      <c r="T801" s="875"/>
      <c r="U801" s="875"/>
      <c r="V801" s="875"/>
      <c r="W801" s="875"/>
      <c r="X801" s="875"/>
      <c r="Y801" s="875"/>
    </row>
    <row r="802">
      <c r="A802" s="890"/>
      <c r="B802" s="890"/>
      <c r="C802" s="890"/>
      <c r="D802" s="890"/>
      <c r="E802" s="890"/>
      <c r="F802" s="890"/>
      <c r="G802" s="890"/>
      <c r="H802" s="890"/>
      <c r="I802" s="890"/>
      <c r="J802" s="890"/>
      <c r="K802" s="875"/>
      <c r="L802" s="875"/>
      <c r="M802" s="875"/>
      <c r="N802" s="875"/>
      <c r="O802" s="875"/>
      <c r="P802" s="875"/>
      <c r="Q802" s="875"/>
      <c r="R802" s="875"/>
      <c r="S802" s="875"/>
      <c r="T802" s="875"/>
      <c r="U802" s="875"/>
      <c r="V802" s="875"/>
      <c r="W802" s="875"/>
      <c r="X802" s="875"/>
      <c r="Y802" s="875"/>
    </row>
    <row r="803">
      <c r="A803" s="890"/>
      <c r="B803" s="890"/>
      <c r="C803" s="890"/>
      <c r="D803" s="890"/>
      <c r="E803" s="890"/>
      <c r="F803" s="890"/>
      <c r="G803" s="890"/>
      <c r="H803" s="890"/>
      <c r="I803" s="890"/>
      <c r="J803" s="890"/>
      <c r="K803" s="875"/>
      <c r="L803" s="875"/>
      <c r="M803" s="875"/>
      <c r="N803" s="875"/>
      <c r="O803" s="875"/>
      <c r="P803" s="875"/>
      <c r="Q803" s="875"/>
      <c r="R803" s="875"/>
      <c r="S803" s="875"/>
      <c r="T803" s="875"/>
      <c r="U803" s="875"/>
      <c r="V803" s="875"/>
      <c r="W803" s="875"/>
      <c r="X803" s="875"/>
      <c r="Y803" s="875"/>
    </row>
    <row r="804">
      <c r="A804" s="890"/>
      <c r="B804" s="890"/>
      <c r="C804" s="890"/>
      <c r="D804" s="890"/>
      <c r="E804" s="890"/>
      <c r="F804" s="890"/>
      <c r="G804" s="890"/>
      <c r="H804" s="890"/>
      <c r="I804" s="890"/>
      <c r="J804" s="890"/>
      <c r="K804" s="875"/>
      <c r="L804" s="875"/>
      <c r="M804" s="875"/>
      <c r="N804" s="875"/>
      <c r="O804" s="875"/>
      <c r="P804" s="875"/>
      <c r="Q804" s="875"/>
      <c r="R804" s="875"/>
      <c r="S804" s="875"/>
      <c r="T804" s="875"/>
      <c r="U804" s="875"/>
      <c r="V804" s="875"/>
      <c r="W804" s="875"/>
      <c r="X804" s="875"/>
      <c r="Y804" s="875"/>
    </row>
    <row r="805">
      <c r="A805" s="890"/>
      <c r="B805" s="890"/>
      <c r="C805" s="890"/>
      <c r="D805" s="890"/>
      <c r="E805" s="890"/>
      <c r="F805" s="890"/>
      <c r="G805" s="890"/>
      <c r="H805" s="890"/>
      <c r="I805" s="890"/>
      <c r="J805" s="890"/>
      <c r="K805" s="875"/>
      <c r="L805" s="875"/>
      <c r="M805" s="875"/>
      <c r="N805" s="875"/>
      <c r="O805" s="875"/>
      <c r="P805" s="875"/>
      <c r="Q805" s="875"/>
      <c r="R805" s="875"/>
      <c r="S805" s="875"/>
      <c r="T805" s="875"/>
      <c r="U805" s="875"/>
      <c r="V805" s="875"/>
      <c r="W805" s="875"/>
      <c r="X805" s="875"/>
      <c r="Y805" s="875"/>
    </row>
    <row r="806">
      <c r="A806" s="890"/>
      <c r="B806" s="890"/>
      <c r="C806" s="890"/>
      <c r="D806" s="890"/>
      <c r="E806" s="890"/>
      <c r="F806" s="890"/>
      <c r="G806" s="890"/>
      <c r="H806" s="890"/>
      <c r="I806" s="890"/>
      <c r="J806" s="890"/>
      <c r="K806" s="875"/>
      <c r="L806" s="875"/>
      <c r="M806" s="875"/>
      <c r="N806" s="875"/>
      <c r="O806" s="875"/>
      <c r="P806" s="875"/>
      <c r="Q806" s="875"/>
      <c r="R806" s="875"/>
      <c r="S806" s="875"/>
      <c r="T806" s="875"/>
      <c r="U806" s="875"/>
      <c r="V806" s="875"/>
      <c r="W806" s="875"/>
      <c r="X806" s="875"/>
      <c r="Y806" s="875"/>
    </row>
    <row r="807">
      <c r="A807" s="890"/>
      <c r="B807" s="890"/>
      <c r="C807" s="890"/>
      <c r="D807" s="890"/>
      <c r="E807" s="890"/>
      <c r="F807" s="890"/>
      <c r="G807" s="890"/>
      <c r="H807" s="890"/>
      <c r="I807" s="890"/>
      <c r="J807" s="890"/>
      <c r="K807" s="875"/>
      <c r="L807" s="875"/>
      <c r="M807" s="875"/>
      <c r="N807" s="875"/>
      <c r="O807" s="875"/>
      <c r="P807" s="875"/>
      <c r="Q807" s="875"/>
      <c r="R807" s="875"/>
      <c r="S807" s="875"/>
      <c r="T807" s="875"/>
      <c r="U807" s="875"/>
      <c r="V807" s="875"/>
      <c r="W807" s="875"/>
      <c r="X807" s="875"/>
      <c r="Y807" s="875"/>
    </row>
    <row r="808">
      <c r="A808" s="890"/>
      <c r="B808" s="890"/>
      <c r="C808" s="890"/>
      <c r="D808" s="890"/>
      <c r="E808" s="890"/>
      <c r="F808" s="890"/>
      <c r="G808" s="890"/>
      <c r="H808" s="890"/>
      <c r="I808" s="890"/>
      <c r="J808" s="890"/>
      <c r="K808" s="875"/>
      <c r="L808" s="875"/>
      <c r="M808" s="875"/>
      <c r="N808" s="875"/>
      <c r="O808" s="875"/>
      <c r="P808" s="875"/>
      <c r="Q808" s="875"/>
      <c r="R808" s="875"/>
      <c r="S808" s="875"/>
      <c r="T808" s="875"/>
      <c r="U808" s="875"/>
      <c r="V808" s="875"/>
      <c r="W808" s="875"/>
      <c r="X808" s="875"/>
      <c r="Y808" s="875"/>
    </row>
    <row r="809">
      <c r="A809" s="890"/>
      <c r="B809" s="890"/>
      <c r="C809" s="890"/>
      <c r="D809" s="890"/>
      <c r="E809" s="890"/>
      <c r="F809" s="890"/>
      <c r="G809" s="890"/>
      <c r="H809" s="890"/>
      <c r="I809" s="890"/>
      <c r="J809" s="890"/>
      <c r="K809" s="875"/>
      <c r="L809" s="875"/>
      <c r="M809" s="875"/>
      <c r="N809" s="875"/>
      <c r="O809" s="875"/>
      <c r="P809" s="875"/>
      <c r="Q809" s="875"/>
      <c r="R809" s="875"/>
      <c r="S809" s="875"/>
      <c r="T809" s="875"/>
      <c r="U809" s="875"/>
      <c r="V809" s="875"/>
      <c r="W809" s="875"/>
      <c r="X809" s="875"/>
      <c r="Y809" s="875"/>
    </row>
    <row r="810">
      <c r="A810" s="890"/>
      <c r="B810" s="890"/>
      <c r="C810" s="890"/>
      <c r="D810" s="890"/>
      <c r="E810" s="890"/>
      <c r="F810" s="890"/>
      <c r="G810" s="890"/>
      <c r="H810" s="890"/>
      <c r="I810" s="890"/>
      <c r="J810" s="890"/>
      <c r="K810" s="875"/>
      <c r="L810" s="875"/>
      <c r="M810" s="875"/>
      <c r="N810" s="875"/>
      <c r="O810" s="875"/>
      <c r="P810" s="875"/>
      <c r="Q810" s="875"/>
      <c r="R810" s="875"/>
      <c r="S810" s="875"/>
      <c r="T810" s="875"/>
      <c r="U810" s="875"/>
      <c r="V810" s="875"/>
      <c r="W810" s="875"/>
      <c r="X810" s="875"/>
      <c r="Y810" s="875"/>
    </row>
    <row r="811">
      <c r="A811" s="890"/>
      <c r="B811" s="890"/>
      <c r="C811" s="890"/>
      <c r="D811" s="890"/>
      <c r="E811" s="890"/>
      <c r="F811" s="890"/>
      <c r="G811" s="890"/>
      <c r="H811" s="890"/>
      <c r="I811" s="890"/>
      <c r="J811" s="890"/>
      <c r="K811" s="875"/>
      <c r="L811" s="875"/>
      <c r="M811" s="875"/>
      <c r="N811" s="875"/>
      <c r="O811" s="875"/>
      <c r="P811" s="875"/>
      <c r="Q811" s="875"/>
      <c r="R811" s="875"/>
      <c r="S811" s="875"/>
      <c r="T811" s="875"/>
      <c r="U811" s="875"/>
      <c r="V811" s="875"/>
      <c r="W811" s="875"/>
      <c r="X811" s="875"/>
      <c r="Y811" s="875"/>
    </row>
    <row r="812">
      <c r="A812" s="890"/>
      <c r="B812" s="890"/>
      <c r="C812" s="890"/>
      <c r="D812" s="890"/>
      <c r="E812" s="890"/>
      <c r="F812" s="890"/>
      <c r="G812" s="890"/>
      <c r="H812" s="890"/>
      <c r="I812" s="890"/>
      <c r="J812" s="890"/>
      <c r="K812" s="875"/>
      <c r="L812" s="875"/>
      <c r="M812" s="875"/>
      <c r="N812" s="875"/>
      <c r="O812" s="875"/>
      <c r="P812" s="875"/>
      <c r="Q812" s="875"/>
      <c r="R812" s="875"/>
      <c r="S812" s="875"/>
      <c r="T812" s="875"/>
      <c r="U812" s="875"/>
      <c r="V812" s="875"/>
      <c r="W812" s="875"/>
      <c r="X812" s="875"/>
      <c r="Y812" s="875"/>
    </row>
    <row r="813">
      <c r="A813" s="890"/>
      <c r="B813" s="890"/>
      <c r="C813" s="890"/>
      <c r="D813" s="890"/>
      <c r="E813" s="890"/>
      <c r="F813" s="890"/>
      <c r="G813" s="890"/>
      <c r="H813" s="890"/>
      <c r="I813" s="890"/>
      <c r="J813" s="890"/>
      <c r="K813" s="875"/>
      <c r="L813" s="875"/>
      <c r="M813" s="875"/>
      <c r="N813" s="875"/>
      <c r="O813" s="875"/>
      <c r="P813" s="875"/>
      <c r="Q813" s="875"/>
      <c r="R813" s="875"/>
      <c r="S813" s="875"/>
      <c r="T813" s="875"/>
      <c r="U813" s="875"/>
      <c r="V813" s="875"/>
      <c r="W813" s="875"/>
      <c r="X813" s="875"/>
      <c r="Y813" s="875"/>
    </row>
    <row r="814">
      <c r="A814" s="890"/>
      <c r="B814" s="890"/>
      <c r="C814" s="890"/>
      <c r="D814" s="890"/>
      <c r="E814" s="890"/>
      <c r="F814" s="890"/>
      <c r="G814" s="890"/>
      <c r="H814" s="890"/>
      <c r="I814" s="890"/>
      <c r="J814" s="890"/>
      <c r="K814" s="875"/>
      <c r="L814" s="875"/>
      <c r="M814" s="875"/>
      <c r="N814" s="875"/>
      <c r="O814" s="875"/>
      <c r="P814" s="875"/>
      <c r="Q814" s="875"/>
      <c r="R814" s="875"/>
      <c r="S814" s="875"/>
      <c r="T814" s="875"/>
      <c r="U814" s="875"/>
      <c r="V814" s="875"/>
      <c r="W814" s="875"/>
      <c r="X814" s="875"/>
      <c r="Y814" s="875"/>
    </row>
    <row r="815">
      <c r="A815" s="890"/>
      <c r="B815" s="890"/>
      <c r="C815" s="890"/>
      <c r="D815" s="890"/>
      <c r="E815" s="890"/>
      <c r="F815" s="890"/>
      <c r="G815" s="890"/>
      <c r="H815" s="890"/>
      <c r="I815" s="890"/>
      <c r="J815" s="890"/>
      <c r="K815" s="875"/>
      <c r="L815" s="875"/>
      <c r="M815" s="875"/>
      <c r="N815" s="875"/>
      <c r="O815" s="875"/>
      <c r="P815" s="875"/>
      <c r="Q815" s="875"/>
      <c r="R815" s="875"/>
      <c r="S815" s="875"/>
      <c r="T815" s="875"/>
      <c r="U815" s="875"/>
      <c r="V815" s="875"/>
      <c r="W815" s="875"/>
      <c r="X815" s="875"/>
      <c r="Y815" s="875"/>
    </row>
    <row r="816">
      <c r="A816" s="890"/>
      <c r="B816" s="890"/>
      <c r="C816" s="890"/>
      <c r="D816" s="890"/>
      <c r="E816" s="890"/>
      <c r="F816" s="890"/>
      <c r="G816" s="890"/>
      <c r="H816" s="890"/>
      <c r="I816" s="890"/>
      <c r="J816" s="890"/>
      <c r="K816" s="875"/>
      <c r="L816" s="875"/>
      <c r="M816" s="875"/>
      <c r="N816" s="875"/>
      <c r="O816" s="875"/>
      <c r="P816" s="875"/>
      <c r="Q816" s="875"/>
      <c r="R816" s="875"/>
      <c r="S816" s="875"/>
      <c r="T816" s="875"/>
      <c r="U816" s="875"/>
      <c r="V816" s="875"/>
      <c r="W816" s="875"/>
      <c r="X816" s="875"/>
      <c r="Y816" s="875"/>
    </row>
    <row r="817">
      <c r="A817" s="890"/>
      <c r="B817" s="890"/>
      <c r="C817" s="890"/>
      <c r="D817" s="890"/>
      <c r="E817" s="890"/>
      <c r="F817" s="890"/>
      <c r="G817" s="890"/>
      <c r="H817" s="890"/>
      <c r="I817" s="890"/>
      <c r="J817" s="890"/>
      <c r="K817" s="875"/>
      <c r="L817" s="875"/>
      <c r="M817" s="875"/>
      <c r="N817" s="875"/>
      <c r="O817" s="875"/>
      <c r="P817" s="875"/>
      <c r="Q817" s="875"/>
      <c r="R817" s="875"/>
      <c r="S817" s="875"/>
      <c r="T817" s="875"/>
      <c r="U817" s="875"/>
      <c r="V817" s="875"/>
      <c r="W817" s="875"/>
      <c r="X817" s="875"/>
      <c r="Y817" s="875"/>
    </row>
    <row r="818">
      <c r="A818" s="890"/>
      <c r="B818" s="890"/>
      <c r="C818" s="890"/>
      <c r="D818" s="890"/>
      <c r="E818" s="890"/>
      <c r="F818" s="890"/>
      <c r="G818" s="890"/>
      <c r="H818" s="890"/>
      <c r="I818" s="890"/>
      <c r="J818" s="890"/>
      <c r="K818" s="875"/>
      <c r="L818" s="875"/>
      <c r="M818" s="875"/>
      <c r="N818" s="875"/>
      <c r="O818" s="875"/>
      <c r="P818" s="875"/>
      <c r="Q818" s="875"/>
      <c r="R818" s="875"/>
      <c r="S818" s="875"/>
      <c r="T818" s="875"/>
      <c r="U818" s="875"/>
      <c r="V818" s="875"/>
      <c r="W818" s="875"/>
      <c r="X818" s="875"/>
      <c r="Y818" s="875"/>
    </row>
    <row r="819">
      <c r="A819" s="890"/>
      <c r="B819" s="890"/>
      <c r="C819" s="890"/>
      <c r="D819" s="890"/>
      <c r="E819" s="890"/>
      <c r="F819" s="890"/>
      <c r="G819" s="890"/>
      <c r="H819" s="890"/>
      <c r="I819" s="890"/>
      <c r="J819" s="890"/>
      <c r="K819" s="875"/>
      <c r="L819" s="875"/>
      <c r="M819" s="875"/>
      <c r="N819" s="875"/>
      <c r="O819" s="875"/>
      <c r="P819" s="875"/>
      <c r="Q819" s="875"/>
      <c r="R819" s="875"/>
      <c r="S819" s="875"/>
      <c r="T819" s="875"/>
      <c r="U819" s="875"/>
      <c r="V819" s="875"/>
      <c r="W819" s="875"/>
      <c r="X819" s="875"/>
      <c r="Y819" s="875"/>
    </row>
    <row r="820">
      <c r="A820" s="890"/>
      <c r="B820" s="890"/>
      <c r="C820" s="890"/>
      <c r="D820" s="890"/>
      <c r="E820" s="890"/>
      <c r="F820" s="890"/>
      <c r="G820" s="890"/>
      <c r="H820" s="890"/>
      <c r="I820" s="890"/>
      <c r="J820" s="890"/>
      <c r="K820" s="875"/>
      <c r="L820" s="875"/>
      <c r="M820" s="875"/>
      <c r="N820" s="875"/>
      <c r="O820" s="875"/>
      <c r="P820" s="875"/>
      <c r="Q820" s="875"/>
      <c r="R820" s="875"/>
      <c r="S820" s="875"/>
      <c r="T820" s="875"/>
      <c r="U820" s="875"/>
      <c r="V820" s="875"/>
      <c r="W820" s="875"/>
      <c r="X820" s="875"/>
      <c r="Y820" s="875"/>
    </row>
    <row r="821">
      <c r="A821" s="890"/>
      <c r="B821" s="890"/>
      <c r="C821" s="890"/>
      <c r="D821" s="890"/>
      <c r="E821" s="890"/>
      <c r="F821" s="890"/>
      <c r="G821" s="890"/>
      <c r="H821" s="890"/>
      <c r="I821" s="890"/>
      <c r="J821" s="890"/>
      <c r="K821" s="875"/>
      <c r="L821" s="875"/>
      <c r="M821" s="875"/>
      <c r="N821" s="875"/>
      <c r="O821" s="875"/>
      <c r="P821" s="875"/>
      <c r="Q821" s="875"/>
      <c r="R821" s="875"/>
      <c r="S821" s="875"/>
      <c r="T821" s="875"/>
      <c r="U821" s="875"/>
      <c r="V821" s="875"/>
      <c r="W821" s="875"/>
      <c r="X821" s="875"/>
      <c r="Y821" s="875"/>
    </row>
    <row r="822">
      <c r="A822" s="890"/>
      <c r="B822" s="890"/>
      <c r="C822" s="890"/>
      <c r="D822" s="890"/>
      <c r="E822" s="890"/>
      <c r="F822" s="890"/>
      <c r="G822" s="890"/>
      <c r="H822" s="890"/>
      <c r="I822" s="890"/>
      <c r="J822" s="890"/>
      <c r="K822" s="875"/>
      <c r="L822" s="875"/>
      <c r="M822" s="875"/>
      <c r="N822" s="875"/>
      <c r="O822" s="875"/>
      <c r="P822" s="875"/>
      <c r="Q822" s="875"/>
      <c r="R822" s="875"/>
      <c r="S822" s="875"/>
      <c r="T822" s="875"/>
      <c r="U822" s="875"/>
      <c r="V822" s="875"/>
      <c r="W822" s="875"/>
      <c r="X822" s="875"/>
      <c r="Y822" s="875"/>
    </row>
    <row r="823">
      <c r="A823" s="890"/>
      <c r="B823" s="890"/>
      <c r="C823" s="890"/>
      <c r="D823" s="890"/>
      <c r="E823" s="890"/>
      <c r="F823" s="890"/>
      <c r="G823" s="890"/>
      <c r="H823" s="890"/>
      <c r="I823" s="890"/>
      <c r="J823" s="890"/>
      <c r="K823" s="875"/>
      <c r="L823" s="875"/>
      <c r="M823" s="875"/>
      <c r="N823" s="875"/>
      <c r="O823" s="875"/>
      <c r="P823" s="875"/>
      <c r="Q823" s="875"/>
      <c r="R823" s="875"/>
      <c r="S823" s="875"/>
      <c r="T823" s="875"/>
      <c r="U823" s="875"/>
      <c r="V823" s="875"/>
      <c r="W823" s="875"/>
      <c r="X823" s="875"/>
      <c r="Y823" s="875"/>
    </row>
    <row r="824">
      <c r="A824" s="890"/>
      <c r="B824" s="890"/>
      <c r="C824" s="890"/>
      <c r="D824" s="890"/>
      <c r="E824" s="890"/>
      <c r="F824" s="890"/>
      <c r="G824" s="890"/>
      <c r="H824" s="890"/>
      <c r="I824" s="890"/>
      <c r="J824" s="890"/>
      <c r="K824" s="875"/>
      <c r="L824" s="875"/>
      <c r="M824" s="875"/>
      <c r="N824" s="875"/>
      <c r="O824" s="875"/>
      <c r="P824" s="875"/>
      <c r="Q824" s="875"/>
      <c r="R824" s="875"/>
      <c r="S824" s="875"/>
      <c r="T824" s="875"/>
      <c r="U824" s="875"/>
      <c r="V824" s="875"/>
      <c r="W824" s="875"/>
      <c r="X824" s="875"/>
      <c r="Y824" s="875"/>
    </row>
    <row r="825">
      <c r="A825" s="890"/>
      <c r="B825" s="890"/>
      <c r="C825" s="890"/>
      <c r="D825" s="890"/>
      <c r="E825" s="890"/>
      <c r="F825" s="890"/>
      <c r="G825" s="890"/>
      <c r="H825" s="890"/>
      <c r="I825" s="890"/>
      <c r="J825" s="890"/>
      <c r="K825" s="875"/>
      <c r="L825" s="875"/>
      <c r="M825" s="875"/>
      <c r="N825" s="875"/>
      <c r="O825" s="875"/>
      <c r="P825" s="875"/>
      <c r="Q825" s="875"/>
      <c r="R825" s="875"/>
      <c r="S825" s="875"/>
      <c r="T825" s="875"/>
      <c r="U825" s="875"/>
      <c r="V825" s="875"/>
      <c r="W825" s="875"/>
      <c r="X825" s="875"/>
      <c r="Y825" s="875"/>
    </row>
    <row r="826">
      <c r="A826" s="890"/>
      <c r="B826" s="890"/>
      <c r="C826" s="890"/>
      <c r="D826" s="890"/>
      <c r="E826" s="890"/>
      <c r="F826" s="890"/>
      <c r="G826" s="890"/>
      <c r="H826" s="890"/>
      <c r="I826" s="890"/>
      <c r="J826" s="890"/>
      <c r="K826" s="875"/>
      <c r="L826" s="875"/>
      <c r="M826" s="875"/>
      <c r="N826" s="875"/>
      <c r="O826" s="875"/>
      <c r="P826" s="875"/>
      <c r="Q826" s="875"/>
      <c r="R826" s="875"/>
      <c r="S826" s="875"/>
      <c r="T826" s="875"/>
      <c r="U826" s="875"/>
      <c r="V826" s="875"/>
      <c r="W826" s="875"/>
      <c r="X826" s="875"/>
      <c r="Y826" s="875"/>
    </row>
    <row r="827">
      <c r="A827" s="890"/>
      <c r="B827" s="890"/>
      <c r="C827" s="890"/>
      <c r="D827" s="890"/>
      <c r="E827" s="890"/>
      <c r="F827" s="890"/>
      <c r="G827" s="890"/>
      <c r="H827" s="890"/>
      <c r="I827" s="890"/>
      <c r="J827" s="890"/>
      <c r="K827" s="875"/>
      <c r="L827" s="875"/>
      <c r="M827" s="875"/>
      <c r="N827" s="875"/>
      <c r="O827" s="875"/>
      <c r="P827" s="875"/>
      <c r="Q827" s="875"/>
      <c r="R827" s="875"/>
      <c r="S827" s="875"/>
      <c r="T827" s="875"/>
      <c r="U827" s="875"/>
      <c r="V827" s="875"/>
      <c r="W827" s="875"/>
      <c r="X827" s="875"/>
      <c r="Y827" s="875"/>
    </row>
    <row r="828">
      <c r="A828" s="890"/>
      <c r="B828" s="890"/>
      <c r="C828" s="890"/>
      <c r="D828" s="890"/>
      <c r="E828" s="890"/>
      <c r="F828" s="890"/>
      <c r="G828" s="890"/>
      <c r="H828" s="890"/>
      <c r="I828" s="890"/>
      <c r="J828" s="890"/>
      <c r="K828" s="875"/>
      <c r="L828" s="875"/>
      <c r="M828" s="875"/>
      <c r="N828" s="875"/>
      <c r="O828" s="875"/>
      <c r="P828" s="875"/>
      <c r="Q828" s="875"/>
      <c r="R828" s="875"/>
      <c r="S828" s="875"/>
      <c r="T828" s="875"/>
      <c r="U828" s="875"/>
      <c r="V828" s="875"/>
      <c r="W828" s="875"/>
      <c r="X828" s="875"/>
      <c r="Y828" s="875"/>
    </row>
    <row r="829">
      <c r="A829" s="890"/>
      <c r="B829" s="890"/>
      <c r="C829" s="890"/>
      <c r="D829" s="890"/>
      <c r="E829" s="890"/>
      <c r="F829" s="890"/>
      <c r="G829" s="890"/>
      <c r="H829" s="890"/>
      <c r="I829" s="890"/>
      <c r="J829" s="890"/>
      <c r="K829" s="875"/>
      <c r="L829" s="875"/>
      <c r="M829" s="875"/>
      <c r="N829" s="875"/>
      <c r="O829" s="875"/>
      <c r="P829" s="875"/>
      <c r="Q829" s="875"/>
      <c r="R829" s="875"/>
      <c r="S829" s="875"/>
      <c r="T829" s="875"/>
      <c r="U829" s="875"/>
      <c r="V829" s="875"/>
      <c r="W829" s="875"/>
      <c r="X829" s="875"/>
      <c r="Y829" s="875"/>
    </row>
    <row r="830">
      <c r="A830" s="890"/>
      <c r="B830" s="890"/>
      <c r="C830" s="890"/>
      <c r="D830" s="890"/>
      <c r="E830" s="890"/>
      <c r="F830" s="890"/>
      <c r="G830" s="890"/>
      <c r="H830" s="890"/>
      <c r="I830" s="890"/>
      <c r="J830" s="890"/>
      <c r="K830" s="875"/>
      <c r="L830" s="875"/>
      <c r="M830" s="875"/>
      <c r="N830" s="875"/>
      <c r="O830" s="875"/>
      <c r="P830" s="875"/>
      <c r="Q830" s="875"/>
      <c r="R830" s="875"/>
      <c r="S830" s="875"/>
      <c r="T830" s="875"/>
      <c r="U830" s="875"/>
      <c r="V830" s="875"/>
      <c r="W830" s="875"/>
      <c r="X830" s="875"/>
      <c r="Y830" s="875"/>
    </row>
    <row r="831">
      <c r="A831" s="890"/>
      <c r="B831" s="890"/>
      <c r="C831" s="890"/>
      <c r="D831" s="890"/>
      <c r="E831" s="890"/>
      <c r="F831" s="890"/>
      <c r="G831" s="890"/>
      <c r="H831" s="890"/>
      <c r="I831" s="890"/>
      <c r="J831" s="890"/>
      <c r="K831" s="875"/>
      <c r="L831" s="875"/>
      <c r="M831" s="875"/>
      <c r="N831" s="875"/>
      <c r="O831" s="875"/>
      <c r="P831" s="875"/>
      <c r="Q831" s="875"/>
      <c r="R831" s="875"/>
      <c r="S831" s="875"/>
      <c r="T831" s="875"/>
      <c r="U831" s="875"/>
      <c r="V831" s="875"/>
      <c r="W831" s="875"/>
      <c r="X831" s="875"/>
      <c r="Y831" s="875"/>
    </row>
    <row r="832">
      <c r="A832" s="890"/>
      <c r="B832" s="890"/>
      <c r="C832" s="890"/>
      <c r="D832" s="890"/>
      <c r="E832" s="890"/>
      <c r="F832" s="890"/>
      <c r="G832" s="890"/>
      <c r="H832" s="890"/>
      <c r="I832" s="890"/>
      <c r="J832" s="890"/>
      <c r="K832" s="875"/>
      <c r="L832" s="875"/>
      <c r="M832" s="875"/>
      <c r="N832" s="875"/>
      <c r="O832" s="875"/>
      <c r="P832" s="875"/>
      <c r="Q832" s="875"/>
      <c r="R832" s="875"/>
      <c r="S832" s="875"/>
      <c r="T832" s="875"/>
      <c r="U832" s="875"/>
      <c r="V832" s="875"/>
      <c r="W832" s="875"/>
      <c r="X832" s="875"/>
      <c r="Y832" s="875"/>
    </row>
    <row r="833">
      <c r="A833" s="890"/>
      <c r="B833" s="890"/>
      <c r="C833" s="890"/>
      <c r="D833" s="890"/>
      <c r="E833" s="890"/>
      <c r="F833" s="890"/>
      <c r="G833" s="890"/>
      <c r="H833" s="890"/>
      <c r="I833" s="890"/>
      <c r="J833" s="890"/>
      <c r="K833" s="875"/>
      <c r="L833" s="875"/>
      <c r="M833" s="875"/>
      <c r="N833" s="875"/>
      <c r="O833" s="875"/>
      <c r="P833" s="875"/>
      <c r="Q833" s="875"/>
      <c r="R833" s="875"/>
      <c r="S833" s="875"/>
      <c r="T833" s="875"/>
      <c r="U833" s="875"/>
      <c r="V833" s="875"/>
      <c r="W833" s="875"/>
      <c r="X833" s="875"/>
      <c r="Y833" s="875"/>
    </row>
    <row r="834">
      <c r="A834" s="890"/>
      <c r="B834" s="890"/>
      <c r="C834" s="890"/>
      <c r="D834" s="890"/>
      <c r="E834" s="890"/>
      <c r="F834" s="890"/>
      <c r="G834" s="890"/>
      <c r="H834" s="890"/>
      <c r="I834" s="890"/>
      <c r="J834" s="890"/>
      <c r="K834" s="875"/>
      <c r="L834" s="875"/>
      <c r="M834" s="875"/>
      <c r="N834" s="875"/>
      <c r="O834" s="875"/>
      <c r="P834" s="875"/>
      <c r="Q834" s="875"/>
      <c r="R834" s="875"/>
      <c r="S834" s="875"/>
      <c r="T834" s="875"/>
      <c r="U834" s="875"/>
      <c r="V834" s="875"/>
      <c r="W834" s="875"/>
      <c r="X834" s="875"/>
      <c r="Y834" s="875"/>
    </row>
    <row r="835">
      <c r="A835" s="890"/>
      <c r="B835" s="890"/>
      <c r="C835" s="890"/>
      <c r="D835" s="890"/>
      <c r="E835" s="890"/>
      <c r="F835" s="890"/>
      <c r="G835" s="890"/>
      <c r="H835" s="890"/>
      <c r="I835" s="890"/>
      <c r="J835" s="890"/>
      <c r="K835" s="875"/>
      <c r="L835" s="875"/>
      <c r="M835" s="875"/>
      <c r="N835" s="875"/>
      <c r="O835" s="875"/>
      <c r="P835" s="875"/>
      <c r="Q835" s="875"/>
      <c r="R835" s="875"/>
      <c r="S835" s="875"/>
      <c r="T835" s="875"/>
      <c r="U835" s="875"/>
      <c r="V835" s="875"/>
      <c r="W835" s="875"/>
      <c r="X835" s="875"/>
      <c r="Y835" s="875"/>
    </row>
    <row r="836">
      <c r="A836" s="890"/>
      <c r="B836" s="890"/>
      <c r="C836" s="890"/>
      <c r="D836" s="890"/>
      <c r="E836" s="890"/>
      <c r="F836" s="890"/>
      <c r="G836" s="890"/>
      <c r="H836" s="890"/>
      <c r="I836" s="890"/>
      <c r="J836" s="890"/>
      <c r="K836" s="875"/>
      <c r="L836" s="875"/>
      <c r="M836" s="875"/>
      <c r="N836" s="875"/>
      <c r="O836" s="875"/>
      <c r="P836" s="875"/>
      <c r="Q836" s="875"/>
      <c r="R836" s="875"/>
      <c r="S836" s="875"/>
      <c r="T836" s="875"/>
      <c r="U836" s="875"/>
      <c r="V836" s="875"/>
      <c r="W836" s="875"/>
      <c r="X836" s="875"/>
      <c r="Y836" s="875"/>
    </row>
    <row r="837">
      <c r="A837" s="890"/>
      <c r="B837" s="890"/>
      <c r="C837" s="890"/>
      <c r="D837" s="890"/>
      <c r="E837" s="890"/>
      <c r="F837" s="890"/>
      <c r="G837" s="890"/>
      <c r="H837" s="890"/>
      <c r="I837" s="890"/>
      <c r="J837" s="890"/>
      <c r="K837" s="875"/>
      <c r="L837" s="875"/>
      <c r="M837" s="875"/>
      <c r="N837" s="875"/>
      <c r="O837" s="875"/>
      <c r="P837" s="875"/>
      <c r="Q837" s="875"/>
      <c r="R837" s="875"/>
      <c r="S837" s="875"/>
      <c r="T837" s="875"/>
      <c r="U837" s="875"/>
      <c r="V837" s="875"/>
      <c r="W837" s="875"/>
      <c r="X837" s="875"/>
      <c r="Y837" s="875"/>
    </row>
    <row r="838">
      <c r="A838" s="890"/>
      <c r="B838" s="890"/>
      <c r="C838" s="890"/>
      <c r="D838" s="890"/>
      <c r="E838" s="890"/>
      <c r="F838" s="890"/>
      <c r="G838" s="890"/>
      <c r="H838" s="890"/>
      <c r="I838" s="890"/>
      <c r="J838" s="890"/>
      <c r="K838" s="875"/>
      <c r="L838" s="875"/>
      <c r="M838" s="875"/>
      <c r="N838" s="875"/>
      <c r="O838" s="875"/>
      <c r="P838" s="875"/>
      <c r="Q838" s="875"/>
      <c r="R838" s="875"/>
      <c r="S838" s="875"/>
      <c r="T838" s="875"/>
      <c r="U838" s="875"/>
      <c r="V838" s="875"/>
      <c r="W838" s="875"/>
      <c r="X838" s="875"/>
      <c r="Y838" s="875"/>
    </row>
    <row r="839">
      <c r="A839" s="890"/>
      <c r="B839" s="890"/>
      <c r="C839" s="890"/>
      <c r="D839" s="890"/>
      <c r="E839" s="890"/>
      <c r="F839" s="890"/>
      <c r="G839" s="890"/>
      <c r="H839" s="890"/>
      <c r="I839" s="890"/>
      <c r="J839" s="890"/>
      <c r="K839" s="875"/>
      <c r="L839" s="875"/>
      <c r="M839" s="875"/>
      <c r="N839" s="875"/>
      <c r="O839" s="875"/>
      <c r="P839" s="875"/>
      <c r="Q839" s="875"/>
      <c r="R839" s="875"/>
      <c r="S839" s="875"/>
      <c r="T839" s="875"/>
      <c r="U839" s="875"/>
      <c r="V839" s="875"/>
      <c r="W839" s="875"/>
      <c r="X839" s="875"/>
      <c r="Y839" s="875"/>
    </row>
    <row r="840">
      <c r="A840" s="890"/>
      <c r="B840" s="890"/>
      <c r="C840" s="890"/>
      <c r="D840" s="890"/>
      <c r="E840" s="890"/>
      <c r="F840" s="890"/>
      <c r="G840" s="890"/>
      <c r="H840" s="890"/>
      <c r="I840" s="890"/>
      <c r="J840" s="890"/>
      <c r="K840" s="875"/>
      <c r="L840" s="875"/>
      <c r="M840" s="875"/>
      <c r="N840" s="875"/>
      <c r="O840" s="875"/>
      <c r="P840" s="875"/>
      <c r="Q840" s="875"/>
      <c r="R840" s="875"/>
      <c r="S840" s="875"/>
      <c r="T840" s="875"/>
      <c r="U840" s="875"/>
      <c r="V840" s="875"/>
      <c r="W840" s="875"/>
      <c r="X840" s="875"/>
      <c r="Y840" s="875"/>
    </row>
    <row r="841">
      <c r="A841" s="890"/>
      <c r="B841" s="890"/>
      <c r="C841" s="890"/>
      <c r="D841" s="890"/>
      <c r="E841" s="890"/>
      <c r="F841" s="890"/>
      <c r="G841" s="890"/>
      <c r="H841" s="890"/>
      <c r="I841" s="890"/>
      <c r="J841" s="890"/>
      <c r="K841" s="875"/>
      <c r="L841" s="875"/>
      <c r="M841" s="875"/>
      <c r="N841" s="875"/>
      <c r="O841" s="875"/>
      <c r="P841" s="875"/>
      <c r="Q841" s="875"/>
      <c r="R841" s="875"/>
      <c r="S841" s="875"/>
      <c r="T841" s="875"/>
      <c r="U841" s="875"/>
      <c r="V841" s="875"/>
      <c r="W841" s="875"/>
      <c r="X841" s="875"/>
      <c r="Y841" s="875"/>
    </row>
    <row r="842">
      <c r="A842" s="890"/>
      <c r="B842" s="890"/>
      <c r="C842" s="890"/>
      <c r="D842" s="890"/>
      <c r="E842" s="890"/>
      <c r="F842" s="890"/>
      <c r="G842" s="890"/>
      <c r="H842" s="890"/>
      <c r="I842" s="890"/>
      <c r="J842" s="890"/>
      <c r="K842" s="875"/>
      <c r="L842" s="875"/>
      <c r="M842" s="875"/>
      <c r="N842" s="875"/>
      <c r="O842" s="875"/>
      <c r="P842" s="875"/>
      <c r="Q842" s="875"/>
      <c r="R842" s="875"/>
      <c r="S842" s="875"/>
      <c r="T842" s="875"/>
      <c r="U842" s="875"/>
      <c r="V842" s="875"/>
      <c r="W842" s="875"/>
      <c r="X842" s="875"/>
      <c r="Y842" s="875"/>
    </row>
    <row r="843">
      <c r="A843" s="890"/>
      <c r="B843" s="890"/>
      <c r="C843" s="890"/>
      <c r="D843" s="890"/>
      <c r="E843" s="890"/>
      <c r="F843" s="890"/>
      <c r="G843" s="890"/>
      <c r="H843" s="890"/>
      <c r="I843" s="890"/>
      <c r="J843" s="890"/>
      <c r="K843" s="875"/>
      <c r="L843" s="875"/>
      <c r="M843" s="875"/>
      <c r="N843" s="875"/>
      <c r="O843" s="875"/>
      <c r="P843" s="875"/>
      <c r="Q843" s="875"/>
      <c r="R843" s="875"/>
      <c r="S843" s="875"/>
      <c r="T843" s="875"/>
      <c r="U843" s="875"/>
      <c r="V843" s="875"/>
      <c r="W843" s="875"/>
      <c r="X843" s="875"/>
      <c r="Y843" s="875"/>
    </row>
    <row r="844">
      <c r="A844" s="890"/>
      <c r="B844" s="890"/>
      <c r="C844" s="890"/>
      <c r="D844" s="890"/>
      <c r="E844" s="890"/>
      <c r="F844" s="890"/>
      <c r="G844" s="890"/>
      <c r="H844" s="890"/>
      <c r="I844" s="890"/>
      <c r="J844" s="890"/>
      <c r="K844" s="875"/>
      <c r="L844" s="875"/>
      <c r="M844" s="875"/>
      <c r="N844" s="875"/>
      <c r="O844" s="875"/>
      <c r="P844" s="875"/>
      <c r="Q844" s="875"/>
      <c r="R844" s="875"/>
      <c r="S844" s="875"/>
      <c r="T844" s="875"/>
      <c r="U844" s="875"/>
      <c r="V844" s="875"/>
      <c r="W844" s="875"/>
      <c r="X844" s="875"/>
      <c r="Y844" s="875"/>
    </row>
    <row r="845">
      <c r="A845" s="890"/>
      <c r="B845" s="890"/>
      <c r="C845" s="890"/>
      <c r="D845" s="890"/>
      <c r="E845" s="890"/>
      <c r="F845" s="890"/>
      <c r="G845" s="890"/>
      <c r="H845" s="890"/>
      <c r="I845" s="890"/>
      <c r="J845" s="890"/>
      <c r="K845" s="875"/>
      <c r="L845" s="875"/>
      <c r="M845" s="875"/>
      <c r="N845" s="875"/>
      <c r="O845" s="875"/>
      <c r="P845" s="875"/>
      <c r="Q845" s="875"/>
      <c r="R845" s="875"/>
      <c r="S845" s="875"/>
      <c r="T845" s="875"/>
      <c r="U845" s="875"/>
      <c r="V845" s="875"/>
      <c r="W845" s="875"/>
      <c r="X845" s="875"/>
      <c r="Y845" s="875"/>
    </row>
    <row r="846">
      <c r="A846" s="890"/>
      <c r="B846" s="890"/>
      <c r="C846" s="890"/>
      <c r="D846" s="890"/>
      <c r="E846" s="890"/>
      <c r="F846" s="890"/>
      <c r="G846" s="890"/>
      <c r="H846" s="890"/>
      <c r="I846" s="890"/>
      <c r="J846" s="890"/>
      <c r="K846" s="875"/>
      <c r="L846" s="875"/>
      <c r="M846" s="875"/>
      <c r="N846" s="875"/>
      <c r="O846" s="875"/>
      <c r="P846" s="875"/>
      <c r="Q846" s="875"/>
      <c r="R846" s="875"/>
      <c r="S846" s="875"/>
      <c r="T846" s="875"/>
      <c r="U846" s="875"/>
      <c r="V846" s="875"/>
      <c r="W846" s="875"/>
      <c r="X846" s="875"/>
      <c r="Y846" s="875"/>
    </row>
    <row r="847">
      <c r="A847" s="890"/>
      <c r="B847" s="890"/>
      <c r="C847" s="890"/>
      <c r="D847" s="890"/>
      <c r="E847" s="890"/>
      <c r="F847" s="890"/>
      <c r="G847" s="890"/>
      <c r="H847" s="890"/>
      <c r="I847" s="890"/>
      <c r="J847" s="890"/>
      <c r="K847" s="875"/>
      <c r="L847" s="875"/>
      <c r="M847" s="875"/>
      <c r="N847" s="875"/>
      <c r="O847" s="875"/>
      <c r="P847" s="875"/>
      <c r="Q847" s="875"/>
      <c r="R847" s="875"/>
      <c r="S847" s="875"/>
      <c r="T847" s="875"/>
      <c r="U847" s="875"/>
      <c r="V847" s="875"/>
      <c r="W847" s="875"/>
      <c r="X847" s="875"/>
      <c r="Y847" s="875"/>
    </row>
    <row r="848">
      <c r="A848" s="890"/>
      <c r="B848" s="890"/>
      <c r="C848" s="890"/>
      <c r="D848" s="890"/>
      <c r="E848" s="890"/>
      <c r="F848" s="890"/>
      <c r="G848" s="890"/>
      <c r="H848" s="890"/>
      <c r="I848" s="890"/>
      <c r="J848" s="890"/>
      <c r="K848" s="875"/>
      <c r="L848" s="875"/>
      <c r="M848" s="875"/>
      <c r="N848" s="875"/>
      <c r="O848" s="875"/>
      <c r="P848" s="875"/>
      <c r="Q848" s="875"/>
      <c r="R848" s="875"/>
      <c r="S848" s="875"/>
      <c r="T848" s="875"/>
      <c r="U848" s="875"/>
      <c r="V848" s="875"/>
      <c r="W848" s="875"/>
      <c r="X848" s="875"/>
      <c r="Y848" s="875"/>
    </row>
    <row r="849">
      <c r="A849" s="890"/>
      <c r="B849" s="890"/>
      <c r="C849" s="890"/>
      <c r="D849" s="890"/>
      <c r="E849" s="890"/>
      <c r="F849" s="890"/>
      <c r="G849" s="890"/>
      <c r="H849" s="890"/>
      <c r="I849" s="890"/>
      <c r="J849" s="890"/>
      <c r="K849" s="875"/>
      <c r="L849" s="875"/>
      <c r="M849" s="875"/>
      <c r="N849" s="875"/>
      <c r="O849" s="875"/>
      <c r="P849" s="875"/>
      <c r="Q849" s="875"/>
      <c r="R849" s="875"/>
      <c r="S849" s="875"/>
      <c r="T849" s="875"/>
      <c r="U849" s="875"/>
      <c r="V849" s="875"/>
      <c r="W849" s="875"/>
      <c r="X849" s="875"/>
      <c r="Y849" s="875"/>
    </row>
    <row r="850">
      <c r="A850" s="890"/>
      <c r="B850" s="890"/>
      <c r="C850" s="890"/>
      <c r="D850" s="890"/>
      <c r="E850" s="890"/>
      <c r="F850" s="890"/>
      <c r="G850" s="890"/>
      <c r="H850" s="890"/>
      <c r="I850" s="890"/>
      <c r="J850" s="890"/>
      <c r="K850" s="875"/>
      <c r="L850" s="875"/>
      <c r="M850" s="875"/>
      <c r="N850" s="875"/>
      <c r="O850" s="875"/>
      <c r="P850" s="875"/>
      <c r="Q850" s="875"/>
      <c r="R850" s="875"/>
      <c r="S850" s="875"/>
      <c r="T850" s="875"/>
      <c r="U850" s="875"/>
      <c r="V850" s="875"/>
      <c r="W850" s="875"/>
      <c r="X850" s="875"/>
      <c r="Y850" s="875"/>
    </row>
    <row r="851">
      <c r="A851" s="890"/>
      <c r="B851" s="890"/>
      <c r="C851" s="890"/>
      <c r="D851" s="890"/>
      <c r="E851" s="890"/>
      <c r="F851" s="890"/>
      <c r="G851" s="890"/>
      <c r="H851" s="890"/>
      <c r="I851" s="890"/>
      <c r="J851" s="890"/>
      <c r="K851" s="875"/>
      <c r="L851" s="875"/>
      <c r="M851" s="875"/>
      <c r="N851" s="875"/>
      <c r="O851" s="875"/>
      <c r="P851" s="875"/>
      <c r="Q851" s="875"/>
      <c r="R851" s="875"/>
      <c r="S851" s="875"/>
      <c r="T851" s="875"/>
      <c r="U851" s="875"/>
      <c r="V851" s="875"/>
      <c r="W851" s="875"/>
      <c r="X851" s="875"/>
      <c r="Y851" s="875"/>
    </row>
    <row r="852">
      <c r="A852" s="890"/>
      <c r="B852" s="890"/>
      <c r="C852" s="890"/>
      <c r="D852" s="890"/>
      <c r="E852" s="890"/>
      <c r="F852" s="890"/>
      <c r="G852" s="890"/>
      <c r="H852" s="890"/>
      <c r="I852" s="890"/>
      <c r="J852" s="890"/>
      <c r="K852" s="875"/>
      <c r="L852" s="875"/>
      <c r="M852" s="875"/>
      <c r="N852" s="875"/>
      <c r="O852" s="875"/>
      <c r="P852" s="875"/>
      <c r="Q852" s="875"/>
      <c r="R852" s="875"/>
      <c r="S852" s="875"/>
      <c r="T852" s="875"/>
      <c r="U852" s="875"/>
      <c r="V852" s="875"/>
      <c r="W852" s="875"/>
      <c r="X852" s="875"/>
      <c r="Y852" s="875"/>
    </row>
    <row r="853">
      <c r="A853" s="890"/>
      <c r="B853" s="890"/>
      <c r="C853" s="890"/>
      <c r="D853" s="890"/>
      <c r="E853" s="890"/>
      <c r="F853" s="890"/>
      <c r="G853" s="890"/>
      <c r="H853" s="890"/>
      <c r="I853" s="890"/>
      <c r="J853" s="890"/>
      <c r="K853" s="875"/>
      <c r="L853" s="875"/>
      <c r="M853" s="875"/>
      <c r="N853" s="875"/>
      <c r="O853" s="875"/>
      <c r="P853" s="875"/>
      <c r="Q853" s="875"/>
      <c r="R853" s="875"/>
      <c r="S853" s="875"/>
      <c r="T853" s="875"/>
      <c r="U853" s="875"/>
      <c r="V853" s="875"/>
      <c r="W853" s="875"/>
      <c r="X853" s="875"/>
      <c r="Y853" s="875"/>
    </row>
    <row r="854">
      <c r="A854" s="890"/>
      <c r="B854" s="890"/>
      <c r="C854" s="890"/>
      <c r="D854" s="890"/>
      <c r="E854" s="890"/>
      <c r="F854" s="890"/>
      <c r="G854" s="890"/>
      <c r="H854" s="890"/>
      <c r="I854" s="890"/>
      <c r="J854" s="890"/>
      <c r="K854" s="875"/>
      <c r="L854" s="875"/>
      <c r="M854" s="875"/>
      <c r="N854" s="875"/>
      <c r="O854" s="875"/>
      <c r="P854" s="875"/>
      <c r="Q854" s="875"/>
      <c r="R854" s="875"/>
      <c r="S854" s="875"/>
      <c r="T854" s="875"/>
      <c r="U854" s="875"/>
      <c r="V854" s="875"/>
      <c r="W854" s="875"/>
      <c r="X854" s="875"/>
      <c r="Y854" s="875"/>
    </row>
    <row r="855">
      <c r="A855" s="890"/>
      <c r="B855" s="890"/>
      <c r="C855" s="890"/>
      <c r="D855" s="890"/>
      <c r="E855" s="890"/>
      <c r="F855" s="890"/>
      <c r="G855" s="890"/>
      <c r="H855" s="890"/>
      <c r="I855" s="890"/>
      <c r="J855" s="890"/>
      <c r="K855" s="875"/>
      <c r="L855" s="875"/>
      <c r="M855" s="875"/>
      <c r="N855" s="875"/>
      <c r="O855" s="875"/>
      <c r="P855" s="875"/>
      <c r="Q855" s="875"/>
      <c r="R855" s="875"/>
      <c r="S855" s="875"/>
      <c r="T855" s="875"/>
      <c r="U855" s="875"/>
      <c r="V855" s="875"/>
      <c r="W855" s="875"/>
      <c r="X855" s="875"/>
      <c r="Y855" s="875"/>
    </row>
    <row r="856">
      <c r="A856" s="890"/>
      <c r="B856" s="890"/>
      <c r="C856" s="890"/>
      <c r="D856" s="890"/>
      <c r="E856" s="890"/>
      <c r="F856" s="890"/>
      <c r="G856" s="890"/>
      <c r="H856" s="890"/>
      <c r="I856" s="890"/>
      <c r="J856" s="890"/>
      <c r="K856" s="875"/>
      <c r="L856" s="875"/>
      <c r="M856" s="875"/>
      <c r="N856" s="875"/>
      <c r="O856" s="875"/>
      <c r="P856" s="875"/>
      <c r="Q856" s="875"/>
      <c r="R856" s="875"/>
      <c r="S856" s="875"/>
      <c r="T856" s="875"/>
      <c r="U856" s="875"/>
      <c r="V856" s="875"/>
      <c r="W856" s="875"/>
      <c r="X856" s="875"/>
      <c r="Y856" s="875"/>
    </row>
    <row r="857">
      <c r="A857" s="890"/>
      <c r="B857" s="890"/>
      <c r="C857" s="890"/>
      <c r="D857" s="890"/>
      <c r="E857" s="890"/>
      <c r="F857" s="890"/>
      <c r="G857" s="890"/>
      <c r="H857" s="890"/>
      <c r="I857" s="890"/>
      <c r="J857" s="890"/>
      <c r="K857" s="875"/>
      <c r="L857" s="875"/>
      <c r="M857" s="875"/>
      <c r="N857" s="875"/>
      <c r="O857" s="875"/>
      <c r="P857" s="875"/>
      <c r="Q857" s="875"/>
      <c r="R857" s="875"/>
      <c r="S857" s="875"/>
      <c r="T857" s="875"/>
      <c r="U857" s="875"/>
      <c r="V857" s="875"/>
      <c r="W857" s="875"/>
      <c r="X857" s="875"/>
      <c r="Y857" s="875"/>
    </row>
    <row r="858">
      <c r="A858" s="890"/>
      <c r="B858" s="890"/>
      <c r="C858" s="890"/>
      <c r="D858" s="890"/>
      <c r="E858" s="890"/>
      <c r="F858" s="890"/>
      <c r="G858" s="890"/>
      <c r="H858" s="890"/>
      <c r="I858" s="890"/>
      <c r="J858" s="890"/>
      <c r="K858" s="875"/>
      <c r="L858" s="875"/>
      <c r="M858" s="875"/>
      <c r="N858" s="875"/>
      <c r="O858" s="875"/>
      <c r="P858" s="875"/>
      <c r="Q858" s="875"/>
      <c r="R858" s="875"/>
      <c r="S858" s="875"/>
      <c r="T858" s="875"/>
      <c r="U858" s="875"/>
      <c r="V858" s="875"/>
      <c r="W858" s="875"/>
      <c r="X858" s="875"/>
      <c r="Y858" s="875"/>
    </row>
    <row r="859">
      <c r="A859" s="890"/>
      <c r="B859" s="890"/>
      <c r="C859" s="890"/>
      <c r="D859" s="890"/>
      <c r="E859" s="890"/>
      <c r="F859" s="890"/>
      <c r="G859" s="890"/>
      <c r="H859" s="890"/>
      <c r="I859" s="890"/>
      <c r="J859" s="890"/>
      <c r="K859" s="875"/>
      <c r="L859" s="875"/>
      <c r="M859" s="875"/>
      <c r="N859" s="875"/>
      <c r="O859" s="875"/>
      <c r="P859" s="875"/>
      <c r="Q859" s="875"/>
      <c r="R859" s="875"/>
      <c r="S859" s="875"/>
      <c r="T859" s="875"/>
      <c r="U859" s="875"/>
      <c r="V859" s="875"/>
      <c r="W859" s="875"/>
      <c r="X859" s="875"/>
      <c r="Y859" s="875"/>
    </row>
    <row r="860">
      <c r="A860" s="890"/>
      <c r="B860" s="890"/>
      <c r="C860" s="890"/>
      <c r="D860" s="890"/>
      <c r="E860" s="890"/>
      <c r="F860" s="890"/>
      <c r="G860" s="890"/>
      <c r="H860" s="890"/>
      <c r="I860" s="890"/>
      <c r="J860" s="890"/>
      <c r="K860" s="875"/>
      <c r="L860" s="875"/>
      <c r="M860" s="875"/>
      <c r="N860" s="875"/>
      <c r="O860" s="875"/>
      <c r="P860" s="875"/>
      <c r="Q860" s="875"/>
      <c r="R860" s="875"/>
      <c r="S860" s="875"/>
      <c r="T860" s="875"/>
      <c r="U860" s="875"/>
      <c r="V860" s="875"/>
      <c r="W860" s="875"/>
      <c r="X860" s="875"/>
      <c r="Y860" s="875"/>
    </row>
    <row r="861">
      <c r="A861" s="890"/>
      <c r="B861" s="890"/>
      <c r="C861" s="890"/>
      <c r="D861" s="890"/>
      <c r="E861" s="890"/>
      <c r="F861" s="890"/>
      <c r="G861" s="890"/>
      <c r="H861" s="890"/>
      <c r="I861" s="890"/>
      <c r="J861" s="890"/>
      <c r="K861" s="875"/>
      <c r="L861" s="875"/>
      <c r="M861" s="875"/>
      <c r="N861" s="875"/>
      <c r="O861" s="875"/>
      <c r="P861" s="875"/>
      <c r="Q861" s="875"/>
      <c r="R861" s="875"/>
      <c r="S861" s="875"/>
      <c r="T861" s="875"/>
      <c r="U861" s="875"/>
      <c r="V861" s="875"/>
      <c r="W861" s="875"/>
      <c r="X861" s="875"/>
      <c r="Y861" s="875"/>
    </row>
    <row r="862">
      <c r="A862" s="890"/>
      <c r="B862" s="890"/>
      <c r="C862" s="890"/>
      <c r="D862" s="890"/>
      <c r="E862" s="890"/>
      <c r="F862" s="890"/>
      <c r="G862" s="890"/>
      <c r="H862" s="890"/>
      <c r="I862" s="890"/>
      <c r="J862" s="890"/>
      <c r="K862" s="875"/>
      <c r="L862" s="875"/>
      <c r="M862" s="875"/>
      <c r="N862" s="875"/>
      <c r="O862" s="875"/>
      <c r="P862" s="875"/>
      <c r="Q862" s="875"/>
      <c r="R862" s="875"/>
      <c r="S862" s="875"/>
      <c r="T862" s="875"/>
      <c r="U862" s="875"/>
      <c r="V862" s="875"/>
      <c r="W862" s="875"/>
      <c r="X862" s="875"/>
      <c r="Y862" s="875"/>
    </row>
    <row r="863">
      <c r="A863" s="890"/>
      <c r="B863" s="890"/>
      <c r="C863" s="890"/>
      <c r="D863" s="890"/>
      <c r="E863" s="890"/>
      <c r="F863" s="890"/>
      <c r="G863" s="890"/>
      <c r="H863" s="890"/>
      <c r="I863" s="890"/>
      <c r="J863" s="890"/>
      <c r="K863" s="875"/>
      <c r="L863" s="875"/>
      <c r="M863" s="875"/>
      <c r="N863" s="875"/>
      <c r="O863" s="875"/>
      <c r="P863" s="875"/>
      <c r="Q863" s="875"/>
      <c r="R863" s="875"/>
      <c r="S863" s="875"/>
      <c r="T863" s="875"/>
      <c r="U863" s="875"/>
      <c r="V863" s="875"/>
      <c r="W863" s="875"/>
      <c r="X863" s="875"/>
      <c r="Y863" s="875"/>
    </row>
    <row r="864">
      <c r="A864" s="890"/>
      <c r="B864" s="890"/>
      <c r="C864" s="890"/>
      <c r="D864" s="890"/>
      <c r="E864" s="890"/>
      <c r="F864" s="890"/>
      <c r="G864" s="890"/>
      <c r="H864" s="890"/>
      <c r="I864" s="890"/>
      <c r="J864" s="890"/>
      <c r="K864" s="875"/>
      <c r="L864" s="875"/>
      <c r="M864" s="875"/>
      <c r="N864" s="875"/>
      <c r="O864" s="875"/>
      <c r="P864" s="875"/>
      <c r="Q864" s="875"/>
      <c r="R864" s="875"/>
      <c r="S864" s="875"/>
      <c r="T864" s="875"/>
      <c r="U864" s="875"/>
      <c r="V864" s="875"/>
      <c r="W864" s="875"/>
      <c r="X864" s="875"/>
      <c r="Y864" s="875"/>
    </row>
    <row r="865">
      <c r="A865" s="890"/>
      <c r="B865" s="890"/>
      <c r="C865" s="890"/>
      <c r="D865" s="890"/>
      <c r="E865" s="890"/>
      <c r="F865" s="890"/>
      <c r="G865" s="890"/>
      <c r="H865" s="890"/>
      <c r="I865" s="890"/>
      <c r="J865" s="890"/>
      <c r="K865" s="875"/>
      <c r="L865" s="875"/>
      <c r="M865" s="875"/>
      <c r="N865" s="875"/>
      <c r="O865" s="875"/>
      <c r="P865" s="875"/>
      <c r="Q865" s="875"/>
      <c r="R865" s="875"/>
      <c r="S865" s="875"/>
      <c r="T865" s="875"/>
      <c r="U865" s="875"/>
      <c r="V865" s="875"/>
      <c r="W865" s="875"/>
      <c r="X865" s="875"/>
      <c r="Y865" s="875"/>
    </row>
    <row r="866">
      <c r="A866" s="890"/>
      <c r="B866" s="890"/>
      <c r="C866" s="890"/>
      <c r="D866" s="890"/>
      <c r="E866" s="890"/>
      <c r="F866" s="890"/>
      <c r="G866" s="890"/>
      <c r="H866" s="890"/>
      <c r="I866" s="890"/>
      <c r="J866" s="890"/>
      <c r="K866" s="875"/>
      <c r="L866" s="875"/>
      <c r="M866" s="875"/>
      <c r="N866" s="875"/>
      <c r="O866" s="875"/>
      <c r="P866" s="875"/>
      <c r="Q866" s="875"/>
      <c r="R866" s="875"/>
      <c r="S866" s="875"/>
      <c r="T866" s="875"/>
      <c r="U866" s="875"/>
      <c r="V866" s="875"/>
      <c r="W866" s="875"/>
      <c r="X866" s="875"/>
      <c r="Y866" s="875"/>
    </row>
    <row r="867">
      <c r="A867" s="890"/>
      <c r="B867" s="890"/>
      <c r="C867" s="890"/>
      <c r="D867" s="890"/>
      <c r="E867" s="890"/>
      <c r="F867" s="890"/>
      <c r="G867" s="890"/>
      <c r="H867" s="890"/>
      <c r="I867" s="890"/>
      <c r="J867" s="890"/>
      <c r="K867" s="875"/>
      <c r="L867" s="875"/>
      <c r="M867" s="875"/>
      <c r="N867" s="875"/>
      <c r="O867" s="875"/>
      <c r="P867" s="875"/>
      <c r="Q867" s="875"/>
      <c r="R867" s="875"/>
      <c r="S867" s="875"/>
      <c r="T867" s="875"/>
      <c r="U867" s="875"/>
      <c r="V867" s="875"/>
      <c r="W867" s="875"/>
      <c r="X867" s="875"/>
      <c r="Y867" s="875"/>
    </row>
    <row r="868">
      <c r="A868" s="890"/>
      <c r="B868" s="890"/>
      <c r="C868" s="890"/>
      <c r="D868" s="890"/>
      <c r="E868" s="890"/>
      <c r="F868" s="890"/>
      <c r="G868" s="890"/>
      <c r="H868" s="890"/>
      <c r="I868" s="890"/>
      <c r="J868" s="890"/>
      <c r="K868" s="875"/>
      <c r="L868" s="875"/>
      <c r="M868" s="875"/>
      <c r="N868" s="875"/>
      <c r="O868" s="875"/>
      <c r="P868" s="875"/>
      <c r="Q868" s="875"/>
      <c r="R868" s="875"/>
      <c r="S868" s="875"/>
      <c r="T868" s="875"/>
      <c r="U868" s="875"/>
      <c r="V868" s="875"/>
      <c r="W868" s="875"/>
      <c r="X868" s="875"/>
      <c r="Y868" s="875"/>
    </row>
    <row r="869">
      <c r="A869" s="890"/>
      <c r="B869" s="890"/>
      <c r="C869" s="890"/>
      <c r="D869" s="890"/>
      <c r="E869" s="890"/>
      <c r="F869" s="890"/>
      <c r="G869" s="890"/>
      <c r="H869" s="890"/>
      <c r="I869" s="890"/>
      <c r="J869" s="890"/>
      <c r="K869" s="875"/>
      <c r="L869" s="875"/>
      <c r="M869" s="875"/>
      <c r="N869" s="875"/>
      <c r="O869" s="875"/>
      <c r="P869" s="875"/>
      <c r="Q869" s="875"/>
      <c r="R869" s="875"/>
      <c r="S869" s="875"/>
      <c r="T869" s="875"/>
      <c r="U869" s="875"/>
      <c r="V869" s="875"/>
      <c r="W869" s="875"/>
      <c r="X869" s="875"/>
      <c r="Y869" s="875"/>
    </row>
    <row r="870">
      <c r="A870" s="890"/>
      <c r="B870" s="890"/>
      <c r="C870" s="890"/>
      <c r="D870" s="890"/>
      <c r="E870" s="890"/>
      <c r="F870" s="890"/>
      <c r="G870" s="890"/>
      <c r="H870" s="890"/>
      <c r="I870" s="890"/>
      <c r="J870" s="890"/>
      <c r="K870" s="875"/>
      <c r="L870" s="875"/>
      <c r="M870" s="875"/>
      <c r="N870" s="875"/>
      <c r="O870" s="875"/>
      <c r="P870" s="875"/>
      <c r="Q870" s="875"/>
      <c r="R870" s="875"/>
      <c r="S870" s="875"/>
      <c r="T870" s="875"/>
      <c r="U870" s="875"/>
      <c r="V870" s="875"/>
      <c r="W870" s="875"/>
      <c r="X870" s="875"/>
      <c r="Y870" s="875"/>
    </row>
    <row r="871">
      <c r="A871" s="890"/>
      <c r="B871" s="890"/>
      <c r="C871" s="890"/>
      <c r="D871" s="890"/>
      <c r="E871" s="890"/>
      <c r="F871" s="890"/>
      <c r="G871" s="890"/>
      <c r="H871" s="890"/>
      <c r="I871" s="890"/>
      <c r="J871" s="890"/>
      <c r="K871" s="875"/>
      <c r="L871" s="875"/>
      <c r="M871" s="875"/>
      <c r="N871" s="875"/>
      <c r="O871" s="875"/>
      <c r="P871" s="875"/>
      <c r="Q871" s="875"/>
      <c r="R871" s="875"/>
      <c r="S871" s="875"/>
      <c r="T871" s="875"/>
      <c r="U871" s="875"/>
      <c r="V871" s="875"/>
      <c r="W871" s="875"/>
      <c r="X871" s="875"/>
      <c r="Y871" s="875"/>
    </row>
    <row r="872">
      <c r="A872" s="890"/>
      <c r="B872" s="890"/>
      <c r="C872" s="890"/>
      <c r="D872" s="890"/>
      <c r="E872" s="890"/>
      <c r="F872" s="890"/>
      <c r="G872" s="890"/>
      <c r="H872" s="890"/>
      <c r="I872" s="890"/>
      <c r="J872" s="890"/>
      <c r="K872" s="875"/>
      <c r="L872" s="875"/>
      <c r="M872" s="875"/>
      <c r="N872" s="875"/>
      <c r="O872" s="875"/>
      <c r="P872" s="875"/>
      <c r="Q872" s="875"/>
      <c r="R872" s="875"/>
      <c r="S872" s="875"/>
      <c r="T872" s="875"/>
      <c r="U872" s="875"/>
      <c r="V872" s="875"/>
      <c r="W872" s="875"/>
      <c r="X872" s="875"/>
      <c r="Y872" s="875"/>
    </row>
    <row r="873">
      <c r="A873" s="890"/>
      <c r="B873" s="890"/>
      <c r="C873" s="890"/>
      <c r="D873" s="890"/>
      <c r="E873" s="890"/>
      <c r="F873" s="890"/>
      <c r="G873" s="890"/>
      <c r="H873" s="890"/>
      <c r="I873" s="890"/>
      <c r="J873" s="890"/>
      <c r="K873" s="875"/>
      <c r="L873" s="875"/>
      <c r="M873" s="875"/>
      <c r="N873" s="875"/>
      <c r="O873" s="875"/>
      <c r="P873" s="875"/>
      <c r="Q873" s="875"/>
      <c r="R873" s="875"/>
      <c r="S873" s="875"/>
      <c r="T873" s="875"/>
      <c r="U873" s="875"/>
      <c r="V873" s="875"/>
      <c r="W873" s="875"/>
      <c r="X873" s="875"/>
      <c r="Y873" s="875"/>
    </row>
    <row r="874">
      <c r="A874" s="890"/>
      <c r="B874" s="890"/>
      <c r="C874" s="890"/>
      <c r="D874" s="890"/>
      <c r="E874" s="890"/>
      <c r="F874" s="890"/>
      <c r="G874" s="890"/>
      <c r="H874" s="890"/>
      <c r="I874" s="890"/>
      <c r="J874" s="890"/>
      <c r="K874" s="875"/>
      <c r="L874" s="875"/>
      <c r="M874" s="875"/>
      <c r="N874" s="875"/>
      <c r="O874" s="875"/>
      <c r="P874" s="875"/>
      <c r="Q874" s="875"/>
      <c r="R874" s="875"/>
      <c r="S874" s="875"/>
      <c r="T874" s="875"/>
      <c r="U874" s="875"/>
      <c r="V874" s="875"/>
      <c r="W874" s="875"/>
      <c r="X874" s="875"/>
      <c r="Y874" s="875"/>
    </row>
    <row r="875">
      <c r="A875" s="890"/>
      <c r="B875" s="890"/>
      <c r="C875" s="890"/>
      <c r="D875" s="890"/>
      <c r="E875" s="890"/>
      <c r="F875" s="890"/>
      <c r="G875" s="890"/>
      <c r="H875" s="890"/>
      <c r="I875" s="890"/>
      <c r="J875" s="890"/>
      <c r="K875" s="875"/>
      <c r="L875" s="875"/>
      <c r="M875" s="875"/>
      <c r="N875" s="875"/>
      <c r="O875" s="875"/>
      <c r="P875" s="875"/>
      <c r="Q875" s="875"/>
      <c r="R875" s="875"/>
      <c r="S875" s="875"/>
      <c r="T875" s="875"/>
      <c r="U875" s="875"/>
      <c r="V875" s="875"/>
      <c r="W875" s="875"/>
      <c r="X875" s="875"/>
      <c r="Y875" s="875"/>
    </row>
    <row r="876">
      <c r="A876" s="890"/>
      <c r="B876" s="890"/>
      <c r="C876" s="890"/>
      <c r="D876" s="890"/>
      <c r="E876" s="890"/>
      <c r="F876" s="890"/>
      <c r="G876" s="890"/>
      <c r="H876" s="890"/>
      <c r="I876" s="890"/>
      <c r="J876" s="890"/>
      <c r="K876" s="875"/>
      <c r="L876" s="875"/>
      <c r="M876" s="875"/>
      <c r="N876" s="875"/>
      <c r="O876" s="875"/>
      <c r="P876" s="875"/>
      <c r="Q876" s="875"/>
      <c r="R876" s="875"/>
      <c r="S876" s="875"/>
      <c r="T876" s="875"/>
      <c r="U876" s="875"/>
      <c r="V876" s="875"/>
      <c r="W876" s="875"/>
      <c r="X876" s="875"/>
      <c r="Y876" s="875"/>
    </row>
    <row r="877">
      <c r="A877" s="890"/>
      <c r="B877" s="890"/>
      <c r="C877" s="890"/>
      <c r="D877" s="890"/>
      <c r="E877" s="890"/>
      <c r="F877" s="890"/>
      <c r="G877" s="890"/>
      <c r="H877" s="890"/>
      <c r="I877" s="890"/>
      <c r="J877" s="890"/>
      <c r="K877" s="875"/>
      <c r="L877" s="875"/>
      <c r="M877" s="875"/>
      <c r="N877" s="875"/>
      <c r="O877" s="875"/>
      <c r="P877" s="875"/>
      <c r="Q877" s="875"/>
      <c r="R877" s="875"/>
      <c r="S877" s="875"/>
      <c r="T877" s="875"/>
      <c r="U877" s="875"/>
      <c r="V877" s="875"/>
      <c r="W877" s="875"/>
      <c r="X877" s="875"/>
      <c r="Y877" s="875"/>
    </row>
    <row r="878">
      <c r="A878" s="890"/>
      <c r="B878" s="890"/>
      <c r="C878" s="890"/>
      <c r="D878" s="890"/>
      <c r="E878" s="890"/>
      <c r="F878" s="890"/>
      <c r="G878" s="890"/>
      <c r="H878" s="890"/>
      <c r="I878" s="890"/>
      <c r="J878" s="890"/>
      <c r="K878" s="875"/>
      <c r="L878" s="875"/>
      <c r="M878" s="875"/>
      <c r="N878" s="875"/>
      <c r="O878" s="875"/>
      <c r="P878" s="875"/>
      <c r="Q878" s="875"/>
      <c r="R878" s="875"/>
      <c r="S878" s="875"/>
      <c r="T878" s="875"/>
      <c r="U878" s="875"/>
      <c r="V878" s="875"/>
      <c r="W878" s="875"/>
      <c r="X878" s="875"/>
      <c r="Y878" s="875"/>
    </row>
    <row r="879">
      <c r="A879" s="890"/>
      <c r="B879" s="890"/>
      <c r="C879" s="890"/>
      <c r="D879" s="890"/>
      <c r="E879" s="890"/>
      <c r="F879" s="890"/>
      <c r="G879" s="890"/>
      <c r="H879" s="890"/>
      <c r="I879" s="890"/>
      <c r="J879" s="890"/>
      <c r="K879" s="875"/>
      <c r="L879" s="875"/>
      <c r="M879" s="875"/>
      <c r="N879" s="875"/>
      <c r="O879" s="875"/>
      <c r="P879" s="875"/>
      <c r="Q879" s="875"/>
      <c r="R879" s="875"/>
      <c r="S879" s="875"/>
      <c r="T879" s="875"/>
      <c r="U879" s="875"/>
      <c r="V879" s="875"/>
      <c r="W879" s="875"/>
      <c r="X879" s="875"/>
      <c r="Y879" s="875"/>
    </row>
    <row r="880">
      <c r="A880" s="890"/>
      <c r="B880" s="890"/>
      <c r="C880" s="890"/>
      <c r="D880" s="890"/>
      <c r="E880" s="890"/>
      <c r="F880" s="890"/>
      <c r="G880" s="890"/>
      <c r="H880" s="890"/>
      <c r="I880" s="890"/>
      <c r="J880" s="890"/>
      <c r="K880" s="875"/>
      <c r="L880" s="875"/>
      <c r="M880" s="875"/>
      <c r="N880" s="875"/>
      <c r="O880" s="875"/>
      <c r="P880" s="875"/>
      <c r="Q880" s="875"/>
      <c r="R880" s="875"/>
      <c r="S880" s="875"/>
      <c r="T880" s="875"/>
      <c r="U880" s="875"/>
      <c r="V880" s="875"/>
      <c r="W880" s="875"/>
      <c r="X880" s="875"/>
      <c r="Y880" s="875"/>
    </row>
    <row r="881">
      <c r="A881" s="890"/>
      <c r="B881" s="890"/>
      <c r="C881" s="890"/>
      <c r="D881" s="890"/>
      <c r="E881" s="890"/>
      <c r="F881" s="890"/>
      <c r="G881" s="890"/>
      <c r="H881" s="890"/>
      <c r="I881" s="890"/>
      <c r="J881" s="890"/>
      <c r="K881" s="875"/>
      <c r="L881" s="875"/>
      <c r="M881" s="875"/>
      <c r="N881" s="875"/>
      <c r="O881" s="875"/>
      <c r="P881" s="875"/>
      <c r="Q881" s="875"/>
      <c r="R881" s="875"/>
      <c r="S881" s="875"/>
      <c r="T881" s="875"/>
      <c r="U881" s="875"/>
      <c r="V881" s="875"/>
      <c r="W881" s="875"/>
      <c r="X881" s="875"/>
      <c r="Y881" s="875"/>
    </row>
    <row r="882">
      <c r="A882" s="890"/>
      <c r="B882" s="890"/>
      <c r="C882" s="890"/>
      <c r="D882" s="890"/>
      <c r="E882" s="890"/>
      <c r="F882" s="890"/>
      <c r="G882" s="890"/>
      <c r="H882" s="890"/>
      <c r="I882" s="890"/>
      <c r="J882" s="890"/>
      <c r="K882" s="875"/>
      <c r="L882" s="875"/>
      <c r="M882" s="875"/>
      <c r="N882" s="875"/>
      <c r="O882" s="875"/>
      <c r="P882" s="875"/>
      <c r="Q882" s="875"/>
      <c r="R882" s="875"/>
      <c r="S882" s="875"/>
      <c r="T882" s="875"/>
      <c r="U882" s="875"/>
      <c r="V882" s="875"/>
      <c r="W882" s="875"/>
      <c r="X882" s="875"/>
      <c r="Y882" s="875"/>
    </row>
    <row r="883">
      <c r="A883" s="890"/>
      <c r="B883" s="890"/>
      <c r="C883" s="890"/>
      <c r="D883" s="890"/>
      <c r="E883" s="890"/>
      <c r="F883" s="890"/>
      <c r="G883" s="890"/>
      <c r="H883" s="890"/>
      <c r="I883" s="890"/>
      <c r="J883" s="890"/>
      <c r="K883" s="875"/>
      <c r="L883" s="875"/>
      <c r="M883" s="875"/>
      <c r="N883" s="875"/>
      <c r="O883" s="875"/>
      <c r="P883" s="875"/>
      <c r="Q883" s="875"/>
      <c r="R883" s="875"/>
      <c r="S883" s="875"/>
      <c r="T883" s="875"/>
      <c r="U883" s="875"/>
      <c r="V883" s="875"/>
      <c r="W883" s="875"/>
      <c r="X883" s="875"/>
      <c r="Y883" s="875"/>
    </row>
    <row r="884">
      <c r="A884" s="890"/>
      <c r="B884" s="890"/>
      <c r="C884" s="890"/>
      <c r="D884" s="890"/>
      <c r="E884" s="890"/>
      <c r="F884" s="890"/>
      <c r="G884" s="890"/>
      <c r="H884" s="890"/>
      <c r="I884" s="890"/>
      <c r="J884" s="890"/>
      <c r="K884" s="875"/>
      <c r="L884" s="875"/>
      <c r="M884" s="875"/>
      <c r="N884" s="875"/>
      <c r="O884" s="875"/>
      <c r="P884" s="875"/>
      <c r="Q884" s="875"/>
      <c r="R884" s="875"/>
      <c r="S884" s="875"/>
      <c r="T884" s="875"/>
      <c r="U884" s="875"/>
      <c r="V884" s="875"/>
      <c r="W884" s="875"/>
      <c r="X884" s="875"/>
      <c r="Y884" s="875"/>
    </row>
    <row r="885">
      <c r="A885" s="890"/>
      <c r="B885" s="890"/>
      <c r="C885" s="890"/>
      <c r="D885" s="890"/>
      <c r="E885" s="890"/>
      <c r="F885" s="890"/>
      <c r="G885" s="890"/>
      <c r="H885" s="890"/>
      <c r="I885" s="890"/>
      <c r="J885" s="890"/>
      <c r="K885" s="875"/>
      <c r="L885" s="875"/>
      <c r="M885" s="875"/>
      <c r="N885" s="875"/>
      <c r="O885" s="875"/>
      <c r="P885" s="875"/>
      <c r="Q885" s="875"/>
      <c r="R885" s="875"/>
      <c r="S885" s="875"/>
      <c r="T885" s="875"/>
      <c r="U885" s="875"/>
      <c r="V885" s="875"/>
      <c r="W885" s="875"/>
      <c r="X885" s="875"/>
      <c r="Y885" s="875"/>
    </row>
    <row r="886">
      <c r="A886" s="890"/>
      <c r="B886" s="890"/>
      <c r="C886" s="890"/>
      <c r="D886" s="890"/>
      <c r="E886" s="890"/>
      <c r="F886" s="890"/>
      <c r="G886" s="890"/>
      <c r="H886" s="890"/>
      <c r="I886" s="890"/>
      <c r="J886" s="890"/>
      <c r="K886" s="875"/>
      <c r="L886" s="875"/>
      <c r="M886" s="875"/>
      <c r="N886" s="875"/>
      <c r="O886" s="875"/>
      <c r="P886" s="875"/>
      <c r="Q886" s="875"/>
      <c r="R886" s="875"/>
      <c r="S886" s="875"/>
      <c r="T886" s="875"/>
      <c r="U886" s="875"/>
      <c r="V886" s="875"/>
      <c r="W886" s="875"/>
      <c r="X886" s="875"/>
      <c r="Y886" s="875"/>
    </row>
    <row r="887">
      <c r="A887" s="890"/>
      <c r="B887" s="890"/>
      <c r="C887" s="890"/>
      <c r="D887" s="890"/>
      <c r="E887" s="890"/>
      <c r="F887" s="890"/>
      <c r="G887" s="890"/>
      <c r="H887" s="890"/>
      <c r="I887" s="890"/>
      <c r="J887" s="890"/>
      <c r="K887" s="875"/>
      <c r="L887" s="875"/>
      <c r="M887" s="875"/>
      <c r="N887" s="875"/>
      <c r="O887" s="875"/>
      <c r="P887" s="875"/>
      <c r="Q887" s="875"/>
      <c r="R887" s="875"/>
      <c r="S887" s="875"/>
      <c r="T887" s="875"/>
      <c r="U887" s="875"/>
      <c r="V887" s="875"/>
      <c r="W887" s="875"/>
      <c r="X887" s="875"/>
      <c r="Y887" s="875"/>
    </row>
    <row r="888">
      <c r="A888" s="890"/>
      <c r="B888" s="890"/>
      <c r="C888" s="890"/>
      <c r="D888" s="890"/>
      <c r="E888" s="890"/>
      <c r="F888" s="890"/>
      <c r="G888" s="890"/>
      <c r="H888" s="890"/>
      <c r="I888" s="890"/>
      <c r="J888" s="890"/>
      <c r="K888" s="875"/>
      <c r="L888" s="875"/>
      <c r="M888" s="875"/>
      <c r="N888" s="875"/>
      <c r="O888" s="875"/>
      <c r="P888" s="875"/>
      <c r="Q888" s="875"/>
      <c r="R888" s="875"/>
      <c r="S888" s="875"/>
      <c r="T888" s="875"/>
      <c r="U888" s="875"/>
      <c r="V888" s="875"/>
      <c r="W888" s="875"/>
      <c r="X888" s="875"/>
      <c r="Y888" s="875"/>
    </row>
    <row r="889">
      <c r="A889" s="890"/>
      <c r="B889" s="890"/>
      <c r="C889" s="890"/>
      <c r="D889" s="890"/>
      <c r="E889" s="890"/>
      <c r="F889" s="890"/>
      <c r="G889" s="890"/>
      <c r="H889" s="890"/>
      <c r="I889" s="890"/>
      <c r="J889" s="890"/>
      <c r="K889" s="875"/>
      <c r="L889" s="875"/>
      <c r="M889" s="875"/>
      <c r="N889" s="875"/>
      <c r="O889" s="875"/>
      <c r="P889" s="875"/>
      <c r="Q889" s="875"/>
      <c r="R889" s="875"/>
      <c r="S889" s="875"/>
      <c r="T889" s="875"/>
      <c r="U889" s="875"/>
      <c r="V889" s="875"/>
      <c r="W889" s="875"/>
      <c r="X889" s="875"/>
      <c r="Y889" s="875"/>
    </row>
    <row r="890">
      <c r="A890" s="890"/>
      <c r="B890" s="890"/>
      <c r="C890" s="890"/>
      <c r="D890" s="890"/>
      <c r="E890" s="890"/>
      <c r="F890" s="890"/>
      <c r="G890" s="890"/>
      <c r="H890" s="890"/>
      <c r="I890" s="890"/>
      <c r="J890" s="890"/>
      <c r="K890" s="875"/>
      <c r="L890" s="875"/>
      <c r="M890" s="875"/>
      <c r="N890" s="875"/>
      <c r="O890" s="875"/>
      <c r="P890" s="875"/>
      <c r="Q890" s="875"/>
      <c r="R890" s="875"/>
      <c r="S890" s="875"/>
      <c r="T890" s="875"/>
      <c r="U890" s="875"/>
      <c r="V890" s="875"/>
      <c r="W890" s="875"/>
      <c r="X890" s="875"/>
      <c r="Y890" s="875"/>
    </row>
    <row r="891">
      <c r="A891" s="890"/>
      <c r="B891" s="890"/>
      <c r="C891" s="890"/>
      <c r="D891" s="890"/>
      <c r="E891" s="890"/>
      <c r="F891" s="890"/>
      <c r="G891" s="890"/>
      <c r="H891" s="890"/>
      <c r="I891" s="890"/>
      <c r="J891" s="890"/>
      <c r="K891" s="875"/>
      <c r="L891" s="875"/>
      <c r="M891" s="875"/>
      <c r="N891" s="875"/>
      <c r="O891" s="875"/>
      <c r="P891" s="875"/>
      <c r="Q891" s="875"/>
      <c r="R891" s="875"/>
      <c r="S891" s="875"/>
      <c r="T891" s="875"/>
      <c r="U891" s="875"/>
      <c r="V891" s="875"/>
      <c r="W891" s="875"/>
      <c r="X891" s="875"/>
      <c r="Y891" s="875"/>
    </row>
    <row r="892">
      <c r="A892" s="890"/>
      <c r="B892" s="890"/>
      <c r="C892" s="890"/>
      <c r="D892" s="890"/>
      <c r="E892" s="890"/>
      <c r="F892" s="890"/>
      <c r="G892" s="890"/>
      <c r="H892" s="890"/>
      <c r="I892" s="890"/>
      <c r="J892" s="890"/>
      <c r="K892" s="875"/>
      <c r="L892" s="875"/>
      <c r="M892" s="875"/>
      <c r="N892" s="875"/>
      <c r="O892" s="875"/>
      <c r="P892" s="875"/>
      <c r="Q892" s="875"/>
      <c r="R892" s="875"/>
      <c r="S892" s="875"/>
      <c r="T892" s="875"/>
      <c r="U892" s="875"/>
      <c r="V892" s="875"/>
      <c r="W892" s="875"/>
      <c r="X892" s="875"/>
      <c r="Y892" s="875"/>
    </row>
    <row r="893">
      <c r="A893" s="890"/>
      <c r="B893" s="890"/>
      <c r="C893" s="890"/>
      <c r="D893" s="890"/>
      <c r="E893" s="890"/>
      <c r="F893" s="890"/>
      <c r="G893" s="890"/>
      <c r="H893" s="890"/>
      <c r="I893" s="890"/>
      <c r="J893" s="890"/>
      <c r="K893" s="875"/>
      <c r="L893" s="875"/>
      <c r="M893" s="875"/>
      <c r="N893" s="875"/>
      <c r="O893" s="875"/>
      <c r="P893" s="875"/>
      <c r="Q893" s="875"/>
      <c r="R893" s="875"/>
      <c r="S893" s="875"/>
      <c r="T893" s="875"/>
      <c r="U893" s="875"/>
      <c r="V893" s="875"/>
      <c r="W893" s="875"/>
      <c r="X893" s="875"/>
      <c r="Y893" s="875"/>
    </row>
    <row r="894">
      <c r="A894" s="890"/>
      <c r="B894" s="890"/>
      <c r="C894" s="890"/>
      <c r="D894" s="890"/>
      <c r="E894" s="890"/>
      <c r="F894" s="890"/>
      <c r="G894" s="890"/>
      <c r="H894" s="890"/>
      <c r="I894" s="890"/>
      <c r="J894" s="890"/>
      <c r="K894" s="875"/>
      <c r="L894" s="875"/>
      <c r="M894" s="875"/>
      <c r="N894" s="875"/>
      <c r="O894" s="875"/>
      <c r="P894" s="875"/>
      <c r="Q894" s="875"/>
      <c r="R894" s="875"/>
      <c r="S894" s="875"/>
      <c r="T894" s="875"/>
      <c r="U894" s="875"/>
      <c r="V894" s="875"/>
      <c r="W894" s="875"/>
      <c r="X894" s="875"/>
      <c r="Y894" s="875"/>
    </row>
    <row r="895">
      <c r="A895" s="890"/>
      <c r="B895" s="890"/>
      <c r="C895" s="890"/>
      <c r="D895" s="890"/>
      <c r="E895" s="890"/>
      <c r="F895" s="890"/>
      <c r="G895" s="890"/>
      <c r="H895" s="890"/>
      <c r="I895" s="890"/>
      <c r="J895" s="890"/>
      <c r="K895" s="875"/>
      <c r="L895" s="875"/>
      <c r="M895" s="875"/>
      <c r="N895" s="875"/>
      <c r="O895" s="875"/>
      <c r="P895" s="875"/>
      <c r="Q895" s="875"/>
      <c r="R895" s="875"/>
      <c r="S895" s="875"/>
      <c r="T895" s="875"/>
      <c r="U895" s="875"/>
      <c r="V895" s="875"/>
      <c r="W895" s="875"/>
      <c r="X895" s="875"/>
      <c r="Y895" s="875"/>
    </row>
    <row r="896">
      <c r="A896" s="890"/>
      <c r="B896" s="890"/>
      <c r="C896" s="890"/>
      <c r="D896" s="890"/>
      <c r="E896" s="890"/>
      <c r="F896" s="890"/>
      <c r="G896" s="890"/>
      <c r="H896" s="890"/>
      <c r="I896" s="890"/>
      <c r="J896" s="890"/>
      <c r="K896" s="875"/>
      <c r="L896" s="875"/>
      <c r="M896" s="875"/>
      <c r="N896" s="875"/>
      <c r="O896" s="875"/>
      <c r="P896" s="875"/>
      <c r="Q896" s="875"/>
      <c r="R896" s="875"/>
      <c r="S896" s="875"/>
      <c r="T896" s="875"/>
      <c r="U896" s="875"/>
      <c r="V896" s="875"/>
      <c r="W896" s="875"/>
      <c r="X896" s="875"/>
      <c r="Y896" s="875"/>
    </row>
    <row r="897">
      <c r="A897" s="890"/>
      <c r="B897" s="890"/>
      <c r="C897" s="890"/>
      <c r="D897" s="890"/>
      <c r="E897" s="890"/>
      <c r="F897" s="890"/>
      <c r="G897" s="890"/>
      <c r="H897" s="890"/>
      <c r="I897" s="890"/>
      <c r="J897" s="890"/>
      <c r="K897" s="875"/>
      <c r="L897" s="875"/>
      <c r="M897" s="875"/>
      <c r="N897" s="875"/>
      <c r="O897" s="875"/>
      <c r="P897" s="875"/>
      <c r="Q897" s="875"/>
      <c r="R897" s="875"/>
      <c r="S897" s="875"/>
      <c r="T897" s="875"/>
      <c r="U897" s="875"/>
      <c r="V897" s="875"/>
      <c r="W897" s="875"/>
      <c r="X897" s="875"/>
      <c r="Y897" s="875"/>
    </row>
    <row r="898">
      <c r="A898" s="890"/>
      <c r="B898" s="890"/>
      <c r="C898" s="890"/>
      <c r="D898" s="890"/>
      <c r="E898" s="890"/>
      <c r="F898" s="890"/>
      <c r="G898" s="890"/>
      <c r="H898" s="890"/>
      <c r="I898" s="890"/>
      <c r="J898" s="890"/>
      <c r="K898" s="875"/>
      <c r="L898" s="875"/>
      <c r="M898" s="875"/>
      <c r="N898" s="875"/>
      <c r="O898" s="875"/>
      <c r="P898" s="875"/>
      <c r="Q898" s="875"/>
      <c r="R898" s="875"/>
      <c r="S898" s="875"/>
      <c r="T898" s="875"/>
      <c r="U898" s="875"/>
      <c r="V898" s="875"/>
      <c r="W898" s="875"/>
      <c r="X898" s="875"/>
      <c r="Y898" s="875"/>
    </row>
    <row r="899">
      <c r="A899" s="890"/>
      <c r="B899" s="890"/>
      <c r="C899" s="890"/>
      <c r="D899" s="890"/>
      <c r="E899" s="890"/>
      <c r="F899" s="890"/>
      <c r="G899" s="890"/>
      <c r="H899" s="890"/>
      <c r="I899" s="890"/>
      <c r="J899" s="890"/>
      <c r="K899" s="875"/>
      <c r="L899" s="875"/>
      <c r="M899" s="875"/>
      <c r="N899" s="875"/>
      <c r="O899" s="875"/>
      <c r="P899" s="875"/>
      <c r="Q899" s="875"/>
      <c r="R899" s="875"/>
      <c r="S899" s="875"/>
      <c r="T899" s="875"/>
      <c r="U899" s="875"/>
      <c r="V899" s="875"/>
      <c r="W899" s="875"/>
      <c r="X899" s="875"/>
      <c r="Y899" s="875"/>
    </row>
    <row r="900">
      <c r="A900" s="890"/>
      <c r="B900" s="890"/>
      <c r="C900" s="890"/>
      <c r="D900" s="890"/>
      <c r="E900" s="890"/>
      <c r="F900" s="890"/>
      <c r="G900" s="890"/>
      <c r="H900" s="890"/>
      <c r="I900" s="890"/>
      <c r="J900" s="890"/>
      <c r="K900" s="875"/>
      <c r="L900" s="875"/>
      <c r="M900" s="875"/>
      <c r="N900" s="875"/>
      <c r="O900" s="875"/>
      <c r="P900" s="875"/>
      <c r="Q900" s="875"/>
      <c r="R900" s="875"/>
      <c r="S900" s="875"/>
      <c r="T900" s="875"/>
      <c r="U900" s="875"/>
      <c r="V900" s="875"/>
      <c r="W900" s="875"/>
      <c r="X900" s="875"/>
      <c r="Y900" s="875"/>
    </row>
    <row r="901">
      <c r="A901" s="890"/>
      <c r="B901" s="890"/>
      <c r="C901" s="890"/>
      <c r="D901" s="890"/>
      <c r="E901" s="890"/>
      <c r="F901" s="890"/>
      <c r="G901" s="890"/>
      <c r="H901" s="890"/>
      <c r="I901" s="890"/>
      <c r="J901" s="890"/>
      <c r="K901" s="875"/>
      <c r="L901" s="875"/>
      <c r="M901" s="875"/>
      <c r="N901" s="875"/>
      <c r="O901" s="875"/>
      <c r="P901" s="875"/>
      <c r="Q901" s="875"/>
      <c r="R901" s="875"/>
      <c r="S901" s="875"/>
      <c r="T901" s="875"/>
      <c r="U901" s="875"/>
      <c r="V901" s="875"/>
      <c r="W901" s="875"/>
      <c r="X901" s="875"/>
      <c r="Y901" s="875"/>
    </row>
    <row r="902">
      <c r="A902" s="890"/>
      <c r="B902" s="890"/>
      <c r="C902" s="890"/>
      <c r="D902" s="890"/>
      <c r="E902" s="890"/>
      <c r="F902" s="890"/>
      <c r="G902" s="890"/>
      <c r="H902" s="890"/>
      <c r="I902" s="890"/>
      <c r="J902" s="890"/>
      <c r="K902" s="875"/>
      <c r="L902" s="875"/>
      <c r="M902" s="875"/>
      <c r="N902" s="875"/>
      <c r="O902" s="875"/>
      <c r="P902" s="875"/>
      <c r="Q902" s="875"/>
      <c r="R902" s="875"/>
      <c r="S902" s="875"/>
      <c r="T902" s="875"/>
      <c r="U902" s="875"/>
      <c r="V902" s="875"/>
      <c r="W902" s="875"/>
      <c r="X902" s="875"/>
      <c r="Y902" s="875"/>
    </row>
    <row r="903">
      <c r="A903" s="890"/>
      <c r="B903" s="890"/>
      <c r="C903" s="890"/>
      <c r="D903" s="890"/>
      <c r="E903" s="890"/>
      <c r="F903" s="890"/>
      <c r="G903" s="890"/>
      <c r="H903" s="890"/>
      <c r="I903" s="890"/>
      <c r="J903" s="890"/>
      <c r="K903" s="875"/>
      <c r="L903" s="875"/>
      <c r="M903" s="875"/>
      <c r="N903" s="875"/>
      <c r="O903" s="875"/>
      <c r="P903" s="875"/>
      <c r="Q903" s="875"/>
      <c r="R903" s="875"/>
      <c r="S903" s="875"/>
      <c r="T903" s="875"/>
      <c r="U903" s="875"/>
      <c r="V903" s="875"/>
      <c r="W903" s="875"/>
      <c r="X903" s="875"/>
      <c r="Y903" s="875"/>
    </row>
    <row r="904">
      <c r="A904" s="890"/>
      <c r="B904" s="890"/>
      <c r="C904" s="890"/>
      <c r="D904" s="890"/>
      <c r="E904" s="890"/>
      <c r="F904" s="890"/>
      <c r="G904" s="890"/>
      <c r="H904" s="890"/>
      <c r="I904" s="890"/>
      <c r="J904" s="890"/>
      <c r="K904" s="875"/>
      <c r="L904" s="875"/>
      <c r="M904" s="875"/>
      <c r="N904" s="875"/>
      <c r="O904" s="875"/>
      <c r="P904" s="875"/>
      <c r="Q904" s="875"/>
      <c r="R904" s="875"/>
      <c r="S904" s="875"/>
      <c r="T904" s="875"/>
      <c r="U904" s="875"/>
      <c r="V904" s="875"/>
      <c r="W904" s="875"/>
      <c r="X904" s="875"/>
      <c r="Y904" s="875"/>
    </row>
    <row r="905">
      <c r="A905" s="890"/>
      <c r="B905" s="890"/>
      <c r="C905" s="890"/>
      <c r="D905" s="890"/>
      <c r="E905" s="890"/>
      <c r="F905" s="890"/>
      <c r="G905" s="890"/>
      <c r="H905" s="890"/>
      <c r="I905" s="890"/>
      <c r="J905" s="890"/>
      <c r="K905" s="875"/>
      <c r="L905" s="875"/>
      <c r="M905" s="875"/>
      <c r="N905" s="875"/>
      <c r="O905" s="875"/>
      <c r="P905" s="875"/>
      <c r="Q905" s="875"/>
      <c r="R905" s="875"/>
      <c r="S905" s="875"/>
      <c r="T905" s="875"/>
      <c r="U905" s="875"/>
      <c r="V905" s="875"/>
      <c r="W905" s="875"/>
      <c r="X905" s="875"/>
      <c r="Y905" s="875"/>
    </row>
    <row r="906">
      <c r="A906" s="890"/>
      <c r="B906" s="890"/>
      <c r="C906" s="890"/>
      <c r="D906" s="890"/>
      <c r="E906" s="890"/>
      <c r="F906" s="890"/>
      <c r="G906" s="890"/>
      <c r="H906" s="890"/>
      <c r="I906" s="890"/>
      <c r="J906" s="890"/>
      <c r="K906" s="875"/>
      <c r="L906" s="875"/>
      <c r="M906" s="875"/>
      <c r="N906" s="875"/>
      <c r="O906" s="875"/>
      <c r="P906" s="875"/>
      <c r="Q906" s="875"/>
      <c r="R906" s="875"/>
      <c r="S906" s="875"/>
      <c r="T906" s="875"/>
      <c r="U906" s="875"/>
      <c r="V906" s="875"/>
      <c r="W906" s="875"/>
      <c r="X906" s="875"/>
      <c r="Y906" s="875"/>
    </row>
    <row r="907">
      <c r="A907" s="890"/>
      <c r="B907" s="890"/>
      <c r="C907" s="890"/>
      <c r="D907" s="890"/>
      <c r="E907" s="890"/>
      <c r="F907" s="890"/>
      <c r="G907" s="890"/>
      <c r="H907" s="890"/>
      <c r="I907" s="890"/>
      <c r="J907" s="890"/>
      <c r="K907" s="875"/>
      <c r="L907" s="875"/>
      <c r="M907" s="875"/>
      <c r="N907" s="875"/>
      <c r="O907" s="875"/>
      <c r="P907" s="875"/>
      <c r="Q907" s="875"/>
      <c r="R907" s="875"/>
      <c r="S907" s="875"/>
      <c r="T907" s="875"/>
      <c r="U907" s="875"/>
      <c r="V907" s="875"/>
      <c r="W907" s="875"/>
      <c r="X907" s="875"/>
      <c r="Y907" s="875"/>
    </row>
    <row r="908">
      <c r="A908" s="890"/>
      <c r="B908" s="890"/>
      <c r="C908" s="890"/>
      <c r="D908" s="890"/>
      <c r="E908" s="890"/>
      <c r="F908" s="890"/>
      <c r="G908" s="890"/>
      <c r="H908" s="890"/>
      <c r="I908" s="890"/>
      <c r="J908" s="890"/>
      <c r="K908" s="875"/>
      <c r="L908" s="875"/>
      <c r="M908" s="875"/>
      <c r="N908" s="875"/>
      <c r="O908" s="875"/>
      <c r="P908" s="875"/>
      <c r="Q908" s="875"/>
      <c r="R908" s="875"/>
      <c r="S908" s="875"/>
      <c r="T908" s="875"/>
      <c r="U908" s="875"/>
      <c r="V908" s="875"/>
      <c r="W908" s="875"/>
      <c r="X908" s="875"/>
      <c r="Y908" s="875"/>
    </row>
    <row r="909">
      <c r="A909" s="890"/>
      <c r="B909" s="890"/>
      <c r="C909" s="890"/>
      <c r="D909" s="890"/>
      <c r="E909" s="890"/>
      <c r="F909" s="890"/>
      <c r="G909" s="890"/>
      <c r="H909" s="890"/>
      <c r="I909" s="890"/>
      <c r="J909" s="890"/>
      <c r="K909" s="875"/>
      <c r="L909" s="875"/>
      <c r="M909" s="875"/>
      <c r="N909" s="875"/>
      <c r="O909" s="875"/>
      <c r="P909" s="875"/>
      <c r="Q909" s="875"/>
      <c r="R909" s="875"/>
      <c r="S909" s="875"/>
      <c r="T909" s="875"/>
      <c r="U909" s="875"/>
      <c r="V909" s="875"/>
      <c r="W909" s="875"/>
      <c r="X909" s="875"/>
      <c r="Y909" s="875"/>
    </row>
    <row r="910">
      <c r="A910" s="890"/>
      <c r="B910" s="890"/>
      <c r="C910" s="890"/>
      <c r="D910" s="890"/>
      <c r="E910" s="890"/>
      <c r="F910" s="890"/>
      <c r="G910" s="890"/>
      <c r="H910" s="890"/>
      <c r="I910" s="890"/>
      <c r="J910" s="890"/>
      <c r="K910" s="875"/>
      <c r="L910" s="875"/>
      <c r="M910" s="875"/>
      <c r="N910" s="875"/>
      <c r="O910" s="875"/>
      <c r="P910" s="875"/>
      <c r="Q910" s="875"/>
      <c r="R910" s="875"/>
      <c r="S910" s="875"/>
      <c r="T910" s="875"/>
      <c r="U910" s="875"/>
      <c r="V910" s="875"/>
      <c r="W910" s="875"/>
      <c r="X910" s="875"/>
      <c r="Y910" s="875"/>
    </row>
    <row r="911">
      <c r="A911" s="890"/>
      <c r="B911" s="890"/>
      <c r="C911" s="890"/>
      <c r="D911" s="890"/>
      <c r="E911" s="890"/>
      <c r="F911" s="890"/>
      <c r="G911" s="890"/>
      <c r="H911" s="890"/>
      <c r="I911" s="890"/>
      <c r="J911" s="890"/>
      <c r="K911" s="875"/>
      <c r="L911" s="875"/>
      <c r="M911" s="875"/>
      <c r="N911" s="875"/>
      <c r="O911" s="875"/>
      <c r="P911" s="875"/>
      <c r="Q911" s="875"/>
      <c r="R911" s="875"/>
      <c r="S911" s="875"/>
      <c r="T911" s="875"/>
      <c r="U911" s="875"/>
      <c r="V911" s="875"/>
      <c r="W911" s="875"/>
      <c r="X911" s="875"/>
      <c r="Y911" s="875"/>
    </row>
    <row r="912">
      <c r="A912" s="890"/>
      <c r="B912" s="890"/>
      <c r="C912" s="890"/>
      <c r="D912" s="890"/>
      <c r="E912" s="890"/>
      <c r="F912" s="890"/>
      <c r="G912" s="890"/>
      <c r="H912" s="890"/>
      <c r="I912" s="890"/>
      <c r="J912" s="890"/>
      <c r="K912" s="875"/>
      <c r="L912" s="875"/>
      <c r="M912" s="875"/>
      <c r="N912" s="875"/>
      <c r="O912" s="875"/>
      <c r="P912" s="875"/>
      <c r="Q912" s="875"/>
      <c r="R912" s="875"/>
      <c r="S912" s="875"/>
      <c r="T912" s="875"/>
      <c r="U912" s="875"/>
      <c r="V912" s="875"/>
      <c r="W912" s="875"/>
      <c r="X912" s="875"/>
      <c r="Y912" s="875"/>
    </row>
    <row r="913">
      <c r="A913" s="890"/>
      <c r="B913" s="890"/>
      <c r="C913" s="890"/>
      <c r="D913" s="890"/>
      <c r="E913" s="890"/>
      <c r="F913" s="890"/>
      <c r="G913" s="890"/>
      <c r="H913" s="890"/>
      <c r="I913" s="890"/>
      <c r="J913" s="890"/>
      <c r="K913" s="875"/>
      <c r="L913" s="875"/>
      <c r="M913" s="875"/>
      <c r="N913" s="875"/>
      <c r="O913" s="875"/>
      <c r="P913" s="875"/>
      <c r="Q913" s="875"/>
      <c r="R913" s="875"/>
      <c r="S913" s="875"/>
      <c r="T913" s="875"/>
      <c r="U913" s="875"/>
      <c r="V913" s="875"/>
      <c r="W913" s="875"/>
      <c r="X913" s="875"/>
      <c r="Y913" s="875"/>
    </row>
    <row r="914">
      <c r="A914" s="890"/>
      <c r="B914" s="890"/>
      <c r="C914" s="890"/>
      <c r="D914" s="890"/>
      <c r="E914" s="890"/>
      <c r="F914" s="890"/>
      <c r="G914" s="890"/>
      <c r="H914" s="890"/>
      <c r="I914" s="890"/>
      <c r="J914" s="890"/>
      <c r="K914" s="875"/>
      <c r="L914" s="875"/>
      <c r="M914" s="875"/>
      <c r="N914" s="875"/>
      <c r="O914" s="875"/>
      <c r="P914" s="875"/>
      <c r="Q914" s="875"/>
      <c r="R914" s="875"/>
      <c r="S914" s="875"/>
      <c r="T914" s="875"/>
      <c r="U914" s="875"/>
      <c r="V914" s="875"/>
      <c r="W914" s="875"/>
      <c r="X914" s="875"/>
      <c r="Y914" s="875"/>
    </row>
    <row r="915">
      <c r="A915" s="890"/>
      <c r="B915" s="890"/>
      <c r="C915" s="890"/>
      <c r="D915" s="890"/>
      <c r="E915" s="890"/>
      <c r="F915" s="890"/>
      <c r="G915" s="890"/>
      <c r="H915" s="890"/>
      <c r="I915" s="890"/>
      <c r="J915" s="890"/>
      <c r="K915" s="875"/>
      <c r="L915" s="875"/>
      <c r="M915" s="875"/>
      <c r="N915" s="875"/>
      <c r="O915" s="875"/>
      <c r="P915" s="875"/>
      <c r="Q915" s="875"/>
      <c r="R915" s="875"/>
      <c r="S915" s="875"/>
      <c r="T915" s="875"/>
      <c r="U915" s="875"/>
      <c r="V915" s="875"/>
      <c r="W915" s="875"/>
      <c r="X915" s="875"/>
      <c r="Y915" s="875"/>
    </row>
    <row r="916">
      <c r="A916" s="890"/>
      <c r="B916" s="890"/>
      <c r="C916" s="890"/>
      <c r="D916" s="890"/>
      <c r="E916" s="890"/>
      <c r="F916" s="890"/>
      <c r="G916" s="890"/>
      <c r="H916" s="890"/>
      <c r="I916" s="890"/>
      <c r="J916" s="890"/>
      <c r="K916" s="875"/>
      <c r="L916" s="875"/>
      <c r="M916" s="875"/>
      <c r="N916" s="875"/>
      <c r="O916" s="875"/>
      <c r="P916" s="875"/>
      <c r="Q916" s="875"/>
      <c r="R916" s="875"/>
      <c r="S916" s="875"/>
      <c r="T916" s="875"/>
      <c r="U916" s="875"/>
      <c r="V916" s="875"/>
      <c r="W916" s="875"/>
      <c r="X916" s="875"/>
      <c r="Y916" s="875"/>
    </row>
    <row r="917">
      <c r="A917" s="890"/>
      <c r="B917" s="890"/>
      <c r="C917" s="890"/>
      <c r="D917" s="890"/>
      <c r="E917" s="890"/>
      <c r="F917" s="890"/>
      <c r="G917" s="890"/>
      <c r="H917" s="890"/>
      <c r="I917" s="890"/>
      <c r="J917" s="890"/>
      <c r="K917" s="875"/>
      <c r="L917" s="875"/>
      <c r="M917" s="875"/>
      <c r="N917" s="875"/>
      <c r="O917" s="875"/>
      <c r="P917" s="875"/>
      <c r="Q917" s="875"/>
      <c r="R917" s="875"/>
      <c r="S917" s="875"/>
      <c r="T917" s="875"/>
      <c r="U917" s="875"/>
      <c r="V917" s="875"/>
      <c r="W917" s="875"/>
      <c r="X917" s="875"/>
      <c r="Y917" s="875"/>
    </row>
    <row r="918">
      <c r="A918" s="890"/>
      <c r="B918" s="890"/>
      <c r="C918" s="890"/>
      <c r="D918" s="890"/>
      <c r="E918" s="890"/>
      <c r="F918" s="890"/>
      <c r="G918" s="890"/>
      <c r="H918" s="890"/>
      <c r="I918" s="890"/>
      <c r="J918" s="890"/>
      <c r="K918" s="875"/>
      <c r="L918" s="875"/>
      <c r="M918" s="875"/>
      <c r="N918" s="875"/>
      <c r="O918" s="875"/>
      <c r="P918" s="875"/>
      <c r="Q918" s="875"/>
      <c r="R918" s="875"/>
      <c r="S918" s="875"/>
      <c r="T918" s="875"/>
      <c r="U918" s="875"/>
      <c r="V918" s="875"/>
      <c r="W918" s="875"/>
      <c r="X918" s="875"/>
      <c r="Y918" s="875"/>
    </row>
    <row r="919">
      <c r="A919" s="890"/>
      <c r="B919" s="890"/>
      <c r="C919" s="890"/>
      <c r="D919" s="890"/>
      <c r="E919" s="890"/>
      <c r="F919" s="890"/>
      <c r="G919" s="890"/>
      <c r="H919" s="890"/>
      <c r="I919" s="890"/>
      <c r="J919" s="890"/>
      <c r="K919" s="875"/>
      <c r="L919" s="875"/>
      <c r="M919" s="875"/>
      <c r="N919" s="875"/>
      <c r="O919" s="875"/>
      <c r="P919" s="875"/>
      <c r="Q919" s="875"/>
      <c r="R919" s="875"/>
      <c r="S919" s="875"/>
      <c r="T919" s="875"/>
      <c r="U919" s="875"/>
      <c r="V919" s="875"/>
      <c r="W919" s="875"/>
      <c r="X919" s="875"/>
      <c r="Y919" s="875"/>
    </row>
    <row r="920">
      <c r="A920" s="890"/>
      <c r="B920" s="890"/>
      <c r="C920" s="890"/>
      <c r="D920" s="890"/>
      <c r="E920" s="890"/>
      <c r="F920" s="890"/>
      <c r="G920" s="890"/>
      <c r="H920" s="890"/>
      <c r="I920" s="890"/>
      <c r="J920" s="890"/>
      <c r="K920" s="875"/>
      <c r="L920" s="875"/>
      <c r="M920" s="875"/>
      <c r="N920" s="875"/>
      <c r="O920" s="875"/>
      <c r="P920" s="875"/>
      <c r="Q920" s="875"/>
      <c r="R920" s="875"/>
      <c r="S920" s="875"/>
      <c r="T920" s="875"/>
      <c r="U920" s="875"/>
      <c r="V920" s="875"/>
      <c r="W920" s="875"/>
      <c r="X920" s="875"/>
      <c r="Y920" s="875"/>
    </row>
    <row r="921">
      <c r="A921" s="890"/>
      <c r="B921" s="890"/>
      <c r="C921" s="890"/>
      <c r="D921" s="890"/>
      <c r="E921" s="890"/>
      <c r="F921" s="890"/>
      <c r="G921" s="890"/>
      <c r="H921" s="890"/>
      <c r="I921" s="890"/>
      <c r="J921" s="890"/>
      <c r="K921" s="875"/>
      <c r="L921" s="875"/>
      <c r="M921" s="875"/>
      <c r="N921" s="875"/>
      <c r="O921" s="875"/>
      <c r="P921" s="875"/>
      <c r="Q921" s="875"/>
      <c r="R921" s="875"/>
      <c r="S921" s="875"/>
      <c r="T921" s="875"/>
      <c r="U921" s="875"/>
      <c r="V921" s="875"/>
      <c r="W921" s="875"/>
      <c r="X921" s="875"/>
      <c r="Y921" s="875"/>
    </row>
    <row r="922">
      <c r="A922" s="890"/>
      <c r="B922" s="890"/>
      <c r="C922" s="890"/>
      <c r="D922" s="890"/>
      <c r="E922" s="890"/>
      <c r="F922" s="890"/>
      <c r="G922" s="890"/>
      <c r="H922" s="890"/>
      <c r="I922" s="890"/>
      <c r="J922" s="890"/>
      <c r="K922" s="875"/>
      <c r="L922" s="875"/>
      <c r="M922" s="875"/>
      <c r="N922" s="875"/>
      <c r="O922" s="875"/>
      <c r="P922" s="875"/>
      <c r="Q922" s="875"/>
      <c r="R922" s="875"/>
      <c r="S922" s="875"/>
      <c r="T922" s="875"/>
      <c r="U922" s="875"/>
      <c r="V922" s="875"/>
      <c r="W922" s="875"/>
      <c r="X922" s="875"/>
      <c r="Y922" s="875"/>
    </row>
    <row r="923">
      <c r="A923" s="890"/>
      <c r="B923" s="890"/>
      <c r="C923" s="890"/>
      <c r="D923" s="890"/>
      <c r="E923" s="890"/>
      <c r="F923" s="890"/>
      <c r="G923" s="890"/>
      <c r="H923" s="890"/>
      <c r="I923" s="890"/>
      <c r="J923" s="890"/>
      <c r="K923" s="875"/>
      <c r="L923" s="875"/>
      <c r="M923" s="875"/>
      <c r="N923" s="875"/>
      <c r="O923" s="875"/>
      <c r="P923" s="875"/>
      <c r="Q923" s="875"/>
      <c r="R923" s="875"/>
      <c r="S923" s="875"/>
      <c r="T923" s="875"/>
      <c r="U923" s="875"/>
      <c r="V923" s="875"/>
      <c r="W923" s="875"/>
      <c r="X923" s="875"/>
      <c r="Y923" s="875"/>
    </row>
    <row r="924">
      <c r="A924" s="890"/>
      <c r="B924" s="890"/>
      <c r="C924" s="890"/>
      <c r="D924" s="890"/>
      <c r="E924" s="890"/>
      <c r="F924" s="890"/>
      <c r="G924" s="890"/>
      <c r="H924" s="890"/>
      <c r="I924" s="890"/>
      <c r="J924" s="890"/>
      <c r="K924" s="875"/>
      <c r="L924" s="875"/>
      <c r="M924" s="875"/>
      <c r="N924" s="875"/>
      <c r="O924" s="875"/>
      <c r="P924" s="875"/>
      <c r="Q924" s="875"/>
      <c r="R924" s="875"/>
      <c r="S924" s="875"/>
      <c r="T924" s="875"/>
      <c r="U924" s="875"/>
      <c r="V924" s="875"/>
      <c r="W924" s="875"/>
      <c r="X924" s="875"/>
      <c r="Y924" s="875"/>
    </row>
    <row r="925">
      <c r="A925" s="890"/>
      <c r="B925" s="890"/>
      <c r="C925" s="890"/>
      <c r="D925" s="890"/>
      <c r="E925" s="890"/>
      <c r="F925" s="890"/>
      <c r="G925" s="890"/>
      <c r="H925" s="890"/>
      <c r="I925" s="890"/>
      <c r="J925" s="890"/>
      <c r="K925" s="875"/>
      <c r="L925" s="875"/>
      <c r="M925" s="875"/>
      <c r="N925" s="875"/>
      <c r="O925" s="875"/>
      <c r="P925" s="875"/>
      <c r="Q925" s="875"/>
      <c r="R925" s="875"/>
      <c r="S925" s="875"/>
      <c r="T925" s="875"/>
      <c r="U925" s="875"/>
      <c r="V925" s="875"/>
      <c r="W925" s="875"/>
      <c r="X925" s="875"/>
      <c r="Y925" s="875"/>
    </row>
    <row r="926">
      <c r="A926" s="890"/>
      <c r="B926" s="890"/>
      <c r="C926" s="890"/>
      <c r="D926" s="890"/>
      <c r="E926" s="890"/>
      <c r="F926" s="890"/>
      <c r="G926" s="890"/>
      <c r="H926" s="890"/>
      <c r="I926" s="890"/>
      <c r="J926" s="890"/>
      <c r="K926" s="875"/>
      <c r="L926" s="875"/>
      <c r="M926" s="875"/>
      <c r="N926" s="875"/>
      <c r="O926" s="875"/>
      <c r="P926" s="875"/>
      <c r="Q926" s="875"/>
      <c r="R926" s="875"/>
      <c r="S926" s="875"/>
      <c r="T926" s="875"/>
      <c r="U926" s="875"/>
      <c r="V926" s="875"/>
      <c r="W926" s="875"/>
      <c r="X926" s="875"/>
      <c r="Y926" s="875"/>
    </row>
    <row r="927">
      <c r="A927" s="890"/>
      <c r="B927" s="890"/>
      <c r="C927" s="890"/>
      <c r="D927" s="890"/>
      <c r="E927" s="890"/>
      <c r="F927" s="890"/>
      <c r="G927" s="890"/>
      <c r="H927" s="890"/>
      <c r="I927" s="890"/>
      <c r="J927" s="890"/>
      <c r="K927" s="875"/>
      <c r="L927" s="875"/>
      <c r="M927" s="875"/>
      <c r="N927" s="875"/>
      <c r="O927" s="875"/>
      <c r="P927" s="875"/>
      <c r="Q927" s="875"/>
      <c r="R927" s="875"/>
      <c r="S927" s="875"/>
      <c r="T927" s="875"/>
      <c r="U927" s="875"/>
      <c r="V927" s="875"/>
      <c r="W927" s="875"/>
      <c r="X927" s="875"/>
      <c r="Y927" s="875"/>
    </row>
    <row r="928">
      <c r="A928" s="890"/>
      <c r="B928" s="890"/>
      <c r="C928" s="890"/>
      <c r="D928" s="890"/>
      <c r="E928" s="890"/>
      <c r="F928" s="890"/>
      <c r="G928" s="890"/>
      <c r="H928" s="890"/>
      <c r="I928" s="890"/>
      <c r="J928" s="890"/>
      <c r="K928" s="875"/>
      <c r="L928" s="875"/>
      <c r="M928" s="875"/>
      <c r="N928" s="875"/>
      <c r="O928" s="875"/>
      <c r="P928" s="875"/>
      <c r="Q928" s="875"/>
      <c r="R928" s="875"/>
      <c r="S928" s="875"/>
      <c r="T928" s="875"/>
      <c r="U928" s="875"/>
      <c r="V928" s="875"/>
      <c r="W928" s="875"/>
      <c r="X928" s="875"/>
      <c r="Y928" s="875"/>
    </row>
    <row r="929">
      <c r="A929" s="890"/>
      <c r="B929" s="890"/>
      <c r="C929" s="890"/>
      <c r="D929" s="890"/>
      <c r="E929" s="890"/>
      <c r="F929" s="890"/>
      <c r="G929" s="890"/>
      <c r="H929" s="890"/>
      <c r="I929" s="890"/>
      <c r="J929" s="890"/>
      <c r="K929" s="875"/>
      <c r="L929" s="875"/>
      <c r="M929" s="875"/>
      <c r="N929" s="875"/>
      <c r="O929" s="875"/>
      <c r="P929" s="875"/>
      <c r="Q929" s="875"/>
      <c r="R929" s="875"/>
      <c r="S929" s="875"/>
      <c r="T929" s="875"/>
      <c r="U929" s="875"/>
      <c r="V929" s="875"/>
      <c r="W929" s="875"/>
      <c r="X929" s="875"/>
      <c r="Y929" s="875"/>
    </row>
    <row r="930">
      <c r="A930" s="890"/>
      <c r="B930" s="890"/>
      <c r="C930" s="890"/>
      <c r="D930" s="890"/>
      <c r="E930" s="890"/>
      <c r="F930" s="890"/>
      <c r="G930" s="890"/>
      <c r="H930" s="890"/>
      <c r="I930" s="890"/>
      <c r="J930" s="890"/>
      <c r="K930" s="875"/>
      <c r="L930" s="875"/>
      <c r="M930" s="875"/>
      <c r="N930" s="875"/>
      <c r="O930" s="875"/>
      <c r="P930" s="875"/>
      <c r="Q930" s="875"/>
      <c r="R930" s="875"/>
      <c r="S930" s="875"/>
      <c r="T930" s="875"/>
      <c r="U930" s="875"/>
      <c r="V930" s="875"/>
      <c r="W930" s="875"/>
      <c r="X930" s="875"/>
      <c r="Y930" s="875"/>
    </row>
    <row r="931">
      <c r="A931" s="890"/>
      <c r="B931" s="890"/>
      <c r="C931" s="890"/>
      <c r="D931" s="890"/>
      <c r="E931" s="890"/>
      <c r="F931" s="890"/>
      <c r="G931" s="890"/>
      <c r="H931" s="890"/>
      <c r="I931" s="890"/>
      <c r="J931" s="890"/>
      <c r="K931" s="875"/>
      <c r="L931" s="875"/>
      <c r="M931" s="875"/>
      <c r="N931" s="875"/>
      <c r="O931" s="875"/>
      <c r="P931" s="875"/>
      <c r="Q931" s="875"/>
      <c r="R931" s="875"/>
      <c r="S931" s="875"/>
      <c r="T931" s="875"/>
      <c r="U931" s="875"/>
      <c r="V931" s="875"/>
      <c r="W931" s="875"/>
      <c r="X931" s="875"/>
      <c r="Y931" s="875"/>
    </row>
    <row r="932">
      <c r="A932" s="890"/>
      <c r="B932" s="890"/>
      <c r="C932" s="890"/>
      <c r="D932" s="890"/>
      <c r="E932" s="890"/>
      <c r="F932" s="890"/>
      <c r="G932" s="890"/>
      <c r="H932" s="890"/>
      <c r="I932" s="890"/>
      <c r="J932" s="890"/>
      <c r="K932" s="875"/>
      <c r="L932" s="875"/>
      <c r="M932" s="875"/>
      <c r="N932" s="875"/>
      <c r="O932" s="875"/>
      <c r="P932" s="875"/>
      <c r="Q932" s="875"/>
      <c r="R932" s="875"/>
      <c r="S932" s="875"/>
      <c r="T932" s="875"/>
      <c r="U932" s="875"/>
      <c r="V932" s="875"/>
      <c r="W932" s="875"/>
      <c r="X932" s="875"/>
      <c r="Y932" s="875"/>
    </row>
    <row r="933">
      <c r="A933" s="890"/>
      <c r="B933" s="890"/>
      <c r="C933" s="890"/>
      <c r="D933" s="890"/>
      <c r="E933" s="890"/>
      <c r="F933" s="890"/>
      <c r="G933" s="890"/>
      <c r="H933" s="890"/>
      <c r="I933" s="890"/>
      <c r="J933" s="890"/>
      <c r="K933" s="875"/>
      <c r="L933" s="875"/>
      <c r="M933" s="875"/>
      <c r="N933" s="875"/>
      <c r="O933" s="875"/>
      <c r="P933" s="875"/>
      <c r="Q933" s="875"/>
      <c r="R933" s="875"/>
      <c r="S933" s="875"/>
      <c r="T933" s="875"/>
      <c r="U933" s="875"/>
      <c r="V933" s="875"/>
      <c r="W933" s="875"/>
      <c r="X933" s="875"/>
      <c r="Y933" s="875"/>
    </row>
    <row r="934">
      <c r="A934" s="890"/>
      <c r="B934" s="890"/>
      <c r="C934" s="890"/>
      <c r="D934" s="890"/>
      <c r="E934" s="890"/>
      <c r="F934" s="890"/>
      <c r="G934" s="890"/>
      <c r="H934" s="890"/>
      <c r="I934" s="890"/>
      <c r="J934" s="890"/>
      <c r="K934" s="875"/>
      <c r="L934" s="875"/>
      <c r="M934" s="875"/>
      <c r="N934" s="875"/>
      <c r="O934" s="875"/>
      <c r="P934" s="875"/>
      <c r="Q934" s="875"/>
      <c r="R934" s="875"/>
      <c r="S934" s="875"/>
      <c r="T934" s="875"/>
      <c r="U934" s="875"/>
      <c r="V934" s="875"/>
      <c r="W934" s="875"/>
      <c r="X934" s="875"/>
      <c r="Y934" s="875"/>
    </row>
    <row r="935">
      <c r="A935" s="890"/>
      <c r="B935" s="890"/>
      <c r="C935" s="890"/>
      <c r="D935" s="890"/>
      <c r="E935" s="890"/>
      <c r="F935" s="890"/>
      <c r="G935" s="890"/>
      <c r="H935" s="890"/>
      <c r="I935" s="890"/>
      <c r="J935" s="890"/>
      <c r="K935" s="875"/>
      <c r="L935" s="875"/>
      <c r="M935" s="875"/>
      <c r="N935" s="875"/>
      <c r="O935" s="875"/>
      <c r="P935" s="875"/>
      <c r="Q935" s="875"/>
      <c r="R935" s="875"/>
      <c r="S935" s="875"/>
      <c r="T935" s="875"/>
      <c r="U935" s="875"/>
      <c r="V935" s="875"/>
      <c r="W935" s="875"/>
      <c r="X935" s="875"/>
      <c r="Y935" s="875"/>
    </row>
    <row r="936">
      <c r="A936" s="890"/>
      <c r="B936" s="890"/>
      <c r="C936" s="890"/>
      <c r="D936" s="890"/>
      <c r="E936" s="890"/>
      <c r="F936" s="890"/>
      <c r="G936" s="890"/>
      <c r="H936" s="890"/>
      <c r="I936" s="890"/>
      <c r="J936" s="890"/>
      <c r="K936" s="875"/>
      <c r="L936" s="875"/>
      <c r="M936" s="875"/>
      <c r="N936" s="875"/>
      <c r="O936" s="875"/>
      <c r="P936" s="875"/>
      <c r="Q936" s="875"/>
      <c r="R936" s="875"/>
      <c r="S936" s="875"/>
      <c r="T936" s="875"/>
      <c r="U936" s="875"/>
      <c r="V936" s="875"/>
      <c r="W936" s="875"/>
      <c r="X936" s="875"/>
      <c r="Y936" s="875"/>
    </row>
    <row r="937">
      <c r="A937" s="890"/>
      <c r="B937" s="890"/>
      <c r="C937" s="890"/>
      <c r="D937" s="890"/>
      <c r="E937" s="890"/>
      <c r="F937" s="890"/>
      <c r="G937" s="890"/>
      <c r="H937" s="890"/>
      <c r="I937" s="890"/>
      <c r="J937" s="890"/>
      <c r="K937" s="875"/>
      <c r="L937" s="875"/>
      <c r="M937" s="875"/>
      <c r="N937" s="875"/>
      <c r="O937" s="875"/>
      <c r="P937" s="875"/>
      <c r="Q937" s="875"/>
      <c r="R937" s="875"/>
      <c r="S937" s="875"/>
      <c r="T937" s="875"/>
      <c r="U937" s="875"/>
      <c r="V937" s="875"/>
      <c r="W937" s="875"/>
      <c r="X937" s="875"/>
      <c r="Y937" s="875"/>
    </row>
    <row r="938">
      <c r="A938" s="890"/>
      <c r="B938" s="890"/>
      <c r="C938" s="890"/>
      <c r="D938" s="890"/>
      <c r="E938" s="890"/>
      <c r="F938" s="890"/>
      <c r="G938" s="890"/>
      <c r="H938" s="890"/>
      <c r="I938" s="890"/>
      <c r="J938" s="890"/>
      <c r="K938" s="875"/>
      <c r="L938" s="875"/>
      <c r="M938" s="875"/>
      <c r="N938" s="875"/>
      <c r="O938" s="875"/>
      <c r="P938" s="875"/>
      <c r="Q938" s="875"/>
      <c r="R938" s="875"/>
      <c r="S938" s="875"/>
      <c r="T938" s="875"/>
      <c r="U938" s="875"/>
      <c r="V938" s="875"/>
      <c r="W938" s="875"/>
      <c r="X938" s="875"/>
      <c r="Y938" s="875"/>
    </row>
    <row r="939">
      <c r="A939" s="890"/>
      <c r="B939" s="890"/>
      <c r="C939" s="890"/>
      <c r="D939" s="890"/>
      <c r="E939" s="890"/>
      <c r="F939" s="890"/>
      <c r="G939" s="890"/>
      <c r="H939" s="890"/>
      <c r="I939" s="890"/>
      <c r="J939" s="890"/>
      <c r="K939" s="875"/>
      <c r="L939" s="875"/>
      <c r="M939" s="875"/>
      <c r="N939" s="875"/>
      <c r="O939" s="875"/>
      <c r="P939" s="875"/>
      <c r="Q939" s="875"/>
      <c r="R939" s="875"/>
      <c r="S939" s="875"/>
      <c r="T939" s="875"/>
      <c r="U939" s="875"/>
      <c r="V939" s="875"/>
      <c r="W939" s="875"/>
      <c r="X939" s="875"/>
      <c r="Y939" s="875"/>
    </row>
    <row r="940">
      <c r="A940" s="890"/>
      <c r="B940" s="890"/>
      <c r="C940" s="890"/>
      <c r="D940" s="890"/>
      <c r="E940" s="890"/>
      <c r="F940" s="890"/>
      <c r="G940" s="890"/>
      <c r="H940" s="890"/>
      <c r="I940" s="890"/>
      <c r="J940" s="890"/>
      <c r="K940" s="875"/>
      <c r="L940" s="875"/>
      <c r="M940" s="875"/>
      <c r="N940" s="875"/>
      <c r="O940" s="875"/>
      <c r="P940" s="875"/>
      <c r="Q940" s="875"/>
      <c r="R940" s="875"/>
      <c r="S940" s="875"/>
      <c r="T940" s="875"/>
      <c r="U940" s="875"/>
      <c r="V940" s="875"/>
      <c r="W940" s="875"/>
      <c r="X940" s="875"/>
      <c r="Y940" s="875"/>
    </row>
    <row r="941">
      <c r="A941" s="890"/>
      <c r="B941" s="890"/>
      <c r="C941" s="890"/>
      <c r="D941" s="890"/>
      <c r="E941" s="890"/>
      <c r="F941" s="890"/>
      <c r="G941" s="890"/>
      <c r="H941" s="890"/>
      <c r="I941" s="890"/>
      <c r="J941" s="890"/>
      <c r="K941" s="875"/>
      <c r="L941" s="875"/>
      <c r="M941" s="875"/>
      <c r="N941" s="875"/>
      <c r="O941" s="875"/>
      <c r="P941" s="875"/>
      <c r="Q941" s="875"/>
      <c r="R941" s="875"/>
      <c r="S941" s="875"/>
      <c r="T941" s="875"/>
      <c r="U941" s="875"/>
      <c r="V941" s="875"/>
      <c r="W941" s="875"/>
      <c r="X941" s="875"/>
      <c r="Y941" s="875"/>
    </row>
    <row r="942">
      <c r="A942" s="890"/>
      <c r="B942" s="890"/>
      <c r="C942" s="890"/>
      <c r="D942" s="890"/>
      <c r="E942" s="890"/>
      <c r="F942" s="890"/>
      <c r="G942" s="890"/>
      <c r="H942" s="890"/>
      <c r="I942" s="890"/>
      <c r="J942" s="890"/>
      <c r="K942" s="875"/>
      <c r="L942" s="875"/>
      <c r="M942" s="875"/>
      <c r="N942" s="875"/>
      <c r="O942" s="875"/>
      <c r="P942" s="875"/>
      <c r="Q942" s="875"/>
      <c r="R942" s="875"/>
      <c r="S942" s="875"/>
      <c r="T942" s="875"/>
      <c r="U942" s="875"/>
      <c r="V942" s="875"/>
      <c r="W942" s="875"/>
      <c r="X942" s="875"/>
      <c r="Y942" s="875"/>
    </row>
    <row r="943">
      <c r="A943" s="890"/>
      <c r="B943" s="890"/>
      <c r="C943" s="890"/>
      <c r="D943" s="890"/>
      <c r="E943" s="890"/>
      <c r="F943" s="890"/>
      <c r="G943" s="890"/>
      <c r="H943" s="890"/>
      <c r="I943" s="890"/>
      <c r="J943" s="890"/>
      <c r="K943" s="875"/>
      <c r="L943" s="875"/>
      <c r="M943" s="875"/>
      <c r="N943" s="875"/>
      <c r="O943" s="875"/>
      <c r="P943" s="875"/>
      <c r="Q943" s="875"/>
      <c r="R943" s="875"/>
      <c r="S943" s="875"/>
      <c r="T943" s="875"/>
      <c r="U943" s="875"/>
      <c r="V943" s="875"/>
      <c r="W943" s="875"/>
      <c r="X943" s="875"/>
      <c r="Y943" s="875"/>
    </row>
    <row r="944">
      <c r="A944" s="890"/>
      <c r="B944" s="890"/>
      <c r="C944" s="890"/>
      <c r="D944" s="890"/>
      <c r="E944" s="890"/>
      <c r="F944" s="890"/>
      <c r="G944" s="890"/>
      <c r="H944" s="890"/>
      <c r="I944" s="890"/>
      <c r="J944" s="890"/>
      <c r="K944" s="875"/>
      <c r="L944" s="875"/>
      <c r="M944" s="875"/>
      <c r="N944" s="875"/>
      <c r="O944" s="875"/>
      <c r="P944" s="875"/>
      <c r="Q944" s="875"/>
      <c r="R944" s="875"/>
      <c r="S944" s="875"/>
      <c r="T944" s="875"/>
      <c r="U944" s="875"/>
      <c r="V944" s="875"/>
      <c r="W944" s="875"/>
      <c r="X944" s="875"/>
      <c r="Y944" s="875"/>
    </row>
    <row r="945">
      <c r="A945" s="890"/>
      <c r="B945" s="890"/>
      <c r="C945" s="890"/>
      <c r="D945" s="890"/>
      <c r="E945" s="890"/>
      <c r="F945" s="890"/>
      <c r="G945" s="890"/>
      <c r="H945" s="890"/>
      <c r="I945" s="890"/>
      <c r="J945" s="890"/>
      <c r="K945" s="875"/>
      <c r="L945" s="875"/>
      <c r="M945" s="875"/>
      <c r="N945" s="875"/>
      <c r="O945" s="875"/>
      <c r="P945" s="875"/>
      <c r="Q945" s="875"/>
      <c r="R945" s="875"/>
      <c r="S945" s="875"/>
      <c r="T945" s="875"/>
      <c r="U945" s="875"/>
      <c r="V945" s="875"/>
      <c r="W945" s="875"/>
      <c r="X945" s="875"/>
      <c r="Y945" s="875"/>
    </row>
    <row r="946">
      <c r="A946" s="890"/>
      <c r="B946" s="890"/>
      <c r="C946" s="890"/>
      <c r="D946" s="890"/>
      <c r="E946" s="890"/>
      <c r="F946" s="890"/>
      <c r="G946" s="890"/>
      <c r="H946" s="890"/>
      <c r="I946" s="890"/>
      <c r="J946" s="890"/>
      <c r="K946" s="875"/>
      <c r="L946" s="875"/>
      <c r="M946" s="875"/>
      <c r="N946" s="875"/>
      <c r="O946" s="875"/>
      <c r="P946" s="875"/>
      <c r="Q946" s="875"/>
      <c r="R946" s="875"/>
      <c r="S946" s="875"/>
      <c r="T946" s="875"/>
      <c r="U946" s="875"/>
      <c r="V946" s="875"/>
      <c r="W946" s="875"/>
      <c r="X946" s="875"/>
      <c r="Y946" s="875"/>
    </row>
    <row r="947">
      <c r="A947" s="890"/>
      <c r="B947" s="890"/>
      <c r="C947" s="890"/>
      <c r="D947" s="890"/>
      <c r="E947" s="890"/>
      <c r="F947" s="890"/>
      <c r="G947" s="890"/>
      <c r="H947" s="890"/>
      <c r="I947" s="890"/>
      <c r="J947" s="890"/>
      <c r="K947" s="875"/>
      <c r="L947" s="875"/>
      <c r="M947" s="875"/>
      <c r="N947" s="875"/>
      <c r="O947" s="875"/>
      <c r="P947" s="875"/>
      <c r="Q947" s="875"/>
      <c r="R947" s="875"/>
      <c r="S947" s="875"/>
      <c r="T947" s="875"/>
      <c r="U947" s="875"/>
      <c r="V947" s="875"/>
      <c r="W947" s="875"/>
      <c r="X947" s="875"/>
      <c r="Y947" s="875"/>
    </row>
    <row r="948">
      <c r="A948" s="890"/>
      <c r="B948" s="890"/>
      <c r="C948" s="890"/>
      <c r="D948" s="890"/>
      <c r="E948" s="890"/>
      <c r="F948" s="890"/>
      <c r="G948" s="890"/>
      <c r="H948" s="890"/>
      <c r="I948" s="890"/>
      <c r="J948" s="890"/>
      <c r="K948" s="875"/>
      <c r="L948" s="875"/>
      <c r="M948" s="875"/>
      <c r="N948" s="875"/>
      <c r="O948" s="875"/>
      <c r="P948" s="875"/>
      <c r="Q948" s="875"/>
      <c r="R948" s="875"/>
      <c r="S948" s="875"/>
      <c r="T948" s="875"/>
      <c r="U948" s="875"/>
      <c r="V948" s="875"/>
      <c r="W948" s="875"/>
      <c r="X948" s="875"/>
      <c r="Y948" s="875"/>
    </row>
    <row r="949">
      <c r="A949" s="890"/>
      <c r="B949" s="890"/>
      <c r="C949" s="890"/>
      <c r="D949" s="890"/>
      <c r="E949" s="890"/>
      <c r="F949" s="890"/>
      <c r="G949" s="890"/>
      <c r="H949" s="890"/>
      <c r="I949" s="890"/>
      <c r="J949" s="890"/>
      <c r="K949" s="875"/>
      <c r="L949" s="875"/>
      <c r="M949" s="875"/>
      <c r="N949" s="875"/>
      <c r="O949" s="875"/>
      <c r="P949" s="875"/>
      <c r="Q949" s="875"/>
      <c r="R949" s="875"/>
      <c r="S949" s="875"/>
      <c r="T949" s="875"/>
      <c r="U949" s="875"/>
      <c r="V949" s="875"/>
      <c r="W949" s="875"/>
      <c r="X949" s="875"/>
      <c r="Y949" s="875"/>
    </row>
    <row r="950">
      <c r="A950" s="890"/>
      <c r="B950" s="890"/>
      <c r="C950" s="890"/>
      <c r="D950" s="890"/>
      <c r="E950" s="890"/>
      <c r="F950" s="890"/>
      <c r="G950" s="890"/>
      <c r="H950" s="890"/>
      <c r="I950" s="890"/>
      <c r="J950" s="890"/>
      <c r="K950" s="875"/>
      <c r="L950" s="875"/>
      <c r="M950" s="875"/>
      <c r="N950" s="875"/>
      <c r="O950" s="875"/>
      <c r="P950" s="875"/>
      <c r="Q950" s="875"/>
      <c r="R950" s="875"/>
      <c r="S950" s="875"/>
      <c r="T950" s="875"/>
      <c r="U950" s="875"/>
      <c r="V950" s="875"/>
      <c r="W950" s="875"/>
      <c r="X950" s="875"/>
      <c r="Y950" s="875"/>
    </row>
    <row r="951">
      <c r="A951" s="890"/>
      <c r="B951" s="890"/>
      <c r="C951" s="890"/>
      <c r="D951" s="890"/>
      <c r="E951" s="890"/>
      <c r="F951" s="890"/>
      <c r="G951" s="890"/>
      <c r="H951" s="890"/>
      <c r="I951" s="890"/>
      <c r="J951" s="890"/>
      <c r="K951" s="875"/>
      <c r="L951" s="875"/>
      <c r="M951" s="875"/>
      <c r="N951" s="875"/>
      <c r="O951" s="875"/>
      <c r="P951" s="875"/>
      <c r="Q951" s="875"/>
      <c r="R951" s="875"/>
      <c r="S951" s="875"/>
      <c r="T951" s="875"/>
      <c r="U951" s="875"/>
      <c r="V951" s="875"/>
      <c r="W951" s="875"/>
      <c r="X951" s="875"/>
      <c r="Y951" s="875"/>
    </row>
    <row r="952">
      <c r="A952" s="890"/>
      <c r="B952" s="890"/>
      <c r="C952" s="890"/>
      <c r="D952" s="890"/>
      <c r="E952" s="890"/>
      <c r="F952" s="890"/>
      <c r="G952" s="890"/>
      <c r="H952" s="890"/>
      <c r="I952" s="890"/>
      <c r="J952" s="890"/>
      <c r="K952" s="875"/>
      <c r="L952" s="875"/>
      <c r="M952" s="875"/>
      <c r="N952" s="875"/>
      <c r="O952" s="875"/>
      <c r="P952" s="875"/>
      <c r="Q952" s="875"/>
      <c r="R952" s="875"/>
      <c r="S952" s="875"/>
      <c r="T952" s="875"/>
      <c r="U952" s="875"/>
      <c r="V952" s="875"/>
      <c r="W952" s="875"/>
      <c r="X952" s="875"/>
      <c r="Y952" s="875"/>
    </row>
    <row r="953">
      <c r="A953" s="890"/>
      <c r="B953" s="890"/>
      <c r="C953" s="890"/>
      <c r="D953" s="890"/>
      <c r="E953" s="890"/>
      <c r="F953" s="890"/>
      <c r="G953" s="890"/>
      <c r="H953" s="890"/>
      <c r="I953" s="890"/>
      <c r="J953" s="890"/>
      <c r="K953" s="875"/>
      <c r="L953" s="875"/>
      <c r="M953" s="875"/>
      <c r="N953" s="875"/>
      <c r="O953" s="875"/>
      <c r="P953" s="875"/>
      <c r="Q953" s="875"/>
      <c r="R953" s="875"/>
      <c r="S953" s="875"/>
      <c r="T953" s="875"/>
      <c r="U953" s="875"/>
      <c r="V953" s="875"/>
      <c r="W953" s="875"/>
      <c r="X953" s="875"/>
      <c r="Y953" s="875"/>
    </row>
    <row r="954">
      <c r="A954" s="890"/>
      <c r="B954" s="890"/>
      <c r="C954" s="890"/>
      <c r="D954" s="890"/>
      <c r="E954" s="890"/>
      <c r="F954" s="890"/>
      <c r="G954" s="890"/>
      <c r="H954" s="890"/>
      <c r="I954" s="890"/>
      <c r="J954" s="890"/>
      <c r="K954" s="875"/>
      <c r="L954" s="875"/>
      <c r="M954" s="875"/>
      <c r="N954" s="875"/>
      <c r="O954" s="875"/>
      <c r="P954" s="875"/>
      <c r="Q954" s="875"/>
      <c r="R954" s="875"/>
      <c r="S954" s="875"/>
      <c r="T954" s="875"/>
      <c r="U954" s="875"/>
      <c r="V954" s="875"/>
      <c r="W954" s="875"/>
      <c r="X954" s="875"/>
      <c r="Y954" s="875"/>
    </row>
    <row r="955">
      <c r="A955" s="890"/>
      <c r="B955" s="890"/>
      <c r="C955" s="890"/>
      <c r="D955" s="890"/>
      <c r="E955" s="890"/>
      <c r="F955" s="890"/>
      <c r="G955" s="890"/>
      <c r="H955" s="890"/>
      <c r="I955" s="890"/>
      <c r="J955" s="890"/>
      <c r="K955" s="875"/>
      <c r="L955" s="875"/>
      <c r="M955" s="875"/>
      <c r="N955" s="875"/>
      <c r="O955" s="875"/>
      <c r="P955" s="875"/>
      <c r="Q955" s="875"/>
      <c r="R955" s="875"/>
      <c r="S955" s="875"/>
      <c r="T955" s="875"/>
      <c r="U955" s="875"/>
      <c r="V955" s="875"/>
      <c r="W955" s="875"/>
      <c r="X955" s="875"/>
      <c r="Y955" s="875"/>
    </row>
    <row r="956">
      <c r="A956" s="890"/>
      <c r="B956" s="890"/>
      <c r="C956" s="890"/>
      <c r="D956" s="890"/>
      <c r="E956" s="890"/>
      <c r="F956" s="890"/>
      <c r="G956" s="890"/>
      <c r="H956" s="890"/>
      <c r="I956" s="890"/>
      <c r="J956" s="890"/>
      <c r="K956" s="875"/>
      <c r="L956" s="875"/>
      <c r="M956" s="875"/>
      <c r="N956" s="875"/>
      <c r="O956" s="875"/>
      <c r="P956" s="875"/>
      <c r="Q956" s="875"/>
      <c r="R956" s="875"/>
      <c r="S956" s="875"/>
      <c r="T956" s="875"/>
      <c r="U956" s="875"/>
      <c r="V956" s="875"/>
      <c r="W956" s="875"/>
      <c r="X956" s="875"/>
      <c r="Y956" s="875"/>
    </row>
    <row r="957">
      <c r="A957" s="890"/>
      <c r="B957" s="890"/>
      <c r="C957" s="890"/>
      <c r="D957" s="890"/>
      <c r="E957" s="890"/>
      <c r="F957" s="890"/>
      <c r="G957" s="890"/>
      <c r="H957" s="890"/>
      <c r="I957" s="890"/>
      <c r="J957" s="890"/>
      <c r="K957" s="875"/>
      <c r="L957" s="875"/>
      <c r="M957" s="875"/>
      <c r="N957" s="875"/>
      <c r="O957" s="875"/>
      <c r="P957" s="875"/>
      <c r="Q957" s="875"/>
      <c r="R957" s="875"/>
      <c r="S957" s="875"/>
      <c r="T957" s="875"/>
      <c r="U957" s="875"/>
      <c r="V957" s="875"/>
      <c r="W957" s="875"/>
      <c r="X957" s="875"/>
      <c r="Y957" s="875"/>
    </row>
    <row r="958">
      <c r="A958" s="890"/>
      <c r="B958" s="890"/>
      <c r="C958" s="890"/>
      <c r="D958" s="890"/>
      <c r="E958" s="890"/>
      <c r="F958" s="890"/>
      <c r="G958" s="890"/>
      <c r="H958" s="890"/>
      <c r="I958" s="890"/>
      <c r="J958" s="890"/>
      <c r="K958" s="875"/>
      <c r="L958" s="875"/>
      <c r="M958" s="875"/>
      <c r="N958" s="875"/>
      <c r="O958" s="875"/>
      <c r="P958" s="875"/>
      <c r="Q958" s="875"/>
      <c r="R958" s="875"/>
      <c r="S958" s="875"/>
      <c r="T958" s="875"/>
      <c r="U958" s="875"/>
      <c r="V958" s="875"/>
      <c r="W958" s="875"/>
      <c r="X958" s="875"/>
      <c r="Y958" s="875"/>
    </row>
    <row r="959">
      <c r="A959" s="890"/>
      <c r="B959" s="890"/>
      <c r="C959" s="890"/>
      <c r="D959" s="890"/>
      <c r="E959" s="890"/>
      <c r="F959" s="890"/>
      <c r="G959" s="890"/>
      <c r="H959" s="890"/>
      <c r="I959" s="890"/>
      <c r="J959" s="890"/>
      <c r="K959" s="875"/>
      <c r="L959" s="875"/>
      <c r="M959" s="875"/>
      <c r="N959" s="875"/>
      <c r="O959" s="875"/>
      <c r="P959" s="875"/>
      <c r="Q959" s="875"/>
      <c r="R959" s="875"/>
      <c r="S959" s="875"/>
      <c r="T959" s="875"/>
      <c r="U959" s="875"/>
      <c r="V959" s="875"/>
      <c r="W959" s="875"/>
      <c r="X959" s="875"/>
      <c r="Y959" s="875"/>
    </row>
    <row r="960">
      <c r="A960" s="890"/>
      <c r="B960" s="890"/>
      <c r="C960" s="890"/>
      <c r="D960" s="890"/>
      <c r="E960" s="890"/>
      <c r="F960" s="890"/>
      <c r="G960" s="890"/>
      <c r="H960" s="890"/>
      <c r="I960" s="890"/>
      <c r="J960" s="890"/>
      <c r="K960" s="875"/>
      <c r="L960" s="875"/>
      <c r="M960" s="875"/>
      <c r="N960" s="875"/>
      <c r="O960" s="875"/>
      <c r="P960" s="875"/>
      <c r="Q960" s="875"/>
      <c r="R960" s="875"/>
      <c r="S960" s="875"/>
      <c r="T960" s="875"/>
      <c r="U960" s="875"/>
      <c r="V960" s="875"/>
      <c r="W960" s="875"/>
      <c r="X960" s="875"/>
      <c r="Y960" s="875"/>
    </row>
    <row r="961">
      <c r="A961" s="890"/>
      <c r="B961" s="890"/>
      <c r="C961" s="890"/>
      <c r="D961" s="890"/>
      <c r="E961" s="890"/>
      <c r="F961" s="890"/>
      <c r="G961" s="890"/>
      <c r="H961" s="890"/>
      <c r="I961" s="890"/>
      <c r="J961" s="890"/>
      <c r="K961" s="875"/>
      <c r="L961" s="875"/>
      <c r="M961" s="875"/>
      <c r="N961" s="875"/>
      <c r="O961" s="875"/>
      <c r="P961" s="875"/>
      <c r="Q961" s="875"/>
      <c r="R961" s="875"/>
      <c r="S961" s="875"/>
      <c r="T961" s="875"/>
      <c r="U961" s="875"/>
      <c r="V961" s="875"/>
      <c r="W961" s="875"/>
      <c r="X961" s="875"/>
      <c r="Y961" s="875"/>
    </row>
    <row r="962">
      <c r="A962" s="890"/>
      <c r="B962" s="890"/>
      <c r="C962" s="890"/>
      <c r="D962" s="890"/>
      <c r="E962" s="890"/>
      <c r="F962" s="890"/>
      <c r="G962" s="890"/>
      <c r="H962" s="890"/>
      <c r="I962" s="890"/>
      <c r="J962" s="890"/>
      <c r="K962" s="875"/>
      <c r="L962" s="875"/>
      <c r="M962" s="875"/>
      <c r="N962" s="875"/>
      <c r="O962" s="875"/>
      <c r="P962" s="875"/>
      <c r="Q962" s="875"/>
      <c r="R962" s="875"/>
      <c r="S962" s="875"/>
      <c r="T962" s="875"/>
      <c r="U962" s="875"/>
      <c r="V962" s="875"/>
      <c r="W962" s="875"/>
      <c r="X962" s="875"/>
      <c r="Y962" s="875"/>
    </row>
    <row r="963">
      <c r="A963" s="890"/>
      <c r="B963" s="890"/>
      <c r="C963" s="890"/>
      <c r="D963" s="890"/>
      <c r="E963" s="890"/>
      <c r="F963" s="890"/>
      <c r="G963" s="890"/>
      <c r="H963" s="890"/>
      <c r="I963" s="890"/>
      <c r="J963" s="890"/>
      <c r="K963" s="875"/>
      <c r="L963" s="875"/>
      <c r="M963" s="875"/>
      <c r="N963" s="875"/>
      <c r="O963" s="875"/>
      <c r="P963" s="875"/>
      <c r="Q963" s="875"/>
      <c r="R963" s="875"/>
      <c r="S963" s="875"/>
      <c r="T963" s="875"/>
      <c r="U963" s="875"/>
      <c r="V963" s="875"/>
      <c r="W963" s="875"/>
      <c r="X963" s="875"/>
      <c r="Y963" s="875"/>
    </row>
    <row r="964">
      <c r="A964" s="890"/>
      <c r="B964" s="890"/>
      <c r="C964" s="890"/>
      <c r="D964" s="890"/>
      <c r="E964" s="890"/>
      <c r="F964" s="890"/>
      <c r="G964" s="890"/>
      <c r="H964" s="890"/>
      <c r="I964" s="890"/>
      <c r="J964" s="890"/>
      <c r="K964" s="875"/>
      <c r="L964" s="875"/>
      <c r="M964" s="875"/>
      <c r="N964" s="875"/>
      <c r="O964" s="875"/>
      <c r="P964" s="875"/>
      <c r="Q964" s="875"/>
      <c r="R964" s="875"/>
      <c r="S964" s="875"/>
      <c r="T964" s="875"/>
      <c r="U964" s="875"/>
      <c r="V964" s="875"/>
      <c r="W964" s="875"/>
      <c r="X964" s="875"/>
      <c r="Y964" s="875"/>
    </row>
    <row r="965">
      <c r="A965" s="890"/>
      <c r="B965" s="890"/>
      <c r="C965" s="890"/>
      <c r="D965" s="890"/>
      <c r="E965" s="890"/>
      <c r="F965" s="890"/>
      <c r="G965" s="890"/>
      <c r="H965" s="890"/>
      <c r="I965" s="890"/>
      <c r="J965" s="890"/>
      <c r="K965" s="875"/>
      <c r="L965" s="875"/>
      <c r="M965" s="875"/>
      <c r="N965" s="875"/>
      <c r="O965" s="875"/>
      <c r="P965" s="875"/>
      <c r="Q965" s="875"/>
      <c r="R965" s="875"/>
      <c r="S965" s="875"/>
      <c r="T965" s="875"/>
      <c r="U965" s="875"/>
      <c r="V965" s="875"/>
      <c r="W965" s="875"/>
      <c r="X965" s="875"/>
      <c r="Y965" s="875"/>
    </row>
    <row r="966">
      <c r="A966" s="890"/>
      <c r="B966" s="890"/>
      <c r="C966" s="890"/>
      <c r="D966" s="890"/>
      <c r="E966" s="890"/>
      <c r="F966" s="890"/>
      <c r="G966" s="890"/>
      <c r="H966" s="890"/>
      <c r="I966" s="890"/>
      <c r="J966" s="890"/>
      <c r="K966" s="875"/>
      <c r="L966" s="875"/>
      <c r="M966" s="875"/>
      <c r="N966" s="875"/>
      <c r="O966" s="875"/>
      <c r="P966" s="875"/>
      <c r="Q966" s="875"/>
      <c r="R966" s="875"/>
      <c r="S966" s="875"/>
      <c r="T966" s="875"/>
      <c r="U966" s="875"/>
      <c r="V966" s="875"/>
      <c r="W966" s="875"/>
      <c r="X966" s="875"/>
      <c r="Y966" s="875"/>
    </row>
    <row r="967">
      <c r="A967" s="890"/>
      <c r="B967" s="890"/>
      <c r="C967" s="890"/>
      <c r="D967" s="890"/>
      <c r="E967" s="890"/>
      <c r="F967" s="890"/>
      <c r="G967" s="890"/>
      <c r="H967" s="890"/>
      <c r="I967" s="890"/>
      <c r="J967" s="890"/>
      <c r="K967" s="875"/>
      <c r="L967" s="875"/>
      <c r="M967" s="875"/>
      <c r="N967" s="875"/>
      <c r="O967" s="875"/>
      <c r="P967" s="875"/>
      <c r="Q967" s="875"/>
      <c r="R967" s="875"/>
      <c r="S967" s="875"/>
      <c r="T967" s="875"/>
      <c r="U967" s="875"/>
      <c r="V967" s="875"/>
      <c r="W967" s="875"/>
      <c r="X967" s="875"/>
      <c r="Y967" s="875"/>
    </row>
    <row r="968">
      <c r="A968" s="890"/>
      <c r="B968" s="890"/>
      <c r="C968" s="890"/>
      <c r="D968" s="890"/>
      <c r="E968" s="890"/>
      <c r="F968" s="890"/>
      <c r="G968" s="890"/>
      <c r="H968" s="890"/>
      <c r="I968" s="890"/>
      <c r="J968" s="890"/>
      <c r="K968" s="875"/>
      <c r="L968" s="875"/>
      <c r="M968" s="875"/>
      <c r="N968" s="875"/>
      <c r="O968" s="875"/>
      <c r="P968" s="875"/>
      <c r="Q968" s="875"/>
      <c r="R968" s="875"/>
      <c r="S968" s="875"/>
      <c r="T968" s="875"/>
      <c r="U968" s="875"/>
      <c r="V968" s="875"/>
      <c r="W968" s="875"/>
      <c r="X968" s="875"/>
      <c r="Y968" s="875"/>
    </row>
    <row r="969">
      <c r="A969" s="890"/>
      <c r="B969" s="890"/>
      <c r="C969" s="890"/>
      <c r="D969" s="890"/>
      <c r="E969" s="890"/>
      <c r="F969" s="890"/>
      <c r="G969" s="890"/>
      <c r="H969" s="890"/>
      <c r="I969" s="890"/>
      <c r="J969" s="890"/>
      <c r="K969" s="875"/>
      <c r="L969" s="875"/>
      <c r="M969" s="875"/>
      <c r="N969" s="875"/>
      <c r="O969" s="875"/>
      <c r="P969" s="875"/>
      <c r="Q969" s="875"/>
      <c r="R969" s="875"/>
      <c r="S969" s="875"/>
      <c r="T969" s="875"/>
      <c r="U969" s="875"/>
      <c r="V969" s="875"/>
      <c r="W969" s="875"/>
      <c r="X969" s="875"/>
      <c r="Y969" s="875"/>
    </row>
    <row r="970">
      <c r="A970" s="890"/>
      <c r="B970" s="890"/>
      <c r="C970" s="890"/>
      <c r="D970" s="890"/>
      <c r="E970" s="890"/>
      <c r="F970" s="890"/>
      <c r="G970" s="890"/>
      <c r="H970" s="890"/>
      <c r="I970" s="890"/>
      <c r="J970" s="890"/>
      <c r="K970" s="875"/>
      <c r="L970" s="875"/>
      <c r="M970" s="875"/>
      <c r="N970" s="875"/>
      <c r="O970" s="875"/>
      <c r="P970" s="875"/>
      <c r="Q970" s="875"/>
      <c r="R970" s="875"/>
      <c r="S970" s="875"/>
      <c r="T970" s="875"/>
      <c r="U970" s="875"/>
      <c r="V970" s="875"/>
      <c r="W970" s="875"/>
      <c r="X970" s="875"/>
      <c r="Y970" s="875"/>
    </row>
    <row r="971">
      <c r="A971" s="890"/>
      <c r="B971" s="890"/>
      <c r="C971" s="890"/>
      <c r="D971" s="890"/>
      <c r="E971" s="890"/>
      <c r="F971" s="890"/>
      <c r="G971" s="890"/>
      <c r="H971" s="890"/>
      <c r="I971" s="890"/>
      <c r="J971" s="890"/>
      <c r="K971" s="875"/>
      <c r="L971" s="875"/>
      <c r="M971" s="875"/>
      <c r="N971" s="875"/>
      <c r="O971" s="875"/>
      <c r="P971" s="875"/>
      <c r="Q971" s="875"/>
      <c r="R971" s="875"/>
      <c r="S971" s="875"/>
      <c r="T971" s="875"/>
      <c r="U971" s="875"/>
      <c r="V971" s="875"/>
      <c r="W971" s="875"/>
      <c r="X971" s="875"/>
      <c r="Y971" s="875"/>
    </row>
    <row r="972">
      <c r="A972" s="890"/>
      <c r="B972" s="890"/>
      <c r="C972" s="890"/>
      <c r="D972" s="890"/>
      <c r="E972" s="890"/>
      <c r="F972" s="890"/>
      <c r="G972" s="890"/>
      <c r="H972" s="890"/>
      <c r="I972" s="890"/>
      <c r="J972" s="890"/>
      <c r="K972" s="875"/>
      <c r="L972" s="875"/>
      <c r="M972" s="875"/>
      <c r="N972" s="875"/>
      <c r="O972" s="875"/>
      <c r="P972" s="875"/>
      <c r="Q972" s="875"/>
      <c r="R972" s="875"/>
      <c r="S972" s="875"/>
      <c r="T972" s="875"/>
      <c r="U972" s="875"/>
      <c r="V972" s="875"/>
      <c r="W972" s="875"/>
      <c r="X972" s="875"/>
      <c r="Y972" s="875"/>
    </row>
    <row r="973">
      <c r="A973" s="890"/>
      <c r="B973" s="890"/>
      <c r="C973" s="890"/>
      <c r="D973" s="890"/>
      <c r="E973" s="890"/>
      <c r="F973" s="890"/>
      <c r="G973" s="890"/>
      <c r="H973" s="890"/>
      <c r="I973" s="890"/>
      <c r="J973" s="890"/>
      <c r="K973" s="875"/>
      <c r="L973" s="875"/>
      <c r="M973" s="875"/>
      <c r="N973" s="875"/>
      <c r="O973" s="875"/>
      <c r="P973" s="875"/>
      <c r="Q973" s="875"/>
      <c r="R973" s="875"/>
      <c r="S973" s="875"/>
      <c r="T973" s="875"/>
      <c r="U973" s="875"/>
      <c r="V973" s="875"/>
      <c r="W973" s="875"/>
      <c r="X973" s="875"/>
      <c r="Y973" s="875"/>
    </row>
    <row r="974">
      <c r="A974" s="890"/>
      <c r="B974" s="890"/>
      <c r="C974" s="890"/>
      <c r="D974" s="890"/>
      <c r="E974" s="890"/>
      <c r="F974" s="890"/>
      <c r="G974" s="890"/>
      <c r="H974" s="890"/>
      <c r="I974" s="890"/>
      <c r="J974" s="890"/>
      <c r="K974" s="875"/>
      <c r="L974" s="875"/>
      <c r="M974" s="875"/>
      <c r="N974" s="875"/>
      <c r="O974" s="875"/>
      <c r="P974" s="875"/>
      <c r="Q974" s="875"/>
      <c r="R974" s="875"/>
      <c r="S974" s="875"/>
      <c r="T974" s="875"/>
      <c r="U974" s="875"/>
      <c r="V974" s="875"/>
      <c r="W974" s="875"/>
      <c r="X974" s="875"/>
      <c r="Y974" s="875"/>
    </row>
    <row r="975">
      <c r="A975" s="890"/>
      <c r="B975" s="890"/>
      <c r="C975" s="890"/>
      <c r="D975" s="890"/>
      <c r="E975" s="890"/>
      <c r="F975" s="890"/>
      <c r="G975" s="890"/>
      <c r="H975" s="890"/>
      <c r="I975" s="890"/>
      <c r="J975" s="890"/>
      <c r="K975" s="875"/>
      <c r="L975" s="875"/>
      <c r="M975" s="875"/>
      <c r="N975" s="875"/>
      <c r="O975" s="875"/>
      <c r="P975" s="875"/>
      <c r="Q975" s="875"/>
      <c r="R975" s="875"/>
      <c r="S975" s="875"/>
      <c r="T975" s="875"/>
      <c r="U975" s="875"/>
      <c r="V975" s="875"/>
      <c r="W975" s="875"/>
      <c r="X975" s="875"/>
      <c r="Y975" s="875"/>
    </row>
    <row r="976">
      <c r="A976" s="890"/>
      <c r="B976" s="890"/>
      <c r="C976" s="890"/>
      <c r="D976" s="890"/>
      <c r="E976" s="890"/>
      <c r="F976" s="890"/>
      <c r="G976" s="890"/>
      <c r="H976" s="890"/>
      <c r="I976" s="890"/>
      <c r="J976" s="890"/>
      <c r="K976" s="875"/>
      <c r="L976" s="875"/>
      <c r="M976" s="875"/>
      <c r="N976" s="875"/>
      <c r="O976" s="875"/>
      <c r="P976" s="875"/>
      <c r="Q976" s="875"/>
      <c r="R976" s="875"/>
      <c r="S976" s="875"/>
      <c r="T976" s="875"/>
      <c r="U976" s="875"/>
      <c r="V976" s="875"/>
      <c r="W976" s="875"/>
      <c r="X976" s="875"/>
      <c r="Y976" s="875"/>
    </row>
    <row r="977">
      <c r="A977" s="890"/>
      <c r="B977" s="890"/>
      <c r="C977" s="890"/>
      <c r="D977" s="890"/>
      <c r="E977" s="890"/>
      <c r="F977" s="890"/>
      <c r="G977" s="890"/>
      <c r="H977" s="890"/>
      <c r="I977" s="890"/>
      <c r="J977" s="890"/>
      <c r="K977" s="875"/>
      <c r="L977" s="875"/>
      <c r="M977" s="875"/>
      <c r="N977" s="875"/>
      <c r="O977" s="875"/>
      <c r="P977" s="875"/>
      <c r="Q977" s="875"/>
      <c r="R977" s="875"/>
      <c r="S977" s="875"/>
      <c r="T977" s="875"/>
      <c r="U977" s="875"/>
      <c r="V977" s="875"/>
      <c r="W977" s="875"/>
      <c r="X977" s="875"/>
      <c r="Y977" s="875"/>
    </row>
    <row r="978">
      <c r="A978" s="890"/>
      <c r="B978" s="890"/>
      <c r="C978" s="890"/>
      <c r="D978" s="890"/>
      <c r="E978" s="890"/>
      <c r="F978" s="890"/>
      <c r="G978" s="890"/>
      <c r="H978" s="890"/>
      <c r="I978" s="890"/>
      <c r="J978" s="890"/>
      <c r="K978" s="875"/>
      <c r="L978" s="875"/>
      <c r="M978" s="875"/>
      <c r="N978" s="875"/>
      <c r="O978" s="875"/>
      <c r="P978" s="875"/>
      <c r="Q978" s="875"/>
      <c r="R978" s="875"/>
      <c r="S978" s="875"/>
      <c r="T978" s="875"/>
      <c r="U978" s="875"/>
      <c r="V978" s="875"/>
      <c r="W978" s="875"/>
      <c r="X978" s="875"/>
      <c r="Y978" s="875"/>
    </row>
    <row r="979">
      <c r="A979" s="890"/>
      <c r="B979" s="890"/>
      <c r="C979" s="890"/>
      <c r="D979" s="890"/>
      <c r="E979" s="890"/>
      <c r="F979" s="890"/>
      <c r="G979" s="890"/>
      <c r="H979" s="890"/>
      <c r="I979" s="890"/>
      <c r="J979" s="890"/>
      <c r="K979" s="875"/>
      <c r="L979" s="875"/>
      <c r="M979" s="875"/>
      <c r="N979" s="875"/>
      <c r="O979" s="875"/>
      <c r="P979" s="875"/>
      <c r="Q979" s="875"/>
      <c r="R979" s="875"/>
      <c r="S979" s="875"/>
      <c r="T979" s="875"/>
      <c r="U979" s="875"/>
      <c r="V979" s="875"/>
      <c r="W979" s="875"/>
      <c r="X979" s="875"/>
      <c r="Y979" s="875"/>
    </row>
    <row r="980">
      <c r="A980" s="890"/>
      <c r="B980" s="890"/>
      <c r="C980" s="890"/>
      <c r="D980" s="890"/>
      <c r="E980" s="890"/>
      <c r="F980" s="890"/>
      <c r="G980" s="890"/>
      <c r="H980" s="890"/>
      <c r="I980" s="890"/>
      <c r="J980" s="890"/>
      <c r="K980" s="875"/>
      <c r="L980" s="875"/>
      <c r="M980" s="875"/>
      <c r="N980" s="875"/>
      <c r="O980" s="875"/>
      <c r="P980" s="875"/>
      <c r="Q980" s="875"/>
      <c r="R980" s="875"/>
      <c r="S980" s="875"/>
      <c r="T980" s="875"/>
      <c r="U980" s="875"/>
      <c r="V980" s="875"/>
      <c r="W980" s="875"/>
      <c r="X980" s="875"/>
      <c r="Y980" s="875"/>
    </row>
    <row r="981">
      <c r="A981" s="890"/>
      <c r="B981" s="890"/>
      <c r="C981" s="890"/>
      <c r="D981" s="890"/>
      <c r="E981" s="890"/>
      <c r="F981" s="890"/>
      <c r="G981" s="890"/>
      <c r="H981" s="890"/>
      <c r="I981" s="890"/>
      <c r="J981" s="890"/>
      <c r="K981" s="875"/>
      <c r="L981" s="875"/>
      <c r="M981" s="875"/>
      <c r="N981" s="875"/>
      <c r="O981" s="875"/>
      <c r="P981" s="875"/>
      <c r="Q981" s="875"/>
      <c r="R981" s="875"/>
      <c r="S981" s="875"/>
      <c r="T981" s="875"/>
      <c r="U981" s="875"/>
      <c r="V981" s="875"/>
      <c r="W981" s="875"/>
      <c r="X981" s="875"/>
      <c r="Y981" s="875"/>
    </row>
    <row r="982">
      <c r="A982" s="890"/>
      <c r="B982" s="890"/>
      <c r="C982" s="890"/>
      <c r="D982" s="890"/>
      <c r="E982" s="890"/>
      <c r="F982" s="890"/>
      <c r="G982" s="890"/>
      <c r="H982" s="890"/>
      <c r="I982" s="890"/>
      <c r="J982" s="890"/>
      <c r="K982" s="875"/>
      <c r="L982" s="875"/>
      <c r="M982" s="875"/>
      <c r="N982" s="875"/>
      <c r="O982" s="875"/>
      <c r="P982" s="875"/>
      <c r="Q982" s="875"/>
      <c r="R982" s="875"/>
      <c r="S982" s="875"/>
      <c r="T982" s="875"/>
      <c r="U982" s="875"/>
      <c r="V982" s="875"/>
      <c r="W982" s="875"/>
      <c r="X982" s="875"/>
      <c r="Y982" s="875"/>
    </row>
    <row r="983">
      <c r="A983" s="890"/>
      <c r="B983" s="890"/>
      <c r="C983" s="890"/>
      <c r="D983" s="890"/>
      <c r="E983" s="890"/>
      <c r="F983" s="890"/>
      <c r="G983" s="890"/>
      <c r="H983" s="890"/>
      <c r="I983" s="890"/>
      <c r="J983" s="890"/>
      <c r="K983" s="875"/>
      <c r="L983" s="875"/>
      <c r="M983" s="875"/>
      <c r="N983" s="875"/>
      <c r="O983" s="875"/>
      <c r="P983" s="875"/>
      <c r="Q983" s="875"/>
      <c r="R983" s="875"/>
      <c r="S983" s="875"/>
      <c r="T983" s="875"/>
      <c r="U983" s="875"/>
      <c r="V983" s="875"/>
      <c r="W983" s="875"/>
      <c r="X983" s="875"/>
      <c r="Y983" s="875"/>
    </row>
    <row r="984">
      <c r="A984" s="890"/>
      <c r="B984" s="890"/>
      <c r="C984" s="890"/>
      <c r="D984" s="890"/>
      <c r="E984" s="890"/>
      <c r="F984" s="890"/>
      <c r="G984" s="890"/>
      <c r="H984" s="890"/>
      <c r="I984" s="890"/>
      <c r="J984" s="890"/>
      <c r="K984" s="875"/>
      <c r="L984" s="875"/>
      <c r="M984" s="875"/>
      <c r="N984" s="875"/>
      <c r="O984" s="875"/>
      <c r="P984" s="875"/>
      <c r="Q984" s="875"/>
      <c r="R984" s="875"/>
      <c r="S984" s="875"/>
      <c r="T984" s="875"/>
      <c r="U984" s="875"/>
      <c r="V984" s="875"/>
      <c r="W984" s="875"/>
      <c r="X984" s="875"/>
      <c r="Y984" s="875"/>
    </row>
    <row r="985">
      <c r="A985" s="890"/>
      <c r="B985" s="890"/>
      <c r="C985" s="890"/>
      <c r="D985" s="890"/>
      <c r="E985" s="890"/>
      <c r="F985" s="890"/>
      <c r="G985" s="890"/>
      <c r="H985" s="890"/>
      <c r="I985" s="890"/>
      <c r="J985" s="890"/>
      <c r="K985" s="875"/>
      <c r="L985" s="875"/>
      <c r="M985" s="875"/>
      <c r="N985" s="875"/>
      <c r="O985" s="875"/>
      <c r="P985" s="875"/>
      <c r="Q985" s="875"/>
      <c r="R985" s="875"/>
      <c r="S985" s="875"/>
      <c r="T985" s="875"/>
      <c r="U985" s="875"/>
      <c r="V985" s="875"/>
      <c r="W985" s="875"/>
      <c r="X985" s="875"/>
      <c r="Y985" s="875"/>
    </row>
    <row r="986">
      <c r="A986" s="890"/>
      <c r="B986" s="890"/>
      <c r="C986" s="890"/>
      <c r="D986" s="890"/>
      <c r="E986" s="890"/>
      <c r="F986" s="890"/>
      <c r="G986" s="890"/>
      <c r="H986" s="890"/>
      <c r="I986" s="890"/>
      <c r="J986" s="890"/>
      <c r="K986" s="875"/>
      <c r="L986" s="875"/>
      <c r="M986" s="875"/>
      <c r="N986" s="875"/>
      <c r="O986" s="875"/>
      <c r="P986" s="875"/>
      <c r="Q986" s="875"/>
      <c r="R986" s="875"/>
      <c r="S986" s="875"/>
      <c r="T986" s="875"/>
      <c r="U986" s="875"/>
      <c r="V986" s="875"/>
      <c r="W986" s="875"/>
      <c r="X986" s="875"/>
      <c r="Y986" s="875"/>
    </row>
    <row r="987">
      <c r="A987" s="890"/>
      <c r="B987" s="890"/>
      <c r="C987" s="890"/>
      <c r="D987" s="890"/>
      <c r="E987" s="890"/>
      <c r="F987" s="890"/>
      <c r="G987" s="890"/>
      <c r="H987" s="890"/>
      <c r="I987" s="890"/>
      <c r="J987" s="890"/>
      <c r="K987" s="875"/>
      <c r="L987" s="875"/>
      <c r="M987" s="875"/>
      <c r="N987" s="875"/>
      <c r="O987" s="875"/>
      <c r="P987" s="875"/>
      <c r="Q987" s="875"/>
      <c r="R987" s="875"/>
      <c r="S987" s="875"/>
      <c r="T987" s="875"/>
      <c r="U987" s="875"/>
      <c r="V987" s="875"/>
      <c r="W987" s="875"/>
      <c r="X987" s="875"/>
      <c r="Y987" s="875"/>
    </row>
    <row r="988">
      <c r="A988" s="890"/>
      <c r="B988" s="890"/>
      <c r="C988" s="890"/>
      <c r="D988" s="890"/>
      <c r="E988" s="890"/>
      <c r="F988" s="890"/>
      <c r="G988" s="890"/>
      <c r="H988" s="890"/>
      <c r="I988" s="890"/>
      <c r="J988" s="890"/>
      <c r="K988" s="875"/>
      <c r="L988" s="875"/>
      <c r="M988" s="875"/>
      <c r="N988" s="875"/>
      <c r="O988" s="875"/>
      <c r="P988" s="875"/>
      <c r="Q988" s="875"/>
      <c r="R988" s="875"/>
      <c r="S988" s="875"/>
      <c r="T988" s="875"/>
      <c r="U988" s="875"/>
      <c r="V988" s="875"/>
      <c r="W988" s="875"/>
      <c r="X988" s="875"/>
      <c r="Y988" s="875"/>
    </row>
    <row r="989">
      <c r="A989" s="890"/>
      <c r="B989" s="890"/>
      <c r="C989" s="890"/>
      <c r="D989" s="890"/>
      <c r="E989" s="890"/>
      <c r="F989" s="890"/>
      <c r="G989" s="890"/>
      <c r="H989" s="890"/>
      <c r="I989" s="890"/>
      <c r="J989" s="890"/>
      <c r="K989" s="875"/>
      <c r="L989" s="875"/>
      <c r="M989" s="875"/>
      <c r="N989" s="875"/>
      <c r="O989" s="875"/>
      <c r="P989" s="875"/>
      <c r="Q989" s="875"/>
      <c r="R989" s="875"/>
      <c r="S989" s="875"/>
      <c r="T989" s="875"/>
      <c r="U989" s="875"/>
      <c r="V989" s="875"/>
      <c r="W989" s="875"/>
      <c r="X989" s="875"/>
      <c r="Y989" s="875"/>
    </row>
    <row r="990">
      <c r="A990" s="890"/>
      <c r="B990" s="890"/>
      <c r="C990" s="890"/>
      <c r="D990" s="890"/>
      <c r="E990" s="890"/>
      <c r="F990" s="890"/>
      <c r="G990" s="890"/>
      <c r="H990" s="890"/>
      <c r="I990" s="890"/>
      <c r="J990" s="890"/>
      <c r="K990" s="875"/>
      <c r="L990" s="875"/>
      <c r="M990" s="875"/>
      <c r="N990" s="875"/>
      <c r="O990" s="875"/>
      <c r="P990" s="875"/>
      <c r="Q990" s="875"/>
      <c r="R990" s="875"/>
      <c r="S990" s="875"/>
      <c r="T990" s="875"/>
      <c r="U990" s="875"/>
      <c r="V990" s="875"/>
      <c r="W990" s="875"/>
      <c r="X990" s="875"/>
      <c r="Y990" s="875"/>
    </row>
    <row r="991">
      <c r="A991" s="890"/>
      <c r="B991" s="890"/>
      <c r="C991" s="890"/>
      <c r="D991" s="890"/>
      <c r="E991" s="890"/>
      <c r="F991" s="890"/>
      <c r="G991" s="890"/>
      <c r="H991" s="890"/>
      <c r="I991" s="890"/>
      <c r="J991" s="890"/>
      <c r="K991" s="875"/>
      <c r="L991" s="875"/>
      <c r="M991" s="875"/>
      <c r="N991" s="875"/>
      <c r="O991" s="875"/>
      <c r="P991" s="875"/>
      <c r="Q991" s="875"/>
      <c r="R991" s="875"/>
      <c r="S991" s="875"/>
      <c r="T991" s="875"/>
      <c r="U991" s="875"/>
      <c r="V991" s="875"/>
      <c r="W991" s="875"/>
      <c r="X991" s="875"/>
      <c r="Y991" s="875"/>
    </row>
    <row r="992">
      <c r="A992" s="890"/>
      <c r="B992" s="890"/>
      <c r="C992" s="890"/>
      <c r="D992" s="890"/>
      <c r="E992" s="890"/>
      <c r="F992" s="890"/>
      <c r="G992" s="890"/>
      <c r="H992" s="890"/>
      <c r="I992" s="890"/>
      <c r="J992" s="890"/>
      <c r="K992" s="875"/>
      <c r="L992" s="875"/>
      <c r="M992" s="875"/>
      <c r="N992" s="875"/>
      <c r="O992" s="875"/>
      <c r="P992" s="875"/>
      <c r="Q992" s="875"/>
      <c r="R992" s="875"/>
      <c r="S992" s="875"/>
      <c r="T992" s="875"/>
      <c r="U992" s="875"/>
      <c r="V992" s="875"/>
      <c r="W992" s="875"/>
      <c r="X992" s="875"/>
      <c r="Y992" s="875"/>
    </row>
    <row r="993">
      <c r="A993" s="890"/>
      <c r="B993" s="890"/>
      <c r="C993" s="890"/>
      <c r="D993" s="890"/>
      <c r="E993" s="890"/>
      <c r="F993" s="890"/>
      <c r="G993" s="890"/>
      <c r="H993" s="890"/>
      <c r="I993" s="890"/>
      <c r="J993" s="890"/>
      <c r="K993" s="875"/>
      <c r="L993" s="875"/>
      <c r="M993" s="875"/>
      <c r="N993" s="875"/>
      <c r="O993" s="875"/>
      <c r="P993" s="875"/>
      <c r="Q993" s="875"/>
      <c r="R993" s="875"/>
      <c r="S993" s="875"/>
      <c r="T993" s="875"/>
      <c r="U993" s="875"/>
      <c r="V993" s="875"/>
      <c r="W993" s="875"/>
      <c r="X993" s="875"/>
      <c r="Y993" s="875"/>
    </row>
    <row r="994">
      <c r="A994" s="890"/>
      <c r="B994" s="890"/>
      <c r="C994" s="890"/>
      <c r="D994" s="890"/>
      <c r="E994" s="890"/>
      <c r="F994" s="890"/>
      <c r="G994" s="890"/>
      <c r="H994" s="890"/>
      <c r="I994" s="890"/>
      <c r="J994" s="890"/>
      <c r="K994" s="875"/>
      <c r="L994" s="875"/>
      <c r="M994" s="875"/>
      <c r="N994" s="875"/>
      <c r="O994" s="875"/>
      <c r="P994" s="875"/>
      <c r="Q994" s="875"/>
      <c r="R994" s="875"/>
      <c r="S994" s="875"/>
      <c r="T994" s="875"/>
      <c r="U994" s="875"/>
      <c r="V994" s="875"/>
      <c r="W994" s="875"/>
      <c r="X994" s="875"/>
      <c r="Y994" s="875"/>
    </row>
    <row r="995">
      <c r="A995" s="890"/>
      <c r="B995" s="890"/>
      <c r="C995" s="890"/>
      <c r="D995" s="890"/>
      <c r="E995" s="890"/>
      <c r="F995" s="890"/>
      <c r="G995" s="890"/>
      <c r="H995" s="890"/>
      <c r="I995" s="890"/>
      <c r="J995" s="890"/>
      <c r="K995" s="875"/>
      <c r="L995" s="875"/>
      <c r="M995" s="875"/>
      <c r="N995" s="875"/>
      <c r="O995" s="875"/>
      <c r="P995" s="875"/>
      <c r="Q995" s="875"/>
      <c r="R995" s="875"/>
      <c r="S995" s="875"/>
      <c r="T995" s="875"/>
      <c r="U995" s="875"/>
      <c r="V995" s="875"/>
      <c r="W995" s="875"/>
      <c r="X995" s="875"/>
      <c r="Y995" s="875"/>
    </row>
    <row r="996">
      <c r="A996" s="890"/>
      <c r="B996" s="890"/>
      <c r="C996" s="890"/>
      <c r="D996" s="890"/>
      <c r="E996" s="890"/>
      <c r="F996" s="890"/>
      <c r="G996" s="890"/>
      <c r="H996" s="890"/>
      <c r="I996" s="890"/>
      <c r="J996" s="890"/>
      <c r="K996" s="875"/>
      <c r="L996" s="875"/>
      <c r="M996" s="875"/>
      <c r="N996" s="875"/>
      <c r="O996" s="875"/>
      <c r="P996" s="875"/>
      <c r="Q996" s="875"/>
      <c r="R996" s="875"/>
      <c r="S996" s="875"/>
      <c r="T996" s="875"/>
      <c r="U996" s="875"/>
      <c r="V996" s="875"/>
      <c r="W996" s="875"/>
      <c r="X996" s="875"/>
      <c r="Y996" s="875"/>
    </row>
    <row r="997">
      <c r="A997" s="890"/>
      <c r="B997" s="890"/>
      <c r="C997" s="890"/>
      <c r="D997" s="890"/>
      <c r="E997" s="890"/>
      <c r="F997" s="890"/>
      <c r="G997" s="890"/>
      <c r="H997" s="890"/>
      <c r="I997" s="890"/>
      <c r="J997" s="890"/>
      <c r="K997" s="875"/>
      <c r="L997" s="875"/>
      <c r="M997" s="875"/>
      <c r="N997" s="875"/>
      <c r="O997" s="875"/>
      <c r="P997" s="875"/>
      <c r="Q997" s="875"/>
      <c r="R997" s="875"/>
      <c r="S997" s="875"/>
      <c r="T997" s="875"/>
      <c r="U997" s="875"/>
      <c r="V997" s="875"/>
      <c r="W997" s="875"/>
      <c r="X997" s="875"/>
      <c r="Y997" s="875"/>
    </row>
    <row r="998">
      <c r="A998" s="890"/>
      <c r="B998" s="890"/>
      <c r="C998" s="890"/>
      <c r="D998" s="890"/>
      <c r="E998" s="890"/>
      <c r="F998" s="890"/>
      <c r="G998" s="890"/>
      <c r="H998" s="890"/>
      <c r="I998" s="890"/>
      <c r="J998" s="890"/>
      <c r="K998" s="875"/>
      <c r="L998" s="875"/>
      <c r="M998" s="875"/>
      <c r="N998" s="875"/>
      <c r="O998" s="875"/>
      <c r="P998" s="875"/>
      <c r="Q998" s="875"/>
      <c r="R998" s="875"/>
      <c r="S998" s="875"/>
      <c r="T998" s="875"/>
      <c r="U998" s="875"/>
      <c r="V998" s="875"/>
      <c r="W998" s="875"/>
      <c r="X998" s="875"/>
      <c r="Y998" s="875"/>
    </row>
    <row r="999">
      <c r="A999" s="890"/>
      <c r="B999" s="890"/>
      <c r="C999" s="890"/>
      <c r="D999" s="890"/>
      <c r="E999" s="890"/>
      <c r="F999" s="890"/>
      <c r="G999" s="890"/>
      <c r="H999" s="890"/>
      <c r="I999" s="890"/>
      <c r="J999" s="890"/>
      <c r="K999" s="875"/>
      <c r="L999" s="875"/>
      <c r="M999" s="875"/>
      <c r="N999" s="875"/>
      <c r="O999" s="875"/>
      <c r="P999" s="875"/>
      <c r="Q999" s="875"/>
      <c r="R999" s="875"/>
      <c r="S999" s="875"/>
      <c r="T999" s="875"/>
      <c r="U999" s="875"/>
      <c r="V999" s="875"/>
      <c r="W999" s="875"/>
      <c r="X999" s="875"/>
      <c r="Y999" s="875"/>
    </row>
    <row r="1000">
      <c r="A1000" s="890"/>
      <c r="B1000" s="890"/>
      <c r="C1000" s="890"/>
      <c r="D1000" s="890"/>
      <c r="E1000" s="890"/>
      <c r="F1000" s="890"/>
      <c r="G1000" s="890"/>
      <c r="H1000" s="890"/>
      <c r="I1000" s="890"/>
      <c r="J1000" s="890"/>
      <c r="K1000" s="875"/>
      <c r="L1000" s="875"/>
      <c r="M1000" s="875"/>
      <c r="N1000" s="875"/>
      <c r="O1000" s="875"/>
      <c r="P1000" s="875"/>
      <c r="Q1000" s="875"/>
      <c r="R1000" s="875"/>
      <c r="S1000" s="875"/>
      <c r="T1000" s="875"/>
      <c r="U1000" s="875"/>
      <c r="V1000" s="875"/>
      <c r="W1000" s="875"/>
      <c r="X1000" s="875"/>
      <c r="Y1000" s="875"/>
    </row>
  </sheetData>
  <hyperlinks>
    <hyperlink r:id="rId1" ref="A47"/>
  </hyperlinks>
  <drawing r:id="rId2"/>
  <tableParts count="1">
    <tablePart r:id="rId4"/>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25.0"/>
  </cols>
  <sheetData>
    <row r="1">
      <c r="A1" s="804" t="s">
        <v>3745</v>
      </c>
      <c r="B1" s="804" t="s">
        <v>678</v>
      </c>
      <c r="C1" s="804">
        <v>3.0</v>
      </c>
    </row>
    <row r="2">
      <c r="B2" s="804" t="s">
        <v>3746</v>
      </c>
      <c r="C2" s="804">
        <v>5.0</v>
      </c>
    </row>
    <row r="3">
      <c r="A3" s="804" t="s">
        <v>3747</v>
      </c>
      <c r="B3" s="804" t="s">
        <v>678</v>
      </c>
      <c r="C3" s="804">
        <v>9.0</v>
      </c>
    </row>
    <row r="4">
      <c r="B4" s="804" t="s">
        <v>3746</v>
      </c>
      <c r="C4" s="804">
        <v>7.0</v>
      </c>
    </row>
    <row r="5">
      <c r="A5" s="804" t="s">
        <v>3748</v>
      </c>
      <c r="B5" s="804" t="s">
        <v>678</v>
      </c>
      <c r="C5" s="804">
        <v>5.0</v>
      </c>
    </row>
    <row r="6">
      <c r="B6" s="804" t="s">
        <v>3746</v>
      </c>
      <c r="C6" s="804">
        <v>4.0</v>
      </c>
    </row>
    <row r="7">
      <c r="A7" s="804" t="s">
        <v>3749</v>
      </c>
      <c r="B7" s="804" t="s">
        <v>678</v>
      </c>
      <c r="C7" s="804">
        <v>17.0</v>
      </c>
    </row>
    <row r="8">
      <c r="B8" s="804" t="s">
        <v>3746</v>
      </c>
      <c r="C8" s="804">
        <v>16.0</v>
      </c>
    </row>
    <row r="10">
      <c r="A10" s="804" t="s">
        <v>3750</v>
      </c>
    </row>
    <row r="11">
      <c r="A11" s="234" t="s">
        <v>3751</v>
      </c>
    </row>
    <row r="21">
      <c r="A21" s="454" t="s">
        <v>1817</v>
      </c>
      <c r="B21" s="519"/>
      <c r="C21" s="520"/>
      <c r="D21" s="520"/>
      <c r="E21" s="521"/>
      <c r="F21" s="522"/>
      <c r="G21" s="523"/>
      <c r="H21" s="524"/>
      <c r="I21" s="519"/>
      <c r="J21" s="525"/>
    </row>
    <row r="22">
      <c r="A22" s="526" t="s">
        <v>2072</v>
      </c>
      <c r="B22" s="527"/>
      <c r="C22" s="516"/>
      <c r="D22" s="516"/>
      <c r="E22" s="498"/>
      <c r="F22" s="517"/>
      <c r="G22" s="500"/>
      <c r="H22" s="504"/>
      <c r="I22" s="505"/>
      <c r="J22" s="506"/>
    </row>
  </sheetData>
  <hyperlinks>
    <hyperlink r:id="rId1" ref="A11"/>
    <hyperlink r:id="rId2" ref="A22"/>
  </hyperlinks>
  <drawing r:id="rId3"/>
  <tableParts count="1">
    <tablePart r:id="rId5"/>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12.25"/>
    <col customWidth="1" min="2" max="4" width="9.75"/>
  </cols>
  <sheetData>
    <row r="1">
      <c r="A1" s="891" t="s">
        <v>6</v>
      </c>
      <c r="B1" s="892" t="s">
        <v>2084</v>
      </c>
      <c r="C1" s="892" t="s">
        <v>2091</v>
      </c>
      <c r="D1" s="893" t="s">
        <v>3752</v>
      </c>
      <c r="E1" s="891" t="s">
        <v>3753</v>
      </c>
    </row>
    <row r="2">
      <c r="A2" s="804" t="s">
        <v>3754</v>
      </c>
      <c r="B2" s="894">
        <v>220000.0</v>
      </c>
      <c r="C2" s="895">
        <f t="shared" ref="C2:C11" si="1">SUM(B2*0.75)</f>
        <v>165000</v>
      </c>
      <c r="D2" s="896">
        <f t="shared" ref="D2:D11" si="2">SUM(C2/500)</f>
        <v>330</v>
      </c>
      <c r="E2" s="804" t="s">
        <v>3755</v>
      </c>
    </row>
    <row r="3">
      <c r="A3" s="804" t="s">
        <v>3756</v>
      </c>
      <c r="B3" s="894">
        <v>200000.0</v>
      </c>
      <c r="C3" s="895">
        <f t="shared" si="1"/>
        <v>150000</v>
      </c>
      <c r="D3" s="896">
        <f t="shared" si="2"/>
        <v>300</v>
      </c>
      <c r="E3" s="897" t="str">
        <f t="shared" ref="E3:E11" si="3">(TRUNC(B3/1000,0) &amp; "k tokens / " &amp; TRUNC(C3/1000,0) &amp; "k words / " &amp; TRUNC(D3,0) &amp; " pages")</f>
        <v>200k tokens / 150k words / 300 pages</v>
      </c>
    </row>
    <row r="4">
      <c r="A4" s="804" t="s">
        <v>3757</v>
      </c>
      <c r="B4" s="804">
        <v>128000.0</v>
      </c>
      <c r="C4" s="895">
        <f t="shared" si="1"/>
        <v>96000</v>
      </c>
      <c r="D4" s="896">
        <f t="shared" si="2"/>
        <v>192</v>
      </c>
      <c r="E4" s="897" t="str">
        <f t="shared" si="3"/>
        <v>128k tokens / 96k words / 192 pages</v>
      </c>
    </row>
    <row r="5">
      <c r="A5" s="804" t="s">
        <v>3758</v>
      </c>
      <c r="B5" s="894">
        <v>100000.0</v>
      </c>
      <c r="C5" s="895">
        <f t="shared" si="1"/>
        <v>75000</v>
      </c>
      <c r="D5" s="896">
        <f t="shared" si="2"/>
        <v>150</v>
      </c>
      <c r="E5" s="897" t="str">
        <f t="shared" si="3"/>
        <v>100k tokens / 75k words / 150 pages</v>
      </c>
    </row>
    <row r="6">
      <c r="A6" s="804" t="s">
        <v>3759</v>
      </c>
      <c r="B6" s="894">
        <v>32000.0</v>
      </c>
      <c r="C6" s="895">
        <f t="shared" si="1"/>
        <v>24000</v>
      </c>
      <c r="D6" s="896">
        <f t="shared" si="2"/>
        <v>48</v>
      </c>
      <c r="E6" s="897" t="str">
        <f t="shared" si="3"/>
        <v>32k tokens / 24k words / 48 pages</v>
      </c>
    </row>
    <row r="7">
      <c r="A7" s="804" t="s">
        <v>3760</v>
      </c>
      <c r="B7" s="894">
        <v>32000.0</v>
      </c>
      <c r="C7" s="895">
        <f t="shared" si="1"/>
        <v>24000</v>
      </c>
      <c r="D7" s="896">
        <f t="shared" si="2"/>
        <v>48</v>
      </c>
      <c r="E7" s="897" t="str">
        <f t="shared" si="3"/>
        <v>32k tokens / 24k words / 48 pages</v>
      </c>
    </row>
    <row r="8">
      <c r="A8" s="804" t="s">
        <v>3761</v>
      </c>
      <c r="B8" s="898">
        <v>8192.0</v>
      </c>
      <c r="C8" s="895">
        <f t="shared" si="1"/>
        <v>6144</v>
      </c>
      <c r="D8" s="896">
        <f t="shared" si="2"/>
        <v>12.288</v>
      </c>
      <c r="E8" s="897" t="str">
        <f t="shared" si="3"/>
        <v>8k tokens / 6k words / 12 pages</v>
      </c>
    </row>
    <row r="9">
      <c r="A9" s="804" t="s">
        <v>3762</v>
      </c>
      <c r="B9" s="898">
        <v>8000.0</v>
      </c>
      <c r="C9" s="895">
        <f t="shared" si="1"/>
        <v>6000</v>
      </c>
      <c r="D9" s="896">
        <f t="shared" si="2"/>
        <v>12</v>
      </c>
      <c r="E9" s="897" t="str">
        <f t="shared" si="3"/>
        <v>8k tokens / 6k words / 12 pages</v>
      </c>
    </row>
    <row r="10">
      <c r="A10" s="804" t="s">
        <v>3763</v>
      </c>
      <c r="B10" s="898">
        <v>4096.0</v>
      </c>
      <c r="C10" s="895">
        <f t="shared" si="1"/>
        <v>3072</v>
      </c>
      <c r="D10" s="896">
        <f t="shared" si="2"/>
        <v>6.144</v>
      </c>
      <c r="E10" s="897" t="str">
        <f t="shared" si="3"/>
        <v>4k tokens / 3k words / 6 pages</v>
      </c>
    </row>
    <row r="11">
      <c r="A11" s="804" t="s">
        <v>3764</v>
      </c>
      <c r="B11" s="898">
        <v>4096.0</v>
      </c>
      <c r="C11" s="895">
        <f t="shared" si="1"/>
        <v>3072</v>
      </c>
      <c r="D11" s="896">
        <f t="shared" si="2"/>
        <v>6.144</v>
      </c>
      <c r="E11" s="897" t="str">
        <f t="shared" si="3"/>
        <v>4k tokens / 3k words / 6 pages</v>
      </c>
    </row>
    <row r="12">
      <c r="B12" s="899"/>
      <c r="C12" s="899"/>
      <c r="D12" s="900"/>
    </row>
    <row r="13">
      <c r="B13" s="899"/>
      <c r="C13" s="899"/>
      <c r="D13" s="900"/>
    </row>
    <row r="14">
      <c r="B14" s="899"/>
      <c r="C14" s="899"/>
      <c r="D14" s="900"/>
    </row>
    <row r="15">
      <c r="B15" s="899"/>
      <c r="C15" s="899"/>
      <c r="D15" s="900"/>
    </row>
    <row r="16">
      <c r="B16" s="899"/>
      <c r="C16" s="899"/>
      <c r="D16" s="900"/>
    </row>
    <row r="17">
      <c r="B17" s="899"/>
      <c r="C17" s="899"/>
      <c r="D17" s="900"/>
    </row>
    <row r="18">
      <c r="B18" s="899"/>
      <c r="C18" s="899"/>
      <c r="D18" s="900"/>
    </row>
    <row r="19">
      <c r="B19" s="899"/>
      <c r="C19" s="899"/>
      <c r="D19" s="900"/>
    </row>
    <row r="20">
      <c r="B20" s="899"/>
      <c r="C20" s="899"/>
      <c r="D20" s="900"/>
    </row>
    <row r="21">
      <c r="B21" s="899"/>
      <c r="C21" s="899"/>
      <c r="D21" s="900"/>
    </row>
    <row r="22">
      <c r="B22" s="899"/>
      <c r="C22" s="899"/>
      <c r="D22" s="900"/>
    </row>
    <row r="23">
      <c r="A23" s="454" t="s">
        <v>1817</v>
      </c>
      <c r="B23" s="901"/>
      <c r="C23" s="520"/>
      <c r="D23" s="902"/>
      <c r="E23" s="522"/>
      <c r="F23" s="523"/>
      <c r="G23" s="524"/>
      <c r="H23" s="519"/>
      <c r="I23" s="525"/>
      <c r="J23" s="285"/>
      <c r="K23" s="285"/>
      <c r="L23" s="285"/>
      <c r="M23" s="285"/>
      <c r="N23" s="285"/>
      <c r="O23" s="285"/>
      <c r="P23" s="285"/>
      <c r="Q23" s="285"/>
      <c r="R23" s="285"/>
      <c r="S23" s="285"/>
      <c r="T23" s="285"/>
      <c r="U23" s="285"/>
      <c r="V23" s="285"/>
      <c r="W23" s="285"/>
      <c r="X23" s="285"/>
      <c r="Y23" s="285"/>
    </row>
    <row r="24">
      <c r="A24" s="526" t="s">
        <v>2072</v>
      </c>
      <c r="B24" s="903"/>
      <c r="C24" s="904"/>
      <c r="D24" s="905"/>
      <c r="E24" s="522"/>
      <c r="F24" s="523"/>
      <c r="G24" s="524"/>
      <c r="H24" s="519"/>
      <c r="I24" s="525"/>
      <c r="J24" s="285"/>
      <c r="K24" s="285"/>
      <c r="L24" s="285"/>
      <c r="M24" s="285"/>
      <c r="N24" s="285"/>
      <c r="O24" s="285"/>
      <c r="P24" s="285"/>
      <c r="Q24" s="285"/>
      <c r="R24" s="285"/>
      <c r="S24" s="285"/>
      <c r="T24" s="285"/>
      <c r="U24" s="285"/>
      <c r="V24" s="285"/>
      <c r="W24" s="285"/>
      <c r="X24" s="285"/>
      <c r="Y24" s="285"/>
    </row>
    <row r="25">
      <c r="B25" s="899"/>
      <c r="C25" s="899"/>
      <c r="D25" s="900"/>
    </row>
    <row r="26">
      <c r="B26" s="899"/>
      <c r="C26" s="899"/>
      <c r="D26" s="900"/>
    </row>
    <row r="27">
      <c r="B27" s="899"/>
      <c r="C27" s="899"/>
      <c r="D27" s="900"/>
    </row>
    <row r="28">
      <c r="B28" s="899"/>
      <c r="C28" s="899"/>
      <c r="D28" s="900"/>
    </row>
    <row r="29">
      <c r="B29" s="899"/>
      <c r="C29" s="899"/>
      <c r="D29" s="900"/>
    </row>
    <row r="30">
      <c r="B30" s="899"/>
      <c r="C30" s="899"/>
      <c r="D30" s="900"/>
    </row>
    <row r="31">
      <c r="B31" s="899"/>
      <c r="C31" s="899"/>
      <c r="D31" s="900"/>
    </row>
    <row r="32">
      <c r="B32" s="899"/>
      <c r="C32" s="899"/>
      <c r="D32" s="900"/>
    </row>
    <row r="33">
      <c r="B33" s="899"/>
      <c r="C33" s="899"/>
      <c r="D33" s="900"/>
    </row>
    <row r="34">
      <c r="B34" s="899"/>
      <c r="C34" s="899"/>
      <c r="D34" s="900"/>
    </row>
    <row r="35">
      <c r="B35" s="899"/>
      <c r="C35" s="899"/>
      <c r="D35" s="900"/>
    </row>
    <row r="36">
      <c r="B36" s="899"/>
      <c r="C36" s="899"/>
      <c r="D36" s="900"/>
    </row>
    <row r="37">
      <c r="B37" s="899"/>
      <c r="C37" s="899"/>
      <c r="D37" s="900"/>
    </row>
    <row r="38">
      <c r="B38" s="899"/>
      <c r="C38" s="899"/>
      <c r="D38" s="900"/>
    </row>
    <row r="39">
      <c r="B39" s="899"/>
      <c r="C39" s="899"/>
      <c r="D39" s="900"/>
    </row>
    <row r="40">
      <c r="B40" s="899"/>
      <c r="C40" s="899"/>
      <c r="D40" s="900"/>
    </row>
    <row r="41">
      <c r="B41" s="899"/>
      <c r="C41" s="899"/>
      <c r="D41" s="900"/>
    </row>
    <row r="42">
      <c r="B42" s="899"/>
      <c r="C42" s="899"/>
      <c r="D42" s="900"/>
    </row>
    <row r="43">
      <c r="B43" s="899"/>
      <c r="C43" s="899"/>
      <c r="D43" s="900"/>
    </row>
    <row r="44">
      <c r="B44" s="899"/>
      <c r="C44" s="899"/>
      <c r="D44" s="900"/>
    </row>
    <row r="45">
      <c r="B45" s="899"/>
      <c r="C45" s="899"/>
      <c r="D45" s="900"/>
    </row>
    <row r="46">
      <c r="B46" s="899"/>
      <c r="C46" s="899"/>
      <c r="D46" s="900"/>
    </row>
    <row r="47">
      <c r="B47" s="899"/>
      <c r="C47" s="899"/>
      <c r="D47" s="900"/>
    </row>
    <row r="48">
      <c r="B48" s="899"/>
      <c r="C48" s="899"/>
      <c r="D48" s="900"/>
    </row>
    <row r="49">
      <c r="B49" s="899"/>
      <c r="C49" s="899"/>
      <c r="D49" s="900"/>
    </row>
    <row r="50">
      <c r="B50" s="899"/>
      <c r="C50" s="899"/>
      <c r="D50" s="900"/>
    </row>
    <row r="51">
      <c r="B51" s="899"/>
      <c r="C51" s="899"/>
      <c r="D51" s="900"/>
    </row>
    <row r="52">
      <c r="B52" s="899"/>
      <c r="C52" s="899"/>
      <c r="D52" s="900"/>
    </row>
    <row r="53">
      <c r="B53" s="899"/>
      <c r="C53" s="899"/>
      <c r="D53" s="900"/>
    </row>
    <row r="54">
      <c r="B54" s="899"/>
      <c r="C54" s="899"/>
      <c r="D54" s="900"/>
    </row>
    <row r="55">
      <c r="B55" s="899"/>
      <c r="C55" s="899"/>
      <c r="D55" s="900"/>
    </row>
    <row r="56">
      <c r="B56" s="899"/>
      <c r="C56" s="899"/>
      <c r="D56" s="900"/>
    </row>
    <row r="57">
      <c r="B57" s="899"/>
      <c r="C57" s="899"/>
      <c r="D57" s="900"/>
    </row>
    <row r="58">
      <c r="B58" s="899"/>
      <c r="C58" s="899"/>
      <c r="D58" s="900"/>
    </row>
    <row r="59">
      <c r="B59" s="899"/>
      <c r="C59" s="899"/>
      <c r="D59" s="900"/>
    </row>
    <row r="60">
      <c r="B60" s="899"/>
      <c r="C60" s="899"/>
      <c r="D60" s="900"/>
    </row>
    <row r="61">
      <c r="B61" s="899"/>
      <c r="C61" s="899"/>
      <c r="D61" s="900"/>
    </row>
    <row r="62">
      <c r="B62" s="899"/>
      <c r="C62" s="899"/>
      <c r="D62" s="900"/>
    </row>
    <row r="63">
      <c r="B63" s="899"/>
      <c r="C63" s="899"/>
      <c r="D63" s="900"/>
    </row>
    <row r="64">
      <c r="B64" s="899"/>
      <c r="C64" s="899"/>
      <c r="D64" s="900"/>
    </row>
    <row r="65">
      <c r="B65" s="899"/>
      <c r="C65" s="899"/>
      <c r="D65" s="900"/>
    </row>
    <row r="66">
      <c r="B66" s="899"/>
      <c r="C66" s="899"/>
      <c r="D66" s="900"/>
    </row>
    <row r="67">
      <c r="B67" s="899"/>
      <c r="C67" s="899"/>
      <c r="D67" s="900"/>
    </row>
    <row r="68">
      <c r="B68" s="899"/>
      <c r="C68" s="899"/>
      <c r="D68" s="900"/>
    </row>
    <row r="69">
      <c r="B69" s="899"/>
      <c r="C69" s="899"/>
      <c r="D69" s="900"/>
    </row>
    <row r="70">
      <c r="B70" s="899"/>
      <c r="C70" s="899"/>
      <c r="D70" s="900"/>
    </row>
    <row r="71">
      <c r="B71" s="899"/>
      <c r="C71" s="899"/>
      <c r="D71" s="900"/>
    </row>
    <row r="72">
      <c r="B72" s="899"/>
      <c r="C72" s="899"/>
      <c r="D72" s="900"/>
    </row>
    <row r="73">
      <c r="B73" s="899"/>
      <c r="C73" s="899"/>
      <c r="D73" s="900"/>
    </row>
    <row r="74">
      <c r="B74" s="899"/>
      <c r="C74" s="899"/>
      <c r="D74" s="900"/>
    </row>
    <row r="75">
      <c r="B75" s="899"/>
      <c r="C75" s="899"/>
      <c r="D75" s="900"/>
    </row>
    <row r="76">
      <c r="B76" s="899"/>
      <c r="C76" s="899"/>
      <c r="D76" s="900"/>
    </row>
    <row r="77">
      <c r="B77" s="899"/>
      <c r="C77" s="899"/>
      <c r="D77" s="900"/>
    </row>
    <row r="78">
      <c r="B78" s="899"/>
      <c r="C78" s="899"/>
      <c r="D78" s="900"/>
    </row>
    <row r="79">
      <c r="B79" s="899"/>
      <c r="C79" s="899"/>
      <c r="D79" s="900"/>
    </row>
    <row r="80">
      <c r="B80" s="899"/>
      <c r="C80" s="899"/>
      <c r="D80" s="900"/>
    </row>
    <row r="81">
      <c r="B81" s="899"/>
      <c r="C81" s="899"/>
      <c r="D81" s="900"/>
    </row>
    <row r="82">
      <c r="B82" s="899"/>
      <c r="C82" s="899"/>
      <c r="D82" s="900"/>
    </row>
    <row r="83">
      <c r="B83" s="899"/>
      <c r="C83" s="899"/>
      <c r="D83" s="900"/>
    </row>
    <row r="84">
      <c r="B84" s="899"/>
      <c r="C84" s="899"/>
      <c r="D84" s="900"/>
    </row>
    <row r="85">
      <c r="B85" s="899"/>
      <c r="C85" s="899"/>
      <c r="D85" s="900"/>
    </row>
    <row r="86">
      <c r="B86" s="899"/>
      <c r="C86" s="899"/>
      <c r="D86" s="900"/>
    </row>
    <row r="87">
      <c r="B87" s="899"/>
      <c r="C87" s="899"/>
      <c r="D87" s="900"/>
    </row>
    <row r="88">
      <c r="B88" s="899"/>
      <c r="C88" s="899"/>
      <c r="D88" s="900"/>
    </row>
    <row r="89">
      <c r="B89" s="899"/>
      <c r="C89" s="899"/>
      <c r="D89" s="900"/>
    </row>
    <row r="90">
      <c r="B90" s="899"/>
      <c r="C90" s="899"/>
      <c r="D90" s="900"/>
    </row>
    <row r="91">
      <c r="B91" s="899"/>
      <c r="C91" s="899"/>
      <c r="D91" s="900"/>
    </row>
    <row r="92">
      <c r="B92" s="899"/>
      <c r="C92" s="899"/>
      <c r="D92" s="900"/>
    </row>
    <row r="93">
      <c r="B93" s="899"/>
      <c r="C93" s="899"/>
      <c r="D93" s="900"/>
    </row>
    <row r="94">
      <c r="B94" s="899"/>
      <c r="C94" s="899"/>
      <c r="D94" s="900"/>
    </row>
    <row r="95">
      <c r="B95" s="899"/>
      <c r="C95" s="899"/>
      <c r="D95" s="900"/>
    </row>
    <row r="96">
      <c r="B96" s="899"/>
      <c r="C96" s="899"/>
      <c r="D96" s="900"/>
    </row>
    <row r="97">
      <c r="B97" s="899"/>
      <c r="C97" s="899"/>
      <c r="D97" s="900"/>
    </row>
    <row r="98">
      <c r="B98" s="899"/>
      <c r="C98" s="899"/>
      <c r="D98" s="900"/>
    </row>
    <row r="99">
      <c r="B99" s="899"/>
      <c r="C99" s="899"/>
      <c r="D99" s="900"/>
    </row>
    <row r="100">
      <c r="B100" s="899"/>
      <c r="C100" s="899"/>
      <c r="D100" s="900"/>
    </row>
    <row r="101">
      <c r="B101" s="899"/>
      <c r="C101" s="899"/>
      <c r="D101" s="900"/>
    </row>
    <row r="102">
      <c r="B102" s="899"/>
      <c r="C102" s="899"/>
      <c r="D102" s="900"/>
    </row>
    <row r="103">
      <c r="B103" s="899"/>
      <c r="C103" s="899"/>
      <c r="D103" s="900"/>
    </row>
    <row r="104">
      <c r="B104" s="899"/>
      <c r="C104" s="899"/>
      <c r="D104" s="900"/>
    </row>
    <row r="105">
      <c r="B105" s="899"/>
      <c r="C105" s="899"/>
      <c r="D105" s="900"/>
    </row>
    <row r="106">
      <c r="B106" s="899"/>
      <c r="C106" s="899"/>
      <c r="D106" s="900"/>
    </row>
    <row r="107">
      <c r="B107" s="899"/>
      <c r="C107" s="899"/>
      <c r="D107" s="900"/>
    </row>
    <row r="108">
      <c r="B108" s="899"/>
      <c r="C108" s="899"/>
      <c r="D108" s="900"/>
    </row>
    <row r="109">
      <c r="B109" s="899"/>
      <c r="C109" s="899"/>
      <c r="D109" s="900"/>
    </row>
    <row r="110">
      <c r="B110" s="899"/>
      <c r="C110" s="899"/>
      <c r="D110" s="900"/>
    </row>
    <row r="111">
      <c r="B111" s="899"/>
      <c r="C111" s="899"/>
      <c r="D111" s="900"/>
    </row>
    <row r="112">
      <c r="B112" s="899"/>
      <c r="C112" s="899"/>
      <c r="D112" s="900"/>
    </row>
    <row r="113">
      <c r="B113" s="899"/>
      <c r="C113" s="899"/>
      <c r="D113" s="900"/>
    </row>
    <row r="114">
      <c r="B114" s="899"/>
      <c r="C114" s="899"/>
      <c r="D114" s="900"/>
    </row>
    <row r="115">
      <c r="B115" s="899"/>
      <c r="C115" s="899"/>
      <c r="D115" s="900"/>
    </row>
    <row r="116">
      <c r="B116" s="899"/>
      <c r="C116" s="899"/>
      <c r="D116" s="900"/>
    </row>
    <row r="117">
      <c r="B117" s="899"/>
      <c r="C117" s="899"/>
      <c r="D117" s="900"/>
    </row>
    <row r="118">
      <c r="B118" s="899"/>
      <c r="C118" s="899"/>
      <c r="D118" s="900"/>
    </row>
    <row r="119">
      <c r="B119" s="899"/>
      <c r="C119" s="899"/>
      <c r="D119" s="900"/>
    </row>
    <row r="120">
      <c r="B120" s="899"/>
      <c r="C120" s="899"/>
      <c r="D120" s="900"/>
    </row>
    <row r="121">
      <c r="B121" s="899"/>
      <c r="C121" s="899"/>
      <c r="D121" s="900"/>
    </row>
    <row r="122">
      <c r="B122" s="899"/>
      <c r="C122" s="899"/>
      <c r="D122" s="900"/>
    </row>
    <row r="123">
      <c r="B123" s="899"/>
      <c r="C123" s="899"/>
      <c r="D123" s="900"/>
    </row>
    <row r="124">
      <c r="B124" s="899"/>
      <c r="C124" s="899"/>
      <c r="D124" s="900"/>
    </row>
    <row r="125">
      <c r="B125" s="899"/>
      <c r="C125" s="899"/>
      <c r="D125" s="900"/>
    </row>
    <row r="126">
      <c r="B126" s="899"/>
      <c r="C126" s="899"/>
      <c r="D126" s="900"/>
    </row>
    <row r="127">
      <c r="B127" s="899"/>
      <c r="C127" s="899"/>
      <c r="D127" s="900"/>
    </row>
    <row r="128">
      <c r="B128" s="899"/>
      <c r="C128" s="899"/>
      <c r="D128" s="900"/>
    </row>
    <row r="129">
      <c r="B129" s="899"/>
      <c r="C129" s="899"/>
      <c r="D129" s="900"/>
    </row>
    <row r="130">
      <c r="B130" s="899"/>
      <c r="C130" s="899"/>
      <c r="D130" s="900"/>
    </row>
    <row r="131">
      <c r="B131" s="899"/>
      <c r="C131" s="899"/>
      <c r="D131" s="900"/>
    </row>
    <row r="132">
      <c r="B132" s="899"/>
      <c r="C132" s="899"/>
      <c r="D132" s="900"/>
    </row>
    <row r="133">
      <c r="B133" s="899"/>
      <c r="C133" s="899"/>
      <c r="D133" s="900"/>
    </row>
    <row r="134">
      <c r="B134" s="899"/>
      <c r="C134" s="899"/>
      <c r="D134" s="900"/>
    </row>
    <row r="135">
      <c r="B135" s="899"/>
      <c r="C135" s="899"/>
      <c r="D135" s="900"/>
    </row>
    <row r="136">
      <c r="B136" s="899"/>
      <c r="C136" s="899"/>
      <c r="D136" s="900"/>
    </row>
    <row r="137">
      <c r="B137" s="899"/>
      <c r="C137" s="899"/>
      <c r="D137" s="900"/>
    </row>
    <row r="138">
      <c r="B138" s="899"/>
      <c r="C138" s="899"/>
      <c r="D138" s="900"/>
    </row>
    <row r="139">
      <c r="B139" s="899"/>
      <c r="C139" s="899"/>
      <c r="D139" s="900"/>
    </row>
    <row r="140">
      <c r="B140" s="899"/>
      <c r="C140" s="899"/>
      <c r="D140" s="900"/>
    </row>
    <row r="141">
      <c r="B141" s="899"/>
      <c r="C141" s="899"/>
      <c r="D141" s="900"/>
    </row>
    <row r="142">
      <c r="B142" s="899"/>
      <c r="C142" s="899"/>
      <c r="D142" s="900"/>
    </row>
    <row r="143">
      <c r="B143" s="899"/>
      <c r="C143" s="899"/>
      <c r="D143" s="900"/>
    </row>
    <row r="144">
      <c r="B144" s="899"/>
      <c r="C144" s="899"/>
      <c r="D144" s="900"/>
    </row>
    <row r="145">
      <c r="B145" s="899"/>
      <c r="C145" s="899"/>
      <c r="D145" s="900"/>
    </row>
    <row r="146">
      <c r="B146" s="899"/>
      <c r="C146" s="899"/>
      <c r="D146" s="900"/>
    </row>
    <row r="147">
      <c r="B147" s="899"/>
      <c r="C147" s="899"/>
      <c r="D147" s="900"/>
    </row>
    <row r="148">
      <c r="B148" s="899"/>
      <c r="C148" s="899"/>
      <c r="D148" s="900"/>
    </row>
    <row r="149">
      <c r="B149" s="899"/>
      <c r="C149" s="899"/>
      <c r="D149" s="900"/>
    </row>
    <row r="150">
      <c r="B150" s="899"/>
      <c r="C150" s="899"/>
      <c r="D150" s="900"/>
    </row>
    <row r="151">
      <c r="B151" s="899"/>
      <c r="C151" s="899"/>
      <c r="D151" s="900"/>
    </row>
    <row r="152">
      <c r="B152" s="899"/>
      <c r="C152" s="899"/>
      <c r="D152" s="900"/>
    </row>
    <row r="153">
      <c r="B153" s="899"/>
      <c r="C153" s="899"/>
      <c r="D153" s="900"/>
    </row>
    <row r="154">
      <c r="B154" s="899"/>
      <c r="C154" s="899"/>
      <c r="D154" s="900"/>
    </row>
    <row r="155">
      <c r="B155" s="899"/>
      <c r="C155" s="899"/>
      <c r="D155" s="900"/>
    </row>
    <row r="156">
      <c r="B156" s="899"/>
      <c r="C156" s="899"/>
      <c r="D156" s="900"/>
    </row>
    <row r="157">
      <c r="B157" s="899"/>
      <c r="C157" s="899"/>
      <c r="D157" s="900"/>
    </row>
    <row r="158">
      <c r="B158" s="899"/>
      <c r="C158" s="899"/>
      <c r="D158" s="900"/>
    </row>
    <row r="159">
      <c r="B159" s="899"/>
      <c r="C159" s="899"/>
      <c r="D159" s="900"/>
    </row>
    <row r="160">
      <c r="B160" s="899"/>
      <c r="C160" s="899"/>
      <c r="D160" s="900"/>
    </row>
    <row r="161">
      <c r="B161" s="899"/>
      <c r="C161" s="899"/>
      <c r="D161" s="900"/>
    </row>
    <row r="162">
      <c r="B162" s="899"/>
      <c r="C162" s="899"/>
      <c r="D162" s="900"/>
    </row>
    <row r="163">
      <c r="B163" s="899"/>
      <c r="C163" s="899"/>
      <c r="D163" s="900"/>
    </row>
    <row r="164">
      <c r="B164" s="899"/>
      <c r="C164" s="899"/>
      <c r="D164" s="900"/>
    </row>
    <row r="165">
      <c r="B165" s="899"/>
      <c r="C165" s="899"/>
      <c r="D165" s="900"/>
    </row>
    <row r="166">
      <c r="B166" s="899"/>
      <c r="C166" s="899"/>
      <c r="D166" s="900"/>
    </row>
    <row r="167">
      <c r="B167" s="899"/>
      <c r="C167" s="899"/>
      <c r="D167" s="900"/>
    </row>
    <row r="168">
      <c r="B168" s="899"/>
      <c r="C168" s="899"/>
      <c r="D168" s="900"/>
    </row>
    <row r="169">
      <c r="B169" s="899"/>
      <c r="C169" s="899"/>
      <c r="D169" s="900"/>
    </row>
    <row r="170">
      <c r="B170" s="899"/>
      <c r="C170" s="899"/>
      <c r="D170" s="900"/>
    </row>
    <row r="171">
      <c r="B171" s="899"/>
      <c r="C171" s="899"/>
      <c r="D171" s="900"/>
    </row>
    <row r="172">
      <c r="B172" s="899"/>
      <c r="C172" s="899"/>
      <c r="D172" s="900"/>
    </row>
    <row r="173">
      <c r="B173" s="899"/>
      <c r="C173" s="899"/>
      <c r="D173" s="900"/>
    </row>
    <row r="174">
      <c r="B174" s="899"/>
      <c r="C174" s="899"/>
      <c r="D174" s="900"/>
    </row>
    <row r="175">
      <c r="B175" s="899"/>
      <c r="C175" s="899"/>
      <c r="D175" s="900"/>
    </row>
    <row r="176">
      <c r="B176" s="899"/>
      <c r="C176" s="899"/>
      <c r="D176" s="900"/>
    </row>
    <row r="177">
      <c r="B177" s="899"/>
      <c r="C177" s="899"/>
      <c r="D177" s="900"/>
    </row>
    <row r="178">
      <c r="B178" s="899"/>
      <c r="C178" s="899"/>
      <c r="D178" s="900"/>
    </row>
    <row r="179">
      <c r="B179" s="899"/>
      <c r="C179" s="899"/>
      <c r="D179" s="900"/>
    </row>
    <row r="180">
      <c r="B180" s="899"/>
      <c r="C180" s="899"/>
      <c r="D180" s="900"/>
    </row>
    <row r="181">
      <c r="B181" s="899"/>
      <c r="C181" s="899"/>
      <c r="D181" s="900"/>
    </row>
    <row r="182">
      <c r="B182" s="899"/>
      <c r="C182" s="899"/>
      <c r="D182" s="900"/>
    </row>
    <row r="183">
      <c r="B183" s="899"/>
      <c r="C183" s="899"/>
      <c r="D183" s="900"/>
    </row>
    <row r="184">
      <c r="B184" s="899"/>
      <c r="C184" s="899"/>
      <c r="D184" s="900"/>
    </row>
    <row r="185">
      <c r="B185" s="899"/>
      <c r="C185" s="899"/>
      <c r="D185" s="900"/>
    </row>
    <row r="186">
      <c r="B186" s="899"/>
      <c r="C186" s="899"/>
      <c r="D186" s="900"/>
    </row>
    <row r="187">
      <c r="B187" s="899"/>
      <c r="C187" s="899"/>
      <c r="D187" s="900"/>
    </row>
    <row r="188">
      <c r="B188" s="899"/>
      <c r="C188" s="899"/>
      <c r="D188" s="900"/>
    </row>
    <row r="189">
      <c r="B189" s="899"/>
      <c r="C189" s="899"/>
      <c r="D189" s="900"/>
    </row>
    <row r="190">
      <c r="B190" s="899"/>
      <c r="C190" s="899"/>
      <c r="D190" s="900"/>
    </row>
    <row r="191">
      <c r="B191" s="899"/>
      <c r="C191" s="899"/>
      <c r="D191" s="900"/>
    </row>
    <row r="192">
      <c r="B192" s="899"/>
      <c r="C192" s="899"/>
      <c r="D192" s="900"/>
    </row>
    <row r="193">
      <c r="B193" s="899"/>
      <c r="C193" s="899"/>
      <c r="D193" s="900"/>
    </row>
    <row r="194">
      <c r="B194" s="899"/>
      <c r="C194" s="899"/>
      <c r="D194" s="900"/>
    </row>
    <row r="195">
      <c r="B195" s="899"/>
      <c r="C195" s="899"/>
      <c r="D195" s="900"/>
    </row>
    <row r="196">
      <c r="B196" s="899"/>
      <c r="C196" s="899"/>
      <c r="D196" s="900"/>
    </row>
    <row r="197">
      <c r="B197" s="899"/>
      <c r="C197" s="899"/>
      <c r="D197" s="900"/>
    </row>
    <row r="198">
      <c r="B198" s="899"/>
      <c r="C198" s="899"/>
      <c r="D198" s="900"/>
    </row>
    <row r="199">
      <c r="B199" s="899"/>
      <c r="C199" s="899"/>
      <c r="D199" s="900"/>
    </row>
    <row r="200">
      <c r="B200" s="899"/>
      <c r="C200" s="899"/>
      <c r="D200" s="900"/>
    </row>
    <row r="201">
      <c r="B201" s="899"/>
      <c r="C201" s="899"/>
      <c r="D201" s="900"/>
    </row>
    <row r="202">
      <c r="B202" s="899"/>
      <c r="C202" s="899"/>
      <c r="D202" s="900"/>
    </row>
    <row r="203">
      <c r="B203" s="899"/>
      <c r="C203" s="899"/>
      <c r="D203" s="900"/>
    </row>
    <row r="204">
      <c r="B204" s="899"/>
      <c r="C204" s="899"/>
      <c r="D204" s="900"/>
    </row>
    <row r="205">
      <c r="B205" s="899"/>
      <c r="C205" s="899"/>
      <c r="D205" s="900"/>
    </row>
    <row r="206">
      <c r="B206" s="899"/>
      <c r="C206" s="899"/>
      <c r="D206" s="900"/>
    </row>
    <row r="207">
      <c r="B207" s="899"/>
      <c r="C207" s="899"/>
      <c r="D207" s="900"/>
    </row>
    <row r="208">
      <c r="B208" s="899"/>
      <c r="C208" s="899"/>
      <c r="D208" s="900"/>
    </row>
    <row r="209">
      <c r="B209" s="899"/>
      <c r="C209" s="899"/>
      <c r="D209" s="900"/>
    </row>
    <row r="210">
      <c r="B210" s="899"/>
      <c r="C210" s="899"/>
      <c r="D210" s="900"/>
    </row>
    <row r="211">
      <c r="B211" s="899"/>
      <c r="C211" s="899"/>
      <c r="D211" s="900"/>
    </row>
    <row r="212">
      <c r="B212" s="899"/>
      <c r="C212" s="899"/>
      <c r="D212" s="900"/>
    </row>
    <row r="213">
      <c r="B213" s="899"/>
      <c r="C213" s="899"/>
      <c r="D213" s="900"/>
    </row>
    <row r="214">
      <c r="B214" s="899"/>
      <c r="C214" s="899"/>
      <c r="D214" s="900"/>
    </row>
    <row r="215">
      <c r="B215" s="899"/>
      <c r="C215" s="899"/>
      <c r="D215" s="900"/>
    </row>
    <row r="216">
      <c r="B216" s="899"/>
      <c r="C216" s="899"/>
      <c r="D216" s="900"/>
    </row>
    <row r="217">
      <c r="B217" s="899"/>
      <c r="C217" s="899"/>
      <c r="D217" s="900"/>
    </row>
    <row r="218">
      <c r="B218" s="899"/>
      <c r="C218" s="899"/>
      <c r="D218" s="900"/>
    </row>
    <row r="219">
      <c r="B219" s="899"/>
      <c r="C219" s="899"/>
      <c r="D219" s="900"/>
    </row>
    <row r="220">
      <c r="B220" s="899"/>
      <c r="C220" s="899"/>
      <c r="D220" s="900"/>
    </row>
    <row r="221">
      <c r="B221" s="899"/>
      <c r="C221" s="899"/>
      <c r="D221" s="900"/>
    </row>
    <row r="222">
      <c r="B222" s="899"/>
      <c r="C222" s="899"/>
      <c r="D222" s="900"/>
    </row>
    <row r="223">
      <c r="B223" s="899"/>
      <c r="C223" s="899"/>
      <c r="D223" s="900"/>
    </row>
    <row r="224">
      <c r="B224" s="899"/>
      <c r="C224" s="899"/>
      <c r="D224" s="900"/>
    </row>
    <row r="225">
      <c r="B225" s="899"/>
      <c r="C225" s="899"/>
      <c r="D225" s="900"/>
    </row>
    <row r="226">
      <c r="B226" s="899"/>
      <c r="C226" s="899"/>
      <c r="D226" s="900"/>
    </row>
    <row r="227">
      <c r="B227" s="899"/>
      <c r="C227" s="899"/>
      <c r="D227" s="900"/>
    </row>
    <row r="228">
      <c r="B228" s="899"/>
      <c r="C228" s="899"/>
      <c r="D228" s="900"/>
    </row>
    <row r="229">
      <c r="B229" s="899"/>
      <c r="C229" s="899"/>
      <c r="D229" s="900"/>
    </row>
    <row r="230">
      <c r="B230" s="899"/>
      <c r="C230" s="899"/>
      <c r="D230" s="900"/>
    </row>
    <row r="231">
      <c r="B231" s="899"/>
      <c r="C231" s="899"/>
      <c r="D231" s="900"/>
    </row>
    <row r="232">
      <c r="B232" s="899"/>
      <c r="C232" s="899"/>
      <c r="D232" s="900"/>
    </row>
    <row r="233">
      <c r="B233" s="899"/>
      <c r="C233" s="899"/>
      <c r="D233" s="900"/>
    </row>
    <row r="234">
      <c r="B234" s="899"/>
      <c r="C234" s="899"/>
      <c r="D234" s="900"/>
    </row>
    <row r="235">
      <c r="B235" s="899"/>
      <c r="C235" s="899"/>
      <c r="D235" s="900"/>
    </row>
    <row r="236">
      <c r="B236" s="899"/>
      <c r="C236" s="899"/>
      <c r="D236" s="900"/>
    </row>
    <row r="237">
      <c r="B237" s="899"/>
      <c r="C237" s="899"/>
      <c r="D237" s="900"/>
    </row>
    <row r="238">
      <c r="B238" s="899"/>
      <c r="C238" s="899"/>
      <c r="D238" s="900"/>
    </row>
    <row r="239">
      <c r="B239" s="899"/>
      <c r="C239" s="899"/>
      <c r="D239" s="900"/>
    </row>
    <row r="240">
      <c r="B240" s="899"/>
      <c r="C240" s="899"/>
      <c r="D240" s="900"/>
    </row>
    <row r="241">
      <c r="B241" s="899"/>
      <c r="C241" s="899"/>
      <c r="D241" s="900"/>
    </row>
    <row r="242">
      <c r="B242" s="899"/>
      <c r="C242" s="899"/>
      <c r="D242" s="900"/>
    </row>
    <row r="243">
      <c r="B243" s="899"/>
      <c r="C243" s="899"/>
      <c r="D243" s="900"/>
    </row>
    <row r="244">
      <c r="B244" s="899"/>
      <c r="C244" s="899"/>
      <c r="D244" s="900"/>
    </row>
    <row r="245">
      <c r="B245" s="899"/>
      <c r="C245" s="899"/>
      <c r="D245" s="900"/>
    </row>
    <row r="246">
      <c r="B246" s="899"/>
      <c r="C246" s="899"/>
      <c r="D246" s="900"/>
    </row>
    <row r="247">
      <c r="B247" s="899"/>
      <c r="C247" s="899"/>
      <c r="D247" s="900"/>
    </row>
    <row r="248">
      <c r="B248" s="899"/>
      <c r="C248" s="899"/>
      <c r="D248" s="900"/>
    </row>
    <row r="249">
      <c r="B249" s="899"/>
      <c r="C249" s="899"/>
      <c r="D249" s="900"/>
    </row>
    <row r="250">
      <c r="B250" s="899"/>
      <c r="C250" s="899"/>
      <c r="D250" s="900"/>
    </row>
    <row r="251">
      <c r="B251" s="899"/>
      <c r="C251" s="899"/>
      <c r="D251" s="900"/>
    </row>
    <row r="252">
      <c r="B252" s="899"/>
      <c r="C252" s="899"/>
      <c r="D252" s="900"/>
    </row>
    <row r="253">
      <c r="B253" s="899"/>
      <c r="C253" s="899"/>
      <c r="D253" s="900"/>
    </row>
    <row r="254">
      <c r="B254" s="899"/>
      <c r="C254" s="899"/>
      <c r="D254" s="900"/>
    </row>
    <row r="255">
      <c r="B255" s="899"/>
      <c r="C255" s="899"/>
      <c r="D255" s="900"/>
    </row>
    <row r="256">
      <c r="B256" s="899"/>
      <c r="C256" s="899"/>
      <c r="D256" s="900"/>
    </row>
    <row r="257">
      <c r="B257" s="899"/>
      <c r="C257" s="899"/>
      <c r="D257" s="900"/>
    </row>
    <row r="258">
      <c r="B258" s="899"/>
      <c r="C258" s="899"/>
      <c r="D258" s="900"/>
    </row>
    <row r="259">
      <c r="B259" s="899"/>
      <c r="C259" s="899"/>
      <c r="D259" s="900"/>
    </row>
    <row r="260">
      <c r="B260" s="899"/>
      <c r="C260" s="899"/>
      <c r="D260" s="900"/>
    </row>
    <row r="261">
      <c r="B261" s="899"/>
      <c r="C261" s="899"/>
      <c r="D261" s="900"/>
    </row>
    <row r="262">
      <c r="B262" s="899"/>
      <c r="C262" s="899"/>
      <c r="D262" s="900"/>
    </row>
    <row r="263">
      <c r="B263" s="899"/>
      <c r="C263" s="899"/>
      <c r="D263" s="900"/>
    </row>
    <row r="264">
      <c r="B264" s="899"/>
      <c r="C264" s="899"/>
      <c r="D264" s="900"/>
    </row>
    <row r="265">
      <c r="B265" s="899"/>
      <c r="C265" s="899"/>
      <c r="D265" s="900"/>
    </row>
    <row r="266">
      <c r="B266" s="899"/>
      <c r="C266" s="899"/>
      <c r="D266" s="900"/>
    </row>
    <row r="267">
      <c r="B267" s="899"/>
      <c r="C267" s="899"/>
      <c r="D267" s="900"/>
    </row>
    <row r="268">
      <c r="B268" s="899"/>
      <c r="C268" s="899"/>
      <c r="D268" s="900"/>
    </row>
    <row r="269">
      <c r="B269" s="899"/>
      <c r="C269" s="899"/>
      <c r="D269" s="900"/>
    </row>
    <row r="270">
      <c r="B270" s="899"/>
      <c r="C270" s="899"/>
      <c r="D270" s="900"/>
    </row>
    <row r="271">
      <c r="B271" s="899"/>
      <c r="C271" s="899"/>
      <c r="D271" s="900"/>
    </row>
    <row r="272">
      <c r="B272" s="899"/>
      <c r="C272" s="899"/>
      <c r="D272" s="900"/>
    </row>
    <row r="273">
      <c r="B273" s="899"/>
      <c r="C273" s="899"/>
      <c r="D273" s="900"/>
    </row>
    <row r="274">
      <c r="B274" s="899"/>
      <c r="C274" s="899"/>
      <c r="D274" s="900"/>
    </row>
    <row r="275">
      <c r="B275" s="899"/>
      <c r="C275" s="899"/>
      <c r="D275" s="900"/>
    </row>
    <row r="276">
      <c r="B276" s="899"/>
      <c r="C276" s="899"/>
      <c r="D276" s="900"/>
    </row>
    <row r="277">
      <c r="B277" s="899"/>
      <c r="C277" s="899"/>
      <c r="D277" s="900"/>
    </row>
    <row r="278">
      <c r="B278" s="899"/>
      <c r="C278" s="899"/>
      <c r="D278" s="900"/>
    </row>
    <row r="279">
      <c r="B279" s="899"/>
      <c r="C279" s="899"/>
      <c r="D279" s="900"/>
    </row>
    <row r="280">
      <c r="B280" s="899"/>
      <c r="C280" s="899"/>
      <c r="D280" s="900"/>
    </row>
    <row r="281">
      <c r="B281" s="899"/>
      <c r="C281" s="899"/>
      <c r="D281" s="900"/>
    </row>
    <row r="282">
      <c r="B282" s="899"/>
      <c r="C282" s="899"/>
      <c r="D282" s="900"/>
    </row>
    <row r="283">
      <c r="B283" s="899"/>
      <c r="C283" s="899"/>
      <c r="D283" s="900"/>
    </row>
    <row r="284">
      <c r="B284" s="899"/>
      <c r="C284" s="899"/>
      <c r="D284" s="900"/>
    </row>
    <row r="285">
      <c r="B285" s="899"/>
      <c r="C285" s="899"/>
      <c r="D285" s="900"/>
    </row>
    <row r="286">
      <c r="B286" s="899"/>
      <c r="C286" s="899"/>
      <c r="D286" s="900"/>
    </row>
    <row r="287">
      <c r="B287" s="899"/>
      <c r="C287" s="899"/>
      <c r="D287" s="900"/>
    </row>
    <row r="288">
      <c r="B288" s="899"/>
      <c r="C288" s="899"/>
      <c r="D288" s="900"/>
    </row>
    <row r="289">
      <c r="B289" s="899"/>
      <c r="C289" s="899"/>
      <c r="D289" s="900"/>
    </row>
    <row r="290">
      <c r="B290" s="899"/>
      <c r="C290" s="899"/>
      <c r="D290" s="900"/>
    </row>
    <row r="291">
      <c r="B291" s="899"/>
      <c r="C291" s="899"/>
      <c r="D291" s="900"/>
    </row>
    <row r="292">
      <c r="B292" s="899"/>
      <c r="C292" s="899"/>
      <c r="D292" s="900"/>
    </row>
    <row r="293">
      <c r="B293" s="899"/>
      <c r="C293" s="899"/>
      <c r="D293" s="900"/>
    </row>
    <row r="294">
      <c r="B294" s="899"/>
      <c r="C294" s="899"/>
      <c r="D294" s="900"/>
    </row>
    <row r="295">
      <c r="B295" s="899"/>
      <c r="C295" s="899"/>
      <c r="D295" s="900"/>
    </row>
    <row r="296">
      <c r="B296" s="899"/>
      <c r="C296" s="899"/>
      <c r="D296" s="900"/>
    </row>
    <row r="297">
      <c r="B297" s="899"/>
      <c r="C297" s="899"/>
      <c r="D297" s="900"/>
    </row>
    <row r="298">
      <c r="B298" s="899"/>
      <c r="C298" s="899"/>
      <c r="D298" s="900"/>
    </row>
    <row r="299">
      <c r="B299" s="899"/>
      <c r="C299" s="899"/>
      <c r="D299" s="900"/>
    </row>
    <row r="300">
      <c r="B300" s="899"/>
      <c r="C300" s="899"/>
      <c r="D300" s="900"/>
    </row>
    <row r="301">
      <c r="B301" s="899"/>
      <c r="C301" s="899"/>
      <c r="D301" s="900"/>
    </row>
    <row r="302">
      <c r="B302" s="899"/>
      <c r="C302" s="899"/>
      <c r="D302" s="900"/>
    </row>
    <row r="303">
      <c r="B303" s="899"/>
      <c r="C303" s="899"/>
      <c r="D303" s="900"/>
    </row>
    <row r="304">
      <c r="B304" s="899"/>
      <c r="C304" s="899"/>
      <c r="D304" s="900"/>
    </row>
    <row r="305">
      <c r="B305" s="899"/>
      <c r="C305" s="899"/>
      <c r="D305" s="900"/>
    </row>
    <row r="306">
      <c r="B306" s="899"/>
      <c r="C306" s="899"/>
      <c r="D306" s="900"/>
    </row>
    <row r="307">
      <c r="B307" s="899"/>
      <c r="C307" s="899"/>
      <c r="D307" s="900"/>
    </row>
    <row r="308">
      <c r="B308" s="899"/>
      <c r="C308" s="899"/>
      <c r="D308" s="900"/>
    </row>
    <row r="309">
      <c r="B309" s="899"/>
      <c r="C309" s="899"/>
      <c r="D309" s="900"/>
    </row>
    <row r="310">
      <c r="B310" s="899"/>
      <c r="C310" s="899"/>
      <c r="D310" s="900"/>
    </row>
    <row r="311">
      <c r="B311" s="899"/>
      <c r="C311" s="899"/>
      <c r="D311" s="900"/>
    </row>
    <row r="312">
      <c r="B312" s="899"/>
      <c r="C312" s="899"/>
      <c r="D312" s="900"/>
    </row>
    <row r="313">
      <c r="B313" s="899"/>
      <c r="C313" s="899"/>
      <c r="D313" s="900"/>
    </row>
    <row r="314">
      <c r="B314" s="899"/>
      <c r="C314" s="899"/>
      <c r="D314" s="900"/>
    </row>
    <row r="315">
      <c r="B315" s="899"/>
      <c r="C315" s="899"/>
      <c r="D315" s="900"/>
    </row>
    <row r="316">
      <c r="B316" s="899"/>
      <c r="C316" s="899"/>
      <c r="D316" s="900"/>
    </row>
    <row r="317">
      <c r="B317" s="899"/>
      <c r="C317" s="899"/>
      <c r="D317" s="900"/>
    </row>
    <row r="318">
      <c r="B318" s="899"/>
      <c r="C318" s="899"/>
      <c r="D318" s="900"/>
    </row>
    <row r="319">
      <c r="B319" s="899"/>
      <c r="C319" s="899"/>
      <c r="D319" s="900"/>
    </row>
    <row r="320">
      <c r="B320" s="899"/>
      <c r="C320" s="899"/>
      <c r="D320" s="900"/>
    </row>
    <row r="321">
      <c r="B321" s="899"/>
      <c r="C321" s="899"/>
      <c r="D321" s="900"/>
    </row>
    <row r="322">
      <c r="B322" s="899"/>
      <c r="C322" s="899"/>
      <c r="D322" s="900"/>
    </row>
    <row r="323">
      <c r="B323" s="899"/>
      <c r="C323" s="899"/>
      <c r="D323" s="900"/>
    </row>
    <row r="324">
      <c r="B324" s="899"/>
      <c r="C324" s="899"/>
      <c r="D324" s="900"/>
    </row>
    <row r="325">
      <c r="B325" s="899"/>
      <c r="C325" s="899"/>
      <c r="D325" s="900"/>
    </row>
    <row r="326">
      <c r="B326" s="899"/>
      <c r="C326" s="899"/>
      <c r="D326" s="900"/>
    </row>
    <row r="327">
      <c r="B327" s="899"/>
      <c r="C327" s="899"/>
      <c r="D327" s="900"/>
    </row>
    <row r="328">
      <c r="B328" s="899"/>
      <c r="C328" s="899"/>
      <c r="D328" s="900"/>
    </row>
    <row r="329">
      <c r="B329" s="899"/>
      <c r="C329" s="899"/>
      <c r="D329" s="900"/>
    </row>
    <row r="330">
      <c r="B330" s="899"/>
      <c r="C330" s="899"/>
      <c r="D330" s="900"/>
    </row>
    <row r="331">
      <c r="B331" s="899"/>
      <c r="C331" s="899"/>
      <c r="D331" s="900"/>
    </row>
    <row r="332">
      <c r="B332" s="899"/>
      <c r="C332" s="899"/>
      <c r="D332" s="900"/>
    </row>
    <row r="333">
      <c r="B333" s="899"/>
      <c r="C333" s="899"/>
      <c r="D333" s="900"/>
    </row>
    <row r="334">
      <c r="B334" s="899"/>
      <c r="C334" s="899"/>
      <c r="D334" s="900"/>
    </row>
    <row r="335">
      <c r="B335" s="899"/>
      <c r="C335" s="899"/>
      <c r="D335" s="900"/>
    </row>
    <row r="336">
      <c r="B336" s="899"/>
      <c r="C336" s="899"/>
      <c r="D336" s="900"/>
    </row>
    <row r="337">
      <c r="B337" s="899"/>
      <c r="C337" s="899"/>
      <c r="D337" s="900"/>
    </row>
    <row r="338">
      <c r="B338" s="899"/>
      <c r="C338" s="899"/>
      <c r="D338" s="900"/>
    </row>
    <row r="339">
      <c r="B339" s="899"/>
      <c r="C339" s="899"/>
      <c r="D339" s="900"/>
    </row>
    <row r="340">
      <c r="B340" s="899"/>
      <c r="C340" s="899"/>
      <c r="D340" s="900"/>
    </row>
    <row r="341">
      <c r="B341" s="899"/>
      <c r="C341" s="899"/>
      <c r="D341" s="900"/>
    </row>
    <row r="342">
      <c r="B342" s="899"/>
      <c r="C342" s="899"/>
      <c r="D342" s="900"/>
    </row>
    <row r="343">
      <c r="B343" s="899"/>
      <c r="C343" s="899"/>
      <c r="D343" s="900"/>
    </row>
    <row r="344">
      <c r="B344" s="899"/>
      <c r="C344" s="899"/>
      <c r="D344" s="900"/>
    </row>
    <row r="345">
      <c r="B345" s="899"/>
      <c r="C345" s="899"/>
      <c r="D345" s="900"/>
    </row>
    <row r="346">
      <c r="B346" s="899"/>
      <c r="C346" s="899"/>
      <c r="D346" s="900"/>
    </row>
    <row r="347">
      <c r="B347" s="899"/>
      <c r="C347" s="899"/>
      <c r="D347" s="900"/>
    </row>
    <row r="348">
      <c r="B348" s="899"/>
      <c r="C348" s="899"/>
      <c r="D348" s="900"/>
    </row>
    <row r="349">
      <c r="B349" s="899"/>
      <c r="C349" s="899"/>
      <c r="D349" s="900"/>
    </row>
    <row r="350">
      <c r="B350" s="899"/>
      <c r="C350" s="899"/>
      <c r="D350" s="900"/>
    </row>
    <row r="351">
      <c r="B351" s="899"/>
      <c r="C351" s="899"/>
      <c r="D351" s="900"/>
    </row>
    <row r="352">
      <c r="B352" s="899"/>
      <c r="C352" s="899"/>
      <c r="D352" s="900"/>
    </row>
    <row r="353">
      <c r="B353" s="899"/>
      <c r="C353" s="899"/>
      <c r="D353" s="900"/>
    </row>
    <row r="354">
      <c r="B354" s="899"/>
      <c r="C354" s="899"/>
      <c r="D354" s="900"/>
    </row>
    <row r="355">
      <c r="B355" s="899"/>
      <c r="C355" s="899"/>
      <c r="D355" s="900"/>
    </row>
    <row r="356">
      <c r="B356" s="899"/>
      <c r="C356" s="899"/>
      <c r="D356" s="900"/>
    </row>
    <row r="357">
      <c r="B357" s="899"/>
      <c r="C357" s="899"/>
      <c r="D357" s="900"/>
    </row>
    <row r="358">
      <c r="B358" s="899"/>
      <c r="C358" s="899"/>
      <c r="D358" s="900"/>
    </row>
    <row r="359">
      <c r="B359" s="899"/>
      <c r="C359" s="899"/>
      <c r="D359" s="900"/>
    </row>
    <row r="360">
      <c r="B360" s="899"/>
      <c r="C360" s="899"/>
      <c r="D360" s="900"/>
    </row>
    <row r="361">
      <c r="B361" s="899"/>
      <c r="C361" s="899"/>
      <c r="D361" s="900"/>
    </row>
    <row r="362">
      <c r="B362" s="899"/>
      <c r="C362" s="899"/>
      <c r="D362" s="900"/>
    </row>
    <row r="363">
      <c r="B363" s="899"/>
      <c r="C363" s="899"/>
      <c r="D363" s="900"/>
    </row>
    <row r="364">
      <c r="B364" s="899"/>
      <c r="C364" s="899"/>
      <c r="D364" s="900"/>
    </row>
    <row r="365">
      <c r="B365" s="899"/>
      <c r="C365" s="899"/>
      <c r="D365" s="900"/>
    </row>
    <row r="366">
      <c r="B366" s="899"/>
      <c r="C366" s="899"/>
      <c r="D366" s="900"/>
    </row>
    <row r="367">
      <c r="B367" s="899"/>
      <c r="C367" s="899"/>
      <c r="D367" s="900"/>
    </row>
    <row r="368">
      <c r="B368" s="899"/>
      <c r="C368" s="899"/>
      <c r="D368" s="900"/>
    </row>
    <row r="369">
      <c r="B369" s="899"/>
      <c r="C369" s="899"/>
      <c r="D369" s="900"/>
    </row>
    <row r="370">
      <c r="B370" s="899"/>
      <c r="C370" s="899"/>
      <c r="D370" s="900"/>
    </row>
    <row r="371">
      <c r="B371" s="899"/>
      <c r="C371" s="899"/>
      <c r="D371" s="900"/>
    </row>
    <row r="372">
      <c r="B372" s="899"/>
      <c r="C372" s="899"/>
      <c r="D372" s="900"/>
    </row>
    <row r="373">
      <c r="B373" s="899"/>
      <c r="C373" s="899"/>
      <c r="D373" s="900"/>
    </row>
    <row r="374">
      <c r="B374" s="899"/>
      <c r="C374" s="899"/>
      <c r="D374" s="900"/>
    </row>
    <row r="375">
      <c r="B375" s="899"/>
      <c r="C375" s="899"/>
      <c r="D375" s="900"/>
    </row>
    <row r="376">
      <c r="B376" s="899"/>
      <c r="C376" s="899"/>
      <c r="D376" s="900"/>
    </row>
    <row r="377">
      <c r="B377" s="899"/>
      <c r="C377" s="899"/>
      <c r="D377" s="900"/>
    </row>
    <row r="378">
      <c r="B378" s="899"/>
      <c r="C378" s="899"/>
      <c r="D378" s="900"/>
    </row>
    <row r="379">
      <c r="B379" s="899"/>
      <c r="C379" s="899"/>
      <c r="D379" s="900"/>
    </row>
    <row r="380">
      <c r="B380" s="899"/>
      <c r="C380" s="899"/>
      <c r="D380" s="900"/>
    </row>
    <row r="381">
      <c r="B381" s="899"/>
      <c r="C381" s="899"/>
      <c r="D381" s="900"/>
    </row>
    <row r="382">
      <c r="B382" s="899"/>
      <c r="C382" s="899"/>
      <c r="D382" s="900"/>
    </row>
    <row r="383">
      <c r="B383" s="899"/>
      <c r="C383" s="899"/>
      <c r="D383" s="900"/>
    </row>
    <row r="384">
      <c r="B384" s="899"/>
      <c r="C384" s="899"/>
      <c r="D384" s="900"/>
    </row>
    <row r="385">
      <c r="B385" s="899"/>
      <c r="C385" s="899"/>
      <c r="D385" s="900"/>
    </row>
    <row r="386">
      <c r="B386" s="899"/>
      <c r="C386" s="899"/>
      <c r="D386" s="900"/>
    </row>
    <row r="387">
      <c r="B387" s="899"/>
      <c r="C387" s="899"/>
      <c r="D387" s="900"/>
    </row>
    <row r="388">
      <c r="B388" s="899"/>
      <c r="C388" s="899"/>
      <c r="D388" s="900"/>
    </row>
    <row r="389">
      <c r="B389" s="899"/>
      <c r="C389" s="899"/>
      <c r="D389" s="900"/>
    </row>
    <row r="390">
      <c r="B390" s="899"/>
      <c r="C390" s="899"/>
      <c r="D390" s="900"/>
    </row>
    <row r="391">
      <c r="B391" s="899"/>
      <c r="C391" s="899"/>
      <c r="D391" s="900"/>
    </row>
    <row r="392">
      <c r="B392" s="899"/>
      <c r="C392" s="899"/>
      <c r="D392" s="900"/>
    </row>
    <row r="393">
      <c r="B393" s="899"/>
      <c r="C393" s="899"/>
      <c r="D393" s="900"/>
    </row>
    <row r="394">
      <c r="B394" s="899"/>
      <c r="C394" s="899"/>
      <c r="D394" s="900"/>
    </row>
    <row r="395">
      <c r="B395" s="899"/>
      <c r="C395" s="899"/>
      <c r="D395" s="900"/>
    </row>
    <row r="396">
      <c r="B396" s="899"/>
      <c r="C396" s="899"/>
      <c r="D396" s="900"/>
    </row>
    <row r="397">
      <c r="B397" s="899"/>
      <c r="C397" s="899"/>
      <c r="D397" s="900"/>
    </row>
    <row r="398">
      <c r="B398" s="899"/>
      <c r="C398" s="899"/>
      <c r="D398" s="900"/>
    </row>
    <row r="399">
      <c r="B399" s="899"/>
      <c r="C399" s="899"/>
      <c r="D399" s="900"/>
    </row>
    <row r="400">
      <c r="B400" s="899"/>
      <c r="C400" s="899"/>
      <c r="D400" s="900"/>
    </row>
    <row r="401">
      <c r="B401" s="899"/>
      <c r="C401" s="899"/>
      <c r="D401" s="900"/>
    </row>
    <row r="402">
      <c r="B402" s="899"/>
      <c r="C402" s="899"/>
      <c r="D402" s="900"/>
    </row>
    <row r="403">
      <c r="B403" s="899"/>
      <c r="C403" s="899"/>
      <c r="D403" s="900"/>
    </row>
    <row r="404">
      <c r="B404" s="899"/>
      <c r="C404" s="899"/>
      <c r="D404" s="900"/>
    </row>
    <row r="405">
      <c r="B405" s="899"/>
      <c r="C405" s="899"/>
      <c r="D405" s="900"/>
    </row>
    <row r="406">
      <c r="B406" s="899"/>
      <c r="C406" s="899"/>
      <c r="D406" s="900"/>
    </row>
    <row r="407">
      <c r="B407" s="899"/>
      <c r="C407" s="899"/>
      <c r="D407" s="900"/>
    </row>
    <row r="408">
      <c r="B408" s="899"/>
      <c r="C408" s="899"/>
      <c r="D408" s="900"/>
    </row>
    <row r="409">
      <c r="B409" s="899"/>
      <c r="C409" s="899"/>
      <c r="D409" s="900"/>
    </row>
    <row r="410">
      <c r="B410" s="899"/>
      <c r="C410" s="899"/>
      <c r="D410" s="900"/>
    </row>
    <row r="411">
      <c r="B411" s="899"/>
      <c r="C411" s="899"/>
      <c r="D411" s="900"/>
    </row>
    <row r="412">
      <c r="B412" s="899"/>
      <c r="C412" s="899"/>
      <c r="D412" s="900"/>
    </row>
    <row r="413">
      <c r="B413" s="899"/>
      <c r="C413" s="899"/>
      <c r="D413" s="900"/>
    </row>
    <row r="414">
      <c r="B414" s="899"/>
      <c r="C414" s="899"/>
      <c r="D414" s="900"/>
    </row>
    <row r="415">
      <c r="B415" s="899"/>
      <c r="C415" s="899"/>
      <c r="D415" s="900"/>
    </row>
    <row r="416">
      <c r="B416" s="899"/>
      <c r="C416" s="899"/>
      <c r="D416" s="900"/>
    </row>
    <row r="417">
      <c r="B417" s="899"/>
      <c r="C417" s="899"/>
      <c r="D417" s="900"/>
    </row>
    <row r="418">
      <c r="B418" s="899"/>
      <c r="C418" s="899"/>
      <c r="D418" s="900"/>
    </row>
    <row r="419">
      <c r="B419" s="899"/>
      <c r="C419" s="899"/>
      <c r="D419" s="900"/>
    </row>
    <row r="420">
      <c r="B420" s="899"/>
      <c r="C420" s="899"/>
      <c r="D420" s="900"/>
    </row>
    <row r="421">
      <c r="B421" s="899"/>
      <c r="C421" s="899"/>
      <c r="D421" s="900"/>
    </row>
    <row r="422">
      <c r="B422" s="899"/>
      <c r="C422" s="899"/>
      <c r="D422" s="900"/>
    </row>
    <row r="423">
      <c r="B423" s="899"/>
      <c r="C423" s="899"/>
      <c r="D423" s="900"/>
    </row>
    <row r="424">
      <c r="B424" s="899"/>
      <c r="C424" s="899"/>
      <c r="D424" s="900"/>
    </row>
    <row r="425">
      <c r="B425" s="899"/>
      <c r="C425" s="899"/>
      <c r="D425" s="900"/>
    </row>
    <row r="426">
      <c r="B426" s="899"/>
      <c r="C426" s="899"/>
      <c r="D426" s="900"/>
    </row>
    <row r="427">
      <c r="B427" s="899"/>
      <c r="C427" s="899"/>
      <c r="D427" s="900"/>
    </row>
    <row r="428">
      <c r="B428" s="899"/>
      <c r="C428" s="899"/>
      <c r="D428" s="900"/>
    </row>
    <row r="429">
      <c r="B429" s="899"/>
      <c r="C429" s="899"/>
      <c r="D429" s="900"/>
    </row>
    <row r="430">
      <c r="B430" s="899"/>
      <c r="C430" s="899"/>
      <c r="D430" s="900"/>
    </row>
    <row r="431">
      <c r="B431" s="899"/>
      <c r="C431" s="899"/>
      <c r="D431" s="900"/>
    </row>
    <row r="432">
      <c r="B432" s="899"/>
      <c r="C432" s="899"/>
      <c r="D432" s="900"/>
    </row>
    <row r="433">
      <c r="B433" s="899"/>
      <c r="C433" s="899"/>
      <c r="D433" s="900"/>
    </row>
    <row r="434">
      <c r="B434" s="899"/>
      <c r="C434" s="899"/>
      <c r="D434" s="900"/>
    </row>
    <row r="435">
      <c r="B435" s="899"/>
      <c r="C435" s="899"/>
      <c r="D435" s="900"/>
    </row>
    <row r="436">
      <c r="B436" s="899"/>
      <c r="C436" s="899"/>
      <c r="D436" s="900"/>
    </row>
    <row r="437">
      <c r="B437" s="899"/>
      <c r="C437" s="899"/>
      <c r="D437" s="900"/>
    </row>
    <row r="438">
      <c r="B438" s="899"/>
      <c r="C438" s="899"/>
      <c r="D438" s="900"/>
    </row>
    <row r="439">
      <c r="B439" s="899"/>
      <c r="C439" s="899"/>
      <c r="D439" s="900"/>
    </row>
    <row r="440">
      <c r="B440" s="899"/>
      <c r="C440" s="899"/>
      <c r="D440" s="900"/>
    </row>
    <row r="441">
      <c r="B441" s="899"/>
      <c r="C441" s="899"/>
      <c r="D441" s="900"/>
    </row>
    <row r="442">
      <c r="B442" s="899"/>
      <c r="C442" s="899"/>
      <c r="D442" s="900"/>
    </row>
    <row r="443">
      <c r="B443" s="899"/>
      <c r="C443" s="899"/>
      <c r="D443" s="900"/>
    </row>
    <row r="444">
      <c r="B444" s="899"/>
      <c r="C444" s="899"/>
      <c r="D444" s="900"/>
    </row>
    <row r="445">
      <c r="B445" s="899"/>
      <c r="C445" s="899"/>
      <c r="D445" s="900"/>
    </row>
    <row r="446">
      <c r="B446" s="899"/>
      <c r="C446" s="899"/>
      <c r="D446" s="900"/>
    </row>
    <row r="447">
      <c r="B447" s="899"/>
      <c r="C447" s="899"/>
      <c r="D447" s="900"/>
    </row>
    <row r="448">
      <c r="B448" s="899"/>
      <c r="C448" s="899"/>
      <c r="D448" s="900"/>
    </row>
    <row r="449">
      <c r="B449" s="899"/>
      <c r="C449" s="899"/>
      <c r="D449" s="900"/>
    </row>
    <row r="450">
      <c r="B450" s="899"/>
      <c r="C450" s="899"/>
      <c r="D450" s="900"/>
    </row>
    <row r="451">
      <c r="B451" s="899"/>
      <c r="C451" s="899"/>
      <c r="D451" s="900"/>
    </row>
    <row r="452">
      <c r="B452" s="899"/>
      <c r="C452" s="899"/>
      <c r="D452" s="900"/>
    </row>
    <row r="453">
      <c r="B453" s="899"/>
      <c r="C453" s="899"/>
      <c r="D453" s="900"/>
    </row>
    <row r="454">
      <c r="B454" s="899"/>
      <c r="C454" s="899"/>
      <c r="D454" s="900"/>
    </row>
    <row r="455">
      <c r="B455" s="899"/>
      <c r="C455" s="899"/>
      <c r="D455" s="900"/>
    </row>
    <row r="456">
      <c r="B456" s="899"/>
      <c r="C456" s="899"/>
      <c r="D456" s="900"/>
    </row>
    <row r="457">
      <c r="B457" s="899"/>
      <c r="C457" s="899"/>
      <c r="D457" s="900"/>
    </row>
    <row r="458">
      <c r="B458" s="899"/>
      <c r="C458" s="899"/>
      <c r="D458" s="900"/>
    </row>
    <row r="459">
      <c r="B459" s="899"/>
      <c r="C459" s="899"/>
      <c r="D459" s="900"/>
    </row>
    <row r="460">
      <c r="B460" s="899"/>
      <c r="C460" s="899"/>
      <c r="D460" s="900"/>
    </row>
    <row r="461">
      <c r="B461" s="899"/>
      <c r="C461" s="899"/>
      <c r="D461" s="900"/>
    </row>
    <row r="462">
      <c r="B462" s="899"/>
      <c r="C462" s="899"/>
      <c r="D462" s="900"/>
    </row>
    <row r="463">
      <c r="B463" s="899"/>
      <c r="C463" s="899"/>
      <c r="D463" s="900"/>
    </row>
    <row r="464">
      <c r="B464" s="899"/>
      <c r="C464" s="899"/>
      <c r="D464" s="900"/>
    </row>
    <row r="465">
      <c r="B465" s="899"/>
      <c r="C465" s="899"/>
      <c r="D465" s="900"/>
    </row>
    <row r="466">
      <c r="B466" s="899"/>
      <c r="C466" s="899"/>
      <c r="D466" s="900"/>
    </row>
    <row r="467">
      <c r="B467" s="899"/>
      <c r="C467" s="899"/>
      <c r="D467" s="900"/>
    </row>
    <row r="468">
      <c r="B468" s="899"/>
      <c r="C468" s="899"/>
      <c r="D468" s="900"/>
    </row>
    <row r="469">
      <c r="B469" s="899"/>
      <c r="C469" s="899"/>
      <c r="D469" s="900"/>
    </row>
    <row r="470">
      <c r="B470" s="899"/>
      <c r="C470" s="899"/>
      <c r="D470" s="900"/>
    </row>
    <row r="471">
      <c r="B471" s="899"/>
      <c r="C471" s="899"/>
      <c r="D471" s="900"/>
    </row>
    <row r="472">
      <c r="B472" s="899"/>
      <c r="C472" s="899"/>
      <c r="D472" s="900"/>
    </row>
    <row r="473">
      <c r="B473" s="899"/>
      <c r="C473" s="899"/>
      <c r="D473" s="900"/>
    </row>
    <row r="474">
      <c r="B474" s="899"/>
      <c r="C474" s="899"/>
      <c r="D474" s="900"/>
    </row>
    <row r="475">
      <c r="B475" s="899"/>
      <c r="C475" s="899"/>
      <c r="D475" s="900"/>
    </row>
    <row r="476">
      <c r="B476" s="899"/>
      <c r="C476" s="899"/>
      <c r="D476" s="900"/>
    </row>
    <row r="477">
      <c r="B477" s="899"/>
      <c r="C477" s="899"/>
      <c r="D477" s="900"/>
    </row>
    <row r="478">
      <c r="B478" s="899"/>
      <c r="C478" s="899"/>
      <c r="D478" s="900"/>
    </row>
    <row r="479">
      <c r="B479" s="899"/>
      <c r="C479" s="899"/>
      <c r="D479" s="900"/>
    </row>
    <row r="480">
      <c r="B480" s="899"/>
      <c r="C480" s="899"/>
      <c r="D480" s="900"/>
    </row>
    <row r="481">
      <c r="B481" s="899"/>
      <c r="C481" s="899"/>
      <c r="D481" s="900"/>
    </row>
    <row r="482">
      <c r="B482" s="899"/>
      <c r="C482" s="899"/>
      <c r="D482" s="900"/>
    </row>
    <row r="483">
      <c r="B483" s="899"/>
      <c r="C483" s="899"/>
      <c r="D483" s="900"/>
    </row>
    <row r="484">
      <c r="B484" s="899"/>
      <c r="C484" s="899"/>
      <c r="D484" s="900"/>
    </row>
    <row r="485">
      <c r="B485" s="899"/>
      <c r="C485" s="899"/>
      <c r="D485" s="900"/>
    </row>
    <row r="486">
      <c r="B486" s="899"/>
      <c r="C486" s="899"/>
      <c r="D486" s="900"/>
    </row>
    <row r="487">
      <c r="B487" s="899"/>
      <c r="C487" s="899"/>
      <c r="D487" s="900"/>
    </row>
    <row r="488">
      <c r="B488" s="899"/>
      <c r="C488" s="899"/>
      <c r="D488" s="900"/>
    </row>
    <row r="489">
      <c r="B489" s="899"/>
      <c r="C489" s="899"/>
      <c r="D489" s="900"/>
    </row>
    <row r="490">
      <c r="B490" s="899"/>
      <c r="C490" s="899"/>
      <c r="D490" s="900"/>
    </row>
    <row r="491">
      <c r="B491" s="899"/>
      <c r="C491" s="899"/>
      <c r="D491" s="900"/>
    </row>
    <row r="492">
      <c r="B492" s="899"/>
      <c r="C492" s="899"/>
      <c r="D492" s="900"/>
    </row>
    <row r="493">
      <c r="B493" s="899"/>
      <c r="C493" s="899"/>
      <c r="D493" s="900"/>
    </row>
    <row r="494">
      <c r="B494" s="899"/>
      <c r="C494" s="899"/>
      <c r="D494" s="900"/>
    </row>
    <row r="495">
      <c r="B495" s="899"/>
      <c r="C495" s="899"/>
      <c r="D495" s="900"/>
    </row>
    <row r="496">
      <c r="B496" s="899"/>
      <c r="C496" s="899"/>
      <c r="D496" s="900"/>
    </row>
    <row r="497">
      <c r="B497" s="899"/>
      <c r="C497" s="899"/>
      <c r="D497" s="900"/>
    </row>
    <row r="498">
      <c r="B498" s="899"/>
      <c r="C498" s="899"/>
      <c r="D498" s="900"/>
    </row>
    <row r="499">
      <c r="B499" s="899"/>
      <c r="C499" s="899"/>
      <c r="D499" s="900"/>
    </row>
    <row r="500">
      <c r="B500" s="899"/>
      <c r="C500" s="899"/>
      <c r="D500" s="900"/>
    </row>
    <row r="501">
      <c r="B501" s="899"/>
      <c r="C501" s="899"/>
      <c r="D501" s="900"/>
    </row>
    <row r="502">
      <c r="B502" s="899"/>
      <c r="C502" s="899"/>
      <c r="D502" s="900"/>
    </row>
    <row r="503">
      <c r="B503" s="899"/>
      <c r="C503" s="899"/>
      <c r="D503" s="900"/>
    </row>
    <row r="504">
      <c r="B504" s="899"/>
      <c r="C504" s="899"/>
      <c r="D504" s="900"/>
    </row>
    <row r="505">
      <c r="B505" s="899"/>
      <c r="C505" s="899"/>
      <c r="D505" s="900"/>
    </row>
    <row r="506">
      <c r="B506" s="899"/>
      <c r="C506" s="899"/>
      <c r="D506" s="900"/>
    </row>
    <row r="507">
      <c r="B507" s="899"/>
      <c r="C507" s="899"/>
      <c r="D507" s="900"/>
    </row>
    <row r="508">
      <c r="B508" s="899"/>
      <c r="C508" s="899"/>
      <c r="D508" s="900"/>
    </row>
    <row r="509">
      <c r="B509" s="899"/>
      <c r="C509" s="899"/>
      <c r="D509" s="900"/>
    </row>
    <row r="510">
      <c r="B510" s="899"/>
      <c r="C510" s="899"/>
      <c r="D510" s="900"/>
    </row>
    <row r="511">
      <c r="B511" s="899"/>
      <c r="C511" s="899"/>
      <c r="D511" s="900"/>
    </row>
    <row r="512">
      <c r="B512" s="899"/>
      <c r="C512" s="899"/>
      <c r="D512" s="900"/>
    </row>
    <row r="513">
      <c r="B513" s="899"/>
      <c r="C513" s="899"/>
      <c r="D513" s="900"/>
    </row>
    <row r="514">
      <c r="B514" s="899"/>
      <c r="C514" s="899"/>
      <c r="D514" s="900"/>
    </row>
    <row r="515">
      <c r="B515" s="899"/>
      <c r="C515" s="899"/>
      <c r="D515" s="900"/>
    </row>
    <row r="516">
      <c r="B516" s="899"/>
      <c r="C516" s="899"/>
      <c r="D516" s="900"/>
    </row>
    <row r="517">
      <c r="B517" s="899"/>
      <c r="C517" s="899"/>
      <c r="D517" s="900"/>
    </row>
    <row r="518">
      <c r="B518" s="899"/>
      <c r="C518" s="899"/>
      <c r="D518" s="900"/>
    </row>
    <row r="519">
      <c r="B519" s="899"/>
      <c r="C519" s="899"/>
      <c r="D519" s="900"/>
    </row>
    <row r="520">
      <c r="B520" s="899"/>
      <c r="C520" s="899"/>
      <c r="D520" s="900"/>
    </row>
    <row r="521">
      <c r="B521" s="899"/>
      <c r="C521" s="899"/>
      <c r="D521" s="900"/>
    </row>
    <row r="522">
      <c r="B522" s="899"/>
      <c r="C522" s="899"/>
      <c r="D522" s="900"/>
    </row>
    <row r="523">
      <c r="B523" s="899"/>
      <c r="C523" s="899"/>
      <c r="D523" s="900"/>
    </row>
    <row r="524">
      <c r="B524" s="899"/>
      <c r="C524" s="899"/>
      <c r="D524" s="900"/>
    </row>
    <row r="525">
      <c r="B525" s="899"/>
      <c r="C525" s="899"/>
      <c r="D525" s="900"/>
    </row>
    <row r="526">
      <c r="B526" s="899"/>
      <c r="C526" s="899"/>
      <c r="D526" s="900"/>
    </row>
    <row r="527">
      <c r="B527" s="899"/>
      <c r="C527" s="899"/>
      <c r="D527" s="900"/>
    </row>
    <row r="528">
      <c r="B528" s="899"/>
      <c r="C528" s="899"/>
      <c r="D528" s="900"/>
    </row>
    <row r="529">
      <c r="B529" s="899"/>
      <c r="C529" s="899"/>
      <c r="D529" s="900"/>
    </row>
    <row r="530">
      <c r="B530" s="899"/>
      <c r="C530" s="899"/>
      <c r="D530" s="900"/>
    </row>
    <row r="531">
      <c r="B531" s="899"/>
      <c r="C531" s="899"/>
      <c r="D531" s="900"/>
    </row>
    <row r="532">
      <c r="B532" s="899"/>
      <c r="C532" s="899"/>
      <c r="D532" s="900"/>
    </row>
    <row r="533">
      <c r="B533" s="899"/>
      <c r="C533" s="899"/>
      <c r="D533" s="900"/>
    </row>
    <row r="534">
      <c r="B534" s="899"/>
      <c r="C534" s="899"/>
      <c r="D534" s="900"/>
    </row>
    <row r="535">
      <c r="B535" s="899"/>
      <c r="C535" s="899"/>
      <c r="D535" s="900"/>
    </row>
    <row r="536">
      <c r="B536" s="899"/>
      <c r="C536" s="899"/>
      <c r="D536" s="900"/>
    </row>
    <row r="537">
      <c r="B537" s="899"/>
      <c r="C537" s="899"/>
      <c r="D537" s="900"/>
    </row>
    <row r="538">
      <c r="B538" s="899"/>
      <c r="C538" s="899"/>
      <c r="D538" s="900"/>
    </row>
    <row r="539">
      <c r="B539" s="899"/>
      <c r="C539" s="899"/>
      <c r="D539" s="900"/>
    </row>
    <row r="540">
      <c r="B540" s="899"/>
      <c r="C540" s="899"/>
      <c r="D540" s="900"/>
    </row>
    <row r="541">
      <c r="B541" s="899"/>
      <c r="C541" s="899"/>
      <c r="D541" s="900"/>
    </row>
    <row r="542">
      <c r="B542" s="899"/>
      <c r="C542" s="899"/>
      <c r="D542" s="900"/>
    </row>
    <row r="543">
      <c r="B543" s="899"/>
      <c r="C543" s="899"/>
      <c r="D543" s="900"/>
    </row>
    <row r="544">
      <c r="B544" s="899"/>
      <c r="C544" s="899"/>
      <c r="D544" s="900"/>
    </row>
    <row r="545">
      <c r="B545" s="899"/>
      <c r="C545" s="899"/>
      <c r="D545" s="900"/>
    </row>
    <row r="546">
      <c r="B546" s="899"/>
      <c r="C546" s="899"/>
      <c r="D546" s="900"/>
    </row>
    <row r="547">
      <c r="B547" s="899"/>
      <c r="C547" s="899"/>
      <c r="D547" s="900"/>
    </row>
    <row r="548">
      <c r="B548" s="899"/>
      <c r="C548" s="899"/>
      <c r="D548" s="900"/>
    </row>
    <row r="549">
      <c r="B549" s="899"/>
      <c r="C549" s="899"/>
      <c r="D549" s="900"/>
    </row>
    <row r="550">
      <c r="B550" s="899"/>
      <c r="C550" s="899"/>
      <c r="D550" s="900"/>
    </row>
    <row r="551">
      <c r="B551" s="899"/>
      <c r="C551" s="899"/>
      <c r="D551" s="900"/>
    </row>
    <row r="552">
      <c r="B552" s="899"/>
      <c r="C552" s="899"/>
      <c r="D552" s="900"/>
    </row>
    <row r="553">
      <c r="B553" s="899"/>
      <c r="C553" s="899"/>
      <c r="D553" s="900"/>
    </row>
    <row r="554">
      <c r="B554" s="899"/>
      <c r="C554" s="899"/>
      <c r="D554" s="900"/>
    </row>
    <row r="555">
      <c r="B555" s="899"/>
      <c r="C555" s="899"/>
      <c r="D555" s="900"/>
    </row>
    <row r="556">
      <c r="B556" s="899"/>
      <c r="C556" s="899"/>
      <c r="D556" s="900"/>
    </row>
    <row r="557">
      <c r="B557" s="899"/>
      <c r="C557" s="899"/>
      <c r="D557" s="900"/>
    </row>
    <row r="558">
      <c r="B558" s="899"/>
      <c r="C558" s="899"/>
      <c r="D558" s="900"/>
    </row>
    <row r="559">
      <c r="B559" s="899"/>
      <c r="C559" s="899"/>
      <c r="D559" s="900"/>
    </row>
    <row r="560">
      <c r="B560" s="899"/>
      <c r="C560" s="899"/>
      <c r="D560" s="900"/>
    </row>
    <row r="561">
      <c r="B561" s="899"/>
      <c r="C561" s="899"/>
      <c r="D561" s="900"/>
    </row>
    <row r="562">
      <c r="B562" s="899"/>
      <c r="C562" s="899"/>
      <c r="D562" s="900"/>
    </row>
    <row r="563">
      <c r="B563" s="899"/>
      <c r="C563" s="899"/>
      <c r="D563" s="900"/>
    </row>
    <row r="564">
      <c r="B564" s="899"/>
      <c r="C564" s="899"/>
      <c r="D564" s="900"/>
    </row>
    <row r="565">
      <c r="B565" s="899"/>
      <c r="C565" s="899"/>
      <c r="D565" s="900"/>
    </row>
    <row r="566">
      <c r="B566" s="899"/>
      <c r="C566" s="899"/>
      <c r="D566" s="900"/>
    </row>
    <row r="567">
      <c r="B567" s="899"/>
      <c r="C567" s="899"/>
      <c r="D567" s="900"/>
    </row>
    <row r="568">
      <c r="B568" s="899"/>
      <c r="C568" s="899"/>
      <c r="D568" s="900"/>
    </row>
    <row r="569">
      <c r="B569" s="899"/>
      <c r="C569" s="899"/>
      <c r="D569" s="900"/>
    </row>
    <row r="570">
      <c r="B570" s="899"/>
      <c r="C570" s="899"/>
      <c r="D570" s="900"/>
    </row>
    <row r="571">
      <c r="B571" s="899"/>
      <c r="C571" s="899"/>
      <c r="D571" s="900"/>
    </row>
    <row r="572">
      <c r="B572" s="899"/>
      <c r="C572" s="899"/>
      <c r="D572" s="900"/>
    </row>
    <row r="573">
      <c r="B573" s="899"/>
      <c r="C573" s="899"/>
      <c r="D573" s="900"/>
    </row>
    <row r="574">
      <c r="B574" s="899"/>
      <c r="C574" s="899"/>
      <c r="D574" s="900"/>
    </row>
    <row r="575">
      <c r="B575" s="899"/>
      <c r="C575" s="899"/>
      <c r="D575" s="900"/>
    </row>
    <row r="576">
      <c r="B576" s="899"/>
      <c r="C576" s="899"/>
      <c r="D576" s="900"/>
    </row>
    <row r="577">
      <c r="B577" s="899"/>
      <c r="C577" s="899"/>
      <c r="D577" s="900"/>
    </row>
    <row r="578">
      <c r="B578" s="899"/>
      <c r="C578" s="899"/>
      <c r="D578" s="900"/>
    </row>
    <row r="579">
      <c r="B579" s="899"/>
      <c r="C579" s="899"/>
      <c r="D579" s="900"/>
    </row>
    <row r="580">
      <c r="B580" s="899"/>
      <c r="C580" s="899"/>
      <c r="D580" s="900"/>
    </row>
    <row r="581">
      <c r="B581" s="899"/>
      <c r="C581" s="899"/>
      <c r="D581" s="900"/>
    </row>
    <row r="582">
      <c r="B582" s="899"/>
      <c r="C582" s="899"/>
      <c r="D582" s="900"/>
    </row>
    <row r="583">
      <c r="B583" s="899"/>
      <c r="C583" s="899"/>
      <c r="D583" s="900"/>
    </row>
    <row r="584">
      <c r="B584" s="899"/>
      <c r="C584" s="899"/>
      <c r="D584" s="900"/>
    </row>
    <row r="585">
      <c r="B585" s="899"/>
      <c r="C585" s="899"/>
      <c r="D585" s="900"/>
    </row>
    <row r="586">
      <c r="B586" s="899"/>
      <c r="C586" s="899"/>
      <c r="D586" s="900"/>
    </row>
    <row r="587">
      <c r="B587" s="899"/>
      <c r="C587" s="899"/>
      <c r="D587" s="900"/>
    </row>
    <row r="588">
      <c r="B588" s="899"/>
      <c r="C588" s="899"/>
      <c r="D588" s="900"/>
    </row>
    <row r="589">
      <c r="B589" s="899"/>
      <c r="C589" s="899"/>
      <c r="D589" s="900"/>
    </row>
    <row r="590">
      <c r="B590" s="899"/>
      <c r="C590" s="899"/>
      <c r="D590" s="900"/>
    </row>
    <row r="591">
      <c r="B591" s="899"/>
      <c r="C591" s="899"/>
      <c r="D591" s="900"/>
    </row>
    <row r="592">
      <c r="B592" s="899"/>
      <c r="C592" s="899"/>
      <c r="D592" s="900"/>
    </row>
    <row r="593">
      <c r="B593" s="899"/>
      <c r="C593" s="899"/>
      <c r="D593" s="900"/>
    </row>
    <row r="594">
      <c r="B594" s="899"/>
      <c r="C594" s="899"/>
      <c r="D594" s="900"/>
    </row>
    <row r="595">
      <c r="B595" s="899"/>
      <c r="C595" s="899"/>
      <c r="D595" s="900"/>
    </row>
    <row r="596">
      <c r="B596" s="899"/>
      <c r="C596" s="899"/>
      <c r="D596" s="900"/>
    </row>
    <row r="597">
      <c r="B597" s="899"/>
      <c r="C597" s="899"/>
      <c r="D597" s="900"/>
    </row>
    <row r="598">
      <c r="B598" s="899"/>
      <c r="C598" s="899"/>
      <c r="D598" s="900"/>
    </row>
    <row r="599">
      <c r="B599" s="899"/>
      <c r="C599" s="899"/>
      <c r="D599" s="900"/>
    </row>
    <row r="600">
      <c r="B600" s="899"/>
      <c r="C600" s="899"/>
      <c r="D600" s="900"/>
    </row>
    <row r="601">
      <c r="B601" s="899"/>
      <c r="C601" s="899"/>
      <c r="D601" s="900"/>
    </row>
    <row r="602">
      <c r="B602" s="899"/>
      <c r="C602" s="899"/>
      <c r="D602" s="900"/>
    </row>
    <row r="603">
      <c r="B603" s="899"/>
      <c r="C603" s="899"/>
      <c r="D603" s="900"/>
    </row>
    <row r="604">
      <c r="B604" s="899"/>
      <c r="C604" s="899"/>
      <c r="D604" s="900"/>
    </row>
    <row r="605">
      <c r="B605" s="899"/>
      <c r="C605" s="899"/>
      <c r="D605" s="900"/>
    </row>
    <row r="606">
      <c r="B606" s="899"/>
      <c r="C606" s="899"/>
      <c r="D606" s="900"/>
    </row>
    <row r="607">
      <c r="B607" s="899"/>
      <c r="C607" s="899"/>
      <c r="D607" s="900"/>
    </row>
    <row r="608">
      <c r="B608" s="899"/>
      <c r="C608" s="899"/>
      <c r="D608" s="900"/>
    </row>
    <row r="609">
      <c r="B609" s="899"/>
      <c r="C609" s="899"/>
      <c r="D609" s="900"/>
    </row>
    <row r="610">
      <c r="B610" s="899"/>
      <c r="C610" s="899"/>
      <c r="D610" s="900"/>
    </row>
    <row r="611">
      <c r="B611" s="899"/>
      <c r="C611" s="899"/>
      <c r="D611" s="900"/>
    </row>
    <row r="612">
      <c r="B612" s="899"/>
      <c r="C612" s="899"/>
      <c r="D612" s="900"/>
    </row>
    <row r="613">
      <c r="B613" s="899"/>
      <c r="C613" s="899"/>
      <c r="D613" s="900"/>
    </row>
    <row r="614">
      <c r="B614" s="899"/>
      <c r="C614" s="899"/>
      <c r="D614" s="900"/>
    </row>
    <row r="615">
      <c r="B615" s="899"/>
      <c r="C615" s="899"/>
      <c r="D615" s="900"/>
    </row>
    <row r="616">
      <c r="B616" s="899"/>
      <c r="C616" s="899"/>
      <c r="D616" s="900"/>
    </row>
    <row r="617">
      <c r="B617" s="899"/>
      <c r="C617" s="899"/>
      <c r="D617" s="900"/>
    </row>
    <row r="618">
      <c r="B618" s="899"/>
      <c r="C618" s="899"/>
      <c r="D618" s="900"/>
    </row>
    <row r="619">
      <c r="B619" s="899"/>
      <c r="C619" s="899"/>
      <c r="D619" s="900"/>
    </row>
    <row r="620">
      <c r="B620" s="899"/>
      <c r="C620" s="899"/>
      <c r="D620" s="900"/>
    </row>
    <row r="621">
      <c r="B621" s="899"/>
      <c r="C621" s="899"/>
      <c r="D621" s="900"/>
    </row>
    <row r="622">
      <c r="B622" s="899"/>
      <c r="C622" s="899"/>
      <c r="D622" s="900"/>
    </row>
    <row r="623">
      <c r="B623" s="899"/>
      <c r="C623" s="899"/>
      <c r="D623" s="900"/>
    </row>
    <row r="624">
      <c r="B624" s="899"/>
      <c r="C624" s="899"/>
      <c r="D624" s="900"/>
    </row>
    <row r="625">
      <c r="B625" s="899"/>
      <c r="C625" s="899"/>
      <c r="D625" s="900"/>
    </row>
    <row r="626">
      <c r="B626" s="899"/>
      <c r="C626" s="899"/>
      <c r="D626" s="900"/>
    </row>
    <row r="627">
      <c r="B627" s="899"/>
      <c r="C627" s="899"/>
      <c r="D627" s="900"/>
    </row>
    <row r="628">
      <c r="B628" s="899"/>
      <c r="C628" s="899"/>
      <c r="D628" s="900"/>
    </row>
    <row r="629">
      <c r="B629" s="899"/>
      <c r="C629" s="899"/>
      <c r="D629" s="900"/>
    </row>
    <row r="630">
      <c r="B630" s="899"/>
      <c r="C630" s="899"/>
      <c r="D630" s="900"/>
    </row>
    <row r="631">
      <c r="B631" s="899"/>
      <c r="C631" s="899"/>
      <c r="D631" s="900"/>
    </row>
    <row r="632">
      <c r="B632" s="899"/>
      <c r="C632" s="899"/>
      <c r="D632" s="900"/>
    </row>
    <row r="633">
      <c r="B633" s="899"/>
      <c r="C633" s="899"/>
      <c r="D633" s="900"/>
    </row>
    <row r="634">
      <c r="B634" s="899"/>
      <c r="C634" s="899"/>
      <c r="D634" s="900"/>
    </row>
    <row r="635">
      <c r="B635" s="899"/>
      <c r="C635" s="899"/>
      <c r="D635" s="900"/>
    </row>
    <row r="636">
      <c r="B636" s="899"/>
      <c r="C636" s="899"/>
      <c r="D636" s="900"/>
    </row>
    <row r="637">
      <c r="B637" s="899"/>
      <c r="C637" s="899"/>
      <c r="D637" s="900"/>
    </row>
    <row r="638">
      <c r="B638" s="899"/>
      <c r="C638" s="899"/>
      <c r="D638" s="900"/>
    </row>
    <row r="639">
      <c r="B639" s="899"/>
      <c r="C639" s="899"/>
      <c r="D639" s="900"/>
    </row>
    <row r="640">
      <c r="B640" s="899"/>
      <c r="C640" s="899"/>
      <c r="D640" s="900"/>
    </row>
    <row r="641">
      <c r="B641" s="899"/>
      <c r="C641" s="899"/>
      <c r="D641" s="900"/>
    </row>
    <row r="642">
      <c r="B642" s="899"/>
      <c r="C642" s="899"/>
      <c r="D642" s="900"/>
    </row>
    <row r="643">
      <c r="B643" s="899"/>
      <c r="C643" s="899"/>
      <c r="D643" s="900"/>
    </row>
    <row r="644">
      <c r="B644" s="899"/>
      <c r="C644" s="899"/>
      <c r="D644" s="900"/>
    </row>
    <row r="645">
      <c r="B645" s="899"/>
      <c r="C645" s="899"/>
      <c r="D645" s="900"/>
    </row>
    <row r="646">
      <c r="B646" s="899"/>
      <c r="C646" s="899"/>
      <c r="D646" s="900"/>
    </row>
    <row r="647">
      <c r="B647" s="899"/>
      <c r="C647" s="899"/>
      <c r="D647" s="900"/>
    </row>
    <row r="648">
      <c r="B648" s="899"/>
      <c r="C648" s="899"/>
      <c r="D648" s="900"/>
    </row>
    <row r="649">
      <c r="B649" s="899"/>
      <c r="C649" s="899"/>
      <c r="D649" s="900"/>
    </row>
    <row r="650">
      <c r="B650" s="899"/>
      <c r="C650" s="899"/>
      <c r="D650" s="900"/>
    </row>
    <row r="651">
      <c r="B651" s="899"/>
      <c r="C651" s="899"/>
      <c r="D651" s="900"/>
    </row>
    <row r="652">
      <c r="B652" s="899"/>
      <c r="C652" s="899"/>
      <c r="D652" s="900"/>
    </row>
    <row r="653">
      <c r="B653" s="899"/>
      <c r="C653" s="899"/>
      <c r="D653" s="900"/>
    </row>
    <row r="654">
      <c r="B654" s="899"/>
      <c r="C654" s="899"/>
      <c r="D654" s="900"/>
    </row>
    <row r="655">
      <c r="B655" s="899"/>
      <c r="C655" s="899"/>
      <c r="D655" s="900"/>
    </row>
    <row r="656">
      <c r="B656" s="899"/>
      <c r="C656" s="899"/>
      <c r="D656" s="900"/>
    </row>
    <row r="657">
      <c r="B657" s="899"/>
      <c r="C657" s="899"/>
      <c r="D657" s="900"/>
    </row>
    <row r="658">
      <c r="B658" s="899"/>
      <c r="C658" s="899"/>
      <c r="D658" s="900"/>
    </row>
    <row r="659">
      <c r="B659" s="899"/>
      <c r="C659" s="899"/>
      <c r="D659" s="900"/>
    </row>
    <row r="660">
      <c r="B660" s="899"/>
      <c r="C660" s="899"/>
      <c r="D660" s="900"/>
    </row>
    <row r="661">
      <c r="B661" s="899"/>
      <c r="C661" s="899"/>
      <c r="D661" s="900"/>
    </row>
    <row r="662">
      <c r="B662" s="899"/>
      <c r="C662" s="899"/>
      <c r="D662" s="900"/>
    </row>
    <row r="663">
      <c r="B663" s="899"/>
      <c r="C663" s="899"/>
      <c r="D663" s="900"/>
    </row>
    <row r="664">
      <c r="B664" s="899"/>
      <c r="C664" s="899"/>
      <c r="D664" s="900"/>
    </row>
    <row r="665">
      <c r="B665" s="899"/>
      <c r="C665" s="899"/>
      <c r="D665" s="900"/>
    </row>
    <row r="666">
      <c r="B666" s="899"/>
      <c r="C666" s="899"/>
      <c r="D666" s="900"/>
    </row>
    <row r="667">
      <c r="B667" s="899"/>
      <c r="C667" s="899"/>
      <c r="D667" s="900"/>
    </row>
    <row r="668">
      <c r="B668" s="899"/>
      <c r="C668" s="899"/>
      <c r="D668" s="900"/>
    </row>
    <row r="669">
      <c r="B669" s="899"/>
      <c r="C669" s="899"/>
      <c r="D669" s="900"/>
    </row>
    <row r="670">
      <c r="B670" s="899"/>
      <c r="C670" s="899"/>
      <c r="D670" s="900"/>
    </row>
    <row r="671">
      <c r="B671" s="899"/>
      <c r="C671" s="899"/>
      <c r="D671" s="900"/>
    </row>
    <row r="672">
      <c r="B672" s="899"/>
      <c r="C672" s="899"/>
      <c r="D672" s="900"/>
    </row>
    <row r="673">
      <c r="B673" s="899"/>
      <c r="C673" s="899"/>
      <c r="D673" s="900"/>
    </row>
    <row r="674">
      <c r="B674" s="899"/>
      <c r="C674" s="899"/>
      <c r="D674" s="900"/>
    </row>
    <row r="675">
      <c r="B675" s="899"/>
      <c r="C675" s="899"/>
      <c r="D675" s="900"/>
    </row>
    <row r="676">
      <c r="B676" s="899"/>
      <c r="C676" s="899"/>
      <c r="D676" s="900"/>
    </row>
    <row r="677">
      <c r="B677" s="899"/>
      <c r="C677" s="899"/>
      <c r="D677" s="900"/>
    </row>
    <row r="678">
      <c r="B678" s="899"/>
      <c r="C678" s="899"/>
      <c r="D678" s="900"/>
    </row>
    <row r="679">
      <c r="B679" s="899"/>
      <c r="C679" s="899"/>
      <c r="D679" s="900"/>
    </row>
    <row r="680">
      <c r="B680" s="899"/>
      <c r="C680" s="899"/>
      <c r="D680" s="900"/>
    </row>
    <row r="681">
      <c r="B681" s="899"/>
      <c r="C681" s="899"/>
      <c r="D681" s="900"/>
    </row>
    <row r="682">
      <c r="B682" s="899"/>
      <c r="C682" s="899"/>
      <c r="D682" s="900"/>
    </row>
    <row r="683">
      <c r="B683" s="899"/>
      <c r="C683" s="899"/>
      <c r="D683" s="900"/>
    </row>
    <row r="684">
      <c r="B684" s="899"/>
      <c r="C684" s="899"/>
      <c r="D684" s="900"/>
    </row>
    <row r="685">
      <c r="B685" s="899"/>
      <c r="C685" s="899"/>
      <c r="D685" s="900"/>
    </row>
    <row r="686">
      <c r="B686" s="899"/>
      <c r="C686" s="899"/>
      <c r="D686" s="900"/>
    </row>
    <row r="687">
      <c r="B687" s="899"/>
      <c r="C687" s="899"/>
      <c r="D687" s="900"/>
    </row>
    <row r="688">
      <c r="B688" s="899"/>
      <c r="C688" s="899"/>
      <c r="D688" s="900"/>
    </row>
    <row r="689">
      <c r="B689" s="899"/>
      <c r="C689" s="899"/>
      <c r="D689" s="900"/>
    </row>
    <row r="690">
      <c r="B690" s="899"/>
      <c r="C690" s="899"/>
      <c r="D690" s="900"/>
    </row>
    <row r="691">
      <c r="B691" s="899"/>
      <c r="C691" s="899"/>
      <c r="D691" s="900"/>
    </row>
    <row r="692">
      <c r="B692" s="899"/>
      <c r="C692" s="899"/>
      <c r="D692" s="900"/>
    </row>
    <row r="693">
      <c r="B693" s="899"/>
      <c r="C693" s="899"/>
      <c r="D693" s="900"/>
    </row>
    <row r="694">
      <c r="B694" s="899"/>
      <c r="C694" s="899"/>
      <c r="D694" s="900"/>
    </row>
    <row r="695">
      <c r="B695" s="899"/>
      <c r="C695" s="899"/>
      <c r="D695" s="900"/>
    </row>
    <row r="696">
      <c r="B696" s="899"/>
      <c r="C696" s="899"/>
      <c r="D696" s="900"/>
    </row>
    <row r="697">
      <c r="B697" s="899"/>
      <c r="C697" s="899"/>
      <c r="D697" s="900"/>
    </row>
    <row r="698">
      <c r="B698" s="899"/>
      <c r="C698" s="899"/>
      <c r="D698" s="900"/>
    </row>
    <row r="699">
      <c r="B699" s="899"/>
      <c r="C699" s="899"/>
      <c r="D699" s="900"/>
    </row>
    <row r="700">
      <c r="B700" s="899"/>
      <c r="C700" s="899"/>
      <c r="D700" s="900"/>
    </row>
    <row r="701">
      <c r="B701" s="899"/>
      <c r="C701" s="899"/>
      <c r="D701" s="900"/>
    </row>
    <row r="702">
      <c r="B702" s="899"/>
      <c r="C702" s="899"/>
      <c r="D702" s="900"/>
    </row>
    <row r="703">
      <c r="B703" s="899"/>
      <c r="C703" s="899"/>
      <c r="D703" s="900"/>
    </row>
    <row r="704">
      <c r="B704" s="899"/>
      <c r="C704" s="899"/>
      <c r="D704" s="900"/>
    </row>
    <row r="705">
      <c r="B705" s="899"/>
      <c r="C705" s="899"/>
      <c r="D705" s="900"/>
    </row>
    <row r="706">
      <c r="B706" s="899"/>
      <c r="C706" s="899"/>
      <c r="D706" s="900"/>
    </row>
    <row r="707">
      <c r="B707" s="899"/>
      <c r="C707" s="899"/>
      <c r="D707" s="900"/>
    </row>
    <row r="708">
      <c r="B708" s="899"/>
      <c r="C708" s="899"/>
      <c r="D708" s="900"/>
    </row>
    <row r="709">
      <c r="B709" s="899"/>
      <c r="C709" s="899"/>
      <c r="D709" s="900"/>
    </row>
    <row r="710">
      <c r="B710" s="899"/>
      <c r="C710" s="899"/>
      <c r="D710" s="900"/>
    </row>
    <row r="711">
      <c r="B711" s="899"/>
      <c r="C711" s="899"/>
      <c r="D711" s="900"/>
    </row>
    <row r="712">
      <c r="B712" s="899"/>
      <c r="C712" s="899"/>
      <c r="D712" s="900"/>
    </row>
    <row r="713">
      <c r="B713" s="899"/>
      <c r="C713" s="899"/>
      <c r="D713" s="900"/>
    </row>
    <row r="714">
      <c r="B714" s="899"/>
      <c r="C714" s="899"/>
      <c r="D714" s="900"/>
    </row>
    <row r="715">
      <c r="B715" s="899"/>
      <c r="C715" s="899"/>
      <c r="D715" s="900"/>
    </row>
    <row r="716">
      <c r="B716" s="899"/>
      <c r="C716" s="899"/>
      <c r="D716" s="900"/>
    </row>
    <row r="717">
      <c r="B717" s="899"/>
      <c r="C717" s="899"/>
      <c r="D717" s="900"/>
    </row>
    <row r="718">
      <c r="B718" s="899"/>
      <c r="C718" s="899"/>
      <c r="D718" s="900"/>
    </row>
    <row r="719">
      <c r="B719" s="899"/>
      <c r="C719" s="899"/>
      <c r="D719" s="900"/>
    </row>
    <row r="720">
      <c r="B720" s="899"/>
      <c r="C720" s="899"/>
      <c r="D720" s="900"/>
    </row>
    <row r="721">
      <c r="B721" s="899"/>
      <c r="C721" s="899"/>
      <c r="D721" s="900"/>
    </row>
    <row r="722">
      <c r="B722" s="899"/>
      <c r="C722" s="899"/>
      <c r="D722" s="900"/>
    </row>
    <row r="723">
      <c r="B723" s="899"/>
      <c r="C723" s="899"/>
      <c r="D723" s="900"/>
    </row>
    <row r="724">
      <c r="B724" s="899"/>
      <c r="C724" s="899"/>
      <c r="D724" s="900"/>
    </row>
    <row r="725">
      <c r="B725" s="899"/>
      <c r="C725" s="899"/>
      <c r="D725" s="900"/>
    </row>
    <row r="726">
      <c r="B726" s="899"/>
      <c r="C726" s="899"/>
      <c r="D726" s="900"/>
    </row>
    <row r="727">
      <c r="B727" s="899"/>
      <c r="C727" s="899"/>
      <c r="D727" s="900"/>
    </row>
    <row r="728">
      <c r="B728" s="899"/>
      <c r="C728" s="899"/>
      <c r="D728" s="900"/>
    </row>
    <row r="729">
      <c r="B729" s="899"/>
      <c r="C729" s="899"/>
      <c r="D729" s="900"/>
    </row>
    <row r="730">
      <c r="B730" s="899"/>
      <c r="C730" s="899"/>
      <c r="D730" s="900"/>
    </row>
    <row r="731">
      <c r="B731" s="899"/>
      <c r="C731" s="899"/>
      <c r="D731" s="900"/>
    </row>
    <row r="732">
      <c r="B732" s="899"/>
      <c r="C732" s="899"/>
      <c r="D732" s="900"/>
    </row>
    <row r="733">
      <c r="B733" s="899"/>
      <c r="C733" s="899"/>
      <c r="D733" s="900"/>
    </row>
    <row r="734">
      <c r="B734" s="899"/>
      <c r="C734" s="899"/>
      <c r="D734" s="900"/>
    </row>
    <row r="735">
      <c r="B735" s="899"/>
      <c r="C735" s="899"/>
      <c r="D735" s="900"/>
    </row>
    <row r="736">
      <c r="B736" s="899"/>
      <c r="C736" s="899"/>
      <c r="D736" s="900"/>
    </row>
    <row r="737">
      <c r="B737" s="899"/>
      <c r="C737" s="899"/>
      <c r="D737" s="900"/>
    </row>
    <row r="738">
      <c r="B738" s="899"/>
      <c r="C738" s="899"/>
      <c r="D738" s="900"/>
    </row>
    <row r="739">
      <c r="B739" s="899"/>
      <c r="C739" s="899"/>
      <c r="D739" s="900"/>
    </row>
    <row r="740">
      <c r="B740" s="899"/>
      <c r="C740" s="899"/>
      <c r="D740" s="900"/>
    </row>
    <row r="741">
      <c r="B741" s="899"/>
      <c r="C741" s="899"/>
      <c r="D741" s="900"/>
    </row>
    <row r="742">
      <c r="B742" s="899"/>
      <c r="C742" s="899"/>
      <c r="D742" s="900"/>
    </row>
    <row r="743">
      <c r="B743" s="899"/>
      <c r="C743" s="899"/>
      <c r="D743" s="900"/>
    </row>
    <row r="744">
      <c r="B744" s="899"/>
      <c r="C744" s="899"/>
      <c r="D744" s="900"/>
    </row>
    <row r="745">
      <c r="B745" s="899"/>
      <c r="C745" s="899"/>
      <c r="D745" s="900"/>
    </row>
    <row r="746">
      <c r="B746" s="899"/>
      <c r="C746" s="899"/>
      <c r="D746" s="900"/>
    </row>
    <row r="747">
      <c r="B747" s="899"/>
      <c r="C747" s="899"/>
      <c r="D747" s="900"/>
    </row>
    <row r="748">
      <c r="B748" s="899"/>
      <c r="C748" s="899"/>
      <c r="D748" s="900"/>
    </row>
    <row r="749">
      <c r="B749" s="899"/>
      <c r="C749" s="899"/>
      <c r="D749" s="900"/>
    </row>
    <row r="750">
      <c r="B750" s="899"/>
      <c r="C750" s="899"/>
      <c r="D750" s="900"/>
    </row>
    <row r="751">
      <c r="B751" s="899"/>
      <c r="C751" s="899"/>
      <c r="D751" s="900"/>
    </row>
    <row r="752">
      <c r="B752" s="899"/>
      <c r="C752" s="899"/>
      <c r="D752" s="900"/>
    </row>
    <row r="753">
      <c r="B753" s="899"/>
      <c r="C753" s="899"/>
      <c r="D753" s="900"/>
    </row>
    <row r="754">
      <c r="B754" s="899"/>
      <c r="C754" s="899"/>
      <c r="D754" s="900"/>
    </row>
    <row r="755">
      <c r="B755" s="899"/>
      <c r="C755" s="899"/>
      <c r="D755" s="900"/>
    </row>
    <row r="756">
      <c r="B756" s="899"/>
      <c r="C756" s="899"/>
      <c r="D756" s="900"/>
    </row>
    <row r="757">
      <c r="B757" s="899"/>
      <c r="C757" s="899"/>
      <c r="D757" s="900"/>
    </row>
    <row r="758">
      <c r="B758" s="899"/>
      <c r="C758" s="899"/>
      <c r="D758" s="900"/>
    </row>
    <row r="759">
      <c r="B759" s="899"/>
      <c r="C759" s="899"/>
      <c r="D759" s="900"/>
    </row>
    <row r="760">
      <c r="B760" s="899"/>
      <c r="C760" s="899"/>
      <c r="D760" s="900"/>
    </row>
    <row r="761">
      <c r="B761" s="899"/>
      <c r="C761" s="899"/>
      <c r="D761" s="900"/>
    </row>
    <row r="762">
      <c r="B762" s="899"/>
      <c r="C762" s="899"/>
      <c r="D762" s="900"/>
    </row>
    <row r="763">
      <c r="B763" s="899"/>
      <c r="C763" s="899"/>
      <c r="D763" s="900"/>
    </row>
    <row r="764">
      <c r="B764" s="899"/>
      <c r="C764" s="899"/>
      <c r="D764" s="900"/>
    </row>
    <row r="765">
      <c r="B765" s="899"/>
      <c r="C765" s="899"/>
      <c r="D765" s="900"/>
    </row>
    <row r="766">
      <c r="B766" s="899"/>
      <c r="C766" s="899"/>
      <c r="D766" s="900"/>
    </row>
    <row r="767">
      <c r="B767" s="899"/>
      <c r="C767" s="899"/>
      <c r="D767" s="900"/>
    </row>
    <row r="768">
      <c r="B768" s="899"/>
      <c r="C768" s="899"/>
      <c r="D768" s="900"/>
    </row>
    <row r="769">
      <c r="B769" s="899"/>
      <c r="C769" s="899"/>
      <c r="D769" s="900"/>
    </row>
    <row r="770">
      <c r="B770" s="899"/>
      <c r="C770" s="899"/>
      <c r="D770" s="900"/>
    </row>
    <row r="771">
      <c r="B771" s="899"/>
      <c r="C771" s="899"/>
      <c r="D771" s="900"/>
    </row>
    <row r="772">
      <c r="B772" s="899"/>
      <c r="C772" s="899"/>
      <c r="D772" s="900"/>
    </row>
    <row r="773">
      <c r="B773" s="899"/>
      <c r="C773" s="899"/>
      <c r="D773" s="900"/>
    </row>
    <row r="774">
      <c r="B774" s="899"/>
      <c r="C774" s="899"/>
      <c r="D774" s="900"/>
    </row>
    <row r="775">
      <c r="B775" s="899"/>
      <c r="C775" s="899"/>
      <c r="D775" s="900"/>
    </row>
    <row r="776">
      <c r="B776" s="899"/>
      <c r="C776" s="899"/>
      <c r="D776" s="900"/>
    </row>
    <row r="777">
      <c r="B777" s="899"/>
      <c r="C777" s="899"/>
      <c r="D777" s="900"/>
    </row>
    <row r="778">
      <c r="B778" s="899"/>
      <c r="C778" s="899"/>
      <c r="D778" s="900"/>
    </row>
    <row r="779">
      <c r="B779" s="899"/>
      <c r="C779" s="899"/>
      <c r="D779" s="900"/>
    </row>
    <row r="780">
      <c r="B780" s="899"/>
      <c r="C780" s="899"/>
      <c r="D780" s="900"/>
    </row>
    <row r="781">
      <c r="B781" s="899"/>
      <c r="C781" s="899"/>
      <c r="D781" s="900"/>
    </row>
    <row r="782">
      <c r="B782" s="899"/>
      <c r="C782" s="899"/>
      <c r="D782" s="900"/>
    </row>
    <row r="783">
      <c r="B783" s="899"/>
      <c r="C783" s="899"/>
      <c r="D783" s="900"/>
    </row>
    <row r="784">
      <c r="B784" s="899"/>
      <c r="C784" s="899"/>
      <c r="D784" s="900"/>
    </row>
    <row r="785">
      <c r="B785" s="899"/>
      <c r="C785" s="899"/>
      <c r="D785" s="900"/>
    </row>
    <row r="786">
      <c r="B786" s="899"/>
      <c r="C786" s="899"/>
      <c r="D786" s="900"/>
    </row>
    <row r="787">
      <c r="B787" s="899"/>
      <c r="C787" s="899"/>
      <c r="D787" s="900"/>
    </row>
    <row r="788">
      <c r="B788" s="899"/>
      <c r="C788" s="899"/>
      <c r="D788" s="900"/>
    </row>
    <row r="789">
      <c r="B789" s="899"/>
      <c r="C789" s="899"/>
      <c r="D789" s="900"/>
    </row>
    <row r="790">
      <c r="B790" s="899"/>
      <c r="C790" s="899"/>
      <c r="D790" s="900"/>
    </row>
    <row r="791">
      <c r="B791" s="899"/>
      <c r="C791" s="899"/>
      <c r="D791" s="900"/>
    </row>
    <row r="792">
      <c r="B792" s="899"/>
      <c r="C792" s="899"/>
      <c r="D792" s="900"/>
    </row>
    <row r="793">
      <c r="B793" s="899"/>
      <c r="C793" s="899"/>
      <c r="D793" s="900"/>
    </row>
    <row r="794">
      <c r="B794" s="899"/>
      <c r="C794" s="899"/>
      <c r="D794" s="900"/>
    </row>
    <row r="795">
      <c r="B795" s="899"/>
      <c r="C795" s="899"/>
      <c r="D795" s="900"/>
    </row>
    <row r="796">
      <c r="B796" s="899"/>
      <c r="C796" s="899"/>
      <c r="D796" s="900"/>
    </row>
    <row r="797">
      <c r="B797" s="899"/>
      <c r="C797" s="899"/>
      <c r="D797" s="900"/>
    </row>
    <row r="798">
      <c r="B798" s="899"/>
      <c r="C798" s="899"/>
      <c r="D798" s="900"/>
    </row>
    <row r="799">
      <c r="B799" s="899"/>
      <c r="C799" s="899"/>
      <c r="D799" s="900"/>
    </row>
    <row r="800">
      <c r="B800" s="899"/>
      <c r="C800" s="899"/>
      <c r="D800" s="900"/>
    </row>
    <row r="801">
      <c r="B801" s="899"/>
      <c r="C801" s="899"/>
      <c r="D801" s="900"/>
    </row>
    <row r="802">
      <c r="B802" s="899"/>
      <c r="C802" s="899"/>
      <c r="D802" s="900"/>
    </row>
    <row r="803">
      <c r="B803" s="899"/>
      <c r="C803" s="899"/>
      <c r="D803" s="900"/>
    </row>
    <row r="804">
      <c r="B804" s="899"/>
      <c r="C804" s="899"/>
      <c r="D804" s="900"/>
    </row>
    <row r="805">
      <c r="B805" s="899"/>
      <c r="C805" s="899"/>
      <c r="D805" s="900"/>
    </row>
    <row r="806">
      <c r="B806" s="899"/>
      <c r="C806" s="899"/>
      <c r="D806" s="900"/>
    </row>
    <row r="807">
      <c r="B807" s="899"/>
      <c r="C807" s="899"/>
      <c r="D807" s="900"/>
    </row>
    <row r="808">
      <c r="B808" s="899"/>
      <c r="C808" s="899"/>
      <c r="D808" s="900"/>
    </row>
    <row r="809">
      <c r="B809" s="899"/>
      <c r="C809" s="899"/>
      <c r="D809" s="900"/>
    </row>
    <row r="810">
      <c r="B810" s="899"/>
      <c r="C810" s="899"/>
      <c r="D810" s="900"/>
    </row>
    <row r="811">
      <c r="B811" s="899"/>
      <c r="C811" s="899"/>
      <c r="D811" s="900"/>
    </row>
    <row r="812">
      <c r="B812" s="899"/>
      <c r="C812" s="899"/>
      <c r="D812" s="900"/>
    </row>
    <row r="813">
      <c r="B813" s="899"/>
      <c r="C813" s="899"/>
      <c r="D813" s="900"/>
    </row>
    <row r="814">
      <c r="B814" s="899"/>
      <c r="C814" s="899"/>
      <c r="D814" s="900"/>
    </row>
    <row r="815">
      <c r="B815" s="899"/>
      <c r="C815" s="899"/>
      <c r="D815" s="900"/>
    </row>
    <row r="816">
      <c r="B816" s="899"/>
      <c r="C816" s="899"/>
      <c r="D816" s="900"/>
    </row>
    <row r="817">
      <c r="B817" s="899"/>
      <c r="C817" s="899"/>
      <c r="D817" s="900"/>
    </row>
    <row r="818">
      <c r="B818" s="899"/>
      <c r="C818" s="899"/>
      <c r="D818" s="900"/>
    </row>
    <row r="819">
      <c r="B819" s="899"/>
      <c r="C819" s="899"/>
      <c r="D819" s="900"/>
    </row>
    <row r="820">
      <c r="B820" s="899"/>
      <c r="C820" s="899"/>
      <c r="D820" s="900"/>
    </row>
    <row r="821">
      <c r="B821" s="899"/>
      <c r="C821" s="899"/>
      <c r="D821" s="900"/>
    </row>
    <row r="822">
      <c r="B822" s="899"/>
      <c r="C822" s="899"/>
      <c r="D822" s="900"/>
    </row>
    <row r="823">
      <c r="B823" s="899"/>
      <c r="C823" s="899"/>
      <c r="D823" s="900"/>
    </row>
    <row r="824">
      <c r="B824" s="899"/>
      <c r="C824" s="899"/>
      <c r="D824" s="900"/>
    </row>
    <row r="825">
      <c r="B825" s="899"/>
      <c r="C825" s="899"/>
      <c r="D825" s="900"/>
    </row>
    <row r="826">
      <c r="B826" s="899"/>
      <c r="C826" s="899"/>
      <c r="D826" s="900"/>
    </row>
    <row r="827">
      <c r="B827" s="899"/>
      <c r="C827" s="899"/>
      <c r="D827" s="900"/>
    </row>
    <row r="828">
      <c r="B828" s="899"/>
      <c r="C828" s="899"/>
      <c r="D828" s="900"/>
    </row>
    <row r="829">
      <c r="B829" s="899"/>
      <c r="C829" s="899"/>
      <c r="D829" s="900"/>
    </row>
    <row r="830">
      <c r="B830" s="899"/>
      <c r="C830" s="899"/>
      <c r="D830" s="900"/>
    </row>
    <row r="831">
      <c r="B831" s="899"/>
      <c r="C831" s="899"/>
      <c r="D831" s="900"/>
    </row>
    <row r="832">
      <c r="B832" s="899"/>
      <c r="C832" s="899"/>
      <c r="D832" s="900"/>
    </row>
    <row r="833">
      <c r="B833" s="899"/>
      <c r="C833" s="899"/>
      <c r="D833" s="900"/>
    </row>
    <row r="834">
      <c r="B834" s="899"/>
      <c r="C834" s="899"/>
      <c r="D834" s="900"/>
    </row>
    <row r="835">
      <c r="B835" s="899"/>
      <c r="C835" s="899"/>
      <c r="D835" s="900"/>
    </row>
    <row r="836">
      <c r="B836" s="899"/>
      <c r="C836" s="899"/>
      <c r="D836" s="900"/>
    </row>
    <row r="837">
      <c r="B837" s="899"/>
      <c r="C837" s="899"/>
      <c r="D837" s="900"/>
    </row>
    <row r="838">
      <c r="B838" s="899"/>
      <c r="C838" s="899"/>
      <c r="D838" s="900"/>
    </row>
    <row r="839">
      <c r="B839" s="899"/>
      <c r="C839" s="899"/>
      <c r="D839" s="900"/>
    </row>
    <row r="840">
      <c r="B840" s="899"/>
      <c r="C840" s="899"/>
      <c r="D840" s="900"/>
    </row>
    <row r="841">
      <c r="B841" s="899"/>
      <c r="C841" s="899"/>
      <c r="D841" s="900"/>
    </row>
    <row r="842">
      <c r="B842" s="899"/>
      <c r="C842" s="899"/>
      <c r="D842" s="900"/>
    </row>
    <row r="843">
      <c r="B843" s="899"/>
      <c r="C843" s="899"/>
      <c r="D843" s="900"/>
    </row>
    <row r="844">
      <c r="B844" s="899"/>
      <c r="C844" s="899"/>
      <c r="D844" s="900"/>
    </row>
    <row r="845">
      <c r="B845" s="899"/>
      <c r="C845" s="899"/>
      <c r="D845" s="900"/>
    </row>
    <row r="846">
      <c r="B846" s="899"/>
      <c r="C846" s="899"/>
      <c r="D846" s="900"/>
    </row>
    <row r="847">
      <c r="B847" s="899"/>
      <c r="C847" s="899"/>
      <c r="D847" s="900"/>
    </row>
    <row r="848">
      <c r="B848" s="899"/>
      <c r="C848" s="899"/>
      <c r="D848" s="900"/>
    </row>
    <row r="849">
      <c r="B849" s="899"/>
      <c r="C849" s="899"/>
      <c r="D849" s="900"/>
    </row>
    <row r="850">
      <c r="B850" s="899"/>
      <c r="C850" s="899"/>
      <c r="D850" s="900"/>
    </row>
    <row r="851">
      <c r="B851" s="899"/>
      <c r="C851" s="899"/>
      <c r="D851" s="900"/>
    </row>
    <row r="852">
      <c r="B852" s="899"/>
      <c r="C852" s="899"/>
      <c r="D852" s="900"/>
    </row>
    <row r="853">
      <c r="B853" s="899"/>
      <c r="C853" s="899"/>
      <c r="D853" s="900"/>
    </row>
    <row r="854">
      <c r="B854" s="899"/>
      <c r="C854" s="899"/>
      <c r="D854" s="900"/>
    </row>
    <row r="855">
      <c r="B855" s="899"/>
      <c r="C855" s="899"/>
      <c r="D855" s="900"/>
    </row>
    <row r="856">
      <c r="B856" s="899"/>
      <c r="C856" s="899"/>
      <c r="D856" s="900"/>
    </row>
    <row r="857">
      <c r="B857" s="899"/>
      <c r="C857" s="899"/>
      <c r="D857" s="900"/>
    </row>
    <row r="858">
      <c r="B858" s="899"/>
      <c r="C858" s="899"/>
      <c r="D858" s="900"/>
    </row>
    <row r="859">
      <c r="B859" s="899"/>
      <c r="C859" s="899"/>
      <c r="D859" s="900"/>
    </row>
    <row r="860">
      <c r="B860" s="899"/>
      <c r="C860" s="899"/>
      <c r="D860" s="900"/>
    </row>
    <row r="861">
      <c r="B861" s="899"/>
      <c r="C861" s="899"/>
      <c r="D861" s="900"/>
    </row>
    <row r="862">
      <c r="B862" s="899"/>
      <c r="C862" s="899"/>
      <c r="D862" s="900"/>
    </row>
    <row r="863">
      <c r="B863" s="899"/>
      <c r="C863" s="899"/>
      <c r="D863" s="900"/>
    </row>
    <row r="864">
      <c r="B864" s="899"/>
      <c r="C864" s="899"/>
      <c r="D864" s="900"/>
    </row>
    <row r="865">
      <c r="B865" s="899"/>
      <c r="C865" s="899"/>
      <c r="D865" s="900"/>
    </row>
    <row r="866">
      <c r="B866" s="899"/>
      <c r="C866" s="899"/>
      <c r="D866" s="900"/>
    </row>
    <row r="867">
      <c r="B867" s="899"/>
      <c r="C867" s="899"/>
      <c r="D867" s="900"/>
    </row>
    <row r="868">
      <c r="B868" s="899"/>
      <c r="C868" s="899"/>
      <c r="D868" s="900"/>
    </row>
    <row r="869">
      <c r="B869" s="899"/>
      <c r="C869" s="899"/>
      <c r="D869" s="900"/>
    </row>
    <row r="870">
      <c r="B870" s="899"/>
      <c r="C870" s="899"/>
      <c r="D870" s="900"/>
    </row>
    <row r="871">
      <c r="B871" s="899"/>
      <c r="C871" s="899"/>
      <c r="D871" s="900"/>
    </row>
    <row r="872">
      <c r="B872" s="899"/>
      <c r="C872" s="899"/>
      <c r="D872" s="900"/>
    </row>
    <row r="873">
      <c r="B873" s="899"/>
      <c r="C873" s="899"/>
      <c r="D873" s="900"/>
    </row>
    <row r="874">
      <c r="B874" s="899"/>
      <c r="C874" s="899"/>
      <c r="D874" s="900"/>
    </row>
    <row r="875">
      <c r="B875" s="899"/>
      <c r="C875" s="899"/>
      <c r="D875" s="900"/>
    </row>
    <row r="876">
      <c r="B876" s="899"/>
      <c r="C876" s="899"/>
      <c r="D876" s="900"/>
    </row>
    <row r="877">
      <c r="B877" s="899"/>
      <c r="C877" s="899"/>
      <c r="D877" s="900"/>
    </row>
    <row r="878">
      <c r="B878" s="899"/>
      <c r="C878" s="899"/>
      <c r="D878" s="900"/>
    </row>
    <row r="879">
      <c r="B879" s="899"/>
      <c r="C879" s="899"/>
      <c r="D879" s="900"/>
    </row>
    <row r="880">
      <c r="B880" s="899"/>
      <c r="C880" s="899"/>
      <c r="D880" s="900"/>
    </row>
    <row r="881">
      <c r="B881" s="899"/>
      <c r="C881" s="899"/>
      <c r="D881" s="900"/>
    </row>
    <row r="882">
      <c r="B882" s="899"/>
      <c r="C882" s="899"/>
      <c r="D882" s="900"/>
    </row>
    <row r="883">
      <c r="B883" s="899"/>
      <c r="C883" s="899"/>
      <c r="D883" s="900"/>
    </row>
    <row r="884">
      <c r="B884" s="899"/>
      <c r="C884" s="899"/>
      <c r="D884" s="900"/>
    </row>
    <row r="885">
      <c r="B885" s="899"/>
      <c r="C885" s="899"/>
      <c r="D885" s="900"/>
    </row>
    <row r="886">
      <c r="B886" s="899"/>
      <c r="C886" s="899"/>
      <c r="D886" s="900"/>
    </row>
    <row r="887">
      <c r="B887" s="899"/>
      <c r="C887" s="899"/>
      <c r="D887" s="900"/>
    </row>
    <row r="888">
      <c r="B888" s="899"/>
      <c r="C888" s="899"/>
      <c r="D888" s="900"/>
    </row>
    <row r="889">
      <c r="B889" s="899"/>
      <c r="C889" s="899"/>
      <c r="D889" s="900"/>
    </row>
    <row r="890">
      <c r="B890" s="899"/>
      <c r="C890" s="899"/>
      <c r="D890" s="900"/>
    </row>
    <row r="891">
      <c r="B891" s="899"/>
      <c r="C891" s="899"/>
      <c r="D891" s="900"/>
    </row>
    <row r="892">
      <c r="B892" s="899"/>
      <c r="C892" s="899"/>
      <c r="D892" s="900"/>
    </row>
    <row r="893">
      <c r="B893" s="899"/>
      <c r="C893" s="899"/>
      <c r="D893" s="900"/>
    </row>
    <row r="894">
      <c r="B894" s="899"/>
      <c r="C894" s="899"/>
      <c r="D894" s="900"/>
    </row>
    <row r="895">
      <c r="B895" s="899"/>
      <c r="C895" s="899"/>
      <c r="D895" s="900"/>
    </row>
    <row r="896">
      <c r="B896" s="899"/>
      <c r="C896" s="899"/>
      <c r="D896" s="900"/>
    </row>
    <row r="897">
      <c r="B897" s="899"/>
      <c r="C897" s="899"/>
      <c r="D897" s="900"/>
    </row>
    <row r="898">
      <c r="B898" s="899"/>
      <c r="C898" s="899"/>
      <c r="D898" s="900"/>
    </row>
    <row r="899">
      <c r="B899" s="899"/>
      <c r="C899" s="899"/>
      <c r="D899" s="900"/>
    </row>
    <row r="900">
      <c r="B900" s="899"/>
      <c r="C900" s="899"/>
      <c r="D900" s="900"/>
    </row>
    <row r="901">
      <c r="B901" s="899"/>
      <c r="C901" s="899"/>
      <c r="D901" s="900"/>
    </row>
    <row r="902">
      <c r="B902" s="899"/>
      <c r="C902" s="899"/>
      <c r="D902" s="900"/>
    </row>
    <row r="903">
      <c r="B903" s="899"/>
      <c r="C903" s="899"/>
      <c r="D903" s="900"/>
    </row>
    <row r="904">
      <c r="B904" s="899"/>
      <c r="C904" s="899"/>
      <c r="D904" s="900"/>
    </row>
    <row r="905">
      <c r="B905" s="899"/>
      <c r="C905" s="899"/>
      <c r="D905" s="900"/>
    </row>
    <row r="906">
      <c r="B906" s="899"/>
      <c r="C906" s="899"/>
      <c r="D906" s="900"/>
    </row>
    <row r="907">
      <c r="B907" s="899"/>
      <c r="C907" s="899"/>
      <c r="D907" s="900"/>
    </row>
    <row r="908">
      <c r="B908" s="899"/>
      <c r="C908" s="899"/>
      <c r="D908" s="900"/>
    </row>
    <row r="909">
      <c r="B909" s="899"/>
      <c r="C909" s="899"/>
      <c r="D909" s="900"/>
    </row>
    <row r="910">
      <c r="B910" s="899"/>
      <c r="C910" s="899"/>
      <c r="D910" s="900"/>
    </row>
    <row r="911">
      <c r="B911" s="899"/>
      <c r="C911" s="899"/>
      <c r="D911" s="900"/>
    </row>
    <row r="912">
      <c r="B912" s="899"/>
      <c r="C912" s="899"/>
      <c r="D912" s="900"/>
    </row>
    <row r="913">
      <c r="B913" s="899"/>
      <c r="C913" s="899"/>
      <c r="D913" s="900"/>
    </row>
    <row r="914">
      <c r="B914" s="899"/>
      <c r="C914" s="899"/>
      <c r="D914" s="900"/>
    </row>
    <row r="915">
      <c r="B915" s="899"/>
      <c r="C915" s="899"/>
      <c r="D915" s="900"/>
    </row>
    <row r="916">
      <c r="B916" s="899"/>
      <c r="C916" s="899"/>
      <c r="D916" s="900"/>
    </row>
    <row r="917">
      <c r="B917" s="899"/>
      <c r="C917" s="899"/>
      <c r="D917" s="900"/>
    </row>
    <row r="918">
      <c r="B918" s="899"/>
      <c r="C918" s="899"/>
      <c r="D918" s="900"/>
    </row>
    <row r="919">
      <c r="B919" s="899"/>
      <c r="C919" s="899"/>
      <c r="D919" s="900"/>
    </row>
    <row r="920">
      <c r="B920" s="899"/>
      <c r="C920" s="899"/>
      <c r="D920" s="900"/>
    </row>
    <row r="921">
      <c r="B921" s="899"/>
      <c r="C921" s="899"/>
      <c r="D921" s="900"/>
    </row>
    <row r="922">
      <c r="B922" s="899"/>
      <c r="C922" s="899"/>
      <c r="D922" s="900"/>
    </row>
    <row r="923">
      <c r="B923" s="899"/>
      <c r="C923" s="899"/>
      <c r="D923" s="900"/>
    </row>
    <row r="924">
      <c r="B924" s="899"/>
      <c r="C924" s="899"/>
      <c r="D924" s="900"/>
    </row>
    <row r="925">
      <c r="B925" s="899"/>
      <c r="C925" s="899"/>
      <c r="D925" s="900"/>
    </row>
    <row r="926">
      <c r="B926" s="899"/>
      <c r="C926" s="899"/>
      <c r="D926" s="900"/>
    </row>
    <row r="927">
      <c r="B927" s="899"/>
      <c r="C927" s="899"/>
      <c r="D927" s="900"/>
    </row>
    <row r="928">
      <c r="B928" s="899"/>
      <c r="C928" s="899"/>
      <c r="D928" s="900"/>
    </row>
    <row r="929">
      <c r="B929" s="899"/>
      <c r="C929" s="899"/>
      <c r="D929" s="900"/>
    </row>
    <row r="930">
      <c r="B930" s="899"/>
      <c r="C930" s="899"/>
      <c r="D930" s="900"/>
    </row>
    <row r="931">
      <c r="B931" s="899"/>
      <c r="C931" s="899"/>
      <c r="D931" s="900"/>
    </row>
    <row r="932">
      <c r="B932" s="899"/>
      <c r="C932" s="899"/>
      <c r="D932" s="900"/>
    </row>
    <row r="933">
      <c r="B933" s="899"/>
      <c r="C933" s="899"/>
      <c r="D933" s="900"/>
    </row>
    <row r="934">
      <c r="B934" s="899"/>
      <c r="C934" s="899"/>
      <c r="D934" s="900"/>
    </row>
    <row r="935">
      <c r="B935" s="899"/>
      <c r="C935" s="899"/>
      <c r="D935" s="900"/>
    </row>
    <row r="936">
      <c r="B936" s="899"/>
      <c r="C936" s="899"/>
      <c r="D936" s="900"/>
    </row>
    <row r="937">
      <c r="B937" s="899"/>
      <c r="C937" s="899"/>
      <c r="D937" s="900"/>
    </row>
    <row r="938">
      <c r="B938" s="899"/>
      <c r="C938" s="899"/>
      <c r="D938" s="900"/>
    </row>
    <row r="939">
      <c r="B939" s="899"/>
      <c r="C939" s="899"/>
      <c r="D939" s="900"/>
    </row>
    <row r="940">
      <c r="B940" s="899"/>
      <c r="C940" s="899"/>
      <c r="D940" s="900"/>
    </row>
    <row r="941">
      <c r="B941" s="899"/>
      <c r="C941" s="899"/>
      <c r="D941" s="900"/>
    </row>
    <row r="942">
      <c r="B942" s="899"/>
      <c r="C942" s="899"/>
      <c r="D942" s="900"/>
    </row>
    <row r="943">
      <c r="B943" s="899"/>
      <c r="C943" s="899"/>
      <c r="D943" s="900"/>
    </row>
    <row r="944">
      <c r="B944" s="899"/>
      <c r="C944" s="899"/>
      <c r="D944" s="900"/>
    </row>
    <row r="945">
      <c r="B945" s="899"/>
      <c r="C945" s="899"/>
      <c r="D945" s="900"/>
    </row>
    <row r="946">
      <c r="B946" s="899"/>
      <c r="C946" s="899"/>
      <c r="D946" s="900"/>
    </row>
    <row r="947">
      <c r="B947" s="899"/>
      <c r="C947" s="899"/>
      <c r="D947" s="900"/>
    </row>
    <row r="948">
      <c r="B948" s="899"/>
      <c r="C948" s="899"/>
      <c r="D948" s="900"/>
    </row>
    <row r="949">
      <c r="B949" s="899"/>
      <c r="C949" s="899"/>
      <c r="D949" s="900"/>
    </row>
    <row r="950">
      <c r="B950" s="899"/>
      <c r="C950" s="899"/>
      <c r="D950" s="900"/>
    </row>
    <row r="951">
      <c r="B951" s="899"/>
      <c r="C951" s="899"/>
      <c r="D951" s="900"/>
    </row>
    <row r="952">
      <c r="B952" s="899"/>
      <c r="C952" s="899"/>
      <c r="D952" s="900"/>
    </row>
    <row r="953">
      <c r="B953" s="899"/>
      <c r="C953" s="899"/>
      <c r="D953" s="900"/>
    </row>
    <row r="954">
      <c r="B954" s="899"/>
      <c r="C954" s="899"/>
      <c r="D954" s="900"/>
    </row>
    <row r="955">
      <c r="B955" s="899"/>
      <c r="C955" s="899"/>
      <c r="D955" s="900"/>
    </row>
    <row r="956">
      <c r="B956" s="899"/>
      <c r="C956" s="899"/>
      <c r="D956" s="900"/>
    </row>
    <row r="957">
      <c r="B957" s="899"/>
      <c r="C957" s="899"/>
      <c r="D957" s="900"/>
    </row>
    <row r="958">
      <c r="B958" s="899"/>
      <c r="C958" s="899"/>
      <c r="D958" s="900"/>
    </row>
    <row r="959">
      <c r="B959" s="899"/>
      <c r="C959" s="899"/>
      <c r="D959" s="900"/>
    </row>
    <row r="960">
      <c r="B960" s="899"/>
      <c r="C960" s="899"/>
      <c r="D960" s="900"/>
    </row>
    <row r="961">
      <c r="B961" s="899"/>
      <c r="C961" s="899"/>
      <c r="D961" s="900"/>
    </row>
    <row r="962">
      <c r="B962" s="899"/>
      <c r="C962" s="899"/>
      <c r="D962" s="900"/>
    </row>
    <row r="963">
      <c r="B963" s="899"/>
      <c r="C963" s="899"/>
      <c r="D963" s="900"/>
    </row>
    <row r="964">
      <c r="B964" s="899"/>
      <c r="C964" s="899"/>
      <c r="D964" s="900"/>
    </row>
    <row r="965">
      <c r="B965" s="899"/>
      <c r="C965" s="899"/>
      <c r="D965" s="900"/>
    </row>
    <row r="966">
      <c r="B966" s="899"/>
      <c r="C966" s="899"/>
      <c r="D966" s="900"/>
    </row>
    <row r="967">
      <c r="B967" s="899"/>
      <c r="C967" s="899"/>
      <c r="D967" s="900"/>
    </row>
    <row r="968">
      <c r="B968" s="899"/>
      <c r="C968" s="899"/>
      <c r="D968" s="900"/>
    </row>
    <row r="969">
      <c r="B969" s="899"/>
      <c r="C969" s="899"/>
      <c r="D969" s="900"/>
    </row>
    <row r="970">
      <c r="B970" s="899"/>
      <c r="C970" s="899"/>
      <c r="D970" s="900"/>
    </row>
    <row r="971">
      <c r="B971" s="899"/>
      <c r="C971" s="899"/>
      <c r="D971" s="900"/>
    </row>
    <row r="972">
      <c r="B972" s="899"/>
      <c r="C972" s="899"/>
      <c r="D972" s="900"/>
    </row>
    <row r="973">
      <c r="B973" s="899"/>
      <c r="C973" s="899"/>
      <c r="D973" s="900"/>
    </row>
    <row r="974">
      <c r="B974" s="899"/>
      <c r="C974" s="899"/>
      <c r="D974" s="900"/>
    </row>
    <row r="975">
      <c r="B975" s="899"/>
      <c r="C975" s="899"/>
      <c r="D975" s="900"/>
    </row>
    <row r="976">
      <c r="B976" s="899"/>
      <c r="C976" s="899"/>
      <c r="D976" s="900"/>
    </row>
    <row r="977">
      <c r="B977" s="899"/>
      <c r="C977" s="899"/>
      <c r="D977" s="900"/>
    </row>
    <row r="978">
      <c r="B978" s="899"/>
      <c r="C978" s="899"/>
      <c r="D978" s="900"/>
    </row>
    <row r="979">
      <c r="B979" s="899"/>
      <c r="C979" s="899"/>
      <c r="D979" s="900"/>
    </row>
    <row r="980">
      <c r="B980" s="899"/>
      <c r="C980" s="899"/>
      <c r="D980" s="900"/>
    </row>
    <row r="981">
      <c r="B981" s="899"/>
      <c r="C981" s="899"/>
      <c r="D981" s="900"/>
    </row>
    <row r="982">
      <c r="B982" s="899"/>
      <c r="C982" s="899"/>
      <c r="D982" s="900"/>
    </row>
    <row r="983">
      <c r="B983" s="899"/>
      <c r="C983" s="899"/>
      <c r="D983" s="900"/>
    </row>
    <row r="984">
      <c r="B984" s="899"/>
      <c r="C984" s="899"/>
      <c r="D984" s="900"/>
    </row>
    <row r="985">
      <c r="B985" s="899"/>
      <c r="C985" s="899"/>
      <c r="D985" s="900"/>
    </row>
    <row r="986">
      <c r="B986" s="899"/>
      <c r="C986" s="899"/>
      <c r="D986" s="900"/>
    </row>
    <row r="987">
      <c r="B987" s="899"/>
      <c r="C987" s="899"/>
      <c r="D987" s="900"/>
    </row>
    <row r="988">
      <c r="B988" s="899"/>
      <c r="C988" s="899"/>
      <c r="D988" s="900"/>
    </row>
    <row r="989">
      <c r="B989" s="899"/>
      <c r="C989" s="899"/>
      <c r="D989" s="900"/>
    </row>
    <row r="990">
      <c r="B990" s="899"/>
      <c r="C990" s="899"/>
      <c r="D990" s="900"/>
    </row>
    <row r="991">
      <c r="B991" s="899"/>
      <c r="C991" s="899"/>
      <c r="D991" s="900"/>
    </row>
    <row r="992">
      <c r="B992" s="899"/>
      <c r="C992" s="899"/>
      <c r="D992" s="900"/>
    </row>
    <row r="993">
      <c r="B993" s="899"/>
      <c r="C993" s="899"/>
      <c r="D993" s="900"/>
    </row>
    <row r="994">
      <c r="B994" s="899"/>
      <c r="C994" s="899"/>
      <c r="D994" s="900"/>
    </row>
    <row r="995">
      <c r="B995" s="899"/>
      <c r="C995" s="899"/>
      <c r="D995" s="900"/>
    </row>
    <row r="996">
      <c r="B996" s="899"/>
      <c r="C996" s="899"/>
      <c r="D996" s="900"/>
    </row>
    <row r="997">
      <c r="B997" s="899"/>
      <c r="C997" s="899"/>
      <c r="D997" s="900"/>
    </row>
    <row r="998">
      <c r="B998" s="899"/>
      <c r="C998" s="899"/>
      <c r="D998" s="900"/>
    </row>
    <row r="999">
      <c r="B999" s="899"/>
      <c r="C999" s="899"/>
      <c r="D999" s="900"/>
    </row>
    <row r="1000">
      <c r="B1000" s="899"/>
      <c r="C1000" s="899"/>
      <c r="D1000" s="900"/>
    </row>
    <row r="1001">
      <c r="B1001" s="899"/>
      <c r="C1001" s="899"/>
      <c r="D1001" s="900"/>
    </row>
    <row r="1002">
      <c r="B1002" s="899"/>
      <c r="C1002" s="899"/>
      <c r="D1002" s="900"/>
    </row>
  </sheetData>
  <hyperlinks>
    <hyperlink r:id="rId1" ref="A24"/>
  </hyperlinks>
  <drawing r:id="rId2"/>
  <tableParts count="1">
    <tablePart r:id="rId4"/>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74EA7"/>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23.63"/>
    <col customWidth="1" min="2" max="2" width="9.5"/>
    <col customWidth="1" min="3" max="3" width="17.13"/>
    <col customWidth="1" min="4" max="8" width="16.13"/>
    <col customWidth="1" min="9" max="9" width="16.63"/>
    <col customWidth="1" min="10" max="10" width="8.0"/>
    <col customWidth="1" min="11" max="11" width="24.0"/>
    <col customWidth="1" min="12" max="12" width="97.13"/>
  </cols>
  <sheetData>
    <row r="1" ht="18.75" customHeight="1">
      <c r="A1" s="333" t="s">
        <v>1583</v>
      </c>
      <c r="B1" s="334" t="s">
        <v>1584</v>
      </c>
      <c r="C1" s="335" t="s">
        <v>1585</v>
      </c>
      <c r="D1" s="336" t="s">
        <v>1586</v>
      </c>
      <c r="E1" s="336" t="s">
        <v>1587</v>
      </c>
      <c r="F1" s="336" t="s">
        <v>1588</v>
      </c>
      <c r="G1" s="336" t="s">
        <v>875</v>
      </c>
      <c r="H1" s="336" t="s">
        <v>1589</v>
      </c>
      <c r="I1" s="335" t="s">
        <v>1590</v>
      </c>
      <c r="J1" s="335" t="s">
        <v>15</v>
      </c>
      <c r="K1" s="335" t="s">
        <v>1591</v>
      </c>
      <c r="L1" s="337" t="s">
        <v>17</v>
      </c>
    </row>
    <row r="2" ht="18.75" customHeight="1">
      <c r="A2" s="338" t="s">
        <v>1592</v>
      </c>
      <c r="B2" s="339">
        <v>30.0</v>
      </c>
      <c r="C2" s="340">
        <v>125000.0</v>
      </c>
      <c r="D2" s="341"/>
      <c r="E2" s="341"/>
      <c r="F2" s="341"/>
      <c r="G2" s="341"/>
      <c r="H2" s="341">
        <v>125000.0</v>
      </c>
      <c r="I2" s="342">
        <v>45200.0</v>
      </c>
      <c r="J2" s="343" t="s">
        <v>39</v>
      </c>
      <c r="K2" s="343"/>
      <c r="L2" s="344" t="s">
        <v>1593</v>
      </c>
    </row>
    <row r="3" ht="18.75" customHeight="1">
      <c r="A3" s="338" t="s">
        <v>1594</v>
      </c>
      <c r="B3" s="339"/>
      <c r="C3" s="345" t="str">
        <f>IFERROR(__xludf.DUMMYFUNCTION("sparkline(C2,{""charttype"",""bar"";""color1"",""#e74c3c"";""max"",21000})"),"")</f>
        <v/>
      </c>
      <c r="D3" s="346"/>
      <c r="E3" s="346"/>
      <c r="F3" s="346"/>
      <c r="G3" s="346"/>
      <c r="H3" s="346" t="str">
        <f>IFERROR(__xludf.DUMMYFUNCTION("sparkline(H2,{""charttype"",""bar"";""color1"",""#3498DB"";""max"",4000})"),"")</f>
        <v/>
      </c>
      <c r="I3" s="342"/>
      <c r="J3" s="343"/>
      <c r="K3" s="343"/>
      <c r="L3" s="347"/>
    </row>
    <row r="4" ht="18.75" customHeight="1">
      <c r="A4" s="348" t="s">
        <v>1595</v>
      </c>
      <c r="B4" s="349">
        <v>37.9</v>
      </c>
      <c r="C4" s="350">
        <v>86000.0</v>
      </c>
      <c r="D4" s="351"/>
      <c r="E4" s="351"/>
      <c r="F4" s="351"/>
      <c r="G4" s="351">
        <v>86000.0</v>
      </c>
      <c r="H4" s="351"/>
      <c r="I4" s="352">
        <v>45078.0</v>
      </c>
      <c r="J4" s="350" t="s">
        <v>45</v>
      </c>
      <c r="K4" s="350" t="s">
        <v>470</v>
      </c>
      <c r="L4" s="353" t="s">
        <v>1596</v>
      </c>
    </row>
    <row r="5" ht="18.75" customHeight="1">
      <c r="A5" s="348" t="s">
        <v>437</v>
      </c>
      <c r="B5" s="354"/>
      <c r="C5" s="355" t="str">
        <f>IFERROR(__xludf.DUMMYFUNCTION("sparkline(C4,{""charttype"",""bar"";""color1"",""#e74c3c"";""max"",21000})"),"")</f>
        <v/>
      </c>
      <c r="D5" s="356"/>
      <c r="E5" s="356"/>
      <c r="F5" s="356"/>
      <c r="G5" s="356" t="str">
        <f>IFERROR(__xludf.DUMMYFUNCTION("sparkline(G4,{""charttype"",""bar"";""color1"",""#3498DB"";""max"",4000})"),"")</f>
        <v/>
      </c>
      <c r="H5" s="356"/>
      <c r="I5" s="355"/>
      <c r="J5" s="350"/>
      <c r="K5" s="350"/>
      <c r="L5" s="357"/>
    </row>
    <row r="6" ht="18.75" customHeight="1">
      <c r="A6" s="338" t="s">
        <v>1597</v>
      </c>
      <c r="B6" s="339">
        <v>30.0</v>
      </c>
      <c r="C6" s="340">
        <v>40000.0</v>
      </c>
      <c r="D6" s="341"/>
      <c r="E6" s="341"/>
      <c r="F6" s="341"/>
      <c r="G6" s="341"/>
      <c r="H6" s="341">
        <v>20811.0</v>
      </c>
      <c r="I6" s="342">
        <v>45200.0</v>
      </c>
      <c r="J6" s="343" t="s">
        <v>39</v>
      </c>
      <c r="K6" s="343" t="s">
        <v>1598</v>
      </c>
      <c r="L6" s="344" t="s">
        <v>1599</v>
      </c>
    </row>
    <row r="7" ht="18.75" customHeight="1">
      <c r="A7" s="338" t="s">
        <v>1600</v>
      </c>
      <c r="B7" s="339"/>
      <c r="C7" s="345" t="str">
        <f>IFERROR(__xludf.DUMMYFUNCTION("sparkline(C6,{""charttype"",""bar"";""color1"",""#e74c3c"";""max"",21000})"),"")</f>
        <v/>
      </c>
      <c r="D7" s="346"/>
      <c r="E7" s="346"/>
      <c r="F7" s="346"/>
      <c r="G7" s="346"/>
      <c r="H7" s="346" t="str">
        <f>IFERROR(__xludf.DUMMYFUNCTION("sparkline(H6,{""charttype"",""bar"";""color1"",""#3498DB"";""max"",4000})"),"")</f>
        <v/>
      </c>
      <c r="I7" s="342"/>
      <c r="J7" s="343"/>
      <c r="K7" s="343"/>
      <c r="L7" s="344" t="s">
        <v>1601</v>
      </c>
    </row>
    <row r="8" ht="18.75" customHeight="1">
      <c r="A8" s="348" t="s">
        <v>604</v>
      </c>
      <c r="B8" s="349">
        <v>13.0</v>
      </c>
      <c r="C8" s="350">
        <v>40000.0</v>
      </c>
      <c r="D8" s="351" t="s">
        <v>1602</v>
      </c>
      <c r="E8" s="351" t="s">
        <v>1602</v>
      </c>
      <c r="F8" s="351" t="s">
        <v>1602</v>
      </c>
      <c r="G8" s="351" t="s">
        <v>1602</v>
      </c>
      <c r="H8" s="351" t="s">
        <v>1602</v>
      </c>
      <c r="I8" s="352">
        <v>44986.0</v>
      </c>
      <c r="J8" s="350" t="s">
        <v>45</v>
      </c>
      <c r="K8" s="350" t="s">
        <v>604</v>
      </c>
      <c r="L8" s="353" t="s">
        <v>1603</v>
      </c>
    </row>
    <row r="9" ht="18.75" customHeight="1">
      <c r="A9" s="348" t="s">
        <v>29</v>
      </c>
      <c r="B9" s="354"/>
      <c r="C9" s="355" t="str">
        <f>IFERROR(__xludf.DUMMYFUNCTION("sparkline(C8,{""charttype"",""bar"";""color1"",""#e74c3c"";""max"",21000})"),"")</f>
        <v/>
      </c>
      <c r="D9" s="356"/>
      <c r="E9" s="356"/>
      <c r="F9" s="356"/>
      <c r="G9" s="356"/>
      <c r="H9" s="356"/>
      <c r="I9" s="355"/>
      <c r="J9" s="350"/>
      <c r="K9" s="350"/>
      <c r="L9" s="357"/>
    </row>
    <row r="10" ht="18.75" customHeight="1">
      <c r="A10" s="338" t="s">
        <v>1604</v>
      </c>
      <c r="B10" s="339">
        <v>6.3</v>
      </c>
      <c r="C10" s="343">
        <v>27000.0</v>
      </c>
      <c r="D10" s="358"/>
      <c r="E10" s="358"/>
      <c r="F10" s="358"/>
      <c r="G10" s="358"/>
      <c r="H10" s="358">
        <v>27000.0</v>
      </c>
      <c r="I10" s="359">
        <v>45170.0</v>
      </c>
      <c r="J10" s="343" t="s">
        <v>39</v>
      </c>
      <c r="K10" s="343"/>
      <c r="L10" s="360" t="s">
        <v>1605</v>
      </c>
    </row>
    <row r="11" ht="18.75" customHeight="1">
      <c r="A11" s="361" t="s">
        <v>1606</v>
      </c>
      <c r="B11" s="362"/>
      <c r="C11" s="345" t="str">
        <f>IFERROR(__xludf.DUMMYFUNCTION("sparkline(C10,{""charttype"",""bar"";""color1"",""#e74c3c"";""max"",21000})"),"")</f>
        <v/>
      </c>
      <c r="D11" s="346"/>
      <c r="E11" s="346"/>
      <c r="F11" s="346"/>
      <c r="G11" s="346"/>
      <c r="H11" s="346" t="str">
        <f>IFERROR(__xludf.DUMMYFUNCTION("sparkline(H10,{""charttype"",""bar"";""color1"",""#3498DB"";""max"",4000})"),"")</f>
        <v/>
      </c>
      <c r="I11" s="345"/>
      <c r="J11" s="345"/>
      <c r="K11" s="345"/>
      <c r="L11" s="344" t="s">
        <v>1607</v>
      </c>
    </row>
    <row r="12" ht="18.75" customHeight="1">
      <c r="A12" s="348" t="s">
        <v>1608</v>
      </c>
      <c r="B12" s="349">
        <v>5.0</v>
      </c>
      <c r="C12" s="350">
        <v>23240.0</v>
      </c>
      <c r="D12" s="351">
        <v>0.0</v>
      </c>
      <c r="E12" s="351">
        <v>0.0</v>
      </c>
      <c r="F12" s="356">
        <v>0.0</v>
      </c>
      <c r="G12" s="351">
        <v>0.0</v>
      </c>
      <c r="H12" s="350">
        <v>23240.0</v>
      </c>
      <c r="I12" s="352">
        <v>45078.0</v>
      </c>
      <c r="J12" s="350"/>
      <c r="K12" s="350" t="s">
        <v>483</v>
      </c>
      <c r="L12" s="353" t="s">
        <v>1609</v>
      </c>
    </row>
    <row r="13" ht="18.75" customHeight="1">
      <c r="A13" s="363" t="s">
        <v>1610</v>
      </c>
      <c r="B13" s="349"/>
      <c r="C13" s="355" t="str">
        <f>IFERROR(__xludf.DUMMYFUNCTION("sparkline(C12,{""charttype"",""bar"";""color1"",""#e74c3c"";""max"",21000})"),"")</f>
        <v/>
      </c>
      <c r="D13" s="351" t="str">
        <f>IFERROR(__xludf.DUMMYFUNCTION("sparkline(D12,{""charttype"",""bar"";""color1"",""#3498DB"";""max"",4000})"),"")</f>
        <v/>
      </c>
      <c r="E13" s="351" t="str">
        <f>IFERROR(__xludf.DUMMYFUNCTION("sparkline(E12,{""charttype"",""bar"";""color1"",""#3498DB"";""max"",4000})"),"")</f>
        <v/>
      </c>
      <c r="F13" s="356"/>
      <c r="G13" s="351" t="str">
        <f>IFERROR(__xludf.DUMMYFUNCTION("sparkline(G12,{""charttype"",""bar"";""color1"",""#3498DB"";""max"",4000})"),"")</f>
        <v/>
      </c>
      <c r="H13" s="356" t="str">
        <f>IFERROR(__xludf.DUMMYFUNCTION("sparkline(H12,{""charttype"",""bar"";""color1"",""#3498DB"";""max"",4000})"),"")</f>
        <v/>
      </c>
      <c r="I13" s="352"/>
      <c r="J13" s="350"/>
      <c r="K13" s="350"/>
      <c r="L13" s="364"/>
    </row>
    <row r="14" ht="18.75" customHeight="1">
      <c r="A14" s="365" t="s">
        <v>1611</v>
      </c>
      <c r="B14" s="366">
        <v>5.0</v>
      </c>
      <c r="C14" s="367">
        <v>20000.0</v>
      </c>
      <c r="D14" s="368">
        <v>48.0</v>
      </c>
      <c r="E14" s="368">
        <v>12853.0</v>
      </c>
      <c r="F14" s="368" t="s">
        <v>1602</v>
      </c>
      <c r="G14" s="368">
        <v>2754.0</v>
      </c>
      <c r="H14" s="368">
        <v>4544.0</v>
      </c>
      <c r="I14" s="369">
        <v>44531.0</v>
      </c>
      <c r="J14" s="370" t="s">
        <v>45</v>
      </c>
      <c r="K14" s="69" t="s">
        <v>1612</v>
      </c>
      <c r="L14" s="371"/>
    </row>
    <row r="15" ht="18.75" customHeight="1">
      <c r="A15" s="365" t="s">
        <v>697</v>
      </c>
      <c r="B15" s="372"/>
      <c r="C15" s="373" t="str">
        <f>IFERROR(__xludf.DUMMYFUNCTION("sparkline(C14,{""charttype"",""bar"";""color1"",""#e74c3c"";""max"",21000})"),"")</f>
        <v/>
      </c>
      <c r="D15" s="373" t="str">
        <f>IFERROR(__xludf.DUMMYFUNCTION("sparkline(D14,{""charttype"",""bar"";""color1"",""#3498DB"";""max"",4000})"),"")</f>
        <v/>
      </c>
      <c r="E15" s="373" t="str">
        <f>IFERROR(__xludf.DUMMYFUNCTION("sparkline(E14,{""charttype"",""bar"";""color1"",""#3498DB"";""max"",4000})"),"")</f>
        <v/>
      </c>
      <c r="F15" s="373"/>
      <c r="G15" s="373" t="str">
        <f>IFERROR(__xludf.DUMMYFUNCTION("sparkline(G14,{""charttype"",""bar"";""color1"",""#3498DB"";""max"",4000})"),"")</f>
        <v/>
      </c>
      <c r="H15" s="373" t="str">
        <f>IFERROR(__xludf.DUMMYFUNCTION("sparkline(H14,{""charttype"",""bar"";""color1"",""#3498DB"";""max"",4000})"),"")</f>
        <v/>
      </c>
      <c r="I15" s="372"/>
      <c r="J15" s="374"/>
      <c r="K15" s="372"/>
      <c r="L15" s="372"/>
    </row>
    <row r="16" ht="18.75" customHeight="1">
      <c r="A16" s="375" t="s">
        <v>512</v>
      </c>
      <c r="B16" s="376">
        <v>3.6</v>
      </c>
      <c r="C16" s="377">
        <v>13000.0</v>
      </c>
      <c r="D16" s="377"/>
      <c r="E16" s="377"/>
      <c r="F16" s="378"/>
      <c r="G16" s="377"/>
      <c r="H16" s="377"/>
      <c r="I16" s="379">
        <v>45047.0</v>
      </c>
      <c r="J16" s="380" t="s">
        <v>45</v>
      </c>
      <c r="K16" s="380" t="s">
        <v>512</v>
      </c>
      <c r="L16" s="381" t="s">
        <v>1613</v>
      </c>
    </row>
    <row r="17" ht="18.75" customHeight="1">
      <c r="A17" s="375" t="s">
        <v>437</v>
      </c>
      <c r="B17" s="382"/>
      <c r="C17" s="383" t="str">
        <f>IFERROR(__xludf.DUMMYFUNCTION("sparkline(C16,{""charttype"",""bar"";""color1"",""#e74c3c"";""max"",21000})"),"")</f>
        <v/>
      </c>
      <c r="D17" s="383"/>
      <c r="E17" s="383"/>
      <c r="F17" s="384"/>
      <c r="G17" s="383"/>
      <c r="H17" s="383"/>
      <c r="I17" s="385"/>
      <c r="J17" s="386"/>
      <c r="K17" s="382"/>
      <c r="L17" s="382"/>
    </row>
    <row r="18" ht="18.75" customHeight="1">
      <c r="A18" s="365" t="s">
        <v>1614</v>
      </c>
      <c r="B18" s="366">
        <v>3.0</v>
      </c>
      <c r="C18" s="368">
        <v>13000.0</v>
      </c>
      <c r="D18" s="368">
        <f>5.8*2.5</f>
        <v>14.5</v>
      </c>
      <c r="E18" s="368">
        <f>156.6*2.5</f>
        <v>391.5</v>
      </c>
      <c r="F18" s="368"/>
      <c r="G18" s="368">
        <f>675*2.5</f>
        <v>1687.5</v>
      </c>
      <c r="H18" s="368">
        <f>4399*2.5</f>
        <v>10997.5</v>
      </c>
      <c r="I18" s="387">
        <v>45139.0</v>
      </c>
      <c r="J18" s="370" t="s">
        <v>39</v>
      </c>
      <c r="K18" s="69"/>
      <c r="L18" s="388" t="s">
        <v>1615</v>
      </c>
    </row>
    <row r="19" ht="18.75" customHeight="1">
      <c r="A19" s="365" t="s">
        <v>1616</v>
      </c>
      <c r="B19" s="372"/>
      <c r="C19" s="373" t="str">
        <f>IFERROR(__xludf.DUMMYFUNCTION("sparkline(C18,{""charttype"",""bar"";""color1"",""#e74c3c"";""max"",21000})"),"")</f>
        <v/>
      </c>
      <c r="D19" s="373" t="str">
        <f>IFERROR(__xludf.DUMMYFUNCTION("sparkline(D18,{""charttype"",""bar"";""color1"",""#3498DB"";""max"",4000})"),"")</f>
        <v/>
      </c>
      <c r="E19" s="373" t="str">
        <f>IFERROR(__xludf.DUMMYFUNCTION("sparkline(E18,{""charttype"",""bar"";""color1"",""#3498DB"";""max"",4000})"),"")</f>
        <v/>
      </c>
      <c r="F19" s="373"/>
      <c r="G19" s="373" t="str">
        <f>IFERROR(__xludf.DUMMYFUNCTION("sparkline(G18,{""charttype"",""bar"";""color1"",""#3498DB"";""max"",4000})"),"")</f>
        <v/>
      </c>
      <c r="H19" s="373" t="str">
        <f>IFERROR(__xludf.DUMMYFUNCTION("sparkline(H18,{""charttype"",""bar"";""color1"",""#3498DB"";""max"",4000})"),"")</f>
        <v/>
      </c>
      <c r="I19" s="389"/>
      <c r="J19" s="374"/>
      <c r="K19" s="372"/>
      <c r="L19" s="390" t="s">
        <v>1617</v>
      </c>
    </row>
    <row r="20" ht="18.75" customHeight="1">
      <c r="A20" s="375" t="s">
        <v>1618</v>
      </c>
      <c r="B20" s="376">
        <v>2.8</v>
      </c>
      <c r="C20" s="377">
        <v>12616.0</v>
      </c>
      <c r="D20" s="377">
        <v>1569.0</v>
      </c>
      <c r="E20" s="377">
        <v>1632.0</v>
      </c>
      <c r="F20" s="378">
        <v>6277.0</v>
      </c>
      <c r="G20" s="377">
        <v>1569.0</v>
      </c>
      <c r="H20" s="377">
        <v>1569.0</v>
      </c>
      <c r="I20" s="379">
        <v>44317.0</v>
      </c>
      <c r="J20" s="380" t="s">
        <v>45</v>
      </c>
      <c r="K20" s="380" t="s">
        <v>973</v>
      </c>
      <c r="L20" s="381" t="s">
        <v>1619</v>
      </c>
    </row>
    <row r="21" ht="18.75" customHeight="1">
      <c r="A21" s="375" t="s">
        <v>437</v>
      </c>
      <c r="B21" s="382"/>
      <c r="C21" s="383" t="str">
        <f>IFERROR(__xludf.DUMMYFUNCTION("sparkline(C20,{""charttype"",""bar"";""color1"",""#e74c3c"";""max"",21000})"),"")</f>
        <v/>
      </c>
      <c r="D21" s="383" t="str">
        <f>IFERROR(__xludf.DUMMYFUNCTION("sparkline(D20,{""charttype"",""bar"";""color1"",""#3498DB"";""max"",4000})"),"")</f>
        <v/>
      </c>
      <c r="E21" s="383" t="str">
        <f>IFERROR(__xludf.DUMMYFUNCTION("sparkline(E20,{""charttype"",""bar"";""color1"",""#3498DB"";""max"",4000})"),"")</f>
        <v/>
      </c>
      <c r="F21" s="384" t="str">
        <f>IFERROR(__xludf.DUMMYFUNCTION("sparkline(F20,{""charttype"",""bar"";""color1"",""#3498DB"";""max"",4000})"),"")</f>
        <v/>
      </c>
      <c r="G21" s="383" t="str">
        <f>IFERROR(__xludf.DUMMYFUNCTION("sparkline(G20,{""charttype"",""bar"";""color1"",""#3498DB"";""max"",4000})"),"")</f>
        <v/>
      </c>
      <c r="H21" s="383" t="str">
        <f>IFERROR(__xludf.DUMMYFUNCTION("sparkline(H20,{""charttype"",""bar"";""color1"",""#3498DB"";""max"",4000})"),"")</f>
        <v/>
      </c>
      <c r="I21" s="385"/>
      <c r="J21" s="386"/>
      <c r="K21" s="382"/>
      <c r="L21" s="382" t="s">
        <v>1620</v>
      </c>
    </row>
    <row r="22" ht="18.75" customHeight="1">
      <c r="A22" s="365" t="s">
        <v>1621</v>
      </c>
      <c r="B22" s="391">
        <v>3.0</v>
      </c>
      <c r="C22" s="368">
        <v>12000.0</v>
      </c>
      <c r="D22" s="368"/>
      <c r="E22" s="368"/>
      <c r="F22" s="367"/>
      <c r="G22" s="368"/>
      <c r="H22" s="368">
        <v>120000.0</v>
      </c>
      <c r="I22" s="359">
        <v>45170.0</v>
      </c>
      <c r="J22" s="370" t="s">
        <v>39</v>
      </c>
      <c r="K22" s="390" t="s">
        <v>1622</v>
      </c>
      <c r="L22" s="392" t="s">
        <v>1623</v>
      </c>
    </row>
    <row r="23" ht="18.75" customHeight="1">
      <c r="A23" s="365" t="s">
        <v>437</v>
      </c>
      <c r="B23" s="390"/>
      <c r="C23" s="393" t="str">
        <f>IFERROR(__xludf.DUMMYFUNCTION("sparkline(C22,{""charttype"",""bar"";""color1"",""#e74c3c"";""max"",21000})"),"")</f>
        <v/>
      </c>
      <c r="D23" s="393"/>
      <c r="E23" s="393"/>
      <c r="F23" s="373"/>
      <c r="G23" s="393"/>
      <c r="H23" s="393" t="str">
        <f>IFERROR(__xludf.DUMMYFUNCTION("sparkline(H22,{""charttype"",""bar"";""color1"",""#3498DB"";""max"",4000})"),"")</f>
        <v/>
      </c>
      <c r="I23" s="389"/>
      <c r="J23" s="370"/>
      <c r="K23" s="390"/>
      <c r="L23" s="388" t="s">
        <v>1624</v>
      </c>
    </row>
    <row r="24" ht="18.75" customHeight="1">
      <c r="A24" s="375" t="s">
        <v>1625</v>
      </c>
      <c r="B24" s="376">
        <v>2.35</v>
      </c>
      <c r="C24" s="377">
        <v>10550.0</v>
      </c>
      <c r="D24" s="377">
        <v>12.5</v>
      </c>
      <c r="E24" s="377">
        <v>2264.0</v>
      </c>
      <c r="F24" s="378"/>
      <c r="G24" s="377">
        <v>3100.0</v>
      </c>
      <c r="H24" s="377">
        <v>5173.0</v>
      </c>
      <c r="I24" s="379">
        <v>44531.0</v>
      </c>
      <c r="J24" s="380" t="s">
        <v>45</v>
      </c>
      <c r="K24" s="380" t="s">
        <v>1626</v>
      </c>
      <c r="L24" s="394"/>
    </row>
    <row r="25" ht="18.75" customHeight="1">
      <c r="A25" s="375" t="s">
        <v>697</v>
      </c>
      <c r="B25" s="382"/>
      <c r="C25" s="383" t="str">
        <f>IFERROR(__xludf.DUMMYFUNCTION("sparkline(C24,{""charttype"",""bar"";""color1"",""#e74c3c"";""max"",21000})"),"")</f>
        <v/>
      </c>
      <c r="D25" s="383" t="str">
        <f>IFERROR(__xludf.DUMMYFUNCTION("sparkline(D24,{""charttype"",""bar"";""color1"",""#3498DB"";""max"",4000})"),"")</f>
        <v/>
      </c>
      <c r="E25" s="383" t="str">
        <f>IFERROR(__xludf.DUMMYFUNCTION("sparkline(E24,{""charttype"",""bar"";""color1"",""#3498DB"";""max"",4000})"),"")</f>
        <v/>
      </c>
      <c r="F25" s="384"/>
      <c r="G25" s="383" t="str">
        <f>IFERROR(__xludf.DUMMYFUNCTION("sparkline(G24,{""charttype"",""bar"";""color1"",""#3498DB"";""max"",4000})"),"")</f>
        <v/>
      </c>
      <c r="H25" s="383" t="str">
        <f>IFERROR(__xludf.DUMMYFUNCTION("sparkline(H24,{""charttype"",""bar"";""color1"",""#3498DB"";""max"",4000})"),"")</f>
        <v/>
      </c>
      <c r="I25" s="385"/>
      <c r="J25" s="386"/>
      <c r="K25" s="382"/>
      <c r="L25" s="382"/>
    </row>
    <row r="26" ht="18.75" customHeight="1">
      <c r="A26" s="365" t="s">
        <v>450</v>
      </c>
      <c r="B26" s="366">
        <v>1.6</v>
      </c>
      <c r="C26" s="368">
        <v>5100.0</v>
      </c>
      <c r="D26" s="368">
        <v>235.0</v>
      </c>
      <c r="E26" s="368">
        <v>376.0</v>
      </c>
      <c r="F26" s="373">
        <v>221.0</v>
      </c>
      <c r="G26" s="393">
        <v>367.0</v>
      </c>
      <c r="H26" s="368">
        <v>3616.0</v>
      </c>
      <c r="I26" s="387">
        <v>45078.0</v>
      </c>
      <c r="J26" s="69"/>
      <c r="K26" s="69" t="s">
        <v>450</v>
      </c>
      <c r="L26" s="390" t="s">
        <v>1627</v>
      </c>
    </row>
    <row r="27" ht="18.75" customHeight="1">
      <c r="A27" s="365" t="s">
        <v>1628</v>
      </c>
      <c r="B27" s="390"/>
      <c r="C27" s="393" t="str">
        <f>IFERROR(__xludf.DUMMYFUNCTION("sparkline(C26,{""charttype"",""bar"";""color1"",""#e74c3c"";""max"",21000})"),"")</f>
        <v/>
      </c>
      <c r="D27" s="393" t="str">
        <f>IFERROR(__xludf.DUMMYFUNCTION("sparkline(D26,{""charttype"",""bar"";""color1"",""#3498DB"";""max"",4000})"),"")</f>
        <v/>
      </c>
      <c r="E27" s="393" t="str">
        <f>IFERROR(__xludf.DUMMYFUNCTION("sparkline(E26,{""charttype"",""bar"";""color1"",""#3498DB"";""max"",4000})"),"")</f>
        <v/>
      </c>
      <c r="F27" s="373" t="str">
        <f>IFERROR(__xludf.DUMMYFUNCTION("sparkline(F26,{""charttype"",""bar"";""color1"",""#3498DB"";""max"",4000})"),"")</f>
        <v/>
      </c>
      <c r="G27" s="393" t="str">
        <f>IFERROR(__xludf.DUMMYFUNCTION("sparkline(G26,{""charttype"",""bar"";""color1"",""#3498DB"";""max"",4000})"),"")</f>
        <v/>
      </c>
      <c r="H27" s="393" t="str">
        <f>IFERROR(__xludf.DUMMYFUNCTION("sparkline(H26,{""charttype"",""bar"";""color1"",""#3498DB"";""max"",4000})"),"")</f>
        <v/>
      </c>
      <c r="I27" s="389"/>
      <c r="J27" s="370"/>
      <c r="K27" s="390"/>
      <c r="L27" s="390"/>
    </row>
    <row r="28" ht="18.75" customHeight="1">
      <c r="A28" s="375" t="s">
        <v>1629</v>
      </c>
      <c r="B28" s="376">
        <v>1.5</v>
      </c>
      <c r="C28" s="377">
        <v>5000.0</v>
      </c>
      <c r="D28" s="377" t="s">
        <v>1602</v>
      </c>
      <c r="E28" s="377" t="s">
        <v>1602</v>
      </c>
      <c r="F28" s="378" t="s">
        <v>1602</v>
      </c>
      <c r="G28" s="377" t="s">
        <v>1602</v>
      </c>
      <c r="H28" s="377" t="s">
        <v>1602</v>
      </c>
      <c r="I28" s="379">
        <v>45017.0</v>
      </c>
      <c r="J28" s="380" t="s">
        <v>45</v>
      </c>
      <c r="K28" s="380" t="s">
        <v>550</v>
      </c>
      <c r="L28" s="394" t="s">
        <v>1630</v>
      </c>
    </row>
    <row r="29" ht="18.75" customHeight="1">
      <c r="A29" s="375" t="s">
        <v>1631</v>
      </c>
      <c r="B29" s="382"/>
      <c r="C29" s="383" t="str">
        <f>IFERROR(__xludf.DUMMYFUNCTION("sparkline(C28,{""charttype"",""bar"";""color1"",""#e74c3c"";""max"",21000})"),"")</f>
        <v/>
      </c>
      <c r="D29" s="383"/>
      <c r="E29" s="383"/>
      <c r="F29" s="384"/>
      <c r="G29" s="383"/>
      <c r="H29" s="383"/>
      <c r="I29" s="385"/>
      <c r="J29" s="386"/>
      <c r="K29" s="382"/>
      <c r="L29" s="382"/>
    </row>
    <row r="30" ht="18.75" customHeight="1">
      <c r="A30" s="365" t="s">
        <v>1632</v>
      </c>
      <c r="B30" s="366">
        <v>1.2</v>
      </c>
      <c r="C30" s="368">
        <f>SUM(D30:H30)</f>
        <v>4749</v>
      </c>
      <c r="D30" s="368">
        <v>83.0</v>
      </c>
      <c r="E30" s="368">
        <v>177.0</v>
      </c>
      <c r="F30" s="368">
        <v>78.0</v>
      </c>
      <c r="G30" s="368">
        <v>328.0</v>
      </c>
      <c r="H30" s="368">
        <v>4083.0</v>
      </c>
      <c r="I30" s="387">
        <v>44958.0</v>
      </c>
      <c r="J30" s="370"/>
      <c r="K30" s="69" t="s">
        <v>1633</v>
      </c>
      <c r="L30" s="390"/>
    </row>
    <row r="31" ht="18.75" customHeight="1">
      <c r="A31" s="365" t="s">
        <v>19</v>
      </c>
      <c r="B31" s="372"/>
      <c r="C31" s="373" t="str">
        <f>IFERROR(__xludf.DUMMYFUNCTION("sparkline(C30,{""charttype"",""bar"";""color1"",""#e74c3c"";""max"",21000})"),"")</f>
        <v/>
      </c>
      <c r="D31" s="373" t="str">
        <f>IFERROR(__xludf.DUMMYFUNCTION("sparkline(D30,{""charttype"",""bar"";""color1"",""#3498DB"";""max"",4000})"),"")</f>
        <v/>
      </c>
      <c r="E31" s="373" t="str">
        <f>IFERROR(__xludf.DUMMYFUNCTION("sparkline(E30,{""charttype"",""bar"";""color1"",""#3498DB"";""max"",4000})"),"")</f>
        <v/>
      </c>
      <c r="F31" s="373" t="str">
        <f>IFERROR(__xludf.DUMMYFUNCTION("sparkline(F30,{""charttype"",""bar"";""color1"",""#3498DB"";""max"",4000})"),"")</f>
        <v/>
      </c>
      <c r="G31" s="373" t="str">
        <f>IFERROR(__xludf.DUMMYFUNCTION("sparkline(G30,{""charttype"",""bar"";""color1"",""#3498DB"";""max"",4000})"),"")</f>
        <v/>
      </c>
      <c r="H31" s="373" t="str">
        <f>IFERROR(__xludf.DUMMYFUNCTION("sparkline(H30,{""charttype"",""bar"";""color1"",""#3498DB"";""max"",4000})"),"")</f>
        <v/>
      </c>
      <c r="I31" s="389"/>
      <c r="J31" s="374"/>
      <c r="K31" s="372"/>
      <c r="L31" s="390"/>
    </row>
    <row r="32" ht="18.75" customHeight="1">
      <c r="A32" s="375" t="s">
        <v>1634</v>
      </c>
      <c r="B32" s="376">
        <v>1.2</v>
      </c>
      <c r="C32" s="377">
        <v>4033.0</v>
      </c>
      <c r="D32" s="377">
        <v>80.0</v>
      </c>
      <c r="E32" s="377">
        <v>180.0</v>
      </c>
      <c r="F32" s="378">
        <v>67.0</v>
      </c>
      <c r="G32" s="377">
        <v>197.0</v>
      </c>
      <c r="H32" s="377">
        <v>3510.0</v>
      </c>
      <c r="I32" s="379">
        <v>45017.0</v>
      </c>
      <c r="J32" s="380" t="s">
        <v>39</v>
      </c>
      <c r="K32" s="380" t="s">
        <v>521</v>
      </c>
      <c r="L32" s="394" t="s">
        <v>1635</v>
      </c>
    </row>
    <row r="33" ht="18.75" customHeight="1">
      <c r="A33" s="375" t="s">
        <v>1594</v>
      </c>
      <c r="B33" s="382"/>
      <c r="C33" s="383" t="str">
        <f>IFERROR(__xludf.DUMMYFUNCTION("sparkline(C32,{""charttype"",""bar"";""color1"",""#e74c3c"";""max"",21000})"),"")</f>
        <v/>
      </c>
      <c r="D33" s="383" t="str">
        <f>IFERROR(__xludf.DUMMYFUNCTION("sparkline(D32,{""charttype"",""bar"";""color1"",""#3498DB"";""max"",4000})"),"")</f>
        <v/>
      </c>
      <c r="E33" s="383" t="str">
        <f>IFERROR(__xludf.DUMMYFUNCTION("sparkline(E32,{""charttype"",""bar"";""color1"",""#3498DB"";""max"",4000})"),"")</f>
        <v/>
      </c>
      <c r="F33" s="384" t="str">
        <f>IFERROR(__xludf.DUMMYFUNCTION("sparkline(F32,{""charttype"",""bar"";""color1"",""#3498DB"";""max"",4000})"),"")</f>
        <v/>
      </c>
      <c r="G33" s="383" t="str">
        <f>IFERROR(__xludf.DUMMYFUNCTION("sparkline(G32,{""charttype"",""bar"";""color1"",""#3498DB"";""max"",4000})"),"")</f>
        <v/>
      </c>
      <c r="H33" s="383" t="str">
        <f>IFERROR(__xludf.DUMMYFUNCTION("sparkline(H32,{""charttype"",""bar"";""color1"",""#3498DB"";""max"",4000})"),"")</f>
        <v/>
      </c>
      <c r="I33" s="385"/>
      <c r="J33" s="386"/>
      <c r="K33" s="382"/>
      <c r="L33" s="382"/>
    </row>
    <row r="34" ht="18.75" customHeight="1">
      <c r="A34" s="365" t="s">
        <v>1636</v>
      </c>
      <c r="B34" s="391">
        <v>627.0</v>
      </c>
      <c r="C34" s="368">
        <v>895.0</v>
      </c>
      <c r="D34" s="368">
        <v>34.0</v>
      </c>
      <c r="E34" s="368">
        <v>78.0</v>
      </c>
      <c r="F34" s="367">
        <v>30.0</v>
      </c>
      <c r="G34" s="368">
        <v>47.0</v>
      </c>
      <c r="H34" s="368">
        <v>706.0</v>
      </c>
      <c r="I34" s="359">
        <v>45078.0</v>
      </c>
      <c r="J34" s="370"/>
      <c r="K34" s="390"/>
      <c r="L34" s="392" t="s">
        <v>1637</v>
      </c>
    </row>
    <row r="35" ht="18.75" customHeight="1">
      <c r="A35" s="365" t="s">
        <v>1638</v>
      </c>
      <c r="B35" s="390"/>
      <c r="C35" s="393" t="str">
        <f>IFERROR(__xludf.DUMMYFUNCTION("sparkline(C34,{""charttype"",""bar"";""color1"",""#e74c3c"";""max"",21000})"),"")</f>
        <v/>
      </c>
      <c r="D35" s="393" t="str">
        <f>IFERROR(__xludf.DUMMYFUNCTION("sparkline(D34,{""charttype"",""bar"";""color1"",""#3498DB"";""max"",4000})"),"")</f>
        <v/>
      </c>
      <c r="E35" s="393" t="str">
        <f>IFERROR(__xludf.DUMMYFUNCTION("sparkline(E34,{""charttype"",""bar"";""color1"",""#3498DB"";""max"",4000})"),"")</f>
        <v/>
      </c>
      <c r="F35" s="373" t="str">
        <f>IFERROR(__xludf.DUMMYFUNCTION("sparkline(F34,{""charttype"",""bar"";""color1"",""#3498DB"";""max"",4000})"),"")</f>
        <v/>
      </c>
      <c r="G35" s="393" t="str">
        <f>IFERROR(__xludf.DUMMYFUNCTION("sparkline(G34,{""charttype"",""bar"";""color1"",""#3498DB"";""max"",4000})"),"")</f>
        <v/>
      </c>
      <c r="H35" s="393" t="str">
        <f>IFERROR(__xludf.DUMMYFUNCTION("sparkline(H34,{""charttype"",""bar"";""color1"",""#3498DB"";""max"",4000})"),"")</f>
        <v/>
      </c>
      <c r="I35" s="389"/>
      <c r="J35" s="370"/>
      <c r="K35" s="390"/>
      <c r="L35" s="390"/>
    </row>
    <row r="36" ht="18.75" customHeight="1">
      <c r="A36" s="375" t="s">
        <v>1639</v>
      </c>
      <c r="B36" s="376">
        <v>0.247</v>
      </c>
      <c r="C36" s="377">
        <v>825.0</v>
      </c>
      <c r="D36" s="377">
        <v>6.0</v>
      </c>
      <c r="E36" s="377">
        <v>362.0</v>
      </c>
      <c r="F36" s="378">
        <v>166.71</v>
      </c>
      <c r="G36" s="377">
        <v>95.0</v>
      </c>
      <c r="H36" s="377">
        <v>227.0</v>
      </c>
      <c r="I36" s="379">
        <v>44166.0</v>
      </c>
      <c r="J36" s="380" t="s">
        <v>39</v>
      </c>
      <c r="K36" s="380" t="s">
        <v>1640</v>
      </c>
      <c r="L36" s="394" t="s">
        <v>1641</v>
      </c>
    </row>
    <row r="37" ht="18.75" customHeight="1">
      <c r="A37" s="375" t="s">
        <v>1642</v>
      </c>
      <c r="B37" s="382"/>
      <c r="C37" s="383" t="str">
        <f>IFERROR(__xludf.DUMMYFUNCTION("sparkline(C36,{""charttype"",""bar"";""color1"",""#e74c3c"";""max"",21000})"),"")</f>
        <v/>
      </c>
      <c r="D37" s="383" t="str">
        <f>IFERROR(__xludf.DUMMYFUNCTION("sparkline(D36,{""charttype"",""bar"";""color1"",""#3498DB"";""max"",4000})"),"")</f>
        <v/>
      </c>
      <c r="E37" s="383" t="str">
        <f>IFERROR(__xludf.DUMMYFUNCTION("sparkline(E36,{""charttype"",""bar"";""color1"",""#3498DB"";""max"",4000})"),"")</f>
        <v/>
      </c>
      <c r="F37" s="384"/>
      <c r="G37" s="383" t="str">
        <f>IFERROR(__xludf.DUMMYFUNCTION("sparkline(G36,{""charttype"",""bar"";""color1"",""#3498DB"";""max"",4000})"),"")</f>
        <v/>
      </c>
      <c r="H37" s="383" t="str">
        <f>IFERROR(__xludf.DUMMYFUNCTION("sparkline(H36,{""charttype"",""bar"";""color1"",""#3498DB"";""max"",4000})"),"")</f>
        <v/>
      </c>
      <c r="I37" s="385"/>
      <c r="J37" s="386"/>
      <c r="K37" s="382"/>
      <c r="L37" s="382"/>
    </row>
    <row r="38" ht="18.75" customHeight="1">
      <c r="A38" s="365" t="s">
        <v>984</v>
      </c>
      <c r="B38" s="366">
        <v>0.499</v>
      </c>
      <c r="C38" s="368">
        <v>753.0</v>
      </c>
      <c r="D38" s="368">
        <v>11.4</v>
      </c>
      <c r="E38" s="368">
        <v>122.0</v>
      </c>
      <c r="F38" s="373"/>
      <c r="G38" s="393"/>
      <c r="H38" s="368">
        <v>620.0</v>
      </c>
      <c r="I38" s="387">
        <v>43952.0</v>
      </c>
      <c r="J38" s="69" t="s">
        <v>45</v>
      </c>
      <c r="K38" s="69" t="s">
        <v>984</v>
      </c>
      <c r="L38" s="390"/>
    </row>
    <row r="39" ht="18.75" customHeight="1">
      <c r="A39" s="365" t="s">
        <v>29</v>
      </c>
      <c r="B39" s="390"/>
      <c r="C39" s="393" t="str">
        <f>IFERROR(__xludf.DUMMYFUNCTION("sparkline(C38,{""charttype"",""bar"";""color1"",""#e74c3c"";""max"",21000})"),"")</f>
        <v/>
      </c>
      <c r="D39" s="393" t="str">
        <f>IFERROR(__xludf.DUMMYFUNCTION("sparkline(D38,{""charttype"",""bar"";""color1"",""#3498DB"";""max"",4000})"),"")</f>
        <v/>
      </c>
      <c r="E39" s="393" t="str">
        <f>IFERROR(__xludf.DUMMYFUNCTION("sparkline(E38,{""charttype"",""bar"";""color1"",""#3498DB"";""max"",4000})"),"")</f>
        <v/>
      </c>
      <c r="F39" s="373"/>
      <c r="G39" s="393"/>
      <c r="H39" s="393" t="str">
        <f>IFERROR(__xludf.DUMMYFUNCTION("sparkline(H38,{""charttype"",""bar"";""color1"",""#3498DB"";""max"",4000})"),"")</f>
        <v/>
      </c>
      <c r="I39" s="389"/>
      <c r="J39" s="370"/>
      <c r="K39" s="390"/>
      <c r="L39" s="390"/>
    </row>
    <row r="40" ht="18.75" customHeight="1">
      <c r="A40" s="375" t="s">
        <v>1000</v>
      </c>
      <c r="B40" s="395"/>
      <c r="C40" s="377">
        <v>161.0</v>
      </c>
      <c r="D40" s="377">
        <v>11.4</v>
      </c>
      <c r="E40" s="377">
        <v>4.6</v>
      </c>
      <c r="F40" s="378"/>
      <c r="G40" s="377"/>
      <c r="H40" s="377">
        <v>145.0</v>
      </c>
      <c r="I40" s="379">
        <v>43647.0</v>
      </c>
      <c r="J40" s="386" t="s">
        <v>123</v>
      </c>
      <c r="K40" s="382" t="s">
        <v>1643</v>
      </c>
      <c r="L40" s="396"/>
    </row>
    <row r="41" ht="18.75" customHeight="1">
      <c r="A41" s="375" t="s">
        <v>1644</v>
      </c>
      <c r="B41" s="382"/>
      <c r="C41" s="383" t="str">
        <f>IFERROR(__xludf.DUMMYFUNCTION("sparkline(C40,{""charttype"",""bar"";""color1"",""#e74c3c"";""max"",21000})"),"")</f>
        <v/>
      </c>
      <c r="D41" s="383" t="str">
        <f>IFERROR(__xludf.DUMMYFUNCTION("sparkline(D40,{""charttype"",""bar"";""color1"",""#3498DB"";""max"",4000})"),"")</f>
        <v/>
      </c>
      <c r="E41" s="383" t="str">
        <f>IFERROR(__xludf.DUMMYFUNCTION("sparkline(E40,{""charttype"",""bar"";""color1"",""#3498DB"";""max"",4000})"),"")</f>
        <v/>
      </c>
      <c r="F41" s="384"/>
      <c r="G41" s="383"/>
      <c r="H41" s="383" t="str">
        <f>IFERROR(__xludf.DUMMYFUNCTION("sparkline(H40,{""charttype"",""bar"";""color1"",""#3498DB"";""max"",4000})"),"")</f>
        <v/>
      </c>
      <c r="I41" s="385"/>
      <c r="J41" s="386"/>
      <c r="K41" s="382"/>
      <c r="L41" s="382"/>
    </row>
    <row r="42" ht="18.75" customHeight="1">
      <c r="A42" s="365" t="s">
        <v>1004</v>
      </c>
      <c r="B42" s="366"/>
      <c r="C42" s="368">
        <v>40.0</v>
      </c>
      <c r="D42" s="368"/>
      <c r="E42" s="368"/>
      <c r="F42" s="367"/>
      <c r="G42" s="368"/>
      <c r="H42" s="368">
        <v>40.0</v>
      </c>
      <c r="I42" s="387">
        <v>43497.0</v>
      </c>
      <c r="J42" s="370" t="s">
        <v>123</v>
      </c>
      <c r="K42" s="69" t="s">
        <v>1004</v>
      </c>
      <c r="L42" s="390"/>
    </row>
    <row r="43" ht="18.75" customHeight="1">
      <c r="A43" s="365" t="s">
        <v>29</v>
      </c>
      <c r="B43" s="390"/>
      <c r="C43" s="393" t="str">
        <f>IFERROR(__xludf.DUMMYFUNCTION("sparkline(C42,{""charttype"",""bar"";""color1"",""#e74c3c"";""max"",21000})"),"")</f>
        <v/>
      </c>
      <c r="D43" s="393"/>
      <c r="E43" s="393"/>
      <c r="F43" s="373"/>
      <c r="G43" s="393"/>
      <c r="H43" s="393" t="str">
        <f>IFERROR(__xludf.DUMMYFUNCTION("sparkline(H42,{""charttype"",""bar"";""color1"",""#3498DB"";""max"",4000})"),"")</f>
        <v/>
      </c>
      <c r="I43" s="389"/>
      <c r="J43" s="370"/>
      <c r="K43" s="390"/>
      <c r="L43" s="390"/>
    </row>
    <row r="44" ht="18.75" customHeight="1">
      <c r="A44" s="375" t="s">
        <v>1010</v>
      </c>
      <c r="B44" s="376"/>
      <c r="C44" s="377">
        <v>4.6</v>
      </c>
      <c r="D44" s="377"/>
      <c r="E44" s="377">
        <v>4.6</v>
      </c>
      <c r="F44" s="384"/>
      <c r="G44" s="383"/>
      <c r="H44" s="377"/>
      <c r="I44" s="379">
        <v>43252.0</v>
      </c>
      <c r="J44" s="380" t="s">
        <v>123</v>
      </c>
      <c r="K44" s="380" t="s">
        <v>1010</v>
      </c>
      <c r="L44" s="382"/>
    </row>
    <row r="45" ht="18.75" customHeight="1">
      <c r="A45" s="365" t="s">
        <v>29</v>
      </c>
      <c r="B45" s="382"/>
      <c r="C45" s="383" t="str">
        <f>IFERROR(__xludf.DUMMYFUNCTION("sparkline(C44,{""charttype"",""bar"";""color1"",""#e74c3c"";""max"",21000})"),"")</f>
        <v/>
      </c>
      <c r="D45" s="383"/>
      <c r="E45" s="383" t="str">
        <f>IFERROR(__xludf.DUMMYFUNCTION("sparkline(E44,{""charttype"",""bar"";""color1"",""#3498DB"";""max"",4000})"),"")</f>
        <v/>
      </c>
      <c r="F45" s="384"/>
      <c r="G45" s="383"/>
      <c r="H45" s="383"/>
      <c r="I45" s="385"/>
      <c r="J45" s="386"/>
      <c r="K45" s="382"/>
      <c r="L45" s="382"/>
    </row>
    <row r="46" ht="18.75" customHeight="1">
      <c r="A46" s="397"/>
      <c r="B46" s="372"/>
      <c r="C46" s="367"/>
      <c r="D46" s="367"/>
      <c r="E46" s="367"/>
      <c r="F46" s="373"/>
      <c r="G46" s="373"/>
      <c r="H46" s="367"/>
      <c r="I46" s="359"/>
      <c r="J46" s="374"/>
      <c r="K46" s="372"/>
      <c r="L46" s="372"/>
    </row>
    <row r="47" ht="18.75" customHeight="1">
      <c r="A47" s="397"/>
      <c r="B47" s="390" t="s">
        <v>1645</v>
      </c>
      <c r="C47" s="398" t="s">
        <v>1646</v>
      </c>
      <c r="D47" s="373"/>
      <c r="E47" s="373"/>
      <c r="F47" s="373"/>
      <c r="G47" s="373"/>
      <c r="H47" s="373"/>
      <c r="I47" s="389"/>
      <c r="J47" s="374"/>
      <c r="K47" s="372"/>
      <c r="L47" s="372"/>
    </row>
    <row r="48" ht="18.75" customHeight="1">
      <c r="A48" s="397"/>
      <c r="B48" s="390" t="s">
        <v>1647</v>
      </c>
      <c r="C48" s="367"/>
      <c r="D48" s="398" t="s">
        <v>1648</v>
      </c>
      <c r="E48" s="373"/>
      <c r="F48" s="373"/>
      <c r="G48" s="373"/>
      <c r="H48" s="367"/>
      <c r="I48" s="359"/>
      <c r="J48" s="399"/>
      <c r="K48" s="399"/>
      <c r="L48" s="372"/>
    </row>
    <row r="49" ht="18.75" customHeight="1">
      <c r="A49" s="397"/>
      <c r="B49" s="390" t="s">
        <v>1649</v>
      </c>
      <c r="C49" s="373"/>
      <c r="D49" s="373"/>
      <c r="E49" s="373"/>
      <c r="F49" s="373"/>
      <c r="G49" s="373"/>
      <c r="H49" s="373"/>
      <c r="I49" s="389"/>
      <c r="J49" s="374"/>
      <c r="K49" s="372"/>
      <c r="L49" s="372"/>
    </row>
    <row r="50" ht="18.75" customHeight="1">
      <c r="A50" s="397"/>
      <c r="B50" s="372"/>
      <c r="C50" s="367"/>
      <c r="D50" s="373"/>
      <c r="E50" s="367"/>
      <c r="F50" s="373"/>
      <c r="G50" s="373"/>
      <c r="H50" s="373"/>
      <c r="I50" s="387"/>
      <c r="J50" s="399"/>
      <c r="K50" s="399"/>
      <c r="L50" s="372"/>
    </row>
    <row r="51" ht="18.75" customHeight="1">
      <c r="A51" s="397"/>
      <c r="B51" s="372"/>
      <c r="C51" s="373"/>
      <c r="D51" s="373"/>
      <c r="E51" s="373"/>
      <c r="F51" s="373"/>
      <c r="G51" s="373"/>
      <c r="H51" s="373"/>
      <c r="I51" s="389"/>
      <c r="J51" s="374"/>
      <c r="K51" s="372"/>
      <c r="L51" s="372"/>
    </row>
  </sheetData>
  <dataValidations>
    <dataValidation type="list" allowBlank="1" showErrorMessage="1" sqref="A5 A9 A15 A17 A21 A23 A25 A31 A39 A43 A45">
      <formula1>"DeepMind,Google,Google DeepMind,OpenAI,Meta AI,Microsoft"</formula1>
    </dataValidation>
  </dataValidations>
  <hyperlinks>
    <hyperlink r:id="rId1" ref="L2"/>
    <hyperlink r:id="rId2" ref="L4"/>
    <hyperlink r:id="rId3" ref="L6"/>
    <hyperlink r:id="rId4" ref="L7"/>
    <hyperlink r:id="rId5" location="dataset" ref="L8"/>
    <hyperlink r:id="rId6" ref="L10"/>
    <hyperlink r:id="rId7" ref="L11"/>
    <hyperlink r:id="rId8" ref="L12"/>
    <hyperlink r:id="rId9" location="dataset" ref="L16"/>
    <hyperlink r:id="rId10" ref="L18"/>
    <hyperlink r:id="rId11" location="dataset" ref="L20"/>
    <hyperlink r:id="rId12" ref="L22"/>
    <hyperlink r:id="rId13" ref="L23"/>
    <hyperlink r:id="rId14" ref="B34"/>
    <hyperlink r:id="rId15" ref="L34"/>
    <hyperlink r:id="rId16" ref="C47"/>
    <hyperlink r:id="rId17" ref="D48"/>
  </hyperlinks>
  <drawing r:id="rId18"/>
  <tableParts count="1">
    <tablePart r:id="rId20"/>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18.0"/>
    <col customWidth="1" min="2" max="2" width="9.75"/>
    <col customWidth="1" min="3" max="3" width="10.63"/>
    <col customWidth="1" min="4" max="4" width="8.5"/>
    <col customWidth="1" min="5" max="5" width="12.25"/>
    <col customWidth="1" min="6" max="6" width="12.13"/>
    <col customWidth="1" min="7" max="7" width="13.13"/>
    <col customWidth="1" min="8" max="8" width="12.13"/>
    <col customWidth="1" min="9" max="9" width="18.63"/>
    <col customWidth="1" min="10" max="10" width="14.63"/>
    <col customWidth="1" min="11" max="12" width="8.38"/>
    <col customWidth="1" min="13" max="13" width="9.63"/>
    <col customWidth="1" min="14" max="14" width="8.25"/>
    <col customWidth="1" min="15" max="15" width="26.5"/>
  </cols>
  <sheetData>
    <row r="1" ht="20.25" customHeight="1">
      <c r="A1" s="400" t="s">
        <v>7</v>
      </c>
      <c r="B1" s="401" t="s">
        <v>1650</v>
      </c>
      <c r="C1" s="400" t="s">
        <v>1651</v>
      </c>
      <c r="D1" s="400" t="s">
        <v>1652</v>
      </c>
      <c r="E1" s="400" t="s">
        <v>1653</v>
      </c>
      <c r="F1" s="400" t="s">
        <v>1654</v>
      </c>
      <c r="G1" s="400" t="s">
        <v>1655</v>
      </c>
      <c r="H1" s="400" t="s">
        <v>1656</v>
      </c>
      <c r="I1" s="400" t="s">
        <v>1657</v>
      </c>
      <c r="J1" s="400" t="s">
        <v>1658</v>
      </c>
      <c r="K1" s="402" t="s">
        <v>1659</v>
      </c>
      <c r="L1" s="402" t="s">
        <v>1660</v>
      </c>
      <c r="M1" s="400" t="s">
        <v>1661</v>
      </c>
      <c r="N1" s="403" t="s">
        <v>1662</v>
      </c>
      <c r="O1" s="400" t="s">
        <v>17</v>
      </c>
    </row>
    <row r="2" ht="20.25" customHeight="1">
      <c r="A2" s="404" t="s">
        <v>1663</v>
      </c>
      <c r="B2" s="405" t="s">
        <v>1664</v>
      </c>
      <c r="C2" s="404" t="s">
        <v>1665</v>
      </c>
      <c r="D2" s="404">
        <v>2023.0</v>
      </c>
      <c r="E2" s="404">
        <v>160.0</v>
      </c>
      <c r="F2" s="404">
        <v>30.0</v>
      </c>
      <c r="G2" s="404">
        <v>4.0</v>
      </c>
      <c r="H2" s="404">
        <v>12.0</v>
      </c>
      <c r="I2" s="404">
        <v>20.0</v>
      </c>
      <c r="J2" s="406">
        <v>44961.0</v>
      </c>
      <c r="K2" s="407" t="s">
        <v>1666</v>
      </c>
      <c r="L2" s="408"/>
      <c r="M2" s="404" t="s">
        <v>1667</v>
      </c>
      <c r="N2" s="404"/>
      <c r="O2" s="404" t="s">
        <v>1668</v>
      </c>
    </row>
    <row r="3" ht="20.25" customHeight="1">
      <c r="A3" s="404" t="s">
        <v>1669</v>
      </c>
      <c r="B3" s="405" t="s">
        <v>1670</v>
      </c>
      <c r="C3" s="404" t="s">
        <v>1671</v>
      </c>
      <c r="D3" s="404">
        <v>2023.0</v>
      </c>
      <c r="E3" s="404">
        <v>167.0</v>
      </c>
      <c r="F3" s="404">
        <v>60.0</v>
      </c>
      <c r="G3" s="404">
        <v>4.3</v>
      </c>
      <c r="H3" s="404">
        <v>4.3</v>
      </c>
      <c r="I3" s="404">
        <v>20.0</v>
      </c>
      <c r="J3" s="404">
        <v>5.0</v>
      </c>
      <c r="K3" s="409" t="s">
        <v>1672</v>
      </c>
      <c r="L3" s="410" t="s">
        <v>1673</v>
      </c>
      <c r="M3" s="404" t="s">
        <v>1667</v>
      </c>
      <c r="N3" s="411"/>
      <c r="O3" s="411"/>
    </row>
    <row r="4" ht="20.25" customHeight="1">
      <c r="A4" s="404" t="s">
        <v>1674</v>
      </c>
      <c r="B4" s="405" t="s">
        <v>1675</v>
      </c>
      <c r="C4" s="404" t="s">
        <v>274</v>
      </c>
      <c r="D4" s="404">
        <v>2023.0</v>
      </c>
      <c r="E4" s="404">
        <v>165.0</v>
      </c>
      <c r="F4" s="404">
        <v>55.0</v>
      </c>
      <c r="G4" s="404">
        <v>5.0</v>
      </c>
      <c r="H4" s="404">
        <v>5.0</v>
      </c>
      <c r="I4" s="404">
        <v>50.0</v>
      </c>
      <c r="J4" s="411"/>
      <c r="K4" s="410" t="s">
        <v>1676</v>
      </c>
      <c r="L4" s="407" t="s">
        <v>1677</v>
      </c>
      <c r="M4" s="404" t="s">
        <v>1678</v>
      </c>
      <c r="N4" s="404"/>
      <c r="O4" s="404" t="s">
        <v>1679</v>
      </c>
    </row>
    <row r="5" ht="20.25" customHeight="1">
      <c r="A5" s="404" t="s">
        <v>1680</v>
      </c>
      <c r="B5" s="405" t="s">
        <v>1681</v>
      </c>
      <c r="C5" s="404" t="s">
        <v>1671</v>
      </c>
      <c r="D5" s="404">
        <v>2023.0</v>
      </c>
      <c r="E5" s="404">
        <v>173.0</v>
      </c>
      <c r="F5" s="404">
        <v>57.0</v>
      </c>
      <c r="G5" s="404">
        <v>8.0</v>
      </c>
      <c r="H5" s="404">
        <v>8.0</v>
      </c>
      <c r="I5" s="404">
        <v>20.4</v>
      </c>
      <c r="J5" s="411"/>
      <c r="K5" s="410" t="s">
        <v>1682</v>
      </c>
      <c r="L5" s="410" t="s">
        <v>1683</v>
      </c>
      <c r="M5" s="404" t="s">
        <v>1678</v>
      </c>
      <c r="N5" s="404"/>
      <c r="O5" s="404" t="s">
        <v>1684</v>
      </c>
    </row>
    <row r="6" ht="20.25" customHeight="1">
      <c r="A6" s="404" t="s">
        <v>1685</v>
      </c>
      <c r="B6" s="405" t="s">
        <v>749</v>
      </c>
      <c r="C6" s="404" t="s">
        <v>1671</v>
      </c>
      <c r="D6" s="404">
        <v>2022.0</v>
      </c>
      <c r="E6" s="404">
        <v>150.0</v>
      </c>
      <c r="F6" s="404">
        <v>89.0</v>
      </c>
      <c r="G6" s="404">
        <v>9.0</v>
      </c>
      <c r="H6" s="404">
        <v>9.0</v>
      </c>
      <c r="I6" s="404">
        <v>11.0</v>
      </c>
      <c r="J6" s="411"/>
      <c r="K6" s="410" t="s">
        <v>1686</v>
      </c>
      <c r="L6" s="410" t="s">
        <v>1687</v>
      </c>
      <c r="M6" s="404" t="s">
        <v>1678</v>
      </c>
      <c r="N6" s="411"/>
      <c r="O6" s="411"/>
    </row>
    <row r="7" ht="20.25" customHeight="1">
      <c r="A7" s="404" t="s">
        <v>1688</v>
      </c>
      <c r="B7" s="405" t="s">
        <v>1689</v>
      </c>
      <c r="C7" s="404" t="s">
        <v>1690</v>
      </c>
      <c r="D7" s="404">
        <v>2023.0</v>
      </c>
      <c r="E7" s="404">
        <v>170.0</v>
      </c>
      <c r="F7" s="404">
        <v>70.0</v>
      </c>
      <c r="G7" s="404">
        <v>5.0</v>
      </c>
      <c r="H7" s="404">
        <v>5.0</v>
      </c>
      <c r="I7" s="404">
        <v>25.0</v>
      </c>
      <c r="J7" s="411"/>
      <c r="K7" s="410" t="s">
        <v>1691</v>
      </c>
      <c r="L7" s="410" t="s">
        <v>1692</v>
      </c>
      <c r="M7" s="404" t="s">
        <v>1678</v>
      </c>
      <c r="N7" s="411"/>
      <c r="O7" s="411"/>
    </row>
    <row r="8" ht="20.25" customHeight="1">
      <c r="A8" s="404" t="s">
        <v>1693</v>
      </c>
      <c r="B8" s="405" t="s">
        <v>1694</v>
      </c>
      <c r="C8" s="404" t="s">
        <v>1671</v>
      </c>
      <c r="D8" s="404">
        <v>2023.0</v>
      </c>
      <c r="E8" s="404">
        <v>175.0</v>
      </c>
      <c r="F8" s="404">
        <v>64.0</v>
      </c>
      <c r="G8" s="404">
        <v>5.4</v>
      </c>
      <c r="H8" s="404">
        <v>5.4</v>
      </c>
      <c r="I8" s="404">
        <v>16.0</v>
      </c>
      <c r="J8" s="404">
        <v>3.0</v>
      </c>
      <c r="K8" s="410" t="s">
        <v>1695</v>
      </c>
      <c r="L8" s="410" t="s">
        <v>1696</v>
      </c>
      <c r="M8" s="404" t="s">
        <v>1678</v>
      </c>
      <c r="N8" s="411"/>
      <c r="O8" s="411"/>
    </row>
    <row r="9" ht="20.25" customHeight="1">
      <c r="A9" s="404" t="s">
        <v>1697</v>
      </c>
      <c r="B9" s="405" t="s">
        <v>1698</v>
      </c>
      <c r="C9" s="404" t="s">
        <v>1699</v>
      </c>
      <c r="D9" s="404">
        <v>2023.0</v>
      </c>
      <c r="E9" s="404">
        <v>180.0</v>
      </c>
      <c r="F9" s="404">
        <v>47.0</v>
      </c>
      <c r="G9" s="404">
        <v>5.4</v>
      </c>
      <c r="H9" s="404">
        <v>18.0</v>
      </c>
      <c r="I9" s="411"/>
      <c r="J9" s="411"/>
      <c r="K9" s="410" t="s">
        <v>1700</v>
      </c>
      <c r="L9" s="410" t="s">
        <v>1701</v>
      </c>
      <c r="M9" s="404" t="s">
        <v>1667</v>
      </c>
      <c r="N9" s="404">
        <v>90.0</v>
      </c>
      <c r="O9" s="411"/>
    </row>
    <row r="10" ht="20.25" customHeight="1">
      <c r="A10" s="404" t="s">
        <v>1702</v>
      </c>
      <c r="B10" s="405" t="s">
        <v>1703</v>
      </c>
      <c r="C10" s="404" t="s">
        <v>1671</v>
      </c>
      <c r="D10" s="404">
        <v>2023.0</v>
      </c>
      <c r="E10" s="404">
        <v>172.0</v>
      </c>
      <c r="F10" s="404">
        <v>72.0</v>
      </c>
      <c r="G10" s="411"/>
      <c r="H10" s="411"/>
      <c r="I10" s="404">
        <v>25.0</v>
      </c>
      <c r="J10" s="404">
        <v>4.0</v>
      </c>
      <c r="K10" s="410" t="s">
        <v>1704</v>
      </c>
      <c r="L10" s="412"/>
      <c r="M10" s="404" t="s">
        <v>1678</v>
      </c>
      <c r="N10" s="411"/>
      <c r="O10" s="404" t="s">
        <v>1705</v>
      </c>
    </row>
    <row r="11" ht="20.25" customHeight="1">
      <c r="A11" s="411"/>
      <c r="B11" s="413"/>
      <c r="C11" s="411"/>
      <c r="D11" s="411"/>
      <c r="E11" s="411"/>
      <c r="F11" s="411"/>
      <c r="G11" s="411"/>
      <c r="H11" s="411"/>
      <c r="I11" s="411"/>
      <c r="J11" s="411"/>
      <c r="K11" s="412"/>
      <c r="L11" s="412"/>
      <c r="M11" s="411"/>
      <c r="N11" s="411"/>
      <c r="O11" s="411"/>
    </row>
    <row r="12" ht="20.25" customHeight="1">
      <c r="A12" s="411"/>
      <c r="B12" s="413"/>
      <c r="C12" s="411"/>
      <c r="D12" s="411"/>
      <c r="E12" s="411"/>
      <c r="F12" s="411"/>
      <c r="G12" s="411"/>
      <c r="H12" s="411"/>
      <c r="I12" s="411"/>
      <c r="J12" s="411"/>
      <c r="K12" s="412"/>
      <c r="L12" s="412"/>
      <c r="M12" s="411"/>
      <c r="N12" s="411"/>
      <c r="O12" s="411"/>
    </row>
    <row r="13" ht="20.25" customHeight="1">
      <c r="A13" s="411"/>
      <c r="B13" s="413"/>
      <c r="C13" s="411"/>
      <c r="D13" s="411"/>
      <c r="E13" s="411"/>
      <c r="F13" s="411"/>
      <c r="G13" s="411"/>
      <c r="H13" s="411"/>
      <c r="I13" s="411"/>
      <c r="J13" s="411"/>
      <c r="K13" s="412"/>
      <c r="L13" s="412"/>
      <c r="M13" s="411"/>
      <c r="N13" s="411"/>
      <c r="O13" s="411"/>
    </row>
    <row r="14" ht="20.25" customHeight="1">
      <c r="A14" s="411"/>
      <c r="B14" s="413"/>
      <c r="C14" s="411"/>
      <c r="D14" s="411"/>
      <c r="E14" s="411"/>
      <c r="F14" s="411"/>
      <c r="G14" s="411"/>
      <c r="H14" s="411"/>
      <c r="I14" s="411"/>
      <c r="J14" s="411"/>
      <c r="K14" s="412"/>
      <c r="L14" s="412"/>
      <c r="M14" s="411"/>
      <c r="N14" s="411"/>
      <c r="O14" s="411"/>
    </row>
    <row r="15" ht="20.25" customHeight="1">
      <c r="A15" s="411"/>
      <c r="B15" s="413"/>
      <c r="C15" s="411"/>
      <c r="D15" s="411"/>
      <c r="I15" s="411"/>
      <c r="J15" s="411"/>
      <c r="K15" s="412"/>
      <c r="L15" s="412"/>
      <c r="M15" s="411"/>
      <c r="N15" s="411"/>
      <c r="O15" s="411"/>
    </row>
    <row r="16" ht="20.25" customHeight="1">
      <c r="A16" s="411"/>
      <c r="B16" s="413"/>
      <c r="C16" s="411"/>
      <c r="D16" s="411"/>
      <c r="E16" s="411"/>
      <c r="F16" s="411"/>
      <c r="G16" s="411"/>
      <c r="H16" s="411"/>
      <c r="I16" s="411"/>
      <c r="J16" s="411"/>
      <c r="K16" s="412"/>
      <c r="L16" s="412"/>
      <c r="M16" s="411"/>
      <c r="N16" s="411"/>
      <c r="O16" s="411"/>
    </row>
    <row r="17" ht="20.25" customHeight="1">
      <c r="A17" s="411"/>
      <c r="B17" s="413"/>
      <c r="C17" s="411"/>
      <c r="D17" s="411"/>
      <c r="E17" s="411"/>
      <c r="F17" s="411"/>
      <c r="G17" s="411"/>
      <c r="H17" s="411"/>
      <c r="I17" s="411"/>
      <c r="J17" s="411"/>
      <c r="K17" s="412"/>
      <c r="L17" s="412"/>
      <c r="M17" s="411"/>
      <c r="N17" s="411"/>
      <c r="O17" s="411"/>
    </row>
    <row r="18" ht="20.25" customHeight="1">
      <c r="A18" s="411"/>
      <c r="B18" s="413"/>
      <c r="C18" s="411"/>
      <c r="D18" s="411"/>
      <c r="E18" s="411"/>
      <c r="F18" s="411"/>
      <c r="G18" s="411"/>
      <c r="H18" s="411"/>
      <c r="I18" s="411"/>
      <c r="J18" s="411"/>
      <c r="K18" s="412"/>
      <c r="L18" s="412"/>
      <c r="M18" s="411"/>
      <c r="N18" s="411"/>
      <c r="O18" s="411"/>
    </row>
    <row r="19" ht="20.25" customHeight="1">
      <c r="A19" s="411"/>
      <c r="B19" s="413"/>
      <c r="C19" s="411"/>
      <c r="D19" s="411"/>
      <c r="E19" s="411"/>
      <c r="F19" s="411"/>
      <c r="G19" s="411"/>
      <c r="H19" s="411"/>
      <c r="I19" s="411"/>
      <c r="J19" s="411"/>
      <c r="K19" s="412"/>
      <c r="L19" s="412"/>
      <c r="M19" s="411"/>
      <c r="N19" s="411"/>
      <c r="O19" s="411"/>
    </row>
    <row r="20" ht="20.25" customHeight="1">
      <c r="A20" s="414"/>
      <c r="B20" s="414"/>
      <c r="C20" s="415" t="s">
        <v>1706</v>
      </c>
      <c r="D20" s="416"/>
      <c r="E20" s="416"/>
      <c r="F20" s="416"/>
      <c r="G20" s="416"/>
      <c r="H20" s="416"/>
      <c r="I20" s="416"/>
      <c r="J20" s="416"/>
      <c r="K20" s="417"/>
      <c r="L20" s="418"/>
      <c r="M20" s="417"/>
      <c r="N20" s="417"/>
      <c r="O20" s="417"/>
    </row>
    <row r="21" ht="20.25" customHeight="1">
      <c r="A21" s="411"/>
      <c r="B21" s="413"/>
      <c r="C21" s="411"/>
      <c r="D21" s="411"/>
      <c r="E21" s="411"/>
      <c r="F21" s="411"/>
      <c r="G21" s="411"/>
      <c r="H21" s="411"/>
      <c r="I21" s="411"/>
      <c r="J21" s="411"/>
      <c r="K21" s="412"/>
      <c r="L21" s="412"/>
      <c r="M21" s="411"/>
      <c r="N21" s="411"/>
      <c r="O21" s="411"/>
    </row>
    <row r="22" ht="20.25" customHeight="1">
      <c r="A22" s="411"/>
      <c r="B22" s="413"/>
      <c r="C22" s="411"/>
      <c r="D22" s="411"/>
      <c r="E22" s="411"/>
      <c r="F22" s="411"/>
      <c r="G22" s="411"/>
      <c r="H22" s="411"/>
      <c r="I22" s="411"/>
      <c r="J22" s="411"/>
      <c r="K22" s="412"/>
      <c r="L22" s="412"/>
      <c r="M22" s="411"/>
      <c r="N22" s="411"/>
      <c r="O22" s="411"/>
    </row>
    <row r="23" ht="20.25" customHeight="1">
      <c r="A23" s="411"/>
      <c r="B23" s="413"/>
      <c r="C23" s="411"/>
      <c r="D23" s="411"/>
      <c r="E23" s="411"/>
      <c r="F23" s="411"/>
      <c r="G23" s="411"/>
      <c r="H23" s="411"/>
      <c r="I23" s="411"/>
      <c r="J23" s="411"/>
      <c r="K23" s="412"/>
      <c r="L23" s="412"/>
      <c r="M23" s="411"/>
      <c r="N23" s="411"/>
      <c r="O23" s="411"/>
    </row>
  </sheetData>
  <hyperlinks>
    <hyperlink r:id="rId1" ref="K2"/>
    <hyperlink r:id="rId2" ref="K3"/>
    <hyperlink r:id="rId3" ref="L3"/>
    <hyperlink r:id="rId4" ref="K4"/>
    <hyperlink r:id="rId5" ref="L4"/>
    <hyperlink r:id="rId6" ref="K5"/>
    <hyperlink r:id="rId7" ref="L5"/>
    <hyperlink r:id="rId8" ref="K6"/>
    <hyperlink r:id="rId9" ref="L6"/>
    <hyperlink r:id="rId10" ref="K7"/>
    <hyperlink r:id="rId11" ref="L7"/>
    <hyperlink r:id="rId12" ref="K8"/>
    <hyperlink r:id="rId13" ref="L8"/>
    <hyperlink r:id="rId14" ref="K9"/>
    <hyperlink r:id="rId15" ref="L9"/>
    <hyperlink r:id="rId16" ref="K10"/>
  </hyperlinks>
  <drawing r:id="rId17"/>
  <tableParts count="1">
    <tablePart r:id="rId19"/>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outlinePr summaryBelow="0" summaryRight="0"/>
    <pageSetUpPr fitToPage="1"/>
  </sheetPr>
  <sheetViews>
    <sheetView showGridLines="0" workbookViewId="0">
      <pane ySplit="1.0" topLeftCell="A2" activePane="bottomLeft" state="frozen"/>
      <selection activeCell="B3" sqref="B3" pane="bottomLeft"/>
    </sheetView>
  </sheetViews>
  <sheetFormatPr customHeight="1" defaultColWidth="12.63" defaultRowHeight="15.75"/>
  <cols>
    <col customWidth="1" min="1" max="1" width="19.25"/>
    <col customWidth="1" min="2" max="2" width="53.88"/>
    <col customWidth="1" min="3" max="3" width="8.38"/>
    <col customWidth="1" min="4" max="4" width="13.5"/>
    <col customWidth="1" min="5" max="5" width="16.25"/>
    <col customWidth="1" min="6" max="6" width="15.13"/>
    <col customWidth="1" min="7" max="7" width="11.0"/>
    <col customWidth="1" min="8" max="8" width="8.75"/>
    <col customWidth="1" min="9" max="9" width="137.5"/>
    <col customWidth="1" min="10" max="10" width="4.88"/>
  </cols>
  <sheetData>
    <row r="1">
      <c r="A1" s="419" t="s">
        <v>1707</v>
      </c>
      <c r="B1" s="419" t="s">
        <v>1708</v>
      </c>
      <c r="C1" s="420" t="s">
        <v>1709</v>
      </c>
      <c r="D1" s="421" t="s">
        <v>1710</v>
      </c>
      <c r="E1" s="419" t="s">
        <v>1711</v>
      </c>
      <c r="F1" s="422" t="s">
        <v>1712</v>
      </c>
      <c r="G1" s="421" t="s">
        <v>1713</v>
      </c>
      <c r="H1" s="421" t="s">
        <v>1714</v>
      </c>
      <c r="I1" s="423" t="s">
        <v>1715</v>
      </c>
      <c r="J1" s="423"/>
    </row>
    <row r="2" ht="37.5" customHeight="1">
      <c r="A2" s="424" t="s">
        <v>1716</v>
      </c>
      <c r="B2" s="425" t="s">
        <v>1717</v>
      </c>
      <c r="C2" s="426" t="s">
        <v>1602</v>
      </c>
      <c r="D2" s="427" t="s">
        <v>1667</v>
      </c>
      <c r="E2" s="428" t="s">
        <v>604</v>
      </c>
      <c r="F2" s="429">
        <v>45229.0</v>
      </c>
      <c r="G2" s="427" t="s">
        <v>1667</v>
      </c>
      <c r="H2" s="430" t="s">
        <v>1718</v>
      </c>
      <c r="I2" s="431" t="s">
        <v>1719</v>
      </c>
      <c r="J2" s="432"/>
    </row>
    <row r="3" ht="37.5" customHeight="1">
      <c r="A3" s="424" t="s">
        <v>1720</v>
      </c>
      <c r="B3" s="425" t="s">
        <v>1721</v>
      </c>
      <c r="C3" s="426" t="s">
        <v>1602</v>
      </c>
      <c r="D3" s="427" t="s">
        <v>1667</v>
      </c>
      <c r="E3" s="428" t="s">
        <v>604</v>
      </c>
      <c r="F3" s="429">
        <v>45198.0</v>
      </c>
      <c r="G3" s="427" t="s">
        <v>1667</v>
      </c>
      <c r="H3" s="430" t="s">
        <v>1718</v>
      </c>
      <c r="I3" s="431" t="s">
        <v>1722</v>
      </c>
      <c r="J3" s="432"/>
    </row>
    <row r="4" ht="37.5" customHeight="1">
      <c r="A4" s="424" t="s">
        <v>1723</v>
      </c>
      <c r="B4" s="425" t="s">
        <v>1724</v>
      </c>
      <c r="C4" s="426" t="s">
        <v>1602</v>
      </c>
      <c r="D4" s="427" t="s">
        <v>1667</v>
      </c>
      <c r="E4" s="428" t="s">
        <v>678</v>
      </c>
      <c r="F4" s="429">
        <v>45112.0</v>
      </c>
      <c r="G4" s="427" t="s">
        <v>1678</v>
      </c>
      <c r="H4" s="430" t="s">
        <v>1718</v>
      </c>
      <c r="I4" s="431" t="s">
        <v>1725</v>
      </c>
      <c r="J4" s="432"/>
    </row>
    <row r="5" ht="37.5" customHeight="1">
      <c r="A5" s="424" t="s">
        <v>1726</v>
      </c>
      <c r="B5" s="425" t="s">
        <v>1727</v>
      </c>
      <c r="C5" s="426" t="s">
        <v>1602</v>
      </c>
      <c r="D5" s="427" t="s">
        <v>1667</v>
      </c>
      <c r="E5" s="428" t="s">
        <v>604</v>
      </c>
      <c r="F5" s="429">
        <v>45096.0</v>
      </c>
      <c r="G5" s="427" t="s">
        <v>1667</v>
      </c>
      <c r="H5" s="430" t="s">
        <v>1718</v>
      </c>
      <c r="I5" s="431" t="s">
        <v>1728</v>
      </c>
      <c r="J5" s="432"/>
    </row>
    <row r="6" ht="37.5" customHeight="1">
      <c r="A6" s="424" t="s">
        <v>1729</v>
      </c>
      <c r="B6" s="425" t="s">
        <v>1730</v>
      </c>
      <c r="C6" s="426" t="s">
        <v>1602</v>
      </c>
      <c r="D6" s="427" t="s">
        <v>1667</v>
      </c>
      <c r="E6" s="428" t="s">
        <v>678</v>
      </c>
      <c r="F6" s="429">
        <v>45068.0</v>
      </c>
      <c r="G6" s="427" t="s">
        <v>1667</v>
      </c>
      <c r="H6" s="430" t="s">
        <v>1718</v>
      </c>
      <c r="I6" s="431" t="s">
        <v>1731</v>
      </c>
      <c r="J6" s="432"/>
    </row>
    <row r="7" ht="37.5" customHeight="1">
      <c r="A7" s="424" t="s">
        <v>1732</v>
      </c>
      <c r="B7" s="425" t="s">
        <v>1733</v>
      </c>
      <c r="C7" s="426" t="s">
        <v>1602</v>
      </c>
      <c r="D7" s="427" t="s">
        <v>1667</v>
      </c>
      <c r="E7" s="428" t="s">
        <v>678</v>
      </c>
      <c r="F7" s="429">
        <v>45044.0</v>
      </c>
      <c r="G7" s="427" t="s">
        <v>1667</v>
      </c>
      <c r="H7" s="430" t="s">
        <v>1718</v>
      </c>
      <c r="I7" s="431" t="s">
        <v>1734</v>
      </c>
      <c r="J7" s="432"/>
    </row>
    <row r="8" ht="37.5" customHeight="1">
      <c r="A8" s="424" t="s">
        <v>1735</v>
      </c>
      <c r="B8" s="425" t="s">
        <v>1736</v>
      </c>
      <c r="C8" s="426" t="s">
        <v>1602</v>
      </c>
      <c r="D8" s="427" t="s">
        <v>1667</v>
      </c>
      <c r="E8" s="428" t="s">
        <v>678</v>
      </c>
      <c r="F8" s="429">
        <v>45033.0</v>
      </c>
      <c r="G8" s="427" t="s">
        <v>1678</v>
      </c>
      <c r="H8" s="430" t="s">
        <v>1718</v>
      </c>
      <c r="I8" s="431" t="s">
        <v>1737</v>
      </c>
      <c r="J8" s="432"/>
    </row>
    <row r="9" ht="37.5" customHeight="1">
      <c r="A9" s="424" t="s">
        <v>1738</v>
      </c>
      <c r="B9" s="425" t="s">
        <v>1739</v>
      </c>
      <c r="C9" s="426" t="s">
        <v>1740</v>
      </c>
      <c r="D9" s="427" t="s">
        <v>1678</v>
      </c>
      <c r="E9" s="428" t="s">
        <v>604</v>
      </c>
      <c r="F9" s="429">
        <v>45027.0</v>
      </c>
      <c r="G9" s="427" t="s">
        <v>1678</v>
      </c>
      <c r="H9" s="430" t="s">
        <v>1718</v>
      </c>
      <c r="I9" s="431" t="s">
        <v>1741</v>
      </c>
      <c r="J9" s="432"/>
    </row>
    <row r="10" ht="37.5" customHeight="1">
      <c r="A10" s="424" t="s">
        <v>1742</v>
      </c>
      <c r="B10" s="425" t="s">
        <v>1743</v>
      </c>
      <c r="C10" s="426" t="s">
        <v>1602</v>
      </c>
      <c r="D10" s="427" t="s">
        <v>1602</v>
      </c>
      <c r="E10" s="428" t="s">
        <v>678</v>
      </c>
      <c r="F10" s="429">
        <v>45014.0</v>
      </c>
      <c r="G10" s="427" t="s">
        <v>1678</v>
      </c>
      <c r="H10" s="430" t="s">
        <v>1718</v>
      </c>
      <c r="I10" s="431" t="s">
        <v>1744</v>
      </c>
      <c r="J10" s="432"/>
    </row>
    <row r="11" ht="37.5" customHeight="1">
      <c r="A11" s="424" t="s">
        <v>1745</v>
      </c>
      <c r="B11" s="425" t="s">
        <v>1746</v>
      </c>
      <c r="C11" s="426" t="s">
        <v>1747</v>
      </c>
      <c r="D11" s="427" t="s">
        <v>1667</v>
      </c>
      <c r="E11" s="428" t="s">
        <v>1748</v>
      </c>
      <c r="F11" s="429">
        <v>44994.0</v>
      </c>
      <c r="G11" s="427" t="s">
        <v>1667</v>
      </c>
      <c r="H11" s="430" t="s">
        <v>1718</v>
      </c>
      <c r="I11" s="431" t="s">
        <v>1749</v>
      </c>
      <c r="J11" s="432"/>
    </row>
    <row r="12" ht="37.5" customHeight="1">
      <c r="A12" s="424" t="s">
        <v>1750</v>
      </c>
      <c r="B12" s="425" t="s">
        <v>1751</v>
      </c>
      <c r="C12" s="426" t="s">
        <v>1752</v>
      </c>
      <c r="D12" s="427" t="s">
        <v>1667</v>
      </c>
      <c r="E12" s="428" t="s">
        <v>1748</v>
      </c>
      <c r="F12" s="429">
        <v>44987.0</v>
      </c>
      <c r="G12" s="427" t="s">
        <v>1678</v>
      </c>
      <c r="H12" s="430" t="s">
        <v>1718</v>
      </c>
      <c r="I12" s="431" t="s">
        <v>1753</v>
      </c>
      <c r="J12" s="432"/>
    </row>
    <row r="13" ht="37.5" customHeight="1">
      <c r="A13" s="424" t="s">
        <v>1754</v>
      </c>
      <c r="B13" s="425" t="s">
        <v>1755</v>
      </c>
      <c r="C13" s="426" t="s">
        <v>1602</v>
      </c>
      <c r="D13" s="427" t="s">
        <v>1667</v>
      </c>
      <c r="E13" s="428" t="s">
        <v>678</v>
      </c>
      <c r="F13" s="429">
        <v>44984.0</v>
      </c>
      <c r="G13" s="427" t="s">
        <v>1678</v>
      </c>
      <c r="H13" s="430" t="s">
        <v>1718</v>
      </c>
      <c r="I13" s="431" t="s">
        <v>1756</v>
      </c>
      <c r="J13" s="432"/>
    </row>
    <row r="14" ht="37.5" customHeight="1">
      <c r="A14" s="424" t="s">
        <v>1757</v>
      </c>
      <c r="B14" s="425" t="s">
        <v>1758</v>
      </c>
      <c r="C14" s="426" t="s">
        <v>1602</v>
      </c>
      <c r="D14" s="427" t="s">
        <v>1602</v>
      </c>
      <c r="E14" s="428" t="s">
        <v>678</v>
      </c>
      <c r="F14" s="429">
        <v>44966.0</v>
      </c>
      <c r="G14" s="427" t="s">
        <v>1678</v>
      </c>
      <c r="H14" s="430" t="s">
        <v>1718</v>
      </c>
      <c r="I14" s="433" t="s">
        <v>1759</v>
      </c>
      <c r="J14" s="432"/>
    </row>
    <row r="15" ht="37.5" customHeight="1">
      <c r="A15" s="424" t="s">
        <v>1760</v>
      </c>
      <c r="B15" s="425" t="s">
        <v>1761</v>
      </c>
      <c r="C15" s="426" t="s">
        <v>1602</v>
      </c>
      <c r="D15" s="427" t="s">
        <v>1667</v>
      </c>
      <c r="E15" s="428" t="s">
        <v>678</v>
      </c>
      <c r="F15" s="429">
        <v>44957.0</v>
      </c>
      <c r="G15" s="427" t="s">
        <v>1678</v>
      </c>
      <c r="H15" s="430" t="s">
        <v>1718</v>
      </c>
      <c r="I15" s="434" t="s">
        <v>1762</v>
      </c>
      <c r="J15" s="432"/>
    </row>
    <row r="16" ht="37.5" customHeight="1">
      <c r="A16" s="424" t="s">
        <v>1742</v>
      </c>
      <c r="B16" s="425" t="s">
        <v>1763</v>
      </c>
      <c r="C16" s="426" t="s">
        <v>1602</v>
      </c>
      <c r="D16" s="427" t="s">
        <v>1602</v>
      </c>
      <c r="E16" s="428" t="s">
        <v>678</v>
      </c>
      <c r="F16" s="429">
        <v>44957.0</v>
      </c>
      <c r="G16" s="427" t="s">
        <v>1678</v>
      </c>
      <c r="H16" s="430" t="s">
        <v>1718</v>
      </c>
      <c r="I16" s="434" t="s">
        <v>1764</v>
      </c>
      <c r="J16" s="432"/>
    </row>
    <row r="17" ht="37.5" customHeight="1">
      <c r="A17" s="424" t="s">
        <v>1765</v>
      </c>
      <c r="B17" s="425" t="s">
        <v>1766</v>
      </c>
      <c r="C17" s="426" t="s">
        <v>1602</v>
      </c>
      <c r="D17" s="427" t="s">
        <v>1602</v>
      </c>
      <c r="E17" s="428" t="s">
        <v>678</v>
      </c>
      <c r="F17" s="429">
        <v>44952.0</v>
      </c>
      <c r="G17" s="427" t="s">
        <v>1667</v>
      </c>
      <c r="H17" s="430" t="s">
        <v>1718</v>
      </c>
      <c r="I17" s="434" t="s">
        <v>1767</v>
      </c>
      <c r="J17" s="432"/>
    </row>
    <row r="18" ht="37.5" customHeight="1">
      <c r="A18" s="424" t="s">
        <v>1768</v>
      </c>
      <c r="B18" s="425" t="s">
        <v>1769</v>
      </c>
      <c r="C18" s="426" t="s">
        <v>1770</v>
      </c>
      <c r="D18" s="427" t="s">
        <v>1667</v>
      </c>
      <c r="E18" s="428" t="s">
        <v>678</v>
      </c>
      <c r="F18" s="429">
        <v>44948.0</v>
      </c>
      <c r="G18" s="427" t="s">
        <v>1667</v>
      </c>
      <c r="H18" s="430" t="s">
        <v>1718</v>
      </c>
      <c r="I18" s="432" t="s">
        <v>1771</v>
      </c>
      <c r="J18" s="432"/>
    </row>
    <row r="19" ht="37.5" customHeight="1">
      <c r="A19" s="424" t="s">
        <v>1772</v>
      </c>
      <c r="B19" s="425" t="s">
        <v>1773</v>
      </c>
      <c r="C19" s="426" t="s">
        <v>1774</v>
      </c>
      <c r="D19" s="427" t="s">
        <v>1667</v>
      </c>
      <c r="E19" s="435" t="s">
        <v>1775</v>
      </c>
      <c r="F19" s="429">
        <v>44937.0</v>
      </c>
      <c r="G19" s="427" t="s">
        <v>1667</v>
      </c>
      <c r="H19" s="430" t="s">
        <v>1718</v>
      </c>
      <c r="I19" s="432" t="s">
        <v>1776</v>
      </c>
      <c r="J19" s="432"/>
    </row>
    <row r="20" ht="37.5" customHeight="1">
      <c r="A20" s="424" t="s">
        <v>1723</v>
      </c>
      <c r="B20" s="425" t="s">
        <v>1777</v>
      </c>
      <c r="C20" s="436" t="s">
        <v>1778</v>
      </c>
      <c r="D20" s="427" t="s">
        <v>1667</v>
      </c>
      <c r="E20" s="435" t="s">
        <v>1775</v>
      </c>
      <c r="F20" s="429">
        <v>44924.0</v>
      </c>
      <c r="G20" s="427" t="s">
        <v>1667</v>
      </c>
      <c r="H20" s="437" t="s">
        <v>1718</v>
      </c>
      <c r="I20" s="438" t="s">
        <v>1779</v>
      </c>
      <c r="J20" s="438"/>
    </row>
    <row r="21" ht="37.5" customHeight="1">
      <c r="A21" s="428" t="s">
        <v>1732</v>
      </c>
      <c r="B21" s="439" t="s">
        <v>1780</v>
      </c>
      <c r="C21" s="440" t="s">
        <v>1781</v>
      </c>
      <c r="D21" s="427" t="s">
        <v>1667</v>
      </c>
      <c r="E21" s="428" t="s">
        <v>678</v>
      </c>
      <c r="F21" s="441">
        <v>44915.0</v>
      </c>
      <c r="G21" s="442" t="s">
        <v>1667</v>
      </c>
      <c r="H21" s="437" t="s">
        <v>1718</v>
      </c>
      <c r="I21" s="428" t="s">
        <v>1782</v>
      </c>
      <c r="J21" s="428"/>
    </row>
    <row r="22" ht="37.5" customHeight="1">
      <c r="A22" s="424" t="s">
        <v>1783</v>
      </c>
      <c r="B22" s="425" t="s">
        <v>1784</v>
      </c>
      <c r="C22" s="436" t="s">
        <v>1785</v>
      </c>
      <c r="D22" s="427" t="s">
        <v>1667</v>
      </c>
      <c r="E22" s="435" t="s">
        <v>1775</v>
      </c>
      <c r="F22" s="429">
        <v>44914.0</v>
      </c>
      <c r="G22" s="427" t="s">
        <v>1667</v>
      </c>
      <c r="H22" s="430" t="s">
        <v>1718</v>
      </c>
      <c r="I22" s="435" t="s">
        <v>1786</v>
      </c>
      <c r="J22" s="435"/>
    </row>
    <row r="23" ht="37.5" customHeight="1">
      <c r="A23" s="424" t="s">
        <v>1787</v>
      </c>
      <c r="B23" s="425" t="s">
        <v>1788</v>
      </c>
      <c r="C23" s="436" t="s">
        <v>1789</v>
      </c>
      <c r="D23" s="427" t="s">
        <v>1667</v>
      </c>
      <c r="E23" s="435" t="s">
        <v>678</v>
      </c>
      <c r="F23" s="429">
        <v>44903.0</v>
      </c>
      <c r="G23" s="427" t="s">
        <v>1678</v>
      </c>
      <c r="H23" s="430" t="s">
        <v>1718</v>
      </c>
      <c r="I23" s="443" t="s">
        <v>1790</v>
      </c>
      <c r="J23" s="435"/>
    </row>
    <row r="24" ht="37.5" customHeight="1">
      <c r="A24" s="424" t="s">
        <v>1791</v>
      </c>
      <c r="B24" s="425" t="s">
        <v>1792</v>
      </c>
      <c r="C24" s="436" t="s">
        <v>1793</v>
      </c>
      <c r="D24" s="427" t="s">
        <v>1667</v>
      </c>
      <c r="E24" s="435" t="s">
        <v>678</v>
      </c>
      <c r="F24" s="429">
        <v>44901.0</v>
      </c>
      <c r="G24" s="427" t="s">
        <v>1678</v>
      </c>
      <c r="H24" s="430" t="s">
        <v>1718</v>
      </c>
      <c r="I24" s="435" t="s">
        <v>1794</v>
      </c>
      <c r="J24" s="435"/>
    </row>
    <row r="25" ht="37.5" customHeight="1">
      <c r="A25" s="424" t="s">
        <v>1795</v>
      </c>
      <c r="B25" s="425" t="s">
        <v>1796</v>
      </c>
      <c r="C25" s="436" t="s">
        <v>1797</v>
      </c>
      <c r="D25" s="427" t="s">
        <v>1667</v>
      </c>
      <c r="E25" s="435" t="s">
        <v>678</v>
      </c>
      <c r="F25" s="429">
        <v>44897.0</v>
      </c>
      <c r="G25" s="427" t="s">
        <v>1678</v>
      </c>
      <c r="H25" s="430" t="s">
        <v>1718</v>
      </c>
      <c r="I25" s="435" t="s">
        <v>1798</v>
      </c>
      <c r="J25" s="435"/>
    </row>
    <row r="26" ht="37.5" customHeight="1">
      <c r="A26" s="424" t="s">
        <v>1799</v>
      </c>
      <c r="B26" s="425" t="s">
        <v>1800</v>
      </c>
      <c r="C26" s="436" t="s">
        <v>1801</v>
      </c>
      <c r="D26" s="427" t="s">
        <v>1667</v>
      </c>
      <c r="E26" s="435" t="s">
        <v>1802</v>
      </c>
      <c r="F26" s="429">
        <v>44459.0</v>
      </c>
      <c r="G26" s="427" t="s">
        <v>1678</v>
      </c>
      <c r="H26" s="437" t="s">
        <v>1718</v>
      </c>
      <c r="I26" s="435" t="s">
        <v>1803</v>
      </c>
      <c r="J26" s="435"/>
    </row>
    <row r="27" ht="37.5" customHeight="1">
      <c r="A27" s="424" t="s">
        <v>1804</v>
      </c>
      <c r="B27" s="425" t="s">
        <v>1805</v>
      </c>
      <c r="C27" s="436" t="s">
        <v>1806</v>
      </c>
      <c r="D27" s="427" t="s">
        <v>1667</v>
      </c>
      <c r="E27" s="435" t="s">
        <v>1802</v>
      </c>
      <c r="F27" s="429">
        <v>44327.0</v>
      </c>
      <c r="G27" s="427" t="s">
        <v>1678</v>
      </c>
      <c r="H27" s="430" t="s">
        <v>1718</v>
      </c>
      <c r="I27" s="435" t="s">
        <v>1807</v>
      </c>
      <c r="J27" s="435"/>
    </row>
    <row r="28" ht="37.5" customHeight="1">
      <c r="A28" s="424" t="s">
        <v>1799</v>
      </c>
      <c r="B28" s="425" t="s">
        <v>1808</v>
      </c>
      <c r="C28" s="436" t="s">
        <v>1809</v>
      </c>
      <c r="D28" s="427" t="s">
        <v>1667</v>
      </c>
      <c r="E28" s="435" t="s">
        <v>1802</v>
      </c>
      <c r="F28" s="429">
        <v>44267.0</v>
      </c>
      <c r="G28" s="427" t="s">
        <v>1678</v>
      </c>
      <c r="H28" s="430" t="s">
        <v>1718</v>
      </c>
      <c r="I28" s="438" t="s">
        <v>1810</v>
      </c>
      <c r="J28" s="444"/>
    </row>
    <row r="29" ht="37.5" customHeight="1">
      <c r="A29" s="424" t="s">
        <v>1811</v>
      </c>
      <c r="B29" s="425" t="s">
        <v>1812</v>
      </c>
      <c r="C29" s="426" t="s">
        <v>1813</v>
      </c>
      <c r="D29" s="427" t="s">
        <v>1667</v>
      </c>
      <c r="E29" s="435" t="s">
        <v>1802</v>
      </c>
      <c r="F29" s="445">
        <v>43979.0</v>
      </c>
      <c r="G29" s="427" t="s">
        <v>1667</v>
      </c>
      <c r="H29" s="430" t="s">
        <v>1718</v>
      </c>
      <c r="I29" s="432" t="s">
        <v>1814</v>
      </c>
      <c r="J29" s="446"/>
    </row>
    <row r="30" ht="37.5" customHeight="1">
      <c r="A30" s="424"/>
      <c r="B30" s="424"/>
      <c r="C30" s="426"/>
      <c r="D30" s="427"/>
      <c r="E30" s="435"/>
      <c r="F30" s="447"/>
      <c r="G30" s="427"/>
      <c r="H30" s="448"/>
      <c r="I30" s="446"/>
      <c r="J30" s="446"/>
    </row>
    <row r="31">
      <c r="A31" s="424"/>
      <c r="C31" s="449"/>
      <c r="E31" s="450"/>
      <c r="F31" s="451"/>
      <c r="G31" s="452"/>
      <c r="H31" s="453"/>
      <c r="I31" s="444"/>
      <c r="J31" s="446"/>
    </row>
    <row r="32">
      <c r="A32" s="424"/>
      <c r="B32" s="454" t="s">
        <v>1815</v>
      </c>
      <c r="C32" s="455"/>
      <c r="D32" s="285"/>
      <c r="E32" s="456" t="s">
        <v>1816</v>
      </c>
      <c r="F32" s="457"/>
      <c r="G32" s="458"/>
      <c r="H32" s="448"/>
      <c r="I32" s="446"/>
      <c r="J32" s="446"/>
    </row>
    <row r="33">
      <c r="A33" s="424"/>
      <c r="B33" s="454" t="s">
        <v>1817</v>
      </c>
      <c r="C33" s="455"/>
      <c r="D33" s="285"/>
      <c r="E33" s="459"/>
      <c r="F33" s="457"/>
      <c r="G33" s="458"/>
      <c r="H33" s="460"/>
      <c r="I33" s="461"/>
      <c r="J33" s="432"/>
    </row>
    <row r="34">
      <c r="A34" s="424"/>
      <c r="B34" s="424"/>
      <c r="C34" s="426"/>
      <c r="D34" s="462"/>
      <c r="E34" s="424"/>
      <c r="F34" s="463"/>
      <c r="G34" s="462"/>
      <c r="H34" s="448"/>
      <c r="I34" s="446"/>
      <c r="J34" s="446"/>
    </row>
    <row r="35">
      <c r="A35" s="424"/>
      <c r="B35" s="424"/>
      <c r="C35" s="426"/>
      <c r="D35" s="462"/>
      <c r="E35" s="424"/>
      <c r="F35" s="463"/>
      <c r="G35" s="462"/>
      <c r="H35" s="448"/>
      <c r="I35" s="446"/>
      <c r="J35" s="446"/>
    </row>
  </sheetData>
  <hyperlinks>
    <hyperlink r:id="rId1" location="Sec19" ref="H2"/>
    <hyperlink r:id="rId2" ref="H3"/>
    <hyperlink r:id="rId3" ref="I3"/>
    <hyperlink r:id="rId4" ref="H4"/>
    <hyperlink r:id="rId5" ref="H5"/>
    <hyperlink r:id="rId6" ref="H6"/>
    <hyperlink r:id="rId7" ref="I6"/>
    <hyperlink r:id="rId8" ref="H7"/>
    <hyperlink r:id="rId9" ref="H8"/>
    <hyperlink r:id="rId10" ref="H9"/>
    <hyperlink r:id="rId11" ref="I9"/>
    <hyperlink r:id="rId12" ref="H10"/>
    <hyperlink r:id="rId13" ref="H11"/>
    <hyperlink r:id="rId14" ref="H12"/>
    <hyperlink r:id="rId15" ref="H13"/>
    <hyperlink r:id="rId16" ref="H14"/>
    <hyperlink r:id="rId17" ref="H15"/>
    <hyperlink r:id="rId18" ref="I15"/>
    <hyperlink r:id="rId19" ref="H16"/>
    <hyperlink r:id="rId20" ref="I16"/>
    <hyperlink r:id="rId21" ref="H17"/>
    <hyperlink r:id="rId22" ref="I17"/>
    <hyperlink r:id="rId23" ref="H18"/>
    <hyperlink r:id="rId24" ref="H19"/>
    <hyperlink r:id="rId25" ref="H20"/>
    <hyperlink r:id="rId26" ref="H21"/>
    <hyperlink r:id="rId27" ref="H22"/>
    <hyperlink r:id="rId28" ref="I22"/>
    <hyperlink r:id="rId29" ref="H23"/>
    <hyperlink r:id="rId30" ref="H24"/>
    <hyperlink r:id="rId31" ref="H25"/>
    <hyperlink r:id="rId32" ref="H26"/>
    <hyperlink r:id="rId33" ref="H27"/>
    <hyperlink r:id="rId34" ref="H28"/>
    <hyperlink r:id="rId35" ref="H29"/>
    <hyperlink r:id="rId36" ref="E32"/>
  </hyperlinks>
  <printOptions gridLines="1" horizontalCentered="1"/>
  <pageMargins bottom="0.75" footer="0.0" header="0.0" left="0.7" right="0.7" top="0.75"/>
  <pageSetup fitToHeight="0" cellComments="atEnd" orientation="landscape" pageOrder="overThenDown"/>
  <drawing r:id="rId37"/>
  <tableParts count="1">
    <tablePart r:id="rId39"/>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31.88"/>
    <col customWidth="1" min="2" max="2" width="35.5"/>
    <col customWidth="1" min="3" max="3" width="17.13"/>
    <col customWidth="1" min="4" max="4" width="30.13"/>
    <col customWidth="1" min="5" max="5" width="14.0"/>
    <col customWidth="1" min="6" max="6" width="25.5"/>
    <col customWidth="1" min="7" max="7" width="23.13"/>
  </cols>
  <sheetData>
    <row r="1">
      <c r="A1" s="464" t="s">
        <v>1818</v>
      </c>
      <c r="B1" s="465" t="s">
        <v>1819</v>
      </c>
      <c r="C1" s="464" t="s">
        <v>6</v>
      </c>
      <c r="D1" s="464" t="s">
        <v>1820</v>
      </c>
      <c r="E1" s="466" t="s">
        <v>1821</v>
      </c>
      <c r="F1" s="467" t="s">
        <v>1822</v>
      </c>
      <c r="G1" s="468" t="s">
        <v>1823</v>
      </c>
    </row>
    <row r="2">
      <c r="A2" s="469" t="s">
        <v>1824</v>
      </c>
      <c r="B2" s="470" t="s">
        <v>1825</v>
      </c>
      <c r="C2" s="470" t="s">
        <v>1826</v>
      </c>
      <c r="D2" s="470"/>
      <c r="E2" s="471">
        <v>44866.0</v>
      </c>
      <c r="F2" s="472" t="s">
        <v>1827</v>
      </c>
      <c r="G2" s="473" t="s">
        <v>1828</v>
      </c>
    </row>
    <row r="3">
      <c r="A3" s="469" t="s">
        <v>1829</v>
      </c>
      <c r="B3" s="470" t="s">
        <v>1825</v>
      </c>
      <c r="C3" s="470" t="s">
        <v>604</v>
      </c>
      <c r="D3" s="470"/>
      <c r="E3" s="471">
        <v>44958.0</v>
      </c>
      <c r="F3" s="472" t="s">
        <v>1830</v>
      </c>
      <c r="G3" s="474" t="s">
        <v>1831</v>
      </c>
    </row>
    <row r="4">
      <c r="A4" s="469" t="s">
        <v>1832</v>
      </c>
      <c r="B4" s="470" t="s">
        <v>1825</v>
      </c>
      <c r="C4" s="470" t="s">
        <v>604</v>
      </c>
      <c r="D4" s="470" t="s">
        <v>1833</v>
      </c>
      <c r="E4" s="471">
        <v>44986.0</v>
      </c>
      <c r="F4" s="472" t="s">
        <v>1834</v>
      </c>
      <c r="G4" s="475" t="s">
        <v>1835</v>
      </c>
    </row>
    <row r="5">
      <c r="A5" s="469" t="s">
        <v>1836</v>
      </c>
      <c r="B5" s="470" t="s">
        <v>1825</v>
      </c>
      <c r="C5" s="470" t="s">
        <v>604</v>
      </c>
      <c r="D5" s="470" t="s">
        <v>1837</v>
      </c>
      <c r="E5" s="471">
        <v>44774.0</v>
      </c>
      <c r="F5" s="472" t="s">
        <v>1838</v>
      </c>
      <c r="G5" s="476" t="s">
        <v>1839</v>
      </c>
    </row>
    <row r="6">
      <c r="A6" s="469" t="s">
        <v>1840</v>
      </c>
      <c r="B6" s="470" t="s">
        <v>1825</v>
      </c>
      <c r="C6" s="470" t="s">
        <v>1826</v>
      </c>
      <c r="D6" s="470" t="s">
        <v>1841</v>
      </c>
      <c r="E6" s="471">
        <v>44986.0</v>
      </c>
      <c r="F6" s="472" t="s">
        <v>1842</v>
      </c>
      <c r="G6" s="477" t="s">
        <v>1843</v>
      </c>
    </row>
    <row r="7">
      <c r="A7" s="469" t="s">
        <v>1844</v>
      </c>
      <c r="B7" s="470" t="s">
        <v>1845</v>
      </c>
      <c r="C7" s="470" t="s">
        <v>604</v>
      </c>
      <c r="D7" s="470" t="s">
        <v>1846</v>
      </c>
      <c r="E7" s="471">
        <v>44927.0</v>
      </c>
      <c r="F7" s="472" t="s">
        <v>1847</v>
      </c>
      <c r="G7" s="476" t="s">
        <v>1848</v>
      </c>
    </row>
    <row r="8">
      <c r="A8" s="469" t="s">
        <v>1849</v>
      </c>
      <c r="B8" s="470" t="s">
        <v>1845</v>
      </c>
      <c r="C8" s="470" t="s">
        <v>604</v>
      </c>
      <c r="D8" s="470"/>
      <c r="E8" s="471">
        <v>44986.0</v>
      </c>
      <c r="F8" s="478" t="s">
        <v>1850</v>
      </c>
      <c r="G8" s="475" t="s">
        <v>1851</v>
      </c>
    </row>
    <row r="9">
      <c r="A9" s="469" t="s">
        <v>1852</v>
      </c>
      <c r="B9" s="470" t="s">
        <v>1853</v>
      </c>
      <c r="C9" s="470" t="s">
        <v>604</v>
      </c>
      <c r="D9" s="470"/>
      <c r="E9" s="471">
        <v>44986.0</v>
      </c>
      <c r="F9" s="478" t="s">
        <v>1854</v>
      </c>
      <c r="G9" s="476" t="s">
        <v>1855</v>
      </c>
    </row>
    <row r="10">
      <c r="A10" s="479" t="s">
        <v>1856</v>
      </c>
      <c r="B10" s="470" t="s">
        <v>1853</v>
      </c>
      <c r="C10" s="470" t="s">
        <v>604</v>
      </c>
      <c r="D10" s="470"/>
      <c r="E10" s="471">
        <v>44986.0</v>
      </c>
      <c r="F10" s="478" t="s">
        <v>1857</v>
      </c>
      <c r="G10" s="475" t="s">
        <v>1858</v>
      </c>
    </row>
    <row r="11">
      <c r="A11" s="469" t="s">
        <v>1859</v>
      </c>
      <c r="B11" s="470" t="s">
        <v>1853</v>
      </c>
      <c r="C11" s="470" t="s">
        <v>604</v>
      </c>
      <c r="D11" s="470"/>
      <c r="E11" s="471">
        <v>44986.0</v>
      </c>
      <c r="F11" s="478" t="s">
        <v>1860</v>
      </c>
      <c r="G11" s="476" t="s">
        <v>1861</v>
      </c>
    </row>
    <row r="12">
      <c r="A12" s="469" t="s">
        <v>1862</v>
      </c>
      <c r="B12" s="470" t="s">
        <v>1853</v>
      </c>
      <c r="C12" s="470" t="s">
        <v>604</v>
      </c>
      <c r="D12" s="470"/>
      <c r="E12" s="471">
        <v>44986.0</v>
      </c>
      <c r="F12" s="478" t="s">
        <v>1863</v>
      </c>
      <c r="G12" s="475" t="s">
        <v>1864</v>
      </c>
    </row>
    <row r="13">
      <c r="A13" s="469" t="s">
        <v>1865</v>
      </c>
      <c r="B13" s="470" t="s">
        <v>1853</v>
      </c>
      <c r="C13" s="470" t="s">
        <v>604</v>
      </c>
      <c r="D13" s="470"/>
      <c r="E13" s="471">
        <v>44986.0</v>
      </c>
      <c r="F13" s="478" t="s">
        <v>1866</v>
      </c>
      <c r="G13" s="476" t="s">
        <v>1867</v>
      </c>
    </row>
    <row r="14">
      <c r="A14" s="469" t="s">
        <v>1868</v>
      </c>
      <c r="B14" s="470" t="s">
        <v>1853</v>
      </c>
      <c r="C14" s="470" t="s">
        <v>604</v>
      </c>
      <c r="D14" s="470"/>
      <c r="E14" s="471">
        <v>44986.0</v>
      </c>
      <c r="F14" s="478" t="s">
        <v>1869</v>
      </c>
      <c r="G14" s="475" t="s">
        <v>1870</v>
      </c>
    </row>
    <row r="15">
      <c r="A15" s="469" t="s">
        <v>1871</v>
      </c>
      <c r="B15" s="470" t="s">
        <v>1853</v>
      </c>
      <c r="C15" s="470" t="s">
        <v>604</v>
      </c>
      <c r="D15" s="470"/>
      <c r="E15" s="471">
        <v>44866.0</v>
      </c>
      <c r="F15" s="478" t="s">
        <v>1872</v>
      </c>
      <c r="G15" s="476" t="s">
        <v>1873</v>
      </c>
    </row>
    <row r="16">
      <c r="A16" s="469" t="s">
        <v>1874</v>
      </c>
      <c r="B16" s="470" t="s">
        <v>1853</v>
      </c>
      <c r="C16" s="470" t="s">
        <v>604</v>
      </c>
      <c r="D16" s="470"/>
      <c r="E16" s="471">
        <v>44986.0</v>
      </c>
      <c r="F16" s="478" t="s">
        <v>1875</v>
      </c>
      <c r="G16" s="475" t="s">
        <v>1876</v>
      </c>
    </row>
    <row r="17">
      <c r="A17" s="469" t="s">
        <v>1877</v>
      </c>
      <c r="B17" s="470" t="s">
        <v>1853</v>
      </c>
      <c r="C17" s="470" t="s">
        <v>604</v>
      </c>
      <c r="D17" s="470" t="s">
        <v>1878</v>
      </c>
      <c r="E17" s="471">
        <v>44986.0</v>
      </c>
      <c r="F17" s="478" t="s">
        <v>1879</v>
      </c>
      <c r="G17" s="476" t="s">
        <v>1880</v>
      </c>
    </row>
    <row r="18">
      <c r="A18" s="469" t="s">
        <v>1881</v>
      </c>
      <c r="B18" s="470" t="s">
        <v>1853</v>
      </c>
      <c r="C18" s="470" t="s">
        <v>604</v>
      </c>
      <c r="D18" s="470"/>
      <c r="E18" s="471">
        <v>44986.0</v>
      </c>
      <c r="F18" s="478" t="s">
        <v>1882</v>
      </c>
      <c r="G18" s="475" t="s">
        <v>1883</v>
      </c>
    </row>
    <row r="19">
      <c r="A19" s="469" t="s">
        <v>1884</v>
      </c>
      <c r="B19" s="470" t="s">
        <v>1853</v>
      </c>
      <c r="C19" s="470" t="s">
        <v>604</v>
      </c>
      <c r="D19" s="470"/>
      <c r="E19" s="471">
        <v>44986.0</v>
      </c>
      <c r="F19" s="478" t="s">
        <v>1885</v>
      </c>
      <c r="G19" s="476" t="s">
        <v>1886</v>
      </c>
    </row>
    <row r="20">
      <c r="A20" s="469" t="s">
        <v>1887</v>
      </c>
      <c r="B20" s="470" t="s">
        <v>1853</v>
      </c>
      <c r="C20" s="470" t="s">
        <v>604</v>
      </c>
      <c r="D20" s="470"/>
      <c r="E20" s="471">
        <v>44866.0</v>
      </c>
      <c r="F20" s="478" t="s">
        <v>1888</v>
      </c>
      <c r="G20" s="475" t="s">
        <v>1889</v>
      </c>
    </row>
    <row r="21">
      <c r="A21" s="469" t="s">
        <v>1890</v>
      </c>
      <c r="B21" s="470" t="s">
        <v>1853</v>
      </c>
      <c r="C21" s="470" t="s">
        <v>604</v>
      </c>
      <c r="D21" s="470" t="s">
        <v>1891</v>
      </c>
      <c r="E21" s="471">
        <v>44986.0</v>
      </c>
      <c r="F21" s="478" t="s">
        <v>1892</v>
      </c>
      <c r="G21" s="476" t="s">
        <v>1893</v>
      </c>
    </row>
    <row r="22">
      <c r="A22" s="469" t="s">
        <v>1894</v>
      </c>
      <c r="B22" s="470" t="s">
        <v>1853</v>
      </c>
      <c r="C22" s="470" t="s">
        <v>604</v>
      </c>
      <c r="D22" s="470"/>
      <c r="E22" s="471">
        <v>44986.0</v>
      </c>
      <c r="F22" s="472" t="s">
        <v>1895</v>
      </c>
      <c r="G22" s="475" t="s">
        <v>1896</v>
      </c>
    </row>
    <row r="23">
      <c r="A23" s="469" t="s">
        <v>1897</v>
      </c>
      <c r="B23" s="470" t="s">
        <v>1853</v>
      </c>
      <c r="C23" s="470" t="s">
        <v>604</v>
      </c>
      <c r="D23" s="470"/>
      <c r="E23" s="471">
        <v>44986.0</v>
      </c>
      <c r="F23" s="472" t="s">
        <v>1898</v>
      </c>
      <c r="G23" s="476" t="s">
        <v>1899</v>
      </c>
    </row>
    <row r="24">
      <c r="A24" s="469" t="s">
        <v>1900</v>
      </c>
      <c r="B24" s="470" t="s">
        <v>1853</v>
      </c>
      <c r="C24" s="470" t="s">
        <v>604</v>
      </c>
      <c r="D24" s="470"/>
      <c r="E24" s="471">
        <v>44986.0</v>
      </c>
      <c r="F24" s="472" t="s">
        <v>1901</v>
      </c>
      <c r="G24" s="475" t="s">
        <v>1902</v>
      </c>
    </row>
    <row r="25">
      <c r="A25" s="469" t="s">
        <v>1903</v>
      </c>
      <c r="B25" s="470" t="s">
        <v>1853</v>
      </c>
      <c r="C25" s="470" t="s">
        <v>604</v>
      </c>
      <c r="D25" s="470"/>
      <c r="E25" s="471">
        <v>44866.0</v>
      </c>
      <c r="F25" s="472" t="s">
        <v>1904</v>
      </c>
      <c r="G25" s="476" t="s">
        <v>1905</v>
      </c>
    </row>
    <row r="26">
      <c r="A26" s="469" t="s">
        <v>1906</v>
      </c>
      <c r="B26" s="470" t="s">
        <v>1853</v>
      </c>
      <c r="C26" s="470" t="s">
        <v>604</v>
      </c>
      <c r="D26" s="470" t="s">
        <v>1907</v>
      </c>
      <c r="E26" s="471">
        <v>44866.0</v>
      </c>
      <c r="F26" s="472" t="s">
        <v>1908</v>
      </c>
      <c r="G26" s="475" t="s">
        <v>1909</v>
      </c>
    </row>
    <row r="27">
      <c r="A27" s="469" t="s">
        <v>96</v>
      </c>
      <c r="B27" s="470" t="s">
        <v>1853</v>
      </c>
      <c r="C27" s="470" t="s">
        <v>604</v>
      </c>
      <c r="D27" s="470" t="s">
        <v>1910</v>
      </c>
      <c r="E27" s="471">
        <v>44986.0</v>
      </c>
      <c r="F27" s="472" t="s">
        <v>1911</v>
      </c>
      <c r="G27" s="476" t="s">
        <v>1912</v>
      </c>
    </row>
    <row r="28">
      <c r="A28" s="469" t="s">
        <v>1913</v>
      </c>
      <c r="B28" s="470" t="s">
        <v>1853</v>
      </c>
      <c r="C28" s="470" t="s">
        <v>604</v>
      </c>
      <c r="D28" s="480"/>
      <c r="E28" s="471">
        <v>44986.0</v>
      </c>
      <c r="F28" s="472" t="s">
        <v>1914</v>
      </c>
      <c r="G28" s="475" t="s">
        <v>1915</v>
      </c>
    </row>
    <row r="29">
      <c r="A29" s="469" t="s">
        <v>1916</v>
      </c>
      <c r="B29" s="470" t="s">
        <v>1853</v>
      </c>
      <c r="C29" s="470" t="s">
        <v>604</v>
      </c>
      <c r="D29" s="480"/>
      <c r="E29" s="471">
        <v>44986.0</v>
      </c>
      <c r="F29" s="472" t="s">
        <v>1917</v>
      </c>
      <c r="G29" s="476" t="s">
        <v>1918</v>
      </c>
    </row>
    <row r="30">
      <c r="A30" s="469" t="s">
        <v>1919</v>
      </c>
      <c r="B30" s="470" t="s">
        <v>1853</v>
      </c>
      <c r="C30" s="470" t="s">
        <v>604</v>
      </c>
      <c r="D30" s="480"/>
      <c r="E30" s="471">
        <v>44986.0</v>
      </c>
      <c r="F30" s="472" t="s">
        <v>1920</v>
      </c>
      <c r="G30" s="475" t="s">
        <v>1921</v>
      </c>
    </row>
    <row r="31">
      <c r="A31" s="469" t="s">
        <v>29</v>
      </c>
      <c r="B31" s="470" t="s">
        <v>1853</v>
      </c>
      <c r="C31" s="470" t="s">
        <v>604</v>
      </c>
      <c r="D31" s="470" t="s">
        <v>1922</v>
      </c>
      <c r="E31" s="471">
        <v>44774.0</v>
      </c>
      <c r="F31" s="481" t="s">
        <v>1923</v>
      </c>
      <c r="G31" s="482"/>
    </row>
    <row r="32">
      <c r="A32" s="469" t="s">
        <v>1924</v>
      </c>
      <c r="B32" s="470" t="s">
        <v>1853</v>
      </c>
      <c r="C32" s="470" t="s">
        <v>604</v>
      </c>
      <c r="D32" s="480"/>
      <c r="E32" s="471">
        <v>44986.0</v>
      </c>
      <c r="F32" s="472" t="s">
        <v>1925</v>
      </c>
      <c r="G32" s="475" t="s">
        <v>1926</v>
      </c>
    </row>
    <row r="33">
      <c r="A33" s="469" t="s">
        <v>1927</v>
      </c>
      <c r="B33" s="470" t="s">
        <v>1853</v>
      </c>
      <c r="C33" s="470" t="s">
        <v>604</v>
      </c>
      <c r="D33" s="470" t="s">
        <v>1928</v>
      </c>
      <c r="E33" s="471">
        <v>44986.0</v>
      </c>
      <c r="F33" s="472" t="s">
        <v>1929</v>
      </c>
      <c r="G33" s="476" t="s">
        <v>1930</v>
      </c>
    </row>
    <row r="34">
      <c r="A34" s="469" t="s">
        <v>1931</v>
      </c>
      <c r="B34" s="470" t="s">
        <v>1853</v>
      </c>
      <c r="C34" s="470" t="s">
        <v>604</v>
      </c>
      <c r="D34" s="470" t="s">
        <v>1932</v>
      </c>
      <c r="E34" s="471">
        <v>44986.0</v>
      </c>
      <c r="F34" s="472" t="s">
        <v>1933</v>
      </c>
      <c r="G34" s="475" t="s">
        <v>1934</v>
      </c>
    </row>
    <row r="35">
      <c r="A35" s="469" t="s">
        <v>1935</v>
      </c>
      <c r="B35" s="470" t="s">
        <v>1853</v>
      </c>
      <c r="C35" s="470" t="s">
        <v>604</v>
      </c>
      <c r="D35" s="470" t="s">
        <v>1936</v>
      </c>
      <c r="E35" s="471">
        <v>44986.0</v>
      </c>
      <c r="F35" s="472" t="s">
        <v>1937</v>
      </c>
      <c r="G35" s="476" t="s">
        <v>1938</v>
      </c>
    </row>
    <row r="36">
      <c r="A36" s="469" t="s">
        <v>1939</v>
      </c>
      <c r="B36" s="470" t="s">
        <v>1853</v>
      </c>
      <c r="C36" s="470" t="s">
        <v>604</v>
      </c>
      <c r="D36" s="470" t="s">
        <v>1940</v>
      </c>
      <c r="E36" s="471">
        <v>44986.0</v>
      </c>
      <c r="F36" s="472" t="s">
        <v>1941</v>
      </c>
      <c r="G36" s="475" t="s">
        <v>1942</v>
      </c>
    </row>
    <row r="37">
      <c r="A37" s="469" t="s">
        <v>1943</v>
      </c>
      <c r="B37" s="470" t="s">
        <v>1853</v>
      </c>
      <c r="C37" s="470" t="s">
        <v>604</v>
      </c>
      <c r="D37" s="480"/>
      <c r="E37" s="471">
        <v>44986.0</v>
      </c>
      <c r="F37" s="472" t="s">
        <v>1944</v>
      </c>
      <c r="G37" s="476" t="s">
        <v>1945</v>
      </c>
    </row>
    <row r="38">
      <c r="A38" s="469" t="s">
        <v>424</v>
      </c>
      <c r="B38" s="470" t="s">
        <v>1853</v>
      </c>
      <c r="C38" s="470" t="s">
        <v>604</v>
      </c>
      <c r="D38" s="470" t="s">
        <v>1946</v>
      </c>
      <c r="E38" s="471">
        <v>44986.0</v>
      </c>
      <c r="F38" s="472" t="s">
        <v>1947</v>
      </c>
      <c r="G38" s="475" t="s">
        <v>1948</v>
      </c>
    </row>
    <row r="39">
      <c r="A39" s="483" t="s">
        <v>1949</v>
      </c>
      <c r="B39" s="470" t="s">
        <v>1853</v>
      </c>
      <c r="C39" s="470" t="s">
        <v>604</v>
      </c>
      <c r="D39" s="480"/>
      <c r="E39" s="471">
        <v>44986.0</v>
      </c>
      <c r="F39" s="472" t="s">
        <v>1950</v>
      </c>
      <c r="G39" s="476" t="s">
        <v>1951</v>
      </c>
    </row>
    <row r="40">
      <c r="A40" s="469" t="s">
        <v>1952</v>
      </c>
      <c r="B40" s="470" t="s">
        <v>1853</v>
      </c>
      <c r="C40" s="470" t="s">
        <v>604</v>
      </c>
      <c r="D40" s="470" t="s">
        <v>1953</v>
      </c>
      <c r="E40" s="471">
        <v>44986.0</v>
      </c>
      <c r="F40" s="472" t="s">
        <v>1954</v>
      </c>
      <c r="G40" s="475" t="s">
        <v>1955</v>
      </c>
    </row>
    <row r="41">
      <c r="A41" s="469" t="s">
        <v>1956</v>
      </c>
      <c r="B41" s="470" t="s">
        <v>1853</v>
      </c>
      <c r="C41" s="470" t="s">
        <v>604</v>
      </c>
      <c r="D41" s="470" t="s">
        <v>1957</v>
      </c>
      <c r="E41" s="471">
        <v>44986.0</v>
      </c>
      <c r="F41" s="472" t="s">
        <v>1958</v>
      </c>
      <c r="G41" s="476" t="s">
        <v>1959</v>
      </c>
    </row>
    <row r="42">
      <c r="A42" s="469" t="s">
        <v>1960</v>
      </c>
      <c r="B42" s="470" t="s">
        <v>1961</v>
      </c>
      <c r="C42" s="470" t="s">
        <v>604</v>
      </c>
      <c r="D42" s="480"/>
      <c r="E42" s="471">
        <v>44986.0</v>
      </c>
      <c r="F42" s="472" t="s">
        <v>1962</v>
      </c>
      <c r="G42" s="475" t="s">
        <v>1963</v>
      </c>
    </row>
    <row r="43">
      <c r="A43" s="469" t="s">
        <v>1964</v>
      </c>
      <c r="B43" s="470" t="s">
        <v>1965</v>
      </c>
      <c r="C43" s="470" t="s">
        <v>604</v>
      </c>
      <c r="D43" s="480"/>
      <c r="E43" s="471">
        <v>44927.0</v>
      </c>
      <c r="F43" s="472" t="s">
        <v>1966</v>
      </c>
      <c r="G43" s="476" t="s">
        <v>1967</v>
      </c>
    </row>
    <row r="44">
      <c r="A44" s="469" t="s">
        <v>1968</v>
      </c>
      <c r="B44" s="470" t="s">
        <v>1965</v>
      </c>
      <c r="C44" s="470" t="s">
        <v>604</v>
      </c>
      <c r="D44" s="480"/>
      <c r="E44" s="471">
        <v>44927.0</v>
      </c>
      <c r="F44" s="484" t="s">
        <v>1969</v>
      </c>
      <c r="G44" s="475" t="s">
        <v>1970</v>
      </c>
    </row>
    <row r="45">
      <c r="A45" s="469" t="s">
        <v>1971</v>
      </c>
      <c r="B45" s="470" t="s">
        <v>1972</v>
      </c>
      <c r="C45" s="470" t="s">
        <v>604</v>
      </c>
      <c r="D45" s="480"/>
      <c r="E45" s="471">
        <v>44986.0</v>
      </c>
      <c r="F45" s="484" t="s">
        <v>1973</v>
      </c>
      <c r="G45" s="476" t="s">
        <v>1974</v>
      </c>
    </row>
    <row r="46">
      <c r="A46" s="469" t="s">
        <v>1975</v>
      </c>
      <c r="B46" s="470" t="s">
        <v>1972</v>
      </c>
      <c r="C46" s="470" t="s">
        <v>604</v>
      </c>
      <c r="D46" s="470" t="s">
        <v>1976</v>
      </c>
      <c r="E46" s="471">
        <v>44958.0</v>
      </c>
      <c r="F46" s="472" t="s">
        <v>1977</v>
      </c>
      <c r="G46" s="475" t="s">
        <v>1978</v>
      </c>
    </row>
    <row r="47">
      <c r="A47" s="469" t="s">
        <v>1979</v>
      </c>
      <c r="B47" s="470" t="s">
        <v>1972</v>
      </c>
      <c r="C47" s="470" t="s">
        <v>604</v>
      </c>
      <c r="D47" s="470" t="s">
        <v>1980</v>
      </c>
      <c r="E47" s="471">
        <v>44986.0</v>
      </c>
      <c r="F47" s="484" t="s">
        <v>1981</v>
      </c>
      <c r="G47" s="476" t="s">
        <v>1982</v>
      </c>
    </row>
    <row r="48">
      <c r="A48" s="469" t="s">
        <v>1983</v>
      </c>
      <c r="B48" s="470" t="s">
        <v>1972</v>
      </c>
      <c r="C48" s="470" t="s">
        <v>604</v>
      </c>
      <c r="D48" s="470"/>
      <c r="E48" s="471">
        <v>44986.0</v>
      </c>
      <c r="F48" s="472" t="s">
        <v>1984</v>
      </c>
      <c r="G48" s="475" t="s">
        <v>1985</v>
      </c>
    </row>
    <row r="49">
      <c r="A49" s="469" t="s">
        <v>1986</v>
      </c>
      <c r="B49" s="470" t="s">
        <v>1972</v>
      </c>
      <c r="C49" s="470" t="s">
        <v>604</v>
      </c>
      <c r="D49" s="470"/>
      <c r="E49" s="471">
        <v>44986.0</v>
      </c>
      <c r="F49" s="472" t="s">
        <v>1987</v>
      </c>
      <c r="G49" s="476" t="s">
        <v>1988</v>
      </c>
    </row>
    <row r="50">
      <c r="A50" s="469" t="s">
        <v>1989</v>
      </c>
      <c r="B50" s="470" t="s">
        <v>1972</v>
      </c>
      <c r="C50" s="470" t="s">
        <v>604</v>
      </c>
      <c r="D50" s="470" t="s">
        <v>1990</v>
      </c>
      <c r="E50" s="471">
        <v>44866.0</v>
      </c>
      <c r="F50" s="472" t="s">
        <v>1991</v>
      </c>
      <c r="G50" s="475" t="s">
        <v>1992</v>
      </c>
    </row>
    <row r="51">
      <c r="A51" s="469" t="s">
        <v>1993</v>
      </c>
      <c r="B51" s="470" t="s">
        <v>1972</v>
      </c>
      <c r="C51" s="470" t="s">
        <v>604</v>
      </c>
      <c r="D51" s="480"/>
      <c r="E51" s="471">
        <v>44986.0</v>
      </c>
      <c r="F51" s="485" t="s">
        <v>1994</v>
      </c>
      <c r="G51" s="476" t="s">
        <v>1995</v>
      </c>
    </row>
    <row r="52">
      <c r="A52" s="486"/>
      <c r="B52" s="450"/>
      <c r="C52" s="450"/>
      <c r="D52" s="450"/>
      <c r="E52" s="451"/>
      <c r="F52" s="452"/>
      <c r="G52" s="452"/>
    </row>
    <row r="53">
      <c r="A53" s="486" t="s">
        <v>1996</v>
      </c>
      <c r="B53" s="450"/>
      <c r="C53" s="450"/>
      <c r="D53" s="450"/>
      <c r="E53" s="451"/>
      <c r="F53" s="452"/>
      <c r="G53" s="452"/>
    </row>
    <row r="54">
      <c r="A54" s="454" t="s">
        <v>1997</v>
      </c>
      <c r="B54" s="456" t="s">
        <v>1998</v>
      </c>
      <c r="C54" s="459"/>
      <c r="D54" s="459"/>
      <c r="E54" s="457"/>
      <c r="F54" s="458"/>
      <c r="G54" s="458"/>
    </row>
    <row r="55">
      <c r="A55" s="454" t="s">
        <v>1999</v>
      </c>
      <c r="B55" s="455"/>
      <c r="C55" s="285"/>
      <c r="D55" s="459"/>
      <c r="E55" s="457"/>
      <c r="F55" s="458"/>
      <c r="G55" s="460"/>
    </row>
  </sheetData>
  <dataValidations>
    <dataValidation type="list" allowBlank="1" showErrorMessage="1" sqref="B1:B51">
      <formula1>"Education,Finance,Government,Professional services,IT,Other enterprise,Legal"</formula1>
    </dataValidation>
  </dataValidations>
  <hyperlinks>
    <hyperlink r:id="rId1" ref="F2"/>
    <hyperlink r:id="rId2" ref="G2"/>
    <hyperlink r:id="rId3" ref="F3"/>
    <hyperlink r:id="rId4" ref="G3"/>
    <hyperlink r:id="rId5" ref="F4"/>
    <hyperlink r:id="rId6" ref="G4"/>
    <hyperlink r:id="rId7" ref="F5"/>
    <hyperlink r:id="rId8" ref="G5"/>
    <hyperlink r:id="rId9" ref="F6"/>
    <hyperlink r:id="rId10" ref="G6"/>
    <hyperlink r:id="rId11" ref="F7"/>
    <hyperlink r:id="rId12" ref="G7"/>
    <hyperlink r:id="rId13" ref="F8"/>
    <hyperlink r:id="rId14" ref="G8"/>
    <hyperlink r:id="rId15" ref="F9"/>
    <hyperlink r:id="rId16" ref="G9"/>
    <hyperlink r:id="rId17" ref="F10"/>
    <hyperlink r:id="rId18" ref="G10"/>
    <hyperlink r:id="rId19" ref="F11"/>
    <hyperlink r:id="rId20" ref="G11"/>
    <hyperlink r:id="rId21" ref="F12"/>
    <hyperlink r:id="rId22" ref="G12"/>
    <hyperlink r:id="rId23" ref="F13"/>
    <hyperlink r:id="rId24" ref="G13"/>
    <hyperlink r:id="rId25" ref="F14"/>
    <hyperlink r:id="rId26" ref="G14"/>
    <hyperlink r:id="rId27" ref="F15"/>
    <hyperlink r:id="rId28" ref="G15"/>
    <hyperlink r:id="rId29" ref="F16"/>
    <hyperlink r:id="rId30" ref="G16"/>
    <hyperlink r:id="rId31" ref="F17"/>
    <hyperlink r:id="rId32" ref="G17"/>
    <hyperlink r:id="rId33" ref="F18"/>
    <hyperlink r:id="rId34" ref="G18"/>
    <hyperlink r:id="rId35" ref="F19"/>
    <hyperlink r:id="rId36" ref="G19"/>
    <hyperlink r:id="rId37" ref="F20"/>
    <hyperlink r:id="rId38" ref="G20"/>
    <hyperlink r:id="rId39" ref="F21"/>
    <hyperlink r:id="rId40" ref="G21"/>
    <hyperlink r:id="rId41" ref="F22"/>
    <hyperlink r:id="rId42" ref="G22"/>
    <hyperlink r:id="rId43" ref="F23"/>
    <hyperlink r:id="rId44" ref="G23"/>
    <hyperlink r:id="rId45" ref="F24"/>
    <hyperlink r:id="rId46" ref="G24"/>
    <hyperlink r:id="rId47" ref="F25"/>
    <hyperlink r:id="rId48" ref="G25"/>
    <hyperlink r:id="rId49" ref="F26"/>
    <hyperlink r:id="rId50" ref="G26"/>
    <hyperlink r:id="rId51" ref="F27"/>
    <hyperlink r:id="rId52" ref="G27"/>
    <hyperlink r:id="rId53" ref="F28"/>
    <hyperlink r:id="rId54" ref="G28"/>
    <hyperlink r:id="rId55" ref="F29"/>
    <hyperlink r:id="rId56" ref="G29"/>
    <hyperlink r:id="rId57" ref="F30"/>
    <hyperlink r:id="rId58" ref="G30"/>
    <hyperlink r:id="rId59" ref="F32"/>
    <hyperlink r:id="rId60" ref="G32"/>
    <hyperlink r:id="rId61" ref="F33"/>
    <hyperlink r:id="rId62" ref="G33"/>
    <hyperlink r:id="rId63" ref="F34"/>
    <hyperlink r:id="rId64" ref="G34"/>
    <hyperlink r:id="rId65" ref="F35"/>
    <hyperlink r:id="rId66" ref="G35"/>
    <hyperlink r:id="rId67" ref="F36"/>
    <hyperlink r:id="rId68" ref="G36"/>
    <hyperlink r:id="rId69" ref="F37"/>
    <hyperlink r:id="rId70" ref="G37"/>
    <hyperlink r:id="rId71" ref="F38"/>
    <hyperlink r:id="rId72" ref="G38"/>
    <hyperlink r:id="rId73" ref="F39"/>
    <hyperlink r:id="rId74" ref="G39"/>
    <hyperlink r:id="rId75" ref="F40"/>
    <hyperlink r:id="rId76" ref="G40"/>
    <hyperlink r:id="rId77" ref="F41"/>
    <hyperlink r:id="rId78" ref="G41"/>
    <hyperlink r:id="rId79" ref="F42"/>
    <hyperlink r:id="rId80" ref="G42"/>
    <hyperlink r:id="rId81" ref="F43"/>
    <hyperlink r:id="rId82" ref="G43"/>
    <hyperlink r:id="rId83" ref="F44"/>
    <hyperlink r:id="rId84" ref="G44"/>
    <hyperlink r:id="rId85" ref="F45"/>
    <hyperlink r:id="rId86" ref="G45"/>
    <hyperlink r:id="rId87" ref="F46"/>
    <hyperlink r:id="rId88" ref="G46"/>
    <hyperlink r:id="rId89" ref="F47"/>
    <hyperlink r:id="rId90" ref="G47"/>
    <hyperlink r:id="rId91" ref="F48"/>
    <hyperlink r:id="rId92" ref="G48"/>
    <hyperlink r:id="rId93" ref="F49"/>
    <hyperlink r:id="rId94" ref="G49"/>
    <hyperlink r:id="rId95" ref="F50"/>
    <hyperlink r:id="rId96" ref="G50"/>
    <hyperlink r:id="rId97" ref="F51"/>
    <hyperlink r:id="rId98" ref="G51"/>
    <hyperlink r:id="rId99" ref="B54"/>
  </hyperlinks>
  <drawing r:id="rId100"/>
  <tableParts count="1">
    <tablePart r:id="rId102"/>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showGridLines="0"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19.63"/>
    <col customWidth="1" min="2" max="2" width="12.5"/>
    <col customWidth="1" min="3" max="3" width="21.63"/>
    <col customWidth="1" min="4" max="4" width="9.5"/>
    <col customWidth="1" min="5" max="5" width="17.38"/>
    <col customWidth="1" min="6" max="6" width="11.5"/>
    <col customWidth="1" min="7" max="7" width="18.88"/>
    <col customWidth="1" min="8" max="8" width="18.38"/>
    <col customWidth="1" min="9" max="9" width="16.0"/>
    <col customWidth="1" min="10" max="10" width="10.25"/>
    <col customWidth="1" min="11" max="11" width="11.38"/>
    <col customWidth="1" min="12" max="12" width="8.75"/>
    <col customWidth="1" min="13" max="13" width="41.0"/>
  </cols>
  <sheetData>
    <row r="1">
      <c r="A1" s="487" t="s">
        <v>2000</v>
      </c>
      <c r="B1" s="487" t="s">
        <v>2001</v>
      </c>
      <c r="C1" s="487" t="s">
        <v>2002</v>
      </c>
      <c r="D1" s="488" t="s">
        <v>2003</v>
      </c>
      <c r="E1" s="488" t="s">
        <v>2004</v>
      </c>
      <c r="F1" s="489" t="s">
        <v>2005</v>
      </c>
      <c r="G1" s="487" t="s">
        <v>2006</v>
      </c>
      <c r="H1" s="490" t="s">
        <v>2007</v>
      </c>
      <c r="I1" s="491"/>
      <c r="J1" s="487"/>
      <c r="K1" s="492"/>
      <c r="L1" s="493"/>
      <c r="M1" s="494"/>
    </row>
    <row r="2" ht="26.25" customHeight="1">
      <c r="A2" s="495" t="s">
        <v>2008</v>
      </c>
      <c r="B2" s="496" t="s">
        <v>178</v>
      </c>
      <c r="C2" s="496" t="s">
        <v>2009</v>
      </c>
      <c r="D2" s="237">
        <v>2014.0</v>
      </c>
      <c r="E2" s="497">
        <v>13000.0</v>
      </c>
      <c r="F2" s="498" t="s">
        <v>2010</v>
      </c>
      <c r="G2" s="499" t="s">
        <v>2011</v>
      </c>
      <c r="H2" s="500" t="s">
        <v>2012</v>
      </c>
      <c r="I2" s="501"/>
      <c r="J2" s="496"/>
      <c r="K2" s="502"/>
      <c r="L2" s="503"/>
      <c r="M2" s="114"/>
    </row>
    <row r="3" ht="26.25" customHeight="1">
      <c r="A3" s="495" t="s">
        <v>697</v>
      </c>
      <c r="B3" s="496" t="s">
        <v>2013</v>
      </c>
      <c r="C3" s="496" t="s">
        <v>2014</v>
      </c>
      <c r="D3" s="237">
        <v>2010.0</v>
      </c>
      <c r="E3" s="237">
        <v>1200.0</v>
      </c>
      <c r="F3" s="498" t="s">
        <v>2010</v>
      </c>
      <c r="G3" s="499" t="s">
        <v>2015</v>
      </c>
      <c r="H3" s="500" t="s">
        <v>2016</v>
      </c>
      <c r="I3" s="504"/>
      <c r="J3" s="505"/>
      <c r="K3" s="506"/>
      <c r="L3" s="503"/>
      <c r="M3" s="91"/>
    </row>
    <row r="4" ht="26.25" customHeight="1">
      <c r="A4" s="495" t="s">
        <v>19</v>
      </c>
      <c r="B4" s="496" t="s">
        <v>2017</v>
      </c>
      <c r="C4" s="496" t="s">
        <v>2018</v>
      </c>
      <c r="D4" s="507">
        <v>2013.0</v>
      </c>
      <c r="E4" s="237">
        <v>1000.0</v>
      </c>
      <c r="F4" s="498" t="s">
        <v>2010</v>
      </c>
      <c r="G4" s="499" t="s">
        <v>2019</v>
      </c>
      <c r="H4" s="500" t="s">
        <v>2020</v>
      </c>
      <c r="I4" s="504"/>
      <c r="J4" s="505"/>
      <c r="K4" s="506"/>
      <c r="L4" s="503"/>
      <c r="M4" s="91"/>
    </row>
    <row r="5" ht="26.25" customHeight="1">
      <c r="A5" s="495" t="s">
        <v>29</v>
      </c>
      <c r="B5" s="496" t="s">
        <v>2021</v>
      </c>
      <c r="C5" s="496" t="s">
        <v>2022</v>
      </c>
      <c r="D5" s="237">
        <v>2015.0</v>
      </c>
      <c r="E5" s="508">
        <v>736.0</v>
      </c>
      <c r="F5" s="498" t="s">
        <v>2010</v>
      </c>
      <c r="G5" s="499" t="s">
        <v>2023</v>
      </c>
      <c r="H5" s="500" t="s">
        <v>2024</v>
      </c>
      <c r="I5" s="501"/>
      <c r="J5" s="496"/>
      <c r="K5" s="502"/>
      <c r="L5" s="503"/>
      <c r="M5" s="114"/>
    </row>
    <row r="6" ht="26.25" customHeight="1">
      <c r="A6" s="495" t="s">
        <v>2025</v>
      </c>
      <c r="B6" s="496" t="s">
        <v>2026</v>
      </c>
      <c r="C6" s="496" t="s">
        <v>2027</v>
      </c>
      <c r="D6" s="509">
        <v>1991.0</v>
      </c>
      <c r="E6" s="509">
        <v>500.0</v>
      </c>
      <c r="F6" s="498" t="s">
        <v>2028</v>
      </c>
      <c r="G6" s="499" t="s">
        <v>2029</v>
      </c>
      <c r="H6" s="500" t="s">
        <v>2030</v>
      </c>
      <c r="I6" s="504"/>
      <c r="J6" s="505"/>
      <c r="K6" s="506"/>
      <c r="L6" s="510"/>
      <c r="M6" s="214"/>
    </row>
    <row r="7" ht="26.25" customHeight="1">
      <c r="A7" s="495" t="s">
        <v>2031</v>
      </c>
      <c r="B7" s="496" t="s">
        <v>2032</v>
      </c>
      <c r="C7" s="496" t="s">
        <v>2033</v>
      </c>
      <c r="D7" s="237">
        <v>2017.0</v>
      </c>
      <c r="E7" s="237">
        <v>500.0</v>
      </c>
      <c r="F7" s="498" t="s">
        <v>2028</v>
      </c>
      <c r="G7" s="511" t="s">
        <v>2034</v>
      </c>
      <c r="H7" s="512" t="s">
        <v>2035</v>
      </c>
      <c r="I7" s="501"/>
      <c r="J7" s="505"/>
      <c r="K7" s="502"/>
      <c r="L7" s="503"/>
      <c r="M7" s="114"/>
    </row>
    <row r="8" ht="26.25" customHeight="1">
      <c r="A8" s="495" t="s">
        <v>2036</v>
      </c>
      <c r="B8" s="496" t="s">
        <v>1209</v>
      </c>
      <c r="C8" s="496" t="s">
        <v>2037</v>
      </c>
      <c r="D8" s="237">
        <v>2016.0</v>
      </c>
      <c r="E8" s="237">
        <v>400.0</v>
      </c>
      <c r="F8" s="498" t="s">
        <v>2028</v>
      </c>
      <c r="G8" s="511" t="s">
        <v>2038</v>
      </c>
      <c r="H8" s="512" t="s">
        <v>2039</v>
      </c>
      <c r="I8" s="501"/>
      <c r="J8" s="505"/>
      <c r="K8" s="502"/>
      <c r="L8" s="503"/>
      <c r="M8" s="114"/>
    </row>
    <row r="9" ht="26.25" customHeight="1">
      <c r="A9" s="495" t="s">
        <v>37</v>
      </c>
      <c r="B9" s="496" t="s">
        <v>2040</v>
      </c>
      <c r="C9" s="496" t="s">
        <v>2041</v>
      </c>
      <c r="D9" s="237">
        <v>2015.0</v>
      </c>
      <c r="E9" s="237">
        <v>150.0</v>
      </c>
      <c r="F9" s="498" t="s">
        <v>2028</v>
      </c>
      <c r="G9" s="511" t="s">
        <v>2042</v>
      </c>
      <c r="H9" s="512" t="s">
        <v>2043</v>
      </c>
      <c r="I9" s="501"/>
      <c r="J9" s="505"/>
      <c r="K9" s="502"/>
      <c r="L9" s="503"/>
      <c r="M9" s="114"/>
    </row>
    <row r="10" ht="26.25" customHeight="1">
      <c r="A10" s="495" t="s">
        <v>294</v>
      </c>
      <c r="B10" s="496" t="s">
        <v>294</v>
      </c>
      <c r="C10" s="496" t="s">
        <v>2044</v>
      </c>
      <c r="D10" s="237">
        <v>2018.0</v>
      </c>
      <c r="E10" s="237">
        <v>150.0</v>
      </c>
      <c r="F10" s="498" t="s">
        <v>2010</v>
      </c>
      <c r="G10" s="499" t="s">
        <v>2045</v>
      </c>
      <c r="H10" s="500" t="s">
        <v>2046</v>
      </c>
      <c r="I10" s="501"/>
      <c r="J10" s="496"/>
      <c r="K10" s="502"/>
      <c r="L10" s="503"/>
      <c r="M10" s="114"/>
    </row>
    <row r="11" ht="26.25" customHeight="1">
      <c r="A11" s="495" t="s">
        <v>2047</v>
      </c>
      <c r="B11" s="496" t="s">
        <v>2048</v>
      </c>
      <c r="C11" s="496" t="s">
        <v>2049</v>
      </c>
      <c r="D11" s="237">
        <v>2020.0</v>
      </c>
      <c r="E11" s="237" t="s">
        <v>2050</v>
      </c>
      <c r="F11" s="498" t="s">
        <v>2010</v>
      </c>
      <c r="G11" s="513" t="s">
        <v>2051</v>
      </c>
      <c r="H11" s="500" t="s">
        <v>2052</v>
      </c>
      <c r="I11" s="501"/>
      <c r="J11" s="505"/>
      <c r="K11" s="502"/>
      <c r="L11" s="503"/>
      <c r="M11" s="91"/>
    </row>
    <row r="12" ht="26.25" customHeight="1">
      <c r="A12" s="495" t="s">
        <v>2053</v>
      </c>
      <c r="B12" s="496" t="s">
        <v>615</v>
      </c>
      <c r="C12" s="496" t="s">
        <v>2054</v>
      </c>
      <c r="D12" s="237">
        <v>2017.0</v>
      </c>
      <c r="E12" s="237">
        <v>90.0</v>
      </c>
      <c r="F12" s="514" t="s">
        <v>2010</v>
      </c>
      <c r="G12" s="499" t="s">
        <v>2055</v>
      </c>
      <c r="H12" s="500" t="s">
        <v>2056</v>
      </c>
      <c r="I12" s="501"/>
      <c r="J12" s="505"/>
      <c r="K12" s="502"/>
      <c r="L12" s="503"/>
      <c r="M12" s="91"/>
    </row>
    <row r="13" ht="26.25" customHeight="1">
      <c r="A13" s="495" t="s">
        <v>644</v>
      </c>
      <c r="B13" s="496" t="s">
        <v>644</v>
      </c>
      <c r="C13" s="496" t="s">
        <v>2057</v>
      </c>
      <c r="D13" s="237">
        <v>2019.0</v>
      </c>
      <c r="E13" s="237">
        <v>30.0</v>
      </c>
      <c r="F13" s="498" t="s">
        <v>2010</v>
      </c>
      <c r="G13" s="499" t="s">
        <v>2058</v>
      </c>
      <c r="H13" s="500" t="s">
        <v>2059</v>
      </c>
      <c r="I13" s="501"/>
      <c r="J13" s="505"/>
      <c r="K13" s="515"/>
      <c r="L13" s="503"/>
      <c r="M13" s="91"/>
    </row>
    <row r="14" ht="26.25" customHeight="1">
      <c r="A14" s="495" t="s">
        <v>2060</v>
      </c>
      <c r="B14" s="496" t="s">
        <v>33</v>
      </c>
      <c r="C14" s="496" t="s">
        <v>2022</v>
      </c>
      <c r="D14" s="516">
        <v>2021.0</v>
      </c>
      <c r="E14" s="516">
        <v>15.0</v>
      </c>
      <c r="F14" s="498" t="s">
        <v>2061</v>
      </c>
      <c r="G14" s="499" t="s">
        <v>2062</v>
      </c>
      <c r="H14" s="500" t="s">
        <v>2063</v>
      </c>
      <c r="I14" s="501"/>
      <c r="J14" s="505"/>
      <c r="K14" s="502"/>
      <c r="L14" s="503"/>
      <c r="M14" s="91"/>
    </row>
    <row r="15" ht="26.25" customHeight="1">
      <c r="A15" s="495" t="s">
        <v>107</v>
      </c>
      <c r="B15" s="496" t="s">
        <v>2064</v>
      </c>
      <c r="C15" s="496" t="s">
        <v>2065</v>
      </c>
      <c r="D15" s="237">
        <v>2022.0</v>
      </c>
      <c r="E15" s="237">
        <v>10.0</v>
      </c>
      <c r="F15" s="514" t="s">
        <v>2066</v>
      </c>
      <c r="G15" s="499" t="s">
        <v>2067</v>
      </c>
      <c r="H15" s="500" t="s">
        <v>2068</v>
      </c>
      <c r="I15" s="501"/>
      <c r="J15" s="505"/>
      <c r="K15" s="515"/>
      <c r="L15" s="503"/>
      <c r="M15" s="91"/>
    </row>
    <row r="16" ht="26.25" customHeight="1">
      <c r="A16" s="495" t="s">
        <v>2069</v>
      </c>
      <c r="B16" s="496" t="s">
        <v>172</v>
      </c>
      <c r="C16" s="496" t="s">
        <v>2022</v>
      </c>
      <c r="D16" s="237">
        <v>2022.0</v>
      </c>
      <c r="E16" s="237">
        <v>10.0</v>
      </c>
      <c r="F16" s="514" t="s">
        <v>2066</v>
      </c>
      <c r="G16" s="499" t="s">
        <v>2070</v>
      </c>
      <c r="H16" s="500" t="s">
        <v>2071</v>
      </c>
      <c r="I16" s="501"/>
      <c r="J16" s="505"/>
      <c r="K16" s="502"/>
      <c r="L16" s="503"/>
      <c r="M16" s="91"/>
    </row>
    <row r="17" ht="26.25" customHeight="1"/>
    <row r="18" ht="26.25" customHeight="1">
      <c r="A18" s="495"/>
      <c r="B18" s="496"/>
      <c r="C18" s="496"/>
      <c r="D18" s="237"/>
      <c r="E18" s="237"/>
      <c r="F18" s="498"/>
      <c r="G18" s="517"/>
      <c r="H18" s="500"/>
      <c r="I18" s="501"/>
      <c r="J18" s="505"/>
      <c r="K18" s="502"/>
      <c r="L18" s="503"/>
      <c r="M18" s="91"/>
    </row>
    <row r="19" ht="26.25" customHeight="1">
      <c r="A19" s="518"/>
      <c r="B19" s="454" t="s">
        <v>1817</v>
      </c>
      <c r="C19" s="519"/>
      <c r="D19" s="520"/>
      <c r="E19" s="520"/>
      <c r="F19" s="521"/>
      <c r="G19" s="522"/>
      <c r="H19" s="523"/>
      <c r="I19" s="524"/>
      <c r="J19" s="519"/>
      <c r="K19" s="525"/>
      <c r="L19" s="503"/>
      <c r="M19" s="91"/>
    </row>
    <row r="20" ht="26.25" customHeight="1">
      <c r="A20" s="495"/>
      <c r="B20" s="526" t="s">
        <v>2072</v>
      </c>
      <c r="C20" s="527"/>
      <c r="D20" s="516"/>
      <c r="E20" s="516"/>
      <c r="F20" s="498"/>
      <c r="G20" s="517"/>
      <c r="H20" s="500"/>
      <c r="I20" s="504"/>
      <c r="J20" s="505"/>
      <c r="K20" s="506"/>
      <c r="L20" s="503"/>
      <c r="M20" s="91"/>
    </row>
    <row r="21" ht="26.25" customHeight="1">
      <c r="A21" s="518"/>
      <c r="B21" s="505"/>
      <c r="C21" s="505"/>
      <c r="D21" s="237"/>
      <c r="E21" s="237"/>
      <c r="F21" s="528"/>
      <c r="G21" s="517"/>
      <c r="H21" s="500"/>
      <c r="I21" s="504"/>
      <c r="J21" s="505"/>
      <c r="K21" s="506"/>
      <c r="L21" s="503"/>
      <c r="M21" s="529"/>
    </row>
    <row r="22" ht="26.25" customHeight="1">
      <c r="A22" s="518"/>
      <c r="B22" s="496"/>
      <c r="C22" s="496"/>
      <c r="D22" s="237"/>
      <c r="E22" s="237"/>
      <c r="F22" s="498"/>
      <c r="G22" s="517"/>
      <c r="H22" s="500"/>
      <c r="I22" s="504"/>
      <c r="J22" s="505"/>
      <c r="K22" s="515"/>
      <c r="L22" s="503"/>
      <c r="M22" s="529"/>
    </row>
    <row r="23" ht="26.25" customHeight="1">
      <c r="A23" s="495"/>
      <c r="B23" s="496"/>
      <c r="C23" s="496"/>
      <c r="D23" s="237"/>
      <c r="E23" s="237"/>
      <c r="F23" s="498"/>
      <c r="G23" s="496"/>
      <c r="H23" s="512"/>
      <c r="I23" s="501"/>
      <c r="J23" s="505"/>
      <c r="K23" s="515"/>
      <c r="L23" s="503"/>
      <c r="M23" s="214"/>
    </row>
    <row r="24" ht="26.25" customHeight="1">
      <c r="A24" s="495"/>
      <c r="B24" s="496"/>
      <c r="C24" s="496"/>
      <c r="D24" s="237"/>
      <c r="E24" s="237"/>
      <c r="F24" s="498"/>
      <c r="G24" s="496"/>
      <c r="H24" s="512"/>
      <c r="I24" s="501"/>
      <c r="J24" s="505"/>
      <c r="K24" s="515"/>
      <c r="L24" s="503"/>
      <c r="M24" s="91"/>
    </row>
    <row r="25" ht="26.25" customHeight="1">
      <c r="A25" s="495"/>
      <c r="B25" s="505"/>
      <c r="C25" s="505"/>
      <c r="D25" s="237"/>
      <c r="E25" s="237"/>
      <c r="F25" s="528"/>
      <c r="G25" s="530"/>
      <c r="H25" s="531"/>
      <c r="I25" s="504"/>
      <c r="J25" s="505"/>
      <c r="K25" s="506"/>
      <c r="L25" s="503"/>
      <c r="M25" s="214"/>
    </row>
    <row r="26" ht="26.25" customHeight="1">
      <c r="A26" s="518"/>
      <c r="B26" s="505"/>
      <c r="C26" s="505"/>
      <c r="D26" s="532"/>
      <c r="E26" s="533"/>
      <c r="F26" s="528"/>
      <c r="G26" s="517"/>
      <c r="H26" s="500"/>
      <c r="I26" s="504"/>
      <c r="J26" s="505"/>
      <c r="K26" s="515"/>
      <c r="L26" s="503"/>
      <c r="M26" s="529"/>
    </row>
    <row r="27" ht="26.25" customHeight="1">
      <c r="A27" s="495"/>
      <c r="B27" s="496"/>
      <c r="C27" s="496"/>
      <c r="D27" s="237"/>
      <c r="E27" s="237"/>
      <c r="F27" s="498"/>
      <c r="G27" s="517"/>
      <c r="H27" s="500"/>
      <c r="I27" s="501"/>
      <c r="J27" s="505"/>
      <c r="K27" s="502"/>
      <c r="L27" s="503"/>
      <c r="M27" s="91"/>
    </row>
    <row r="28" ht="26.25" customHeight="1">
      <c r="A28" s="495"/>
      <c r="B28" s="496"/>
      <c r="C28" s="496"/>
      <c r="D28" s="237"/>
      <c r="E28" s="237"/>
      <c r="F28" s="498"/>
      <c r="G28" s="517"/>
      <c r="H28" s="500"/>
      <c r="I28" s="501"/>
      <c r="J28" s="505"/>
      <c r="K28" s="502"/>
      <c r="L28" s="503"/>
      <c r="M28" s="91"/>
    </row>
    <row r="29" ht="26.25" customHeight="1">
      <c r="A29" s="495"/>
      <c r="B29" s="496"/>
      <c r="C29" s="496"/>
      <c r="D29" s="534"/>
      <c r="E29" s="534"/>
      <c r="F29" s="498"/>
      <c r="G29" s="517"/>
      <c r="H29" s="500"/>
      <c r="I29" s="501"/>
      <c r="J29" s="496"/>
      <c r="K29" s="515"/>
      <c r="L29" s="503"/>
      <c r="M29" s="91"/>
    </row>
    <row r="30" ht="26.25" customHeight="1">
      <c r="A30" s="495"/>
      <c r="B30" s="496"/>
      <c r="C30" s="496"/>
      <c r="D30" s="516"/>
      <c r="E30" s="516"/>
      <c r="F30" s="498"/>
      <c r="G30" s="517"/>
      <c r="H30" s="500"/>
      <c r="I30" s="504"/>
      <c r="J30" s="505"/>
      <c r="K30" s="506"/>
      <c r="L30" s="503"/>
      <c r="M30" s="91"/>
    </row>
    <row r="31" ht="26.25" customHeight="1">
      <c r="A31" s="495"/>
      <c r="B31" s="505"/>
      <c r="C31" s="505"/>
      <c r="D31" s="533"/>
      <c r="E31" s="533"/>
      <c r="F31" s="528"/>
      <c r="G31" s="517"/>
      <c r="H31" s="500"/>
      <c r="I31" s="504"/>
      <c r="J31" s="505"/>
      <c r="K31" s="506"/>
      <c r="L31" s="503"/>
      <c r="M31" s="214"/>
    </row>
    <row r="32" ht="26.25" customHeight="1">
      <c r="A32" s="495"/>
      <c r="B32" s="505"/>
      <c r="C32" s="505"/>
      <c r="D32" s="516"/>
      <c r="E32" s="516"/>
      <c r="F32" s="498"/>
      <c r="G32" s="517"/>
      <c r="H32" s="500"/>
      <c r="I32" s="501"/>
      <c r="J32" s="505"/>
      <c r="K32" s="502"/>
      <c r="L32" s="503"/>
      <c r="M32" s="91"/>
    </row>
    <row r="33" ht="26.25" customHeight="1">
      <c r="A33" s="518"/>
      <c r="B33" s="505"/>
      <c r="C33" s="505"/>
      <c r="D33" s="237"/>
      <c r="E33" s="237"/>
      <c r="F33" s="528"/>
      <c r="G33" s="517"/>
      <c r="H33" s="500"/>
      <c r="I33" s="504"/>
      <c r="J33" s="505"/>
      <c r="K33" s="506"/>
      <c r="L33" s="503"/>
      <c r="M33" s="214"/>
    </row>
    <row r="34" ht="26.25" customHeight="1">
      <c r="A34" s="518"/>
      <c r="B34" s="505"/>
      <c r="C34" s="505"/>
      <c r="D34" s="534"/>
      <c r="E34" s="534"/>
      <c r="F34" s="528"/>
      <c r="G34" s="517"/>
      <c r="H34" s="500"/>
      <c r="I34" s="504"/>
      <c r="J34" s="505"/>
      <c r="K34" s="515"/>
      <c r="L34" s="503"/>
      <c r="M34" s="214"/>
    </row>
    <row r="35" ht="26.25" customHeight="1">
      <c r="A35" s="495"/>
      <c r="B35" s="496"/>
      <c r="C35" s="496"/>
      <c r="D35" s="516"/>
      <c r="E35" s="516"/>
      <c r="F35" s="498"/>
      <c r="G35" s="517"/>
      <c r="H35" s="500"/>
      <c r="I35" s="501"/>
      <c r="J35" s="505"/>
      <c r="K35" s="502"/>
      <c r="L35" s="503"/>
      <c r="M35" s="91"/>
    </row>
    <row r="36" ht="26.25" customHeight="1">
      <c r="A36" s="518"/>
      <c r="B36" s="505"/>
      <c r="C36" s="505"/>
      <c r="D36" s="535"/>
      <c r="E36" s="535"/>
      <c r="F36" s="528"/>
      <c r="G36" s="517"/>
      <c r="H36" s="500"/>
      <c r="I36" s="504"/>
      <c r="J36" s="505"/>
      <c r="K36" s="506"/>
      <c r="L36" s="503"/>
      <c r="M36" s="214"/>
    </row>
    <row r="37" ht="26.25" customHeight="1">
      <c r="A37" s="518"/>
      <c r="B37" s="505"/>
      <c r="C37" s="505"/>
      <c r="D37" s="533"/>
      <c r="E37" s="533"/>
      <c r="F37" s="528"/>
      <c r="G37" s="517"/>
      <c r="H37" s="500"/>
      <c r="I37" s="504"/>
      <c r="J37" s="505"/>
      <c r="K37" s="506"/>
      <c r="L37" s="503"/>
      <c r="M37" s="214"/>
    </row>
    <row r="38" ht="26.25" customHeight="1">
      <c r="A38" s="518"/>
      <c r="B38" s="505"/>
      <c r="C38" s="505"/>
      <c r="D38" s="533"/>
      <c r="E38" s="533"/>
      <c r="F38" s="536"/>
      <c r="G38" s="496"/>
      <c r="H38" s="512"/>
      <c r="I38" s="504"/>
      <c r="J38" s="537"/>
      <c r="K38" s="506"/>
      <c r="L38" s="503"/>
      <c r="M38" s="261"/>
    </row>
    <row r="39" ht="26.25" customHeight="1">
      <c r="A39" s="495"/>
      <c r="B39" s="505"/>
      <c r="C39" s="505"/>
      <c r="D39" s="533"/>
      <c r="E39" s="533"/>
      <c r="F39" s="536"/>
      <c r="G39" s="538"/>
      <c r="H39" s="539"/>
      <c r="I39" s="504"/>
      <c r="J39" s="537"/>
      <c r="K39" s="506"/>
      <c r="L39" s="503"/>
      <c r="M39" s="91"/>
    </row>
    <row r="40" ht="26.25" customHeight="1">
      <c r="A40" s="540"/>
      <c r="B40" s="541"/>
      <c r="C40" s="541"/>
      <c r="D40" s="542"/>
      <c r="E40" s="542"/>
      <c r="F40" s="543"/>
      <c r="G40" s="544"/>
      <c r="H40" s="545"/>
      <c r="I40" s="546"/>
      <c r="J40" s="547"/>
      <c r="K40" s="548"/>
      <c r="L40" s="549"/>
      <c r="M40" s="550"/>
    </row>
    <row r="41" ht="26.25" customHeight="1">
      <c r="A41" s="540"/>
      <c r="B41" s="541"/>
      <c r="C41" s="541"/>
      <c r="D41" s="542"/>
      <c r="E41" s="542"/>
      <c r="F41" s="543"/>
      <c r="G41" s="544"/>
      <c r="H41" s="545"/>
      <c r="I41" s="551"/>
      <c r="J41" s="272"/>
      <c r="K41" s="552"/>
      <c r="L41" s="553"/>
      <c r="M41" s="554"/>
    </row>
    <row r="42" ht="26.25" customHeight="1">
      <c r="A42" s="555"/>
      <c r="B42" s="556"/>
      <c r="C42" s="556"/>
      <c r="D42" s="557"/>
      <c r="E42" s="557"/>
      <c r="F42" s="558"/>
      <c r="G42" s="559"/>
      <c r="H42" s="560"/>
      <c r="I42" s="561"/>
      <c r="J42" s="272"/>
      <c r="K42" s="562"/>
      <c r="L42" s="553"/>
      <c r="M42" s="563"/>
    </row>
    <row r="43" ht="26.25" customHeight="1">
      <c r="A43" s="555"/>
      <c r="B43" s="556"/>
      <c r="C43" s="556"/>
      <c r="D43" s="557"/>
      <c r="E43" s="557"/>
      <c r="F43" s="558"/>
      <c r="G43" s="559"/>
      <c r="H43" s="560"/>
      <c r="I43" s="564"/>
      <c r="J43" s="565"/>
      <c r="K43" s="566"/>
      <c r="L43" s="565"/>
      <c r="M43" s="567"/>
    </row>
    <row r="44" ht="26.25" customHeight="1">
      <c r="A44" s="555"/>
      <c r="B44" s="556"/>
      <c r="C44" s="556"/>
      <c r="D44" s="557"/>
      <c r="E44" s="557"/>
      <c r="F44" s="558"/>
      <c r="G44" s="559"/>
      <c r="H44" s="560"/>
      <c r="I44" s="556"/>
      <c r="J44" s="556"/>
      <c r="K44" s="562"/>
      <c r="L44" s="556"/>
      <c r="M44" s="568"/>
    </row>
    <row r="45" ht="26.25" customHeight="1">
      <c r="A45" s="555"/>
      <c r="B45" s="556"/>
      <c r="C45" s="556"/>
      <c r="D45" s="557"/>
      <c r="E45" s="557"/>
      <c r="F45" s="558"/>
      <c r="G45" s="559"/>
      <c r="H45" s="560"/>
      <c r="I45" s="556"/>
      <c r="J45" s="556"/>
      <c r="K45" s="562"/>
      <c r="L45" s="556"/>
      <c r="M45" s="568"/>
    </row>
    <row r="46" ht="26.25" customHeight="1">
      <c r="A46" s="555"/>
      <c r="B46" s="556"/>
      <c r="C46" s="556"/>
      <c r="D46" s="557"/>
      <c r="E46" s="557"/>
      <c r="F46" s="558"/>
      <c r="G46" s="559"/>
      <c r="H46" s="560"/>
      <c r="I46" s="556"/>
      <c r="J46" s="556"/>
      <c r="K46" s="562"/>
      <c r="L46" s="556"/>
      <c r="M46" s="568"/>
    </row>
    <row r="47" ht="26.25" customHeight="1">
      <c r="A47" s="555"/>
      <c r="B47" s="556"/>
      <c r="C47" s="556"/>
      <c r="D47" s="557"/>
      <c r="E47" s="557"/>
      <c r="F47" s="558"/>
      <c r="G47" s="559"/>
      <c r="H47" s="560"/>
      <c r="I47" s="556"/>
      <c r="J47" s="556"/>
      <c r="K47" s="562"/>
      <c r="L47" s="556"/>
      <c r="M47" s="568"/>
    </row>
    <row r="48" ht="26.25" customHeight="1">
      <c r="A48" s="555"/>
      <c r="B48" s="556"/>
      <c r="C48" s="556"/>
      <c r="D48" s="557"/>
      <c r="E48" s="557"/>
      <c r="F48" s="558"/>
      <c r="G48" s="559"/>
      <c r="H48" s="560"/>
      <c r="I48" s="556"/>
      <c r="J48" s="556"/>
      <c r="K48" s="562"/>
      <c r="L48" s="556"/>
      <c r="M48" s="568"/>
    </row>
    <row r="49" ht="26.25" customHeight="1">
      <c r="A49" s="555"/>
      <c r="B49" s="556"/>
      <c r="C49" s="556"/>
      <c r="D49" s="557"/>
      <c r="E49" s="557"/>
      <c r="F49" s="558"/>
      <c r="G49" s="559"/>
      <c r="H49" s="560"/>
      <c r="I49" s="556"/>
      <c r="J49" s="556"/>
      <c r="K49" s="562"/>
      <c r="L49" s="556"/>
      <c r="M49" s="568"/>
    </row>
    <row r="50" ht="26.25" customHeight="1">
      <c r="A50" s="555"/>
      <c r="B50" s="556"/>
      <c r="C50" s="556"/>
      <c r="D50" s="557"/>
      <c r="E50" s="557"/>
      <c r="F50" s="558"/>
      <c r="G50" s="559"/>
      <c r="H50" s="560"/>
      <c r="I50" s="556"/>
      <c r="J50" s="556"/>
      <c r="K50" s="562"/>
      <c r="L50" s="556"/>
      <c r="M50" s="568"/>
    </row>
    <row r="51" ht="26.25" customHeight="1">
      <c r="A51" s="555"/>
      <c r="B51" s="556"/>
      <c r="C51" s="556"/>
      <c r="D51" s="557"/>
      <c r="E51" s="557"/>
      <c r="F51" s="558"/>
      <c r="G51" s="559"/>
      <c r="H51" s="560"/>
      <c r="I51" s="556"/>
      <c r="J51" s="556"/>
      <c r="K51" s="562"/>
      <c r="L51" s="556"/>
      <c r="M51" s="568"/>
    </row>
  </sheetData>
  <hyperlinks>
    <hyperlink r:id="rId1" ref="G2"/>
    <hyperlink r:id="rId2" ref="G3"/>
    <hyperlink r:id="rId3" ref="D4"/>
    <hyperlink r:id="rId4" ref="G4"/>
    <hyperlink r:id="rId5" ref="E5"/>
    <hyperlink r:id="rId6" ref="G5"/>
    <hyperlink r:id="rId7" ref="G6"/>
    <hyperlink r:id="rId8" ref="G8"/>
    <hyperlink r:id="rId9" ref="G9"/>
    <hyperlink r:id="rId10" ref="G10"/>
    <hyperlink r:id="rId11" ref="G11"/>
    <hyperlink r:id="rId12" ref="G12"/>
    <hyperlink r:id="rId13" ref="G13"/>
    <hyperlink r:id="rId14" ref="G14"/>
    <hyperlink r:id="rId15" ref="G15"/>
    <hyperlink r:id="rId16" ref="G16"/>
    <hyperlink r:id="rId17" ref="B20"/>
  </hyperlinks>
  <printOptions gridLines="1" horizontalCentered="1"/>
  <pageMargins bottom="0.75" footer="0.0" header="0.0" left="0.7" right="0.7" top="0.75"/>
  <pageSetup fitToHeight="0" cellComments="atEnd" orientation="landscape" pageOrder="overThenDown"/>
  <drawing r:id="rId18"/>
  <tableParts count="1">
    <tablePart r:id="rId20"/>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4.63"/>
    <col customWidth="1" min="2" max="2" width="22.63"/>
    <col customWidth="1" min="3" max="4" width="8.25"/>
    <col customWidth="1" min="5" max="7" width="9.75"/>
    <col customWidth="1" min="8" max="8" width="3.88"/>
    <col customWidth="1" min="9" max="9" width="24.5"/>
    <col customWidth="1" min="10" max="13" width="9.75"/>
    <col customWidth="1" min="14" max="14" width="3.0"/>
    <col customWidth="1" min="15" max="15" width="17.0"/>
    <col customWidth="1" min="16" max="16" width="10.63"/>
    <col customWidth="1" min="17" max="18" width="7.38"/>
    <col customWidth="1" min="19" max="19" width="7.63"/>
    <col customWidth="1" min="20" max="20" width="10.38"/>
    <col customWidth="1" min="21" max="21" width="3.88"/>
    <col customWidth="1" min="22" max="22" width="36.25"/>
    <col customWidth="1" min="23" max="23" width="9.75"/>
    <col customWidth="1" min="24" max="24" width="33.63"/>
  </cols>
  <sheetData>
    <row r="1">
      <c r="A1" s="569" t="s">
        <v>1056</v>
      </c>
      <c r="B1" s="570" t="s">
        <v>2073</v>
      </c>
      <c r="C1" s="571" t="s">
        <v>2074</v>
      </c>
      <c r="D1" s="571" t="s">
        <v>2075</v>
      </c>
      <c r="E1" s="571" t="s">
        <v>2076</v>
      </c>
      <c r="F1" s="571" t="s">
        <v>2077</v>
      </c>
      <c r="G1" s="572" t="s">
        <v>2078</v>
      </c>
      <c r="H1" s="569" t="s">
        <v>1056</v>
      </c>
      <c r="I1" s="570" t="s">
        <v>2079</v>
      </c>
      <c r="J1" s="571" t="s">
        <v>2080</v>
      </c>
      <c r="K1" s="571" t="s">
        <v>2076</v>
      </c>
      <c r="L1" s="571" t="s">
        <v>2081</v>
      </c>
      <c r="M1" s="572" t="s">
        <v>2078</v>
      </c>
      <c r="N1" s="573" t="s">
        <v>1056</v>
      </c>
      <c r="O1" s="574" t="s">
        <v>2082</v>
      </c>
      <c r="P1" s="575" t="s">
        <v>2083</v>
      </c>
      <c r="Q1" s="575" t="s">
        <v>2084</v>
      </c>
      <c r="R1" s="575" t="s">
        <v>2085</v>
      </c>
      <c r="S1" s="575" t="s">
        <v>2076</v>
      </c>
      <c r="T1" s="575" t="s">
        <v>2086</v>
      </c>
      <c r="U1" s="569" t="s">
        <v>1056</v>
      </c>
      <c r="V1" s="570" t="s">
        <v>2087</v>
      </c>
      <c r="W1" s="576" t="s">
        <v>2088</v>
      </c>
      <c r="X1" s="577" t="s">
        <v>2089</v>
      </c>
      <c r="Y1" s="577" t="s">
        <v>2090</v>
      </c>
      <c r="Z1" s="577" t="s">
        <v>2091</v>
      </c>
      <c r="AA1" s="578"/>
      <c r="AB1" s="579"/>
      <c r="AC1" s="579"/>
      <c r="AD1" s="579"/>
      <c r="AE1" s="579"/>
      <c r="AF1" s="579"/>
      <c r="AG1" s="579"/>
      <c r="AH1" s="579"/>
      <c r="AI1" s="579"/>
      <c r="AJ1" s="579"/>
      <c r="AK1" s="579"/>
      <c r="AL1" s="579"/>
      <c r="AM1" s="579"/>
      <c r="AN1" s="579"/>
      <c r="AO1" s="579"/>
    </row>
    <row r="2" ht="83.25" customHeight="1">
      <c r="A2" s="580" t="s">
        <v>2092</v>
      </c>
      <c r="B2" s="581"/>
      <c r="C2" s="582"/>
      <c r="D2" s="582"/>
      <c r="E2" s="582"/>
      <c r="F2" s="583"/>
      <c r="G2" s="583"/>
      <c r="H2" s="584"/>
      <c r="I2" s="584"/>
      <c r="J2" s="585" t="s">
        <v>1648</v>
      </c>
      <c r="K2" s="582"/>
      <c r="L2" s="582"/>
      <c r="M2" s="583"/>
      <c r="N2" s="584"/>
      <c r="O2" s="586"/>
      <c r="P2" s="587"/>
      <c r="Q2" s="587"/>
      <c r="R2" s="587"/>
      <c r="S2" s="587"/>
      <c r="T2" s="587"/>
      <c r="U2" s="584"/>
      <c r="V2" s="581"/>
      <c r="W2" s="583"/>
      <c r="X2" s="587"/>
      <c r="Y2" s="587"/>
      <c r="Z2" s="587"/>
      <c r="AA2" s="588"/>
      <c r="AB2" s="589"/>
      <c r="AC2" s="589"/>
      <c r="AD2" s="589"/>
      <c r="AE2" s="589"/>
      <c r="AF2" s="589"/>
      <c r="AG2" s="589"/>
      <c r="AH2" s="589"/>
      <c r="AI2" s="589"/>
      <c r="AJ2" s="589"/>
      <c r="AK2" s="589"/>
      <c r="AL2" s="589"/>
      <c r="AM2" s="589"/>
      <c r="AN2" s="589"/>
      <c r="AO2" s="589"/>
    </row>
    <row r="3">
      <c r="A3" s="590">
        <v>1.0</v>
      </c>
      <c r="B3" s="591" t="s">
        <v>2093</v>
      </c>
      <c r="C3" s="592">
        <v>570.0</v>
      </c>
      <c r="D3" s="593">
        <v>410.0</v>
      </c>
      <c r="E3" s="594">
        <v>0.44</v>
      </c>
      <c r="F3" s="593">
        <f t="shared" ref="F3:F4" si="1">SUM(D3*E3)</f>
        <v>180.4</v>
      </c>
      <c r="G3" s="595">
        <f t="shared" ref="G3:G4" si="2">SUM(F3/292.15)</f>
        <v>0.6174910149</v>
      </c>
      <c r="H3" s="596">
        <v>1.0</v>
      </c>
      <c r="I3" s="591" t="s">
        <v>2093</v>
      </c>
      <c r="J3" s="593">
        <v>227.12</v>
      </c>
      <c r="K3" s="593">
        <v>1.0</v>
      </c>
      <c r="L3" s="593">
        <v>227.12</v>
      </c>
      <c r="M3" s="595">
        <f t="shared" ref="M3:M24" si="3">SUM(L3/1254.2)</f>
        <v>0.1810875458</v>
      </c>
      <c r="N3" s="596">
        <v>1.0</v>
      </c>
      <c r="O3" s="597" t="s">
        <v>2094</v>
      </c>
      <c r="P3" s="598">
        <v>100.96</v>
      </c>
      <c r="Q3" s="599">
        <v>25.7</v>
      </c>
      <c r="R3" s="599">
        <v>14.3</v>
      </c>
      <c r="S3" s="599">
        <v>1.5</v>
      </c>
      <c r="T3" s="599">
        <f t="shared" ref="T3:T17" si="4">SUM(S3*Q3)</f>
        <v>38.55</v>
      </c>
      <c r="U3" s="596">
        <v>1.0</v>
      </c>
      <c r="V3" s="600" t="s">
        <v>2095</v>
      </c>
      <c r="W3" s="601">
        <f t="shared" ref="W3:W25" si="5">SUM(Y3/156000000000)</f>
        <v>0.004807692308</v>
      </c>
      <c r="X3" s="602" t="s">
        <v>2096</v>
      </c>
      <c r="Y3" s="602">
        <v>7.5E8</v>
      </c>
      <c r="Z3" s="602" t="s">
        <v>2097</v>
      </c>
      <c r="AA3" s="603">
        <f>SUM(W3:W11)</f>
        <v>0.009076923077</v>
      </c>
      <c r="AB3" s="604"/>
      <c r="AC3" s="604"/>
      <c r="AD3" s="604"/>
      <c r="AE3" s="604"/>
      <c r="AF3" s="604"/>
      <c r="AG3" s="604"/>
      <c r="AH3" s="604"/>
      <c r="AI3" s="604"/>
      <c r="AJ3" s="604"/>
      <c r="AK3" s="604"/>
      <c r="AL3" s="604"/>
      <c r="AM3" s="604"/>
      <c r="AN3" s="604"/>
      <c r="AO3" s="604"/>
    </row>
    <row r="4">
      <c r="A4" s="590">
        <v>2.0</v>
      </c>
      <c r="B4" s="591" t="s">
        <v>2098</v>
      </c>
      <c r="C4" s="605">
        <v>81.0</v>
      </c>
      <c r="D4" s="593">
        <v>19.0</v>
      </c>
      <c r="E4" s="594">
        <v>2.9</v>
      </c>
      <c r="F4" s="593">
        <f t="shared" si="1"/>
        <v>55.1</v>
      </c>
      <c r="G4" s="595">
        <f t="shared" si="2"/>
        <v>0.1886017457</v>
      </c>
      <c r="H4" s="596">
        <v>2.0</v>
      </c>
      <c r="I4" s="591" t="s">
        <v>2099</v>
      </c>
      <c r="J4" s="593">
        <v>90.27</v>
      </c>
      <c r="K4" s="593">
        <v>2.0</v>
      </c>
      <c r="L4" s="593">
        <v>180.55</v>
      </c>
      <c r="M4" s="595">
        <f t="shared" si="3"/>
        <v>0.1439563068</v>
      </c>
      <c r="N4" s="596">
        <v>2.0</v>
      </c>
      <c r="O4" s="597" t="s">
        <v>2100</v>
      </c>
      <c r="P4" s="598">
        <v>62.77</v>
      </c>
      <c r="Q4" s="599">
        <v>14.8</v>
      </c>
      <c r="R4" s="599">
        <v>19.3</v>
      </c>
      <c r="S4" s="599">
        <v>3.6</v>
      </c>
      <c r="T4" s="599">
        <f t="shared" si="4"/>
        <v>53.28</v>
      </c>
      <c r="U4" s="596">
        <v>2.0</v>
      </c>
      <c r="V4" s="600" t="s">
        <v>2101</v>
      </c>
      <c r="W4" s="601">
        <f t="shared" si="5"/>
        <v>0.000641025641</v>
      </c>
      <c r="X4" s="602" t="s">
        <v>2102</v>
      </c>
      <c r="Y4" s="602">
        <v>1.0E8</v>
      </c>
      <c r="Z4" s="602" t="s">
        <v>2103</v>
      </c>
      <c r="AA4" s="606"/>
      <c r="AB4" s="604"/>
      <c r="AC4" s="604"/>
      <c r="AD4" s="604"/>
      <c r="AE4" s="604"/>
      <c r="AF4" s="604"/>
      <c r="AG4" s="604"/>
      <c r="AH4" s="604"/>
      <c r="AI4" s="604"/>
      <c r="AJ4" s="604"/>
      <c r="AK4" s="604"/>
      <c r="AL4" s="604"/>
      <c r="AM4" s="604"/>
      <c r="AN4" s="604"/>
      <c r="AO4" s="604"/>
    </row>
    <row r="5">
      <c r="A5" s="607">
        <v>2.1</v>
      </c>
      <c r="B5" s="600" t="s">
        <v>2104</v>
      </c>
      <c r="H5" s="596">
        <v>3.0</v>
      </c>
      <c r="I5" s="591" t="s">
        <v>2105</v>
      </c>
      <c r="J5" s="593">
        <v>100.96</v>
      </c>
      <c r="K5" s="593">
        <v>1.5</v>
      </c>
      <c r="L5" s="593">
        <v>151.44</v>
      </c>
      <c r="M5" s="595">
        <f t="shared" si="3"/>
        <v>0.1207462925</v>
      </c>
      <c r="N5" s="596">
        <v>3.0</v>
      </c>
      <c r="O5" s="597" t="s">
        <v>2106</v>
      </c>
      <c r="P5" s="598">
        <v>32.2</v>
      </c>
      <c r="Q5" s="599">
        <v>11.6</v>
      </c>
      <c r="R5" s="599">
        <v>5.7</v>
      </c>
      <c r="S5" s="599">
        <v>1.4</v>
      </c>
      <c r="T5" s="599">
        <f t="shared" si="4"/>
        <v>16.24</v>
      </c>
      <c r="U5" s="596">
        <v>3.0</v>
      </c>
      <c r="V5" s="600" t="s">
        <v>2107</v>
      </c>
      <c r="W5" s="601">
        <f t="shared" si="5"/>
        <v>0.0005769230769</v>
      </c>
      <c r="X5" s="602" t="s">
        <v>2108</v>
      </c>
      <c r="Y5" s="602">
        <v>9.0E7</v>
      </c>
      <c r="Z5" s="602" t="s">
        <v>2109</v>
      </c>
      <c r="AA5" s="606"/>
      <c r="AB5" s="604"/>
      <c r="AC5" s="604"/>
      <c r="AD5" s="604"/>
      <c r="AE5" s="604"/>
      <c r="AF5" s="604"/>
      <c r="AG5" s="604"/>
      <c r="AH5" s="604"/>
      <c r="AI5" s="604"/>
      <c r="AJ5" s="604"/>
      <c r="AK5" s="604"/>
      <c r="AL5" s="604"/>
      <c r="AM5" s="604"/>
      <c r="AN5" s="604"/>
      <c r="AO5" s="604"/>
    </row>
    <row r="6">
      <c r="A6" s="607">
        <v>2.2</v>
      </c>
      <c r="B6" s="600" t="s">
        <v>2110</v>
      </c>
      <c r="H6" s="596">
        <v>4.0</v>
      </c>
      <c r="I6" s="591" t="s">
        <v>2098</v>
      </c>
      <c r="J6" s="593">
        <v>62.77</v>
      </c>
      <c r="K6" s="593">
        <v>2.0</v>
      </c>
      <c r="L6" s="593">
        <v>125.54</v>
      </c>
      <c r="M6" s="595">
        <f t="shared" si="3"/>
        <v>0.1000956785</v>
      </c>
      <c r="N6" s="596">
        <v>4.0</v>
      </c>
      <c r="O6" s="597" t="s">
        <v>2111</v>
      </c>
      <c r="P6" s="598">
        <v>19.26</v>
      </c>
      <c r="Q6" s="599">
        <v>4.4</v>
      </c>
      <c r="R6" s="599">
        <v>2.9</v>
      </c>
      <c r="S6" s="599">
        <v>1.8</v>
      </c>
      <c r="T6" s="599">
        <f t="shared" si="4"/>
        <v>7.92</v>
      </c>
      <c r="U6" s="596">
        <v>4.0</v>
      </c>
      <c r="V6" s="600" t="s">
        <v>2112</v>
      </c>
      <c r="W6" s="601">
        <f t="shared" si="5"/>
        <v>0.0005769230769</v>
      </c>
      <c r="X6" s="602" t="s">
        <v>2113</v>
      </c>
      <c r="Y6" s="602">
        <v>9.0E7</v>
      </c>
      <c r="Z6" s="602" t="s">
        <v>2109</v>
      </c>
      <c r="AA6" s="606"/>
      <c r="AB6" s="604"/>
      <c r="AC6" s="604"/>
      <c r="AD6" s="604"/>
      <c r="AE6" s="604"/>
      <c r="AF6" s="604"/>
      <c r="AG6" s="604"/>
      <c r="AH6" s="604"/>
      <c r="AI6" s="604"/>
      <c r="AJ6" s="604"/>
      <c r="AK6" s="604"/>
      <c r="AL6" s="604"/>
      <c r="AM6" s="604"/>
      <c r="AN6" s="604"/>
      <c r="AO6" s="604"/>
    </row>
    <row r="7">
      <c r="A7" s="607">
        <v>2.3</v>
      </c>
      <c r="B7" s="608" t="s">
        <v>2114</v>
      </c>
      <c r="H7" s="596">
        <v>5.0</v>
      </c>
      <c r="I7" s="591" t="s">
        <v>2115</v>
      </c>
      <c r="J7" s="593">
        <v>56.21</v>
      </c>
      <c r="K7" s="593">
        <v>2.0</v>
      </c>
      <c r="L7" s="593">
        <v>112.42</v>
      </c>
      <c r="M7" s="595">
        <f t="shared" si="3"/>
        <v>0.08963482698</v>
      </c>
      <c r="N7" s="596">
        <v>5.0</v>
      </c>
      <c r="O7" s="597" t="s">
        <v>2116</v>
      </c>
      <c r="P7" s="598">
        <v>6.38</v>
      </c>
      <c r="Q7" s="599">
        <v>4.2</v>
      </c>
      <c r="R7" s="599">
        <v>4.8</v>
      </c>
      <c r="S7" s="599">
        <v>3.2</v>
      </c>
      <c r="T7" s="599">
        <f t="shared" si="4"/>
        <v>13.44</v>
      </c>
      <c r="U7" s="596">
        <v>5.0</v>
      </c>
      <c r="V7" s="600" t="s">
        <v>2117</v>
      </c>
      <c r="W7" s="601">
        <f t="shared" si="5"/>
        <v>0.0005769230769</v>
      </c>
      <c r="X7" s="602" t="s">
        <v>2118</v>
      </c>
      <c r="Y7" s="602">
        <v>9.0E7</v>
      </c>
      <c r="Z7" s="602" t="s">
        <v>2109</v>
      </c>
      <c r="AA7" s="606"/>
      <c r="AB7" s="604"/>
      <c r="AC7" s="604"/>
      <c r="AD7" s="604"/>
      <c r="AE7" s="604"/>
      <c r="AF7" s="604"/>
      <c r="AG7" s="604"/>
      <c r="AH7" s="604"/>
      <c r="AI7" s="604"/>
      <c r="AJ7" s="604"/>
      <c r="AK7" s="604"/>
      <c r="AL7" s="604"/>
      <c r="AM7" s="604"/>
      <c r="AN7" s="604"/>
      <c r="AO7" s="604"/>
    </row>
    <row r="8">
      <c r="A8" s="609">
        <v>2.4</v>
      </c>
      <c r="B8" s="608" t="s">
        <v>2119</v>
      </c>
      <c r="H8" s="596">
        <v>6.0</v>
      </c>
      <c r="I8" s="600" t="s">
        <v>2120</v>
      </c>
      <c r="J8" s="594">
        <v>95.16</v>
      </c>
      <c r="K8" s="594">
        <v>1.0</v>
      </c>
      <c r="L8" s="594">
        <v>95.16</v>
      </c>
      <c r="M8" s="595">
        <f t="shared" si="3"/>
        <v>0.0758730665</v>
      </c>
      <c r="N8" s="596">
        <v>6.0</v>
      </c>
      <c r="O8" s="597" t="s">
        <v>2121</v>
      </c>
      <c r="P8" s="598">
        <v>10.88</v>
      </c>
      <c r="Q8" s="599">
        <v>2.7</v>
      </c>
      <c r="R8" s="599">
        <v>0.9</v>
      </c>
      <c r="S8" s="599">
        <v>0.9</v>
      </c>
      <c r="T8" s="599">
        <f t="shared" si="4"/>
        <v>2.43</v>
      </c>
      <c r="U8" s="596">
        <v>6.0</v>
      </c>
      <c r="V8" s="600" t="s">
        <v>2122</v>
      </c>
      <c r="W8" s="601">
        <f t="shared" si="5"/>
        <v>0.0005128205128</v>
      </c>
      <c r="X8" s="602" t="s">
        <v>2123</v>
      </c>
      <c r="Y8" s="602">
        <v>8.0E7</v>
      </c>
      <c r="Z8" s="602" t="s">
        <v>2124</v>
      </c>
      <c r="AA8" s="606"/>
      <c r="AB8" s="604"/>
      <c r="AC8" s="604"/>
      <c r="AD8" s="604"/>
      <c r="AE8" s="604"/>
      <c r="AF8" s="604"/>
      <c r="AG8" s="604"/>
      <c r="AH8" s="604"/>
      <c r="AI8" s="604"/>
      <c r="AJ8" s="604"/>
      <c r="AK8" s="604"/>
      <c r="AL8" s="604"/>
      <c r="AM8" s="604"/>
      <c r="AN8" s="604"/>
      <c r="AO8" s="604"/>
    </row>
    <row r="9">
      <c r="A9" s="607">
        <v>2.5</v>
      </c>
      <c r="B9" s="600" t="s">
        <v>2125</v>
      </c>
      <c r="C9" s="610"/>
      <c r="D9" s="610"/>
      <c r="E9" s="610"/>
      <c r="F9" s="610"/>
      <c r="G9" s="611"/>
      <c r="H9" s="596">
        <v>7.0</v>
      </c>
      <c r="I9" s="600" t="s">
        <v>2126</v>
      </c>
      <c r="J9" s="594">
        <v>51.15</v>
      </c>
      <c r="K9" s="594">
        <v>1.5</v>
      </c>
      <c r="L9" s="594">
        <v>76.73</v>
      </c>
      <c r="M9" s="595">
        <f t="shared" si="3"/>
        <v>0.06117844044</v>
      </c>
      <c r="N9" s="596">
        <v>7.0</v>
      </c>
      <c r="O9" s="597" t="s">
        <v>2127</v>
      </c>
      <c r="P9" s="598">
        <v>6.3</v>
      </c>
      <c r="Q9" s="599">
        <v>1.5</v>
      </c>
      <c r="R9" s="599">
        <v>1.0</v>
      </c>
      <c r="S9" s="599">
        <v>1.8</v>
      </c>
      <c r="T9" s="599">
        <f t="shared" si="4"/>
        <v>2.7</v>
      </c>
      <c r="U9" s="596">
        <v>7.0</v>
      </c>
      <c r="V9" s="600" t="s">
        <v>2128</v>
      </c>
      <c r="W9" s="601">
        <f t="shared" si="5"/>
        <v>0.0004807692308</v>
      </c>
      <c r="X9" s="602" t="s">
        <v>2129</v>
      </c>
      <c r="Y9" s="602">
        <v>7.5E7</v>
      </c>
      <c r="Z9" s="602" t="s">
        <v>2130</v>
      </c>
      <c r="AA9" s="606"/>
      <c r="AB9" s="604"/>
      <c r="AC9" s="604"/>
      <c r="AD9" s="604"/>
      <c r="AE9" s="604"/>
      <c r="AF9" s="604"/>
      <c r="AG9" s="604"/>
      <c r="AH9" s="604"/>
      <c r="AI9" s="604"/>
      <c r="AJ9" s="604"/>
      <c r="AK9" s="604"/>
      <c r="AL9" s="604"/>
      <c r="AM9" s="604"/>
      <c r="AN9" s="604"/>
      <c r="AO9" s="604"/>
    </row>
    <row r="10">
      <c r="A10" s="609">
        <v>2.6</v>
      </c>
      <c r="B10" s="600" t="s">
        <v>2131</v>
      </c>
      <c r="C10" s="610"/>
      <c r="D10" s="610"/>
      <c r="E10" s="610"/>
      <c r="F10" s="610"/>
      <c r="G10" s="611"/>
      <c r="H10" s="596">
        <v>8.0</v>
      </c>
      <c r="I10" s="600" t="s">
        <v>2132</v>
      </c>
      <c r="J10" s="594">
        <v>32.2</v>
      </c>
      <c r="K10" s="594">
        <v>2.0</v>
      </c>
      <c r="L10" s="594">
        <v>64.39</v>
      </c>
      <c r="M10" s="595">
        <f t="shared" si="3"/>
        <v>0.05133949928</v>
      </c>
      <c r="N10" s="596">
        <v>8.0</v>
      </c>
      <c r="O10" s="597" t="s">
        <v>2133</v>
      </c>
      <c r="P10" s="598">
        <f>SUM(Q10*5.5)</f>
        <v>1.65</v>
      </c>
      <c r="Q10" s="599">
        <v>0.3</v>
      </c>
      <c r="R10" s="599">
        <v>0.2</v>
      </c>
      <c r="S10" s="599">
        <v>1.8</v>
      </c>
      <c r="T10" s="599">
        <f t="shared" si="4"/>
        <v>0.54</v>
      </c>
      <c r="U10" s="596">
        <v>8.0</v>
      </c>
      <c r="V10" s="612" t="s">
        <v>2134</v>
      </c>
      <c r="W10" s="601">
        <f t="shared" si="5"/>
        <v>0.0004551282051</v>
      </c>
      <c r="X10" s="602" t="s">
        <v>2135</v>
      </c>
      <c r="Y10" s="602">
        <v>7.1E7</v>
      </c>
      <c r="Z10" s="602" t="s">
        <v>2136</v>
      </c>
      <c r="AA10" s="606"/>
      <c r="AB10" s="604"/>
      <c r="AC10" s="604"/>
      <c r="AD10" s="604"/>
      <c r="AE10" s="604"/>
      <c r="AF10" s="604"/>
      <c r="AG10" s="604"/>
      <c r="AH10" s="604"/>
      <c r="AI10" s="604"/>
      <c r="AJ10" s="604"/>
      <c r="AK10" s="604"/>
      <c r="AL10" s="604"/>
      <c r="AM10" s="604"/>
      <c r="AN10" s="604"/>
      <c r="AO10" s="604"/>
    </row>
    <row r="11">
      <c r="A11" s="607">
        <v>2.7</v>
      </c>
      <c r="B11" s="600" t="s">
        <v>2137</v>
      </c>
      <c r="C11" s="610"/>
      <c r="D11" s="610"/>
      <c r="E11" s="610"/>
      <c r="F11" s="610"/>
      <c r="G11" s="613" t="s">
        <v>2138</v>
      </c>
      <c r="H11" s="596">
        <v>9.0</v>
      </c>
      <c r="I11" s="600" t="s">
        <v>2139</v>
      </c>
      <c r="J11" s="594">
        <v>22.9</v>
      </c>
      <c r="K11" s="594">
        <v>2.0</v>
      </c>
      <c r="L11" s="594">
        <v>45.81</v>
      </c>
      <c r="M11" s="595">
        <f t="shared" si="3"/>
        <v>0.03652527508</v>
      </c>
      <c r="N11" s="596">
        <v>9.0</v>
      </c>
      <c r="O11" s="597" t="s">
        <v>2140</v>
      </c>
      <c r="P11" s="598">
        <v>227.12</v>
      </c>
      <c r="Q11" s="599">
        <v>49.8</v>
      </c>
      <c r="R11" s="599">
        <v>9.4</v>
      </c>
      <c r="S11" s="599">
        <v>0.5</v>
      </c>
      <c r="T11" s="599">
        <f t="shared" si="4"/>
        <v>24.9</v>
      </c>
      <c r="U11" s="596">
        <v>9.0</v>
      </c>
      <c r="V11" s="612" t="s">
        <v>2141</v>
      </c>
      <c r="W11" s="601">
        <f t="shared" si="5"/>
        <v>0.0004487179487</v>
      </c>
      <c r="X11" s="602" t="s">
        <v>2142</v>
      </c>
      <c r="Y11" s="602">
        <v>7.0E7</v>
      </c>
      <c r="Z11" s="602" t="s">
        <v>2143</v>
      </c>
      <c r="AA11" s="606"/>
      <c r="AB11" s="604"/>
      <c r="AC11" s="604"/>
      <c r="AD11" s="604"/>
      <c r="AE11" s="604"/>
      <c r="AF11" s="604"/>
      <c r="AG11" s="604"/>
      <c r="AH11" s="604"/>
      <c r="AI11" s="604"/>
      <c r="AJ11" s="604"/>
      <c r="AK11" s="604"/>
      <c r="AL11" s="604"/>
      <c r="AM11" s="604"/>
      <c r="AN11" s="604"/>
      <c r="AO11" s="604"/>
    </row>
    <row r="12">
      <c r="A12" s="590">
        <v>3.0</v>
      </c>
      <c r="B12" s="591" t="s">
        <v>2144</v>
      </c>
      <c r="C12" s="605">
        <v>21.0</v>
      </c>
      <c r="D12" s="593">
        <v>55.0</v>
      </c>
      <c r="E12" s="594">
        <v>0.43</v>
      </c>
      <c r="F12" s="593">
        <f t="shared" ref="F12:F14" si="6">SUM(D12*E12)</f>
        <v>23.65</v>
      </c>
      <c r="G12" s="595">
        <f t="shared" ref="G12:G14" si="7">SUM(F12/292.15)</f>
        <v>0.08095156598</v>
      </c>
      <c r="H12" s="596">
        <v>10.0</v>
      </c>
      <c r="I12" s="600" t="s">
        <v>2145</v>
      </c>
      <c r="J12" s="594">
        <v>19.26</v>
      </c>
      <c r="K12" s="594">
        <v>2.0</v>
      </c>
      <c r="L12" s="594">
        <v>38.53</v>
      </c>
      <c r="M12" s="595">
        <f t="shared" si="3"/>
        <v>0.03072077819</v>
      </c>
      <c r="N12" s="596">
        <v>10.0</v>
      </c>
      <c r="O12" s="597" t="s">
        <v>2146</v>
      </c>
      <c r="P12" s="598">
        <v>56.21</v>
      </c>
      <c r="Q12" s="599">
        <v>20.8</v>
      </c>
      <c r="R12" s="599">
        <v>1.4</v>
      </c>
      <c r="S12" s="599">
        <v>0.2</v>
      </c>
      <c r="T12" s="599">
        <f t="shared" si="4"/>
        <v>4.16</v>
      </c>
      <c r="U12" s="596">
        <v>10.0</v>
      </c>
      <c r="V12" s="600" t="s">
        <v>2147</v>
      </c>
      <c r="W12" s="601">
        <f t="shared" si="5"/>
        <v>0.0004166666667</v>
      </c>
      <c r="X12" s="602" t="s">
        <v>2148</v>
      </c>
      <c r="Y12" s="602">
        <v>6.5E7</v>
      </c>
      <c r="Z12" s="602" t="s">
        <v>2149</v>
      </c>
      <c r="AA12" s="606"/>
      <c r="AB12" s="604"/>
      <c r="AC12" s="604"/>
      <c r="AD12" s="604"/>
      <c r="AE12" s="604"/>
      <c r="AF12" s="604"/>
      <c r="AG12" s="604"/>
      <c r="AH12" s="604"/>
      <c r="AI12" s="604"/>
      <c r="AJ12" s="604"/>
      <c r="AK12" s="604"/>
      <c r="AL12" s="604"/>
      <c r="AM12" s="604"/>
      <c r="AN12" s="604"/>
      <c r="AO12" s="604"/>
    </row>
    <row r="13">
      <c r="A13" s="590">
        <v>4.0</v>
      </c>
      <c r="B13" s="591" t="s">
        <v>2150</v>
      </c>
      <c r="C13" s="592">
        <v>4.6</v>
      </c>
      <c r="D13" s="593">
        <v>12.0</v>
      </c>
      <c r="E13" s="594">
        <v>1.9</v>
      </c>
      <c r="F13" s="593">
        <f t="shared" si="6"/>
        <v>22.8</v>
      </c>
      <c r="G13" s="595">
        <f t="shared" si="7"/>
        <v>0.07804210166</v>
      </c>
      <c r="H13" s="596">
        <v>11.0</v>
      </c>
      <c r="I13" s="600" t="s">
        <v>2151</v>
      </c>
      <c r="J13" s="594">
        <v>10.88</v>
      </c>
      <c r="K13" s="594">
        <v>2.5</v>
      </c>
      <c r="L13" s="594">
        <v>27.19</v>
      </c>
      <c r="M13" s="595">
        <f t="shared" si="3"/>
        <v>0.02167915803</v>
      </c>
      <c r="N13" s="596">
        <v>11.0</v>
      </c>
      <c r="O13" s="597" t="s">
        <v>2152</v>
      </c>
      <c r="P13" s="598">
        <v>95.16</v>
      </c>
      <c r="Q13" s="599">
        <v>24.3</v>
      </c>
      <c r="R13" s="599">
        <v>1.6</v>
      </c>
      <c r="S13" s="599">
        <v>0.2</v>
      </c>
      <c r="T13" s="599">
        <f t="shared" si="4"/>
        <v>4.86</v>
      </c>
      <c r="U13" s="596">
        <v>11.0</v>
      </c>
      <c r="V13" s="600" t="s">
        <v>2153</v>
      </c>
      <c r="W13" s="601">
        <f t="shared" si="5"/>
        <v>0.000391025641</v>
      </c>
      <c r="X13" s="602" t="s">
        <v>2154</v>
      </c>
      <c r="Y13" s="602">
        <v>6.1E7</v>
      </c>
      <c r="Z13" s="602" t="s">
        <v>2155</v>
      </c>
      <c r="AA13" s="606"/>
      <c r="AB13" s="604"/>
      <c r="AC13" s="604"/>
      <c r="AD13" s="604"/>
      <c r="AE13" s="604"/>
      <c r="AF13" s="604"/>
      <c r="AG13" s="604"/>
      <c r="AH13" s="604"/>
      <c r="AI13" s="604"/>
      <c r="AJ13" s="604"/>
      <c r="AK13" s="604"/>
      <c r="AL13" s="604"/>
      <c r="AM13" s="604"/>
      <c r="AN13" s="604"/>
      <c r="AO13" s="604"/>
    </row>
    <row r="14">
      <c r="A14" s="614">
        <v>5.0</v>
      </c>
      <c r="B14" s="591" t="s">
        <v>2156</v>
      </c>
      <c r="C14" s="605">
        <v>17.4</v>
      </c>
      <c r="D14" s="593">
        <v>3.0</v>
      </c>
      <c r="E14" s="594">
        <v>3.4</v>
      </c>
      <c r="F14" s="593">
        <f t="shared" si="6"/>
        <v>10.2</v>
      </c>
      <c r="G14" s="595">
        <f t="shared" si="7"/>
        <v>0.0349135718</v>
      </c>
      <c r="H14" s="596">
        <v>12.0</v>
      </c>
      <c r="I14" s="600" t="s">
        <v>2157</v>
      </c>
      <c r="J14" s="594">
        <v>12.98</v>
      </c>
      <c r="K14" s="594">
        <v>1.5</v>
      </c>
      <c r="L14" s="594">
        <v>19.47</v>
      </c>
      <c r="M14" s="595">
        <f t="shared" si="3"/>
        <v>0.0155238399</v>
      </c>
      <c r="N14" s="596">
        <v>12.0</v>
      </c>
      <c r="O14" s="597" t="s">
        <v>2158</v>
      </c>
      <c r="P14" s="598">
        <f t="shared" ref="P14:P15" si="9">SUM(Q14*5.5)</f>
        <v>377.85</v>
      </c>
      <c r="Q14" s="599">
        <v>68.7</v>
      </c>
      <c r="R14" s="599">
        <v>13.0</v>
      </c>
      <c r="S14" s="599">
        <v>0.5</v>
      </c>
      <c r="T14" s="599">
        <f t="shared" si="4"/>
        <v>34.35</v>
      </c>
      <c r="U14" s="596">
        <v>12.0</v>
      </c>
      <c r="V14" s="600" t="s">
        <v>2159</v>
      </c>
      <c r="W14" s="601">
        <f t="shared" si="5"/>
        <v>0.0003846153846</v>
      </c>
      <c r="X14" s="602" t="s">
        <v>2160</v>
      </c>
      <c r="Y14" s="602">
        <v>6.0E7</v>
      </c>
      <c r="Z14" s="602" t="s">
        <v>2161</v>
      </c>
      <c r="AA14" s="606"/>
      <c r="AB14" s="604"/>
      <c r="AC14" s="604"/>
      <c r="AD14" s="604"/>
      <c r="AE14" s="604"/>
      <c r="AF14" s="604"/>
      <c r="AG14" s="604"/>
      <c r="AH14" s="604"/>
      <c r="AI14" s="604"/>
      <c r="AJ14" s="604"/>
      <c r="AK14" s="604"/>
      <c r="AL14" s="604"/>
      <c r="AM14" s="604"/>
      <c r="AN14" s="604"/>
      <c r="AO14" s="604"/>
    </row>
    <row r="15">
      <c r="A15" s="615"/>
      <c r="B15" s="616"/>
      <c r="C15" s="617">
        <f t="shared" ref="C15:D15" si="8">SUM(C3:C14)</f>
        <v>694</v>
      </c>
      <c r="D15" s="617">
        <f t="shared" si="8"/>
        <v>499</v>
      </c>
      <c r="E15" s="610"/>
      <c r="F15" s="610"/>
      <c r="G15" s="595"/>
      <c r="H15" s="596">
        <v>13.0</v>
      </c>
      <c r="I15" s="600" t="s">
        <v>2156</v>
      </c>
      <c r="J15" s="594">
        <v>6.38</v>
      </c>
      <c r="K15" s="594">
        <v>3.0</v>
      </c>
      <c r="L15" s="594">
        <v>19.13</v>
      </c>
      <c r="M15" s="595">
        <f t="shared" si="3"/>
        <v>0.01525275076</v>
      </c>
      <c r="N15" s="596">
        <v>13.0</v>
      </c>
      <c r="O15" s="597" t="s">
        <v>2162</v>
      </c>
      <c r="P15" s="598">
        <f t="shared" si="9"/>
        <v>454.3</v>
      </c>
      <c r="Q15" s="599">
        <v>82.6</v>
      </c>
      <c r="R15" s="599">
        <v>15.7</v>
      </c>
      <c r="S15" s="599">
        <v>0.5</v>
      </c>
      <c r="T15" s="599">
        <f t="shared" si="4"/>
        <v>41.3</v>
      </c>
      <c r="U15" s="596">
        <v>13.0</v>
      </c>
      <c r="V15" s="600" t="s">
        <v>2163</v>
      </c>
      <c r="W15" s="601">
        <f t="shared" si="5"/>
        <v>0.0003846153846</v>
      </c>
      <c r="X15" s="602" t="s">
        <v>2164</v>
      </c>
      <c r="Y15" s="602">
        <v>6.0E7</v>
      </c>
      <c r="Z15" s="602" t="s">
        <v>2161</v>
      </c>
      <c r="AA15" s="606"/>
      <c r="AB15" s="604"/>
      <c r="AC15" s="604"/>
      <c r="AD15" s="604"/>
      <c r="AE15" s="604"/>
      <c r="AF15" s="604"/>
      <c r="AG15" s="604"/>
      <c r="AH15" s="604"/>
      <c r="AI15" s="604"/>
      <c r="AJ15" s="604"/>
      <c r="AK15" s="604"/>
      <c r="AL15" s="604"/>
      <c r="AM15" s="604"/>
      <c r="AN15" s="604"/>
      <c r="AO15" s="604"/>
    </row>
    <row r="16">
      <c r="A16" s="615"/>
      <c r="B16" s="616"/>
      <c r="C16" s="610"/>
      <c r="D16" s="610"/>
      <c r="E16" s="610"/>
      <c r="F16" s="616"/>
      <c r="G16" s="618" t="s">
        <v>2165</v>
      </c>
      <c r="H16" s="596">
        <v>14.0</v>
      </c>
      <c r="I16" s="600" t="s">
        <v>2166</v>
      </c>
      <c r="J16" s="594">
        <v>7.75</v>
      </c>
      <c r="K16" s="594">
        <v>2.0</v>
      </c>
      <c r="L16" s="594">
        <v>15.49</v>
      </c>
      <c r="M16" s="595">
        <f t="shared" si="3"/>
        <v>0.01235050231</v>
      </c>
      <c r="N16" s="596">
        <v>14.0</v>
      </c>
      <c r="O16" s="597" t="s">
        <v>2167</v>
      </c>
      <c r="P16" s="599">
        <v>120.0</v>
      </c>
      <c r="Q16" s="599">
        <v>21.9</v>
      </c>
      <c r="R16" s="599">
        <v>9.0</v>
      </c>
      <c r="S16" s="599">
        <v>1.1</v>
      </c>
      <c r="T16" s="599">
        <f t="shared" si="4"/>
        <v>24.09</v>
      </c>
      <c r="U16" s="596">
        <v>14.0</v>
      </c>
      <c r="V16" s="600" t="s">
        <v>2168</v>
      </c>
      <c r="W16" s="601">
        <f t="shared" si="5"/>
        <v>0.0003846153846</v>
      </c>
      <c r="X16" s="602" t="s">
        <v>2169</v>
      </c>
      <c r="Y16" s="602">
        <v>6.0E7</v>
      </c>
      <c r="Z16" s="602" t="s">
        <v>2161</v>
      </c>
      <c r="AA16" s="606"/>
      <c r="AB16" s="604"/>
      <c r="AC16" s="604"/>
      <c r="AD16" s="604"/>
      <c r="AE16" s="604"/>
      <c r="AF16" s="604"/>
      <c r="AG16" s="604"/>
      <c r="AH16" s="604"/>
      <c r="AI16" s="604"/>
      <c r="AJ16" s="604"/>
      <c r="AK16" s="604"/>
      <c r="AL16" s="604"/>
      <c r="AM16" s="604"/>
      <c r="AN16" s="604"/>
      <c r="AO16" s="604"/>
    </row>
    <row r="17">
      <c r="A17" s="615"/>
      <c r="B17" s="616"/>
      <c r="C17" s="610"/>
      <c r="D17" s="610"/>
      <c r="E17" s="610"/>
      <c r="F17" s="616"/>
      <c r="G17" s="611"/>
      <c r="H17" s="596">
        <v>15.0</v>
      </c>
      <c r="I17" s="600" t="s">
        <v>2170</v>
      </c>
      <c r="J17" s="594">
        <v>5.52</v>
      </c>
      <c r="K17" s="594">
        <v>2.0</v>
      </c>
      <c r="L17" s="594">
        <v>11.03</v>
      </c>
      <c r="M17" s="595">
        <f t="shared" si="3"/>
        <v>0.008794450646</v>
      </c>
      <c r="N17" s="596">
        <v>15.0</v>
      </c>
      <c r="O17" s="597" t="s">
        <v>2171</v>
      </c>
      <c r="P17" s="599">
        <v>31.0</v>
      </c>
      <c r="Q17" s="599">
        <v>5.3</v>
      </c>
      <c r="R17" s="599">
        <v>0.9</v>
      </c>
      <c r="S17" s="599">
        <v>0.5</v>
      </c>
      <c r="T17" s="599">
        <f t="shared" si="4"/>
        <v>2.65</v>
      </c>
      <c r="U17" s="596">
        <v>15.0</v>
      </c>
      <c r="V17" s="600" t="s">
        <v>2172</v>
      </c>
      <c r="W17" s="601">
        <f t="shared" si="5"/>
        <v>0.0003782051282</v>
      </c>
      <c r="X17" s="602" t="s">
        <v>2173</v>
      </c>
      <c r="Y17" s="602">
        <v>5.9E7</v>
      </c>
      <c r="Z17" s="602" t="s">
        <v>2174</v>
      </c>
      <c r="AA17" s="606"/>
      <c r="AB17" s="604"/>
      <c r="AC17" s="604"/>
      <c r="AD17" s="604"/>
      <c r="AE17" s="604"/>
      <c r="AF17" s="604"/>
      <c r="AG17" s="604"/>
      <c r="AH17" s="604"/>
      <c r="AI17" s="604"/>
      <c r="AJ17" s="604"/>
      <c r="AK17" s="604"/>
      <c r="AL17" s="604"/>
      <c r="AM17" s="604"/>
      <c r="AN17" s="604"/>
      <c r="AO17" s="604"/>
    </row>
    <row r="18">
      <c r="A18" s="615"/>
      <c r="B18" s="616"/>
      <c r="C18" s="619" t="s">
        <v>2175</v>
      </c>
      <c r="D18" s="610"/>
      <c r="E18" s="610"/>
      <c r="F18" s="616"/>
      <c r="G18" s="611"/>
      <c r="H18" s="596">
        <v>16.0</v>
      </c>
      <c r="I18" s="600" t="s">
        <v>2150</v>
      </c>
      <c r="J18" s="594">
        <v>6.3</v>
      </c>
      <c r="K18" s="594">
        <v>1.5</v>
      </c>
      <c r="L18" s="594">
        <v>9.45</v>
      </c>
      <c r="M18" s="595">
        <f t="shared" si="3"/>
        <v>0.007534683464</v>
      </c>
      <c r="N18" s="620"/>
      <c r="O18" s="621"/>
      <c r="P18" s="622">
        <f>SUM(P3:P17)</f>
        <v>1602.04</v>
      </c>
      <c r="Q18" s="623" t="s">
        <v>2176</v>
      </c>
      <c r="R18" s="595"/>
      <c r="S18" s="595"/>
      <c r="T18" s="595"/>
      <c r="U18" s="596">
        <v>16.0</v>
      </c>
      <c r="V18" s="600" t="s">
        <v>2177</v>
      </c>
      <c r="W18" s="601">
        <f t="shared" si="5"/>
        <v>0.0003717948718</v>
      </c>
      <c r="X18" s="602" t="s">
        <v>2178</v>
      </c>
      <c r="Y18" s="602">
        <v>5.8E7</v>
      </c>
      <c r="Z18" s="602" t="s">
        <v>2179</v>
      </c>
      <c r="AA18" s="606"/>
      <c r="AB18" s="604"/>
      <c r="AC18" s="604"/>
      <c r="AD18" s="604"/>
      <c r="AE18" s="604"/>
      <c r="AF18" s="604"/>
      <c r="AG18" s="604"/>
      <c r="AH18" s="604"/>
      <c r="AI18" s="604"/>
      <c r="AJ18" s="604"/>
      <c r="AK18" s="604"/>
      <c r="AL18" s="604"/>
      <c r="AM18" s="604"/>
      <c r="AN18" s="604"/>
      <c r="AO18" s="604"/>
    </row>
    <row r="19">
      <c r="A19" s="615"/>
      <c r="B19" s="616"/>
      <c r="C19" s="610"/>
      <c r="D19" s="610"/>
      <c r="E19" s="610"/>
      <c r="F19" s="616"/>
      <c r="G19" s="611"/>
      <c r="H19" s="596">
        <v>17.0</v>
      </c>
      <c r="I19" s="600" t="s">
        <v>2180</v>
      </c>
      <c r="J19" s="594">
        <v>4.59</v>
      </c>
      <c r="K19" s="594">
        <v>2.0</v>
      </c>
      <c r="L19" s="594">
        <v>9.17</v>
      </c>
      <c r="M19" s="595">
        <f t="shared" si="3"/>
        <v>0.007311433583</v>
      </c>
      <c r="N19" s="620"/>
      <c r="O19" s="621"/>
      <c r="P19" s="622">
        <f>SUM(P18/1000)</f>
        <v>1.60204</v>
      </c>
      <c r="Q19" s="623" t="s">
        <v>2181</v>
      </c>
      <c r="R19" s="595"/>
      <c r="S19" s="595"/>
      <c r="T19" s="595"/>
      <c r="U19" s="596">
        <v>17.0</v>
      </c>
      <c r="V19" s="600" t="s">
        <v>2182</v>
      </c>
      <c r="W19" s="601">
        <f t="shared" si="5"/>
        <v>0.0003653846154</v>
      </c>
      <c r="X19" s="602" t="s">
        <v>2183</v>
      </c>
      <c r="Y19" s="602">
        <v>5.7E7</v>
      </c>
      <c r="Z19" s="602" t="s">
        <v>2184</v>
      </c>
      <c r="AA19" s="606"/>
      <c r="AB19" s="604"/>
      <c r="AC19" s="604"/>
      <c r="AD19" s="604"/>
      <c r="AE19" s="604"/>
      <c r="AF19" s="604"/>
      <c r="AG19" s="604"/>
      <c r="AH19" s="604"/>
      <c r="AI19" s="604"/>
      <c r="AJ19" s="604"/>
      <c r="AK19" s="604"/>
      <c r="AL19" s="604"/>
      <c r="AM19" s="604"/>
      <c r="AN19" s="604"/>
      <c r="AO19" s="604"/>
    </row>
    <row r="20">
      <c r="A20" s="624"/>
      <c r="B20" s="616"/>
      <c r="C20" s="610"/>
      <c r="D20" s="610"/>
      <c r="E20" s="610"/>
      <c r="F20" s="616"/>
      <c r="G20" s="611"/>
      <c r="H20" s="596">
        <v>18.0</v>
      </c>
      <c r="I20" s="600" t="s">
        <v>2185</v>
      </c>
      <c r="J20" s="594">
        <v>3.9</v>
      </c>
      <c r="K20" s="594">
        <v>2.0</v>
      </c>
      <c r="L20" s="594">
        <v>7.8</v>
      </c>
      <c r="M20" s="595">
        <f t="shared" si="3"/>
        <v>0.006219103811</v>
      </c>
      <c r="N20" s="620"/>
      <c r="O20" s="621"/>
      <c r="P20" s="595"/>
      <c r="Q20" s="595"/>
      <c r="R20" s="595"/>
      <c r="S20" s="595"/>
      <c r="T20" s="595"/>
      <c r="U20" s="596">
        <v>18.0</v>
      </c>
      <c r="V20" s="600" t="s">
        <v>2186</v>
      </c>
      <c r="W20" s="601">
        <f t="shared" si="5"/>
        <v>0.000358974359</v>
      </c>
      <c r="X20" s="602" t="s">
        <v>2187</v>
      </c>
      <c r="Y20" s="602">
        <v>5.6E7</v>
      </c>
      <c r="Z20" s="602" t="s">
        <v>2188</v>
      </c>
      <c r="AA20" s="606"/>
      <c r="AB20" s="604"/>
      <c r="AC20" s="604"/>
      <c r="AD20" s="604"/>
      <c r="AE20" s="604"/>
      <c r="AF20" s="604"/>
      <c r="AG20" s="604"/>
      <c r="AH20" s="604"/>
      <c r="AI20" s="604"/>
      <c r="AJ20" s="604"/>
      <c r="AK20" s="604"/>
      <c r="AL20" s="604"/>
      <c r="AM20" s="604"/>
      <c r="AN20" s="604"/>
      <c r="AO20" s="604"/>
    </row>
    <row r="21">
      <c r="A21" s="616"/>
      <c r="B21" s="616"/>
      <c r="C21" s="610"/>
      <c r="D21" s="610"/>
      <c r="E21" s="610"/>
      <c r="F21" s="616"/>
      <c r="G21" s="611"/>
      <c r="H21" s="596">
        <v>19.0</v>
      </c>
      <c r="I21" s="600" t="s">
        <v>2189</v>
      </c>
      <c r="J21" s="594">
        <v>3.73</v>
      </c>
      <c r="K21" s="594">
        <v>2.0</v>
      </c>
      <c r="L21" s="594">
        <v>7.47</v>
      </c>
      <c r="M21" s="595">
        <f t="shared" si="3"/>
        <v>0.005955987881</v>
      </c>
      <c r="N21" s="620"/>
      <c r="O21" s="621"/>
      <c r="P21" s="595"/>
      <c r="Q21" s="595"/>
      <c r="R21" s="595"/>
      <c r="S21" s="595"/>
      <c r="T21" s="595"/>
      <c r="U21" s="596">
        <v>19.0</v>
      </c>
      <c r="V21" s="600" t="s">
        <v>2190</v>
      </c>
      <c r="W21" s="601">
        <f t="shared" si="5"/>
        <v>0.0003525641026</v>
      </c>
      <c r="X21" s="602" t="s">
        <v>2191</v>
      </c>
      <c r="Y21" s="602">
        <v>5.5E7</v>
      </c>
      <c r="Z21" s="602" t="s">
        <v>2192</v>
      </c>
      <c r="AA21" s="606"/>
      <c r="AB21" s="604"/>
      <c r="AC21" s="604"/>
      <c r="AD21" s="604"/>
      <c r="AE21" s="604"/>
      <c r="AF21" s="604"/>
      <c r="AG21" s="604"/>
      <c r="AH21" s="604"/>
      <c r="AI21" s="604"/>
      <c r="AJ21" s="604"/>
      <c r="AK21" s="604"/>
      <c r="AL21" s="604"/>
      <c r="AM21" s="604"/>
      <c r="AN21" s="604"/>
      <c r="AO21" s="604"/>
    </row>
    <row r="22">
      <c r="A22" s="616"/>
      <c r="B22" s="616"/>
      <c r="C22" s="610"/>
      <c r="D22" s="610"/>
      <c r="E22" s="610"/>
      <c r="F22" s="616"/>
      <c r="G22" s="611"/>
      <c r="H22" s="596">
        <v>20.0</v>
      </c>
      <c r="I22" s="600" t="s">
        <v>2193</v>
      </c>
      <c r="J22" s="594">
        <v>2.38</v>
      </c>
      <c r="K22" s="594">
        <v>2.0</v>
      </c>
      <c r="L22" s="594">
        <v>4.76</v>
      </c>
      <c r="M22" s="595">
        <f t="shared" si="3"/>
        <v>0.003795247967</v>
      </c>
      <c r="N22" s="620"/>
      <c r="O22" s="621"/>
      <c r="P22" s="595"/>
      <c r="Q22" s="595"/>
      <c r="R22" s="595"/>
      <c r="S22" s="595"/>
      <c r="T22" s="595"/>
      <c r="U22" s="596">
        <v>20.0</v>
      </c>
      <c r="V22" s="600" t="s">
        <v>2194</v>
      </c>
      <c r="W22" s="601">
        <f t="shared" si="5"/>
        <v>0.0003461538462</v>
      </c>
      <c r="X22" s="602" t="s">
        <v>2195</v>
      </c>
      <c r="Y22" s="602">
        <v>5.4E7</v>
      </c>
      <c r="Z22" s="602" t="s">
        <v>2196</v>
      </c>
      <c r="AA22" s="606"/>
      <c r="AB22" s="604"/>
      <c r="AC22" s="604"/>
      <c r="AD22" s="604"/>
      <c r="AE22" s="604"/>
      <c r="AF22" s="604"/>
      <c r="AG22" s="604"/>
      <c r="AH22" s="604"/>
      <c r="AI22" s="604"/>
      <c r="AJ22" s="604"/>
      <c r="AK22" s="604"/>
      <c r="AL22" s="604"/>
      <c r="AM22" s="604"/>
      <c r="AN22" s="604"/>
      <c r="AO22" s="604"/>
    </row>
    <row r="23">
      <c r="A23" s="616"/>
      <c r="B23" s="616"/>
      <c r="C23" s="610"/>
      <c r="D23" s="610"/>
      <c r="E23" s="610"/>
      <c r="F23" s="616"/>
      <c r="G23" s="611"/>
      <c r="H23" s="596">
        <v>21.0</v>
      </c>
      <c r="I23" s="600" t="s">
        <v>2197</v>
      </c>
      <c r="J23" s="594">
        <v>1.89</v>
      </c>
      <c r="K23" s="594">
        <v>2.0</v>
      </c>
      <c r="L23" s="594">
        <v>3.79</v>
      </c>
      <c r="M23" s="595">
        <f t="shared" si="3"/>
        <v>0.003021846595</v>
      </c>
      <c r="N23" s="620"/>
      <c r="O23" s="621"/>
      <c r="P23" s="595"/>
      <c r="Q23" s="595"/>
      <c r="R23" s="595"/>
      <c r="S23" s="595"/>
      <c r="T23" s="595"/>
      <c r="U23" s="596">
        <v>21.0</v>
      </c>
      <c r="V23" s="600" t="s">
        <v>2198</v>
      </c>
      <c r="W23" s="601">
        <f t="shared" si="5"/>
        <v>0.0003397435897</v>
      </c>
      <c r="X23" s="602" t="s">
        <v>2199</v>
      </c>
      <c r="Y23" s="602">
        <v>5.3E7</v>
      </c>
      <c r="Z23" s="602" t="s">
        <v>2200</v>
      </c>
      <c r="AA23" s="606"/>
      <c r="AB23" s="604"/>
      <c r="AC23" s="604"/>
      <c r="AD23" s="604"/>
      <c r="AE23" s="604"/>
      <c r="AF23" s="604"/>
      <c r="AG23" s="604"/>
      <c r="AH23" s="604"/>
      <c r="AI23" s="604"/>
      <c r="AJ23" s="604"/>
      <c r="AK23" s="604"/>
      <c r="AL23" s="604"/>
      <c r="AM23" s="604"/>
      <c r="AN23" s="604"/>
      <c r="AO23" s="604"/>
    </row>
    <row r="24">
      <c r="A24" s="616"/>
      <c r="B24" s="616"/>
      <c r="C24" s="610"/>
      <c r="D24" s="610"/>
      <c r="E24" s="610"/>
      <c r="F24" s="616"/>
      <c r="G24" s="611"/>
      <c r="H24" s="596">
        <v>22.0</v>
      </c>
      <c r="I24" s="600" t="s">
        <v>2201</v>
      </c>
      <c r="J24" s="594">
        <v>0.88</v>
      </c>
      <c r="K24" s="594">
        <v>2.0</v>
      </c>
      <c r="L24" s="594">
        <v>1.76</v>
      </c>
      <c r="M24" s="595">
        <f t="shared" si="3"/>
        <v>0.001403284963</v>
      </c>
      <c r="N24" s="620"/>
      <c r="O24" s="621"/>
      <c r="P24" s="595"/>
      <c r="Q24" s="595"/>
      <c r="R24" s="595"/>
      <c r="S24" s="595"/>
      <c r="T24" s="595"/>
      <c r="U24" s="596">
        <v>22.0</v>
      </c>
      <c r="V24" s="600" t="s">
        <v>2202</v>
      </c>
      <c r="W24" s="601">
        <f t="shared" si="5"/>
        <v>0.0003397435897</v>
      </c>
      <c r="X24" s="625" t="s">
        <v>2203</v>
      </c>
      <c r="Y24" s="625">
        <v>5.3E7</v>
      </c>
      <c r="Z24" s="625" t="s">
        <v>2200</v>
      </c>
      <c r="AA24" s="626"/>
      <c r="AB24" s="604"/>
      <c r="AC24" s="604"/>
      <c r="AD24" s="604"/>
      <c r="AE24" s="604"/>
      <c r="AF24" s="604"/>
      <c r="AG24" s="604"/>
      <c r="AH24" s="604"/>
      <c r="AI24" s="604"/>
      <c r="AJ24" s="604"/>
      <c r="AK24" s="604"/>
      <c r="AL24" s="604"/>
      <c r="AM24" s="604"/>
      <c r="AN24" s="604"/>
      <c r="AO24" s="604"/>
    </row>
    <row r="25">
      <c r="A25" s="616"/>
      <c r="B25" s="616"/>
      <c r="C25" s="610"/>
      <c r="D25" s="610"/>
      <c r="E25" s="610"/>
      <c r="F25" s="616"/>
      <c r="G25" s="611"/>
      <c r="H25" s="627"/>
      <c r="I25" s="616"/>
      <c r="J25" s="617">
        <f>SUM(J3:J24)</f>
        <v>825.18</v>
      </c>
      <c r="K25" s="628" t="s">
        <v>2204</v>
      </c>
      <c r="L25" s="616"/>
      <c r="M25" s="595"/>
      <c r="N25" s="620"/>
      <c r="O25" s="621"/>
      <c r="P25" s="595"/>
      <c r="Q25" s="595"/>
      <c r="R25" s="595"/>
      <c r="S25" s="595"/>
      <c r="T25" s="595"/>
      <c r="U25" s="596">
        <v>23.0</v>
      </c>
      <c r="V25" s="600" t="s">
        <v>2205</v>
      </c>
      <c r="W25" s="601">
        <f t="shared" si="5"/>
        <v>0.0003333333333</v>
      </c>
      <c r="X25" s="602" t="s">
        <v>2206</v>
      </c>
      <c r="Y25" s="602">
        <v>5.2E7</v>
      </c>
      <c r="Z25" s="602" t="s">
        <v>2207</v>
      </c>
      <c r="AA25" s="606"/>
      <c r="AB25" s="604"/>
      <c r="AC25" s="604"/>
      <c r="AD25" s="604"/>
      <c r="AE25" s="604"/>
      <c r="AF25" s="604"/>
      <c r="AG25" s="604"/>
      <c r="AH25" s="604"/>
      <c r="AI25" s="604"/>
      <c r="AJ25" s="604"/>
      <c r="AK25" s="604"/>
      <c r="AL25" s="604"/>
      <c r="AM25" s="604"/>
      <c r="AN25" s="604"/>
      <c r="AO25" s="604"/>
    </row>
    <row r="26">
      <c r="A26" s="629"/>
      <c r="B26" s="629"/>
      <c r="C26" s="630"/>
      <c r="D26" s="630"/>
      <c r="E26" s="630"/>
      <c r="F26" s="629"/>
      <c r="G26" s="631"/>
      <c r="H26" s="596"/>
      <c r="I26" s="616"/>
      <c r="J26" s="616"/>
      <c r="K26" s="616"/>
      <c r="L26" s="616"/>
      <c r="M26" s="611"/>
      <c r="N26" s="632"/>
      <c r="O26" s="633"/>
      <c r="P26" s="611"/>
      <c r="Q26" s="611"/>
      <c r="R26" s="611"/>
      <c r="S26" s="611"/>
      <c r="T26" s="611"/>
      <c r="U26" s="596">
        <v>24.0</v>
      </c>
      <c r="V26" s="600" t="s">
        <v>2208</v>
      </c>
      <c r="W26" s="634" t="s">
        <v>2209</v>
      </c>
      <c r="X26" s="635"/>
      <c r="Y26" s="636"/>
      <c r="Z26" s="635"/>
      <c r="AA26" s="635"/>
      <c r="AB26" s="604"/>
      <c r="AC26" s="604"/>
      <c r="AD26" s="604"/>
      <c r="AE26" s="604"/>
      <c r="AF26" s="604"/>
      <c r="AG26" s="604"/>
      <c r="AH26" s="604"/>
      <c r="AI26" s="604"/>
      <c r="AJ26" s="604"/>
      <c r="AK26" s="604"/>
      <c r="AL26" s="604"/>
      <c r="AM26" s="604"/>
      <c r="AN26" s="604"/>
      <c r="AO26" s="604"/>
    </row>
    <row r="27">
      <c r="A27" s="629"/>
      <c r="B27" s="629"/>
      <c r="C27" s="630"/>
      <c r="D27" s="630"/>
      <c r="E27" s="630"/>
      <c r="F27" s="629"/>
      <c r="G27" s="631"/>
      <c r="H27" s="600"/>
      <c r="I27" s="616"/>
      <c r="J27" s="616"/>
      <c r="K27" s="616"/>
      <c r="L27" s="616"/>
      <c r="M27" s="611"/>
      <c r="N27" s="632"/>
      <c r="O27" s="633"/>
      <c r="P27" s="611"/>
      <c r="Q27" s="611"/>
      <c r="R27" s="611"/>
      <c r="S27" s="611"/>
      <c r="T27" s="611"/>
      <c r="U27" s="616"/>
      <c r="V27" s="600"/>
      <c r="W27" s="601">
        <f>SUM(W3:W25)</f>
        <v>0.01422435897</v>
      </c>
      <c r="X27" s="601"/>
      <c r="Y27" s="636">
        <f>SUM(Y3:Y25)</f>
        <v>2219000000</v>
      </c>
      <c r="Z27" s="635"/>
      <c r="AA27" s="635"/>
      <c r="AB27" s="604"/>
      <c r="AC27" s="604"/>
      <c r="AD27" s="604"/>
      <c r="AE27" s="604"/>
      <c r="AF27" s="604"/>
      <c r="AG27" s="604"/>
      <c r="AH27" s="604"/>
      <c r="AI27" s="604"/>
      <c r="AJ27" s="604"/>
      <c r="AK27" s="604"/>
      <c r="AL27" s="604"/>
      <c r="AM27" s="604"/>
      <c r="AN27" s="604"/>
      <c r="AO27" s="604"/>
    </row>
    <row r="28">
      <c r="A28" s="629"/>
      <c r="B28" s="629"/>
      <c r="C28" s="630"/>
      <c r="D28" s="630"/>
      <c r="E28" s="630"/>
      <c r="F28" s="629"/>
      <c r="G28" s="631"/>
      <c r="H28" s="600"/>
      <c r="I28" s="616"/>
      <c r="J28" s="616"/>
      <c r="K28" s="616"/>
      <c r="L28" s="616"/>
      <c r="M28" s="611"/>
      <c r="N28" s="632"/>
      <c r="O28" s="633"/>
      <c r="P28" s="611"/>
      <c r="Q28" s="611"/>
      <c r="R28" s="611"/>
      <c r="S28" s="611"/>
      <c r="T28" s="611"/>
      <c r="U28" s="616"/>
      <c r="V28" s="600"/>
      <c r="W28" s="601"/>
      <c r="X28" s="635"/>
      <c r="Y28" s="636"/>
      <c r="Z28" s="635"/>
      <c r="AA28" s="635"/>
      <c r="AB28" s="604"/>
      <c r="AC28" s="604"/>
      <c r="AD28" s="604"/>
      <c r="AE28" s="604"/>
      <c r="AF28" s="604"/>
      <c r="AG28" s="604"/>
      <c r="AH28" s="604"/>
      <c r="AI28" s="604"/>
      <c r="AJ28" s="604"/>
      <c r="AK28" s="604"/>
      <c r="AL28" s="604"/>
      <c r="AM28" s="604"/>
      <c r="AN28" s="604"/>
      <c r="AO28" s="604"/>
    </row>
    <row r="29">
      <c r="A29" s="629"/>
      <c r="B29" s="629"/>
      <c r="C29" s="630"/>
      <c r="D29" s="630"/>
      <c r="E29" s="630"/>
      <c r="F29" s="629"/>
      <c r="G29" s="631"/>
      <c r="H29" s="600"/>
      <c r="I29" s="616"/>
      <c r="J29" s="616"/>
      <c r="K29" s="616"/>
      <c r="L29" s="616"/>
      <c r="M29" s="611"/>
      <c r="N29" s="632"/>
      <c r="O29" s="633"/>
      <c r="P29" s="611"/>
      <c r="Q29" s="611"/>
      <c r="R29" s="611"/>
      <c r="S29" s="611"/>
      <c r="T29" s="611"/>
      <c r="U29" s="616"/>
      <c r="V29" s="600"/>
      <c r="W29" s="601"/>
      <c r="X29" s="635"/>
      <c r="Y29" s="636"/>
      <c r="Z29" s="635"/>
      <c r="AA29" s="635"/>
      <c r="AB29" s="604"/>
      <c r="AC29" s="604"/>
      <c r="AD29" s="604"/>
      <c r="AE29" s="604"/>
      <c r="AF29" s="604"/>
      <c r="AG29" s="604"/>
      <c r="AH29" s="604"/>
      <c r="AI29" s="604"/>
      <c r="AJ29" s="604"/>
      <c r="AK29" s="604"/>
      <c r="AL29" s="604"/>
      <c r="AM29" s="604"/>
      <c r="AN29" s="604"/>
      <c r="AO29" s="604"/>
    </row>
    <row r="30">
      <c r="A30" s="629"/>
      <c r="B30" s="629"/>
      <c r="C30" s="630"/>
      <c r="D30" s="630"/>
      <c r="E30" s="630"/>
      <c r="F30" s="629"/>
      <c r="G30" s="631"/>
      <c r="H30" s="600"/>
      <c r="I30" s="616"/>
      <c r="J30" s="616"/>
      <c r="K30" s="616"/>
      <c r="L30" s="616"/>
      <c r="M30" s="611"/>
      <c r="N30" s="632"/>
      <c r="O30" s="633"/>
      <c r="P30" s="611"/>
      <c r="Q30" s="611"/>
      <c r="R30" s="611"/>
      <c r="S30" s="611"/>
      <c r="T30" s="611"/>
      <c r="U30" s="616"/>
      <c r="V30" s="600"/>
      <c r="W30" s="601"/>
      <c r="X30" s="568"/>
      <c r="Y30" s="637"/>
      <c r="Z30" s="568"/>
      <c r="AA30" s="635"/>
      <c r="AB30" s="604"/>
      <c r="AC30" s="604"/>
      <c r="AD30" s="604"/>
      <c r="AE30" s="604"/>
      <c r="AF30" s="604"/>
      <c r="AG30" s="604"/>
      <c r="AH30" s="604"/>
      <c r="AI30" s="604"/>
      <c r="AJ30" s="604"/>
      <c r="AK30" s="604"/>
      <c r="AL30" s="604"/>
      <c r="AM30" s="604"/>
      <c r="AN30" s="604"/>
      <c r="AO30" s="604"/>
    </row>
    <row r="31">
      <c r="H31" s="600"/>
      <c r="I31" s="616"/>
      <c r="J31" s="616"/>
      <c r="K31" s="616"/>
      <c r="L31" s="616"/>
      <c r="M31" s="611"/>
      <c r="N31" s="632"/>
      <c r="O31" s="633"/>
      <c r="P31" s="611"/>
      <c r="Q31" s="611"/>
      <c r="R31" s="611"/>
      <c r="S31" s="611"/>
      <c r="T31" s="611"/>
      <c r="U31" s="616"/>
      <c r="V31" s="600"/>
      <c r="W31" s="601"/>
      <c r="X31" s="568"/>
      <c r="Y31" s="637"/>
      <c r="Z31" s="568"/>
      <c r="AA31" s="635"/>
      <c r="AB31" s="604"/>
      <c r="AC31" s="604"/>
      <c r="AD31" s="604"/>
      <c r="AE31" s="604"/>
      <c r="AF31" s="604"/>
      <c r="AG31" s="604"/>
      <c r="AH31" s="604"/>
      <c r="AI31" s="604"/>
      <c r="AJ31" s="604"/>
      <c r="AK31" s="604"/>
      <c r="AL31" s="604"/>
      <c r="AM31" s="604"/>
      <c r="AN31" s="604"/>
      <c r="AO31" s="604"/>
    </row>
    <row r="32">
      <c r="A32" s="454" t="s">
        <v>1817</v>
      </c>
      <c r="B32" s="519"/>
      <c r="C32" s="520"/>
      <c r="D32" s="520"/>
      <c r="E32" s="521"/>
      <c r="F32" s="522"/>
      <c r="G32" s="523"/>
      <c r="H32" s="524"/>
      <c r="I32" s="519"/>
      <c r="J32" s="525"/>
      <c r="K32" s="629"/>
      <c r="L32" s="629"/>
      <c r="M32" s="631"/>
      <c r="N32" s="638"/>
      <c r="O32" s="639"/>
      <c r="P32" s="631"/>
      <c r="Q32" s="631"/>
      <c r="R32" s="631"/>
      <c r="S32" s="631"/>
      <c r="T32" s="631"/>
      <c r="U32" s="629"/>
      <c r="V32" s="600"/>
      <c r="W32" s="640"/>
      <c r="X32" s="568"/>
      <c r="Y32" s="637"/>
      <c r="Z32" s="568"/>
      <c r="AA32" s="568"/>
      <c r="AB32" s="641"/>
      <c r="AC32" s="641"/>
      <c r="AD32" s="641"/>
      <c r="AE32" s="641"/>
      <c r="AF32" s="641"/>
      <c r="AG32" s="641"/>
      <c r="AH32" s="641"/>
      <c r="AI32" s="641"/>
      <c r="AJ32" s="641"/>
      <c r="AK32" s="641"/>
      <c r="AL32" s="641"/>
      <c r="AM32" s="641"/>
      <c r="AN32" s="641"/>
      <c r="AO32" s="641"/>
    </row>
    <row r="33">
      <c r="A33" s="526" t="s">
        <v>2072</v>
      </c>
      <c r="B33" s="527"/>
      <c r="C33" s="516"/>
      <c r="D33" s="516"/>
      <c r="E33" s="498"/>
      <c r="F33" s="517"/>
      <c r="G33" s="500"/>
      <c r="H33" s="504"/>
      <c r="I33" s="505"/>
      <c r="J33" s="506"/>
      <c r="K33" s="629"/>
      <c r="L33" s="629"/>
      <c r="M33" s="631"/>
      <c r="N33" s="638"/>
      <c r="O33" s="639"/>
      <c r="P33" s="631"/>
      <c r="Q33" s="631"/>
      <c r="R33" s="631"/>
      <c r="S33" s="631"/>
      <c r="T33" s="631"/>
      <c r="U33" s="629"/>
      <c r="V33" s="600"/>
      <c r="W33" s="640"/>
      <c r="X33" s="568"/>
      <c r="Y33" s="637"/>
      <c r="Z33" s="568"/>
      <c r="AA33" s="568"/>
      <c r="AB33" s="641"/>
      <c r="AC33" s="641"/>
      <c r="AD33" s="641"/>
      <c r="AE33" s="641"/>
      <c r="AF33" s="641"/>
      <c r="AG33" s="641"/>
      <c r="AH33" s="641"/>
      <c r="AI33" s="641"/>
      <c r="AJ33" s="641"/>
      <c r="AK33" s="641"/>
      <c r="AL33" s="641"/>
      <c r="AM33" s="641"/>
      <c r="AN33" s="641"/>
      <c r="AO33" s="641"/>
    </row>
    <row r="34">
      <c r="H34" s="642"/>
      <c r="I34" s="629"/>
      <c r="J34" s="629"/>
      <c r="K34" s="629"/>
      <c r="L34" s="629"/>
      <c r="M34" s="631"/>
      <c r="N34" s="638"/>
      <c r="O34" s="639"/>
      <c r="P34" s="631"/>
      <c r="Q34" s="631"/>
      <c r="R34" s="631"/>
      <c r="S34" s="631"/>
      <c r="T34" s="631"/>
      <c r="U34" s="629"/>
      <c r="V34" s="600"/>
      <c r="W34" s="640"/>
      <c r="X34" s="568"/>
      <c r="Y34" s="637"/>
      <c r="Z34" s="568"/>
      <c r="AA34" s="568"/>
      <c r="AB34" s="641"/>
      <c r="AC34" s="641"/>
      <c r="AD34" s="641"/>
      <c r="AE34" s="641"/>
      <c r="AF34" s="641"/>
      <c r="AG34" s="641"/>
      <c r="AH34" s="641"/>
      <c r="AI34" s="641"/>
      <c r="AJ34" s="641"/>
      <c r="AK34" s="641"/>
      <c r="AL34" s="641"/>
      <c r="AM34" s="641"/>
      <c r="AN34" s="641"/>
      <c r="AO34" s="641"/>
    </row>
    <row r="35">
      <c r="H35" s="642"/>
      <c r="I35" s="629"/>
      <c r="J35" s="629"/>
      <c r="K35" s="629"/>
      <c r="L35" s="629"/>
      <c r="M35" s="631"/>
      <c r="N35" s="638"/>
      <c r="O35" s="639"/>
      <c r="P35" s="631"/>
      <c r="Q35" s="631"/>
      <c r="R35" s="631"/>
      <c r="S35" s="631"/>
      <c r="T35" s="631"/>
      <c r="U35" s="629"/>
      <c r="V35" s="600"/>
      <c r="W35" s="640"/>
      <c r="Y35" s="643"/>
      <c r="AA35" s="629"/>
      <c r="AB35" s="641"/>
      <c r="AC35" s="641"/>
      <c r="AD35" s="641"/>
      <c r="AE35" s="641"/>
      <c r="AF35" s="641"/>
      <c r="AG35" s="641"/>
      <c r="AH35" s="641"/>
      <c r="AI35" s="641"/>
      <c r="AJ35" s="641"/>
      <c r="AK35" s="641"/>
      <c r="AL35" s="641"/>
      <c r="AM35" s="641"/>
      <c r="AN35" s="641"/>
      <c r="AO35" s="641"/>
    </row>
    <row r="36">
      <c r="H36" s="642"/>
      <c r="I36" s="629"/>
      <c r="J36" s="629"/>
      <c r="K36" s="629"/>
      <c r="L36" s="629"/>
      <c r="M36" s="631"/>
      <c r="N36" s="638"/>
      <c r="O36" s="639"/>
      <c r="P36" s="631"/>
      <c r="Q36" s="631"/>
      <c r="R36" s="631"/>
      <c r="S36" s="631"/>
      <c r="T36" s="631"/>
      <c r="U36" s="629"/>
      <c r="V36" s="600"/>
      <c r="W36" s="640"/>
      <c r="Y36" s="643"/>
      <c r="AA36" s="629"/>
      <c r="AB36" s="641"/>
      <c r="AC36" s="641"/>
      <c r="AD36" s="641"/>
      <c r="AE36" s="641"/>
      <c r="AF36" s="641"/>
      <c r="AG36" s="641"/>
      <c r="AH36" s="641"/>
      <c r="AI36" s="641"/>
      <c r="AJ36" s="641"/>
      <c r="AK36" s="641"/>
      <c r="AL36" s="641"/>
      <c r="AM36" s="641"/>
      <c r="AN36" s="641"/>
      <c r="AO36" s="641"/>
    </row>
  </sheetData>
  <hyperlinks>
    <hyperlink r:id="rId1" ref="J2"/>
    <hyperlink r:id="rId2" ref="G11"/>
    <hyperlink r:id="rId3" ref="G16"/>
    <hyperlink r:id="rId4" ref="W26"/>
    <hyperlink r:id="rId5" ref="A33"/>
  </hyperlinks>
  <drawing r:id="rId6"/>
  <tableParts count="4">
    <tablePart r:id="rId11"/>
    <tablePart r:id="rId12"/>
    <tablePart r:id="rId13"/>
    <tablePart r:id="rId14"/>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4.63"/>
    <col customWidth="1" min="2" max="2" width="22.63"/>
    <col customWidth="1" min="3" max="3" width="11.25"/>
    <col customWidth="1" min="4" max="4" width="7.38"/>
    <col customWidth="1" min="5" max="5" width="7.63"/>
    <col customWidth="1" min="6" max="6" width="8.88"/>
    <col customWidth="1" min="7" max="7" width="10.0"/>
    <col customWidth="1" min="8" max="8" width="8.38"/>
    <col customWidth="1" min="9" max="9" width="32.0"/>
    <col customWidth="1" min="10" max="10" width="15.38"/>
    <col customWidth="1" min="11" max="11" width="10.75"/>
    <col customWidth="1" min="12" max="12" width="10.38"/>
    <col customWidth="1" min="13" max="13" width="35.75"/>
  </cols>
  <sheetData>
    <row r="1">
      <c r="A1" s="644" t="s">
        <v>1056</v>
      </c>
      <c r="B1" s="570" t="s">
        <v>2210</v>
      </c>
      <c r="C1" s="571" t="s">
        <v>2080</v>
      </c>
      <c r="D1" s="577" t="s">
        <v>2075</v>
      </c>
      <c r="E1" s="570" t="s">
        <v>2076</v>
      </c>
      <c r="F1" s="577" t="s">
        <v>2077</v>
      </c>
      <c r="G1" s="577" t="s">
        <v>2078</v>
      </c>
      <c r="H1" s="645" t="s">
        <v>1056</v>
      </c>
      <c r="I1" s="570" t="s">
        <v>2211</v>
      </c>
      <c r="J1" s="646" t="s">
        <v>2212</v>
      </c>
      <c r="K1" s="571" t="s">
        <v>2080</v>
      </c>
      <c r="L1" s="572" t="s">
        <v>2078</v>
      </c>
      <c r="M1" s="647" t="s">
        <v>17</v>
      </c>
      <c r="N1" s="579"/>
      <c r="O1" s="579"/>
      <c r="P1" s="579"/>
      <c r="Q1" s="579"/>
      <c r="R1" s="579"/>
      <c r="S1" s="579"/>
      <c r="T1" s="579"/>
      <c r="U1" s="579"/>
      <c r="V1" s="579"/>
      <c r="W1" s="579"/>
      <c r="X1" s="579"/>
      <c r="Y1" s="579"/>
    </row>
    <row r="2">
      <c r="A2" s="609">
        <v>1.0</v>
      </c>
      <c r="B2" s="591" t="s">
        <v>2093</v>
      </c>
      <c r="C2" s="593">
        <v>714.9</v>
      </c>
      <c r="D2" s="648">
        <v>176.2</v>
      </c>
      <c r="E2" s="648">
        <v>0.85</v>
      </c>
      <c r="F2" s="649">
        <f t="shared" ref="F2:F3" si="1">SUM(D2*E2)</f>
        <v>149.77</v>
      </c>
      <c r="G2" s="650">
        <f t="shared" ref="G2:G3" si="2">SUM(F2/317.569)</f>
        <v>0.4716140429</v>
      </c>
      <c r="H2" s="614">
        <v>1.0</v>
      </c>
      <c r="I2" s="591" t="s">
        <v>2213</v>
      </c>
      <c r="J2" s="651"/>
      <c r="K2" s="593"/>
      <c r="L2" s="595"/>
      <c r="M2" s="652" t="s">
        <v>2214</v>
      </c>
      <c r="N2" s="604"/>
      <c r="O2" s="604"/>
      <c r="P2" s="604"/>
      <c r="Q2" s="604"/>
      <c r="R2" s="604"/>
      <c r="S2" s="604"/>
      <c r="T2" s="604"/>
      <c r="U2" s="604"/>
      <c r="V2" s="604"/>
      <c r="W2" s="604"/>
      <c r="X2" s="604"/>
      <c r="Y2" s="604"/>
    </row>
    <row r="3">
      <c r="A3" s="609">
        <v>2.0</v>
      </c>
      <c r="B3" s="591" t="s">
        <v>2215</v>
      </c>
      <c r="C3" s="593">
        <v>27.9</v>
      </c>
      <c r="D3" s="648">
        <v>25.8</v>
      </c>
      <c r="E3" s="648">
        <v>3.65</v>
      </c>
      <c r="F3" s="649">
        <f t="shared" si="1"/>
        <v>94.17</v>
      </c>
      <c r="G3" s="650">
        <f t="shared" si="2"/>
        <v>0.2965339816</v>
      </c>
      <c r="H3" s="653">
        <v>1.1</v>
      </c>
      <c r="I3" s="654" t="s">
        <v>2216</v>
      </c>
      <c r="J3" s="651" t="s">
        <v>1931</v>
      </c>
      <c r="K3" s="593">
        <v>131.0</v>
      </c>
      <c r="L3" s="655"/>
      <c r="M3" s="652" t="s">
        <v>2217</v>
      </c>
      <c r="N3" s="604"/>
      <c r="O3" s="604"/>
      <c r="P3" s="604"/>
      <c r="Q3" s="604"/>
      <c r="R3" s="604"/>
      <c r="S3" s="604"/>
      <c r="T3" s="604"/>
      <c r="U3" s="604"/>
      <c r="V3" s="604"/>
      <c r="W3" s="604"/>
      <c r="X3" s="604"/>
      <c r="Y3" s="604"/>
    </row>
    <row r="4">
      <c r="A4" s="607">
        <v>2.1</v>
      </c>
      <c r="B4" s="654" t="s">
        <v>2218</v>
      </c>
      <c r="C4" s="656"/>
      <c r="D4" s="656"/>
      <c r="E4" s="656"/>
      <c r="F4" s="656"/>
      <c r="G4" s="656"/>
      <c r="H4" s="653">
        <v>1.2</v>
      </c>
      <c r="I4" s="657" t="s">
        <v>2219</v>
      </c>
      <c r="J4" s="651" t="s">
        <v>2220</v>
      </c>
      <c r="K4" s="593">
        <v>66.5</v>
      </c>
      <c r="L4" s="655"/>
      <c r="M4" s="658"/>
      <c r="N4" s="604"/>
      <c r="O4" s="604"/>
      <c r="P4" s="604"/>
      <c r="Q4" s="604"/>
      <c r="R4" s="604"/>
      <c r="S4" s="604"/>
      <c r="T4" s="604"/>
      <c r="U4" s="604"/>
      <c r="V4" s="604"/>
      <c r="W4" s="604"/>
      <c r="X4" s="604"/>
      <c r="Y4" s="604"/>
    </row>
    <row r="5">
      <c r="A5" s="607">
        <v>2.2</v>
      </c>
      <c r="B5" s="654" t="s">
        <v>2221</v>
      </c>
      <c r="C5" s="656"/>
      <c r="D5" s="656"/>
      <c r="E5" s="656"/>
      <c r="F5" s="656"/>
      <c r="G5" s="656"/>
      <c r="H5" s="653">
        <v>1.3</v>
      </c>
      <c r="I5" s="657" t="s">
        <v>2222</v>
      </c>
      <c r="J5" s="651" t="s">
        <v>2220</v>
      </c>
      <c r="K5" s="593">
        <v>66.5</v>
      </c>
      <c r="L5" s="655"/>
      <c r="M5" s="659"/>
      <c r="N5" s="604"/>
      <c r="O5" s="604"/>
      <c r="P5" s="604"/>
      <c r="Q5" s="604"/>
      <c r="R5" s="604"/>
      <c r="S5" s="604"/>
      <c r="T5" s="604"/>
      <c r="U5" s="604"/>
      <c r="V5" s="604"/>
      <c r="W5" s="604"/>
      <c r="X5" s="604"/>
      <c r="Y5" s="604"/>
    </row>
    <row r="6">
      <c r="A6" s="607">
        <v>2.3</v>
      </c>
      <c r="B6" s="654" t="s">
        <v>2223</v>
      </c>
      <c r="C6" s="656"/>
      <c r="D6" s="656"/>
      <c r="E6" s="656"/>
      <c r="F6" s="656"/>
      <c r="G6" s="656"/>
      <c r="H6" s="653">
        <v>1.4</v>
      </c>
      <c r="I6" s="654" t="s">
        <v>2221</v>
      </c>
      <c r="J6" s="651" t="s">
        <v>2106</v>
      </c>
      <c r="K6" s="593">
        <v>38.0</v>
      </c>
      <c r="L6" s="655"/>
      <c r="M6" s="660" t="s">
        <v>2224</v>
      </c>
      <c r="N6" s="604"/>
      <c r="O6" s="604"/>
      <c r="P6" s="604"/>
      <c r="Q6" s="604"/>
      <c r="R6" s="604"/>
      <c r="S6" s="604"/>
      <c r="T6" s="604"/>
      <c r="U6" s="604"/>
      <c r="V6" s="604"/>
      <c r="W6" s="604"/>
      <c r="X6" s="604"/>
      <c r="Y6" s="604"/>
    </row>
    <row r="7">
      <c r="A7" s="609">
        <v>2.4</v>
      </c>
      <c r="B7" s="591" t="s">
        <v>2225</v>
      </c>
      <c r="C7" s="593"/>
      <c r="D7" s="648"/>
      <c r="E7" s="648"/>
      <c r="F7" s="649"/>
      <c r="G7" s="650"/>
      <c r="H7" s="653">
        <v>1.5</v>
      </c>
      <c r="I7" s="654" t="s">
        <v>2226</v>
      </c>
      <c r="J7" s="661"/>
      <c r="K7" s="594"/>
      <c r="L7" s="655"/>
      <c r="M7" s="662" t="s">
        <v>2227</v>
      </c>
      <c r="N7" s="641"/>
      <c r="O7" s="604"/>
      <c r="P7" s="604"/>
      <c r="Q7" s="604"/>
      <c r="R7" s="604"/>
      <c r="S7" s="604"/>
      <c r="T7" s="604"/>
      <c r="U7" s="604"/>
      <c r="V7" s="604"/>
      <c r="W7" s="604"/>
      <c r="X7" s="604"/>
      <c r="Y7" s="604"/>
    </row>
    <row r="8">
      <c r="A8" s="607">
        <v>2.5</v>
      </c>
      <c r="B8" s="654" t="s">
        <v>2228</v>
      </c>
      <c r="C8" s="656"/>
      <c r="D8" s="656"/>
      <c r="E8" s="656"/>
      <c r="F8" s="656"/>
      <c r="G8" s="656"/>
      <c r="H8" s="663">
        <v>1.501</v>
      </c>
      <c r="I8" s="664" t="s">
        <v>2229</v>
      </c>
      <c r="J8" s="661" t="s">
        <v>2230</v>
      </c>
      <c r="K8" s="665"/>
      <c r="L8" s="655"/>
      <c r="M8" s="666" t="s">
        <v>2231</v>
      </c>
      <c r="N8" s="641"/>
      <c r="O8" s="604"/>
      <c r="P8" s="604"/>
      <c r="Q8" s="604"/>
      <c r="R8" s="604"/>
      <c r="S8" s="604"/>
      <c r="T8" s="604"/>
      <c r="U8" s="604"/>
      <c r="V8" s="604"/>
      <c r="W8" s="604"/>
      <c r="X8" s="604"/>
      <c r="Y8" s="604"/>
    </row>
    <row r="9">
      <c r="A9" s="609">
        <v>3.0</v>
      </c>
      <c r="B9" s="591" t="s">
        <v>2232</v>
      </c>
      <c r="C9" s="593">
        <v>35.5</v>
      </c>
      <c r="D9" s="648">
        <v>19.8</v>
      </c>
      <c r="E9" s="648">
        <v>2.2</v>
      </c>
      <c r="F9" s="649">
        <f t="shared" ref="F9:F10" si="3">SUM(D9*E9)</f>
        <v>43.56</v>
      </c>
      <c r="G9" s="650">
        <f t="shared" ref="G9:G10" si="4">SUM(F9/317.569)</f>
        <v>0.1371670409</v>
      </c>
      <c r="H9" s="663">
        <v>1.502</v>
      </c>
      <c r="I9" s="664" t="s">
        <v>2233</v>
      </c>
      <c r="J9" s="661" t="s">
        <v>2234</v>
      </c>
      <c r="K9" s="665"/>
      <c r="L9" s="655"/>
      <c r="M9" s="662" t="s">
        <v>2235</v>
      </c>
      <c r="N9" s="641"/>
      <c r="O9" s="604"/>
      <c r="P9" s="604"/>
      <c r="Q9" s="604"/>
      <c r="R9" s="604"/>
      <c r="S9" s="604"/>
      <c r="T9" s="604"/>
      <c r="U9" s="604"/>
      <c r="V9" s="604"/>
      <c r="W9" s="604"/>
      <c r="X9" s="604"/>
      <c r="Y9" s="604"/>
    </row>
    <row r="10">
      <c r="A10" s="609">
        <v>4.0</v>
      </c>
      <c r="B10" s="591" t="s">
        <v>2236</v>
      </c>
      <c r="C10" s="593">
        <v>22.0</v>
      </c>
      <c r="D10" s="648">
        <v>5.8</v>
      </c>
      <c r="E10" s="648">
        <v>3.0</v>
      </c>
      <c r="F10" s="649">
        <f t="shared" si="3"/>
        <v>17.4</v>
      </c>
      <c r="G10" s="650">
        <f t="shared" si="4"/>
        <v>0.05479124222</v>
      </c>
      <c r="H10" s="663">
        <v>1.503</v>
      </c>
      <c r="I10" s="667" t="s">
        <v>2237</v>
      </c>
      <c r="J10" s="661" t="s">
        <v>2238</v>
      </c>
      <c r="K10" s="665"/>
      <c r="L10" s="655"/>
      <c r="M10" s="668" t="s">
        <v>2239</v>
      </c>
      <c r="N10" s="641"/>
      <c r="O10" s="604"/>
      <c r="P10" s="604"/>
      <c r="Q10" s="604"/>
      <c r="R10" s="604"/>
      <c r="S10" s="604"/>
      <c r="T10" s="604"/>
      <c r="U10" s="604"/>
      <c r="V10" s="604"/>
      <c r="W10" s="604"/>
      <c r="X10" s="604"/>
      <c r="Y10" s="604"/>
    </row>
    <row r="11">
      <c r="A11" s="609">
        <v>4.1</v>
      </c>
      <c r="B11" s="657" t="s">
        <v>2240</v>
      </c>
      <c r="C11" s="669"/>
      <c r="D11" s="669"/>
      <c r="E11" s="669"/>
      <c r="F11" s="669"/>
      <c r="G11" s="669"/>
      <c r="H11" s="663">
        <v>1.504</v>
      </c>
      <c r="I11" s="667" t="s">
        <v>2241</v>
      </c>
      <c r="J11" s="661" t="s">
        <v>2242</v>
      </c>
      <c r="K11" s="665"/>
      <c r="L11" s="655"/>
      <c r="M11" s="670"/>
      <c r="N11" s="641"/>
      <c r="O11" s="604"/>
      <c r="P11" s="604"/>
      <c r="Q11" s="604"/>
      <c r="R11" s="604"/>
      <c r="S11" s="604"/>
      <c r="T11" s="604"/>
      <c r="U11" s="604"/>
      <c r="V11" s="604"/>
      <c r="W11" s="604"/>
      <c r="X11" s="604"/>
      <c r="Y11" s="604"/>
    </row>
    <row r="12">
      <c r="A12" s="609">
        <v>4.2</v>
      </c>
      <c r="B12" s="657" t="s">
        <v>2222</v>
      </c>
      <c r="C12" s="669"/>
      <c r="D12" s="669"/>
      <c r="E12" s="669"/>
      <c r="F12" s="669"/>
      <c r="G12" s="669"/>
      <c r="H12" s="663">
        <v>1.505</v>
      </c>
      <c r="I12" s="667" t="s">
        <v>2243</v>
      </c>
      <c r="J12" s="661" t="s">
        <v>2244</v>
      </c>
      <c r="K12" s="665"/>
      <c r="L12" s="655"/>
      <c r="M12" s="671"/>
      <c r="N12" s="641"/>
      <c r="O12" s="604"/>
      <c r="P12" s="604"/>
      <c r="Q12" s="604"/>
      <c r="R12" s="604"/>
      <c r="S12" s="604"/>
      <c r="T12" s="604"/>
      <c r="U12" s="604"/>
      <c r="V12" s="604"/>
      <c r="W12" s="604"/>
      <c r="X12" s="604"/>
      <c r="Y12" s="604"/>
    </row>
    <row r="13">
      <c r="A13" s="609">
        <v>4.3</v>
      </c>
      <c r="B13" s="654" t="s">
        <v>2228</v>
      </c>
      <c r="C13" s="594"/>
      <c r="D13" s="648"/>
      <c r="E13" s="672"/>
      <c r="F13" s="673"/>
      <c r="G13" s="673"/>
      <c r="H13" s="663">
        <v>1.506</v>
      </c>
      <c r="I13" s="667" t="s">
        <v>2245</v>
      </c>
      <c r="J13" s="651" t="s">
        <v>2106</v>
      </c>
      <c r="K13" s="610"/>
      <c r="L13" s="655"/>
      <c r="M13" s="674"/>
      <c r="N13" s="641"/>
      <c r="O13" s="604"/>
      <c r="P13" s="604"/>
      <c r="Q13" s="604"/>
      <c r="R13" s="604"/>
      <c r="S13" s="604"/>
      <c r="T13" s="604"/>
      <c r="U13" s="604"/>
      <c r="V13" s="604"/>
      <c r="W13" s="604"/>
      <c r="X13" s="604"/>
      <c r="Y13" s="604"/>
    </row>
    <row r="14">
      <c r="A14" s="609">
        <v>5.0</v>
      </c>
      <c r="B14" s="591" t="s">
        <v>2246</v>
      </c>
      <c r="C14" s="593">
        <v>299.0</v>
      </c>
      <c r="D14" s="648">
        <v>30.9</v>
      </c>
      <c r="E14" s="648">
        <v>0.41</v>
      </c>
      <c r="F14" s="649">
        <f>SUM(D14*E14)</f>
        <v>12.669</v>
      </c>
      <c r="G14" s="650">
        <f>SUM(F14/317.569)</f>
        <v>0.03989369239</v>
      </c>
      <c r="H14" s="663">
        <v>1.507</v>
      </c>
      <c r="I14" s="667" t="s">
        <v>2247</v>
      </c>
      <c r="J14" s="661" t="s">
        <v>2248</v>
      </c>
      <c r="K14" s="610"/>
      <c r="L14" s="655"/>
      <c r="M14" s="674"/>
      <c r="N14" s="641"/>
      <c r="O14" s="604"/>
      <c r="P14" s="604"/>
      <c r="Q14" s="604"/>
      <c r="R14" s="604"/>
      <c r="S14" s="604"/>
      <c r="T14" s="604"/>
      <c r="U14" s="604"/>
      <c r="V14" s="604"/>
      <c r="W14" s="604"/>
      <c r="X14" s="604"/>
      <c r="Y14" s="604"/>
    </row>
    <row r="15">
      <c r="A15" s="609"/>
      <c r="B15" s="600"/>
      <c r="C15" s="675">
        <f>SUM(C2:C14)</f>
        <v>1099.3</v>
      </c>
      <c r="D15" s="628" t="s">
        <v>2204</v>
      </c>
      <c r="E15" s="600"/>
      <c r="F15" s="635"/>
      <c r="G15" s="635"/>
      <c r="H15" s="663">
        <v>1.508</v>
      </c>
      <c r="I15" s="667" t="s">
        <v>2249</v>
      </c>
      <c r="J15" s="661" t="s">
        <v>2250</v>
      </c>
      <c r="K15" s="610"/>
      <c r="L15" s="655"/>
      <c r="M15" s="674"/>
      <c r="N15" s="604"/>
      <c r="O15" s="604"/>
      <c r="P15" s="604"/>
      <c r="Q15" s="604"/>
      <c r="R15" s="604"/>
      <c r="S15" s="604"/>
      <c r="T15" s="604"/>
      <c r="U15" s="604"/>
      <c r="V15" s="604"/>
      <c r="W15" s="604"/>
      <c r="X15" s="604"/>
      <c r="Y15" s="604"/>
    </row>
    <row r="16">
      <c r="A16" s="609"/>
      <c r="B16" s="600"/>
      <c r="C16" s="676"/>
      <c r="D16" s="600"/>
      <c r="E16" s="600"/>
      <c r="F16" s="635"/>
      <c r="G16" s="635"/>
      <c r="H16" s="663">
        <v>1.509</v>
      </c>
      <c r="I16" s="677" t="s">
        <v>2251</v>
      </c>
      <c r="J16" s="661" t="s">
        <v>2252</v>
      </c>
      <c r="K16" s="610"/>
      <c r="L16" s="655"/>
      <c r="M16" s="674"/>
      <c r="N16" s="604"/>
      <c r="O16" s="604"/>
      <c r="P16" s="604"/>
      <c r="Q16" s="604"/>
      <c r="R16" s="604"/>
      <c r="S16" s="604"/>
      <c r="T16" s="604"/>
      <c r="U16" s="604"/>
      <c r="V16" s="604"/>
      <c r="W16" s="604"/>
      <c r="X16" s="604"/>
      <c r="Y16" s="604"/>
    </row>
    <row r="17">
      <c r="A17" s="609"/>
      <c r="B17" s="600"/>
      <c r="C17" s="676"/>
      <c r="D17" s="600"/>
      <c r="E17" s="600"/>
      <c r="F17" s="635"/>
      <c r="G17" s="635"/>
      <c r="H17" s="663">
        <v>1.51</v>
      </c>
      <c r="I17" s="667" t="s">
        <v>2253</v>
      </c>
      <c r="J17" s="678" t="s">
        <v>2254</v>
      </c>
      <c r="K17" s="610"/>
      <c r="L17" s="655"/>
      <c r="M17" s="674"/>
      <c r="N17" s="604"/>
      <c r="O17" s="604"/>
      <c r="P17" s="604"/>
      <c r="Q17" s="604"/>
      <c r="R17" s="604"/>
      <c r="S17" s="604"/>
      <c r="T17" s="604"/>
      <c r="U17" s="604"/>
      <c r="V17" s="604"/>
      <c r="W17" s="604"/>
      <c r="X17" s="604"/>
      <c r="Y17" s="604"/>
    </row>
    <row r="18">
      <c r="A18" s="609"/>
      <c r="B18" s="600"/>
      <c r="C18" s="676"/>
      <c r="D18" s="600"/>
      <c r="E18" s="600"/>
      <c r="F18" s="635"/>
      <c r="G18" s="635"/>
      <c r="H18" s="663">
        <v>1.511</v>
      </c>
      <c r="I18" s="667" t="s">
        <v>2255</v>
      </c>
      <c r="J18" s="661" t="s">
        <v>2256</v>
      </c>
      <c r="K18" s="610"/>
      <c r="L18" s="655"/>
      <c r="M18" s="674"/>
      <c r="N18" s="604"/>
      <c r="O18" s="604"/>
      <c r="P18" s="604"/>
      <c r="Q18" s="604"/>
      <c r="R18" s="604"/>
      <c r="S18" s="604"/>
      <c r="T18" s="604"/>
      <c r="U18" s="604"/>
      <c r="V18" s="604"/>
      <c r="W18" s="604"/>
      <c r="X18" s="604"/>
      <c r="Y18" s="604"/>
    </row>
    <row r="19">
      <c r="A19" s="609"/>
      <c r="B19" s="600"/>
      <c r="C19" s="676"/>
      <c r="D19" s="600"/>
      <c r="E19" s="600"/>
      <c r="F19" s="635"/>
      <c r="G19" s="635"/>
      <c r="H19" s="663">
        <v>1.512</v>
      </c>
      <c r="I19" s="667" t="s">
        <v>2257</v>
      </c>
      <c r="J19" s="661" t="s">
        <v>2258</v>
      </c>
      <c r="K19" s="610"/>
      <c r="L19" s="655"/>
      <c r="M19" s="674"/>
      <c r="N19" s="604"/>
      <c r="O19" s="604"/>
      <c r="P19" s="604"/>
      <c r="Q19" s="604"/>
      <c r="R19" s="604"/>
      <c r="S19" s="604"/>
      <c r="T19" s="604"/>
      <c r="U19" s="604"/>
      <c r="V19" s="604"/>
      <c r="W19" s="604"/>
      <c r="X19" s="604"/>
      <c r="Y19" s="604"/>
    </row>
    <row r="20">
      <c r="A20" s="609"/>
      <c r="B20" s="600"/>
      <c r="C20" s="676"/>
      <c r="D20" s="600"/>
      <c r="E20" s="600"/>
      <c r="F20" s="635"/>
      <c r="G20" s="635"/>
      <c r="H20" s="663">
        <v>1.513</v>
      </c>
      <c r="I20" s="667" t="s">
        <v>2259</v>
      </c>
      <c r="J20" s="612" t="s">
        <v>2260</v>
      </c>
      <c r="K20" s="616"/>
      <c r="L20" s="655"/>
      <c r="M20" s="674"/>
      <c r="N20" s="604"/>
      <c r="O20" s="604"/>
      <c r="P20" s="604"/>
      <c r="Q20" s="604"/>
      <c r="R20" s="604"/>
      <c r="S20" s="604"/>
      <c r="T20" s="604"/>
      <c r="U20" s="604"/>
      <c r="V20" s="604"/>
      <c r="W20" s="604"/>
      <c r="X20" s="604"/>
      <c r="Y20" s="604"/>
    </row>
    <row r="21">
      <c r="A21" s="609"/>
      <c r="B21" s="600"/>
      <c r="C21" s="676"/>
      <c r="D21" s="600"/>
      <c r="E21" s="600"/>
      <c r="F21" s="635"/>
      <c r="G21" s="635"/>
      <c r="H21" s="663">
        <v>1.514</v>
      </c>
      <c r="I21" s="667" t="s">
        <v>2261</v>
      </c>
      <c r="J21" s="612" t="s">
        <v>2262</v>
      </c>
      <c r="K21" s="600"/>
      <c r="L21" s="655"/>
      <c r="M21" s="674"/>
      <c r="N21" s="604"/>
      <c r="O21" s="604"/>
      <c r="P21" s="604"/>
      <c r="Q21" s="604"/>
      <c r="R21" s="604"/>
      <c r="S21" s="604"/>
      <c r="T21" s="604"/>
      <c r="U21" s="604"/>
      <c r="V21" s="604"/>
      <c r="W21" s="604"/>
      <c r="X21" s="604"/>
      <c r="Y21" s="604"/>
    </row>
    <row r="22">
      <c r="A22" s="609"/>
      <c r="B22" s="600"/>
      <c r="C22" s="676"/>
      <c r="D22" s="600"/>
      <c r="E22" s="600"/>
      <c r="F22" s="635"/>
      <c r="G22" s="635"/>
      <c r="H22" s="663">
        <v>1.515</v>
      </c>
      <c r="I22" s="667" t="s">
        <v>2263</v>
      </c>
      <c r="J22" s="612" t="s">
        <v>2264</v>
      </c>
      <c r="K22" s="616"/>
      <c r="L22" s="655"/>
      <c r="M22" s="674"/>
      <c r="N22" s="604"/>
      <c r="O22" s="604"/>
      <c r="P22" s="604"/>
      <c r="Q22" s="604"/>
      <c r="R22" s="604"/>
      <c r="S22" s="604"/>
      <c r="T22" s="604"/>
      <c r="U22" s="604"/>
      <c r="V22" s="604"/>
      <c r="W22" s="604"/>
      <c r="X22" s="604"/>
      <c r="Y22" s="604"/>
    </row>
    <row r="23">
      <c r="A23" s="609"/>
      <c r="B23" s="600"/>
      <c r="C23" s="676"/>
      <c r="D23" s="600"/>
      <c r="E23" s="600"/>
      <c r="F23" s="635"/>
      <c r="G23" s="635"/>
      <c r="H23" s="663">
        <v>1.517</v>
      </c>
      <c r="I23" s="667" t="s">
        <v>2265</v>
      </c>
      <c r="J23" s="679"/>
      <c r="K23" s="616"/>
      <c r="L23" s="655"/>
      <c r="M23" s="674"/>
      <c r="N23" s="604"/>
      <c r="O23" s="604"/>
      <c r="P23" s="604"/>
      <c r="Q23" s="604"/>
      <c r="R23" s="604"/>
      <c r="S23" s="604"/>
      <c r="T23" s="604"/>
      <c r="U23" s="604"/>
      <c r="V23" s="604"/>
      <c r="W23" s="604"/>
      <c r="X23" s="604"/>
      <c r="Y23" s="604"/>
    </row>
    <row r="24">
      <c r="A24" s="609"/>
      <c r="B24" s="600"/>
      <c r="C24" s="676"/>
      <c r="D24" s="600"/>
      <c r="E24" s="600"/>
      <c r="F24" s="635"/>
      <c r="G24" s="635"/>
      <c r="H24" s="663"/>
      <c r="I24" s="667"/>
      <c r="J24" s="679"/>
      <c r="K24" s="616"/>
      <c r="L24" s="655"/>
      <c r="M24" s="674"/>
      <c r="N24" s="604"/>
      <c r="O24" s="604"/>
      <c r="P24" s="604"/>
      <c r="Q24" s="604"/>
      <c r="R24" s="604"/>
      <c r="S24" s="604"/>
      <c r="T24" s="604"/>
      <c r="U24" s="604"/>
      <c r="V24" s="604"/>
      <c r="W24" s="604"/>
      <c r="X24" s="604"/>
      <c r="Y24" s="604"/>
    </row>
    <row r="25">
      <c r="A25" s="680"/>
      <c r="B25" s="616"/>
      <c r="C25" s="616"/>
      <c r="D25" s="600"/>
      <c r="E25" s="600"/>
      <c r="F25" s="635"/>
      <c r="G25" s="635"/>
      <c r="H25" s="614"/>
      <c r="I25" s="641"/>
      <c r="J25" s="679"/>
      <c r="K25" s="616"/>
      <c r="L25" s="611"/>
      <c r="M25" s="681"/>
      <c r="N25" s="604"/>
      <c r="O25" s="604"/>
      <c r="P25" s="604"/>
      <c r="Q25" s="604"/>
      <c r="R25" s="604"/>
      <c r="S25" s="604"/>
      <c r="T25" s="604"/>
      <c r="U25" s="604"/>
      <c r="V25" s="604"/>
      <c r="W25" s="604"/>
      <c r="X25" s="604"/>
      <c r="Y25" s="604"/>
    </row>
    <row r="26">
      <c r="A26" s="609"/>
      <c r="B26" s="616"/>
      <c r="C26" s="616"/>
      <c r="D26" s="616"/>
      <c r="E26" s="600"/>
      <c r="F26" s="635"/>
      <c r="G26" s="635"/>
      <c r="H26" s="614"/>
      <c r="I26" s="641"/>
      <c r="J26" s="679"/>
      <c r="K26" s="616"/>
      <c r="L26" s="611"/>
      <c r="M26" s="681"/>
      <c r="N26" s="604"/>
      <c r="O26" s="604"/>
      <c r="P26" s="604"/>
      <c r="Q26" s="604"/>
      <c r="R26" s="604"/>
      <c r="S26" s="604"/>
      <c r="T26" s="604"/>
      <c r="U26" s="604"/>
      <c r="V26" s="604"/>
      <c r="W26" s="604"/>
      <c r="X26" s="604"/>
      <c r="Y26" s="604"/>
    </row>
    <row r="27">
      <c r="A27" s="454" t="s">
        <v>1817</v>
      </c>
      <c r="B27" s="519"/>
      <c r="C27" s="520"/>
      <c r="D27" s="520"/>
      <c r="E27" s="521"/>
      <c r="F27" s="522"/>
      <c r="G27" s="523"/>
      <c r="H27" s="524"/>
      <c r="I27" s="519"/>
      <c r="J27" s="525"/>
      <c r="K27" s="616"/>
      <c r="L27" s="611"/>
      <c r="M27" s="681"/>
      <c r="N27" s="604"/>
      <c r="O27" s="604"/>
      <c r="P27" s="604"/>
      <c r="Q27" s="604"/>
      <c r="R27" s="604"/>
      <c r="S27" s="604"/>
      <c r="T27" s="604"/>
      <c r="U27" s="604"/>
      <c r="V27" s="604"/>
      <c r="W27" s="604"/>
      <c r="X27" s="604"/>
      <c r="Y27" s="604"/>
    </row>
    <row r="28">
      <c r="A28" s="526" t="s">
        <v>2072</v>
      </c>
      <c r="B28" s="527"/>
      <c r="C28" s="516"/>
      <c r="D28" s="516"/>
      <c r="E28" s="498"/>
      <c r="F28" s="517"/>
      <c r="G28" s="500"/>
      <c r="H28" s="504"/>
      <c r="I28" s="505"/>
      <c r="J28" s="506"/>
      <c r="K28" s="616"/>
      <c r="L28" s="611"/>
      <c r="M28" s="681"/>
      <c r="N28" s="604"/>
      <c r="O28" s="604"/>
      <c r="P28" s="604"/>
      <c r="Q28" s="604"/>
      <c r="R28" s="604"/>
      <c r="S28" s="604"/>
      <c r="T28" s="604"/>
      <c r="U28" s="604"/>
      <c r="V28" s="604"/>
      <c r="W28" s="604"/>
      <c r="X28" s="604"/>
      <c r="Y28" s="604"/>
    </row>
    <row r="29">
      <c r="A29" s="609"/>
      <c r="B29" s="616"/>
      <c r="C29" s="616"/>
      <c r="D29" s="616"/>
      <c r="E29" s="600"/>
      <c r="F29" s="635"/>
      <c r="G29" s="635"/>
      <c r="H29" s="614"/>
      <c r="I29" s="641"/>
      <c r="J29" s="679"/>
      <c r="K29" s="616"/>
      <c r="L29" s="611"/>
      <c r="M29" s="681"/>
      <c r="N29" s="604"/>
      <c r="O29" s="604"/>
      <c r="P29" s="604"/>
      <c r="Q29" s="604"/>
      <c r="R29" s="604"/>
      <c r="S29" s="604"/>
      <c r="T29" s="604"/>
      <c r="U29" s="604"/>
      <c r="V29" s="604"/>
      <c r="W29" s="604"/>
      <c r="X29" s="604"/>
      <c r="Y29" s="604"/>
    </row>
    <row r="30">
      <c r="A30" s="648"/>
      <c r="B30" s="616"/>
      <c r="C30" s="616"/>
      <c r="D30" s="616"/>
      <c r="E30" s="600"/>
      <c r="F30" s="635"/>
      <c r="G30" s="635"/>
      <c r="H30" s="682"/>
      <c r="I30" s="683"/>
      <c r="J30" s="684"/>
      <c r="K30" s="683"/>
      <c r="L30" s="685"/>
      <c r="M30" s="683"/>
      <c r="N30" s="604"/>
      <c r="O30" s="604"/>
      <c r="P30" s="604"/>
      <c r="Q30" s="604"/>
      <c r="R30" s="604"/>
      <c r="S30" s="604"/>
      <c r="T30" s="604"/>
      <c r="U30" s="604"/>
      <c r="V30" s="604"/>
      <c r="W30" s="604"/>
      <c r="X30" s="604"/>
      <c r="Y30" s="604"/>
    </row>
    <row r="31">
      <c r="A31" s="648"/>
      <c r="B31" s="616"/>
      <c r="C31" s="616"/>
      <c r="D31" s="616"/>
      <c r="E31" s="600"/>
      <c r="F31" s="635"/>
      <c r="G31" s="635"/>
      <c r="H31" s="682"/>
      <c r="I31" s="683"/>
      <c r="J31" s="684"/>
      <c r="K31" s="683"/>
      <c r="L31" s="685"/>
      <c r="M31" s="683"/>
      <c r="N31" s="604"/>
      <c r="O31" s="604"/>
      <c r="P31" s="604"/>
      <c r="Q31" s="604"/>
      <c r="R31" s="604"/>
      <c r="S31" s="604"/>
      <c r="T31" s="604"/>
      <c r="U31" s="604"/>
      <c r="V31" s="604"/>
      <c r="W31" s="604"/>
      <c r="X31" s="604"/>
      <c r="Y31" s="604"/>
    </row>
    <row r="32">
      <c r="A32" s="648"/>
      <c r="B32" s="616"/>
      <c r="C32" s="616"/>
      <c r="D32" s="616"/>
      <c r="E32" s="600"/>
      <c r="F32" s="635"/>
      <c r="G32" s="635"/>
      <c r="H32" s="682"/>
      <c r="I32" s="683"/>
      <c r="J32" s="684"/>
      <c r="K32" s="683"/>
      <c r="L32" s="685"/>
      <c r="M32" s="683"/>
      <c r="N32" s="604"/>
      <c r="O32" s="604"/>
      <c r="P32" s="604"/>
      <c r="Q32" s="604"/>
      <c r="R32" s="604"/>
      <c r="S32" s="604"/>
      <c r="T32" s="604"/>
      <c r="U32" s="604"/>
      <c r="V32" s="604"/>
      <c r="W32" s="604"/>
      <c r="X32" s="604"/>
      <c r="Y32" s="604"/>
    </row>
    <row r="33">
      <c r="A33" s="648"/>
      <c r="B33" s="616"/>
      <c r="C33" s="616"/>
      <c r="D33" s="616"/>
      <c r="E33" s="600"/>
      <c r="F33" s="635"/>
      <c r="G33" s="635"/>
      <c r="H33" s="682"/>
      <c r="I33" s="683"/>
      <c r="J33" s="684"/>
      <c r="K33" s="683"/>
      <c r="L33" s="685"/>
      <c r="M33" s="683"/>
      <c r="N33" s="604"/>
      <c r="O33" s="604"/>
      <c r="P33" s="604"/>
      <c r="Q33" s="604"/>
      <c r="R33" s="604"/>
      <c r="S33" s="604"/>
      <c r="T33" s="604"/>
      <c r="U33" s="604"/>
      <c r="V33" s="604"/>
      <c r="W33" s="604"/>
      <c r="X33" s="604"/>
      <c r="Y33" s="604"/>
    </row>
    <row r="34">
      <c r="A34" s="648"/>
      <c r="B34" s="616"/>
      <c r="C34" s="616"/>
      <c r="D34" s="616"/>
      <c r="E34" s="600"/>
      <c r="F34" s="635"/>
      <c r="G34" s="635"/>
      <c r="H34" s="682"/>
      <c r="I34" s="683"/>
      <c r="J34" s="684"/>
      <c r="K34" s="683"/>
      <c r="L34" s="685"/>
      <c r="M34" s="683"/>
      <c r="N34" s="604"/>
      <c r="O34" s="604"/>
      <c r="P34" s="604"/>
      <c r="Q34" s="604"/>
      <c r="R34" s="604"/>
      <c r="S34" s="604"/>
      <c r="T34" s="604"/>
      <c r="U34" s="604"/>
      <c r="V34" s="604"/>
      <c r="W34" s="604"/>
      <c r="X34" s="604"/>
      <c r="Y34" s="604"/>
    </row>
    <row r="35">
      <c r="A35" s="648"/>
      <c r="B35" s="616"/>
      <c r="C35" s="616"/>
      <c r="D35" s="616"/>
      <c r="E35" s="600"/>
      <c r="F35" s="635"/>
      <c r="G35" s="635"/>
      <c r="H35" s="682"/>
      <c r="I35" s="683"/>
      <c r="J35" s="684"/>
      <c r="K35" s="683"/>
      <c r="L35" s="685"/>
      <c r="M35" s="683"/>
      <c r="N35" s="604"/>
      <c r="O35" s="604"/>
      <c r="P35" s="604"/>
      <c r="Q35" s="604"/>
      <c r="R35" s="604"/>
      <c r="S35" s="604"/>
      <c r="T35" s="604"/>
      <c r="U35" s="604"/>
      <c r="V35" s="604"/>
      <c r="W35" s="604"/>
      <c r="X35" s="604"/>
      <c r="Y35" s="604"/>
    </row>
    <row r="36">
      <c r="A36" s="648"/>
      <c r="B36" s="616"/>
      <c r="C36" s="616"/>
      <c r="D36" s="616"/>
      <c r="E36" s="600"/>
      <c r="F36" s="635"/>
      <c r="G36" s="635"/>
      <c r="H36" s="682"/>
      <c r="I36" s="683"/>
      <c r="J36" s="684"/>
      <c r="K36" s="683"/>
      <c r="L36" s="685"/>
      <c r="M36" s="683"/>
      <c r="N36" s="604"/>
      <c r="O36" s="604"/>
      <c r="P36" s="604"/>
      <c r="Q36" s="604"/>
      <c r="R36" s="604"/>
      <c r="S36" s="604"/>
      <c r="T36" s="604"/>
      <c r="U36" s="604"/>
      <c r="V36" s="604"/>
      <c r="W36" s="604"/>
      <c r="X36" s="604"/>
      <c r="Y36" s="604"/>
    </row>
    <row r="37">
      <c r="A37" s="648"/>
      <c r="B37" s="616"/>
      <c r="C37" s="616"/>
      <c r="D37" s="616"/>
      <c r="E37" s="600"/>
      <c r="F37" s="635"/>
      <c r="G37" s="635"/>
      <c r="H37" s="682"/>
      <c r="I37" s="683"/>
      <c r="J37" s="684"/>
      <c r="K37" s="683"/>
      <c r="L37" s="685"/>
      <c r="M37" s="683"/>
      <c r="N37" s="604"/>
      <c r="O37" s="604"/>
      <c r="P37" s="604"/>
      <c r="Q37" s="604"/>
      <c r="R37" s="604"/>
      <c r="S37" s="604"/>
      <c r="T37" s="604"/>
      <c r="U37" s="604"/>
      <c r="V37" s="604"/>
      <c r="W37" s="604"/>
      <c r="X37" s="604"/>
      <c r="Y37" s="604"/>
    </row>
    <row r="38">
      <c r="A38" s="648"/>
      <c r="B38" s="616"/>
      <c r="C38" s="616"/>
      <c r="D38" s="616"/>
      <c r="E38" s="600"/>
      <c r="F38" s="635"/>
      <c r="G38" s="635"/>
      <c r="H38" s="682"/>
      <c r="I38" s="683"/>
      <c r="J38" s="684"/>
      <c r="K38" s="683"/>
      <c r="L38" s="685"/>
      <c r="M38" s="683"/>
      <c r="N38" s="604"/>
      <c r="O38" s="604"/>
      <c r="P38" s="604"/>
      <c r="Q38" s="604"/>
      <c r="R38" s="604"/>
      <c r="S38" s="604"/>
      <c r="T38" s="604"/>
      <c r="U38" s="604"/>
      <c r="V38" s="604"/>
      <c r="W38" s="604"/>
      <c r="X38" s="604"/>
      <c r="Y38" s="604"/>
    </row>
    <row r="39">
      <c r="A39" s="648"/>
      <c r="B39" s="616"/>
      <c r="C39" s="616"/>
      <c r="D39" s="616"/>
      <c r="E39" s="600"/>
      <c r="F39" s="635"/>
      <c r="G39" s="635"/>
      <c r="H39" s="682"/>
      <c r="I39" s="683"/>
      <c r="J39" s="684"/>
      <c r="K39" s="683"/>
      <c r="L39" s="685"/>
      <c r="M39" s="683"/>
      <c r="N39" s="604"/>
      <c r="O39" s="604"/>
      <c r="P39" s="604"/>
      <c r="Q39" s="604"/>
      <c r="R39" s="604"/>
      <c r="S39" s="604"/>
      <c r="T39" s="604"/>
      <c r="U39" s="604"/>
      <c r="V39" s="604"/>
      <c r="W39" s="604"/>
      <c r="X39" s="604"/>
      <c r="Y39" s="604"/>
    </row>
  </sheetData>
  <hyperlinks>
    <hyperlink r:id="rId2" ref="M2"/>
    <hyperlink r:id="rId3" ref="M3"/>
    <hyperlink r:id="rId4" ref="M10"/>
    <hyperlink r:id="rId5" ref="A28"/>
  </hyperlinks>
  <drawing r:id="rId6"/>
  <legacyDrawing r:id="rId7"/>
  <tableParts count="2">
    <tablePart r:id="rId10"/>
    <tablePart r:id="rId11"/>
  </tableParts>
</worksheet>
</file>