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0 Sep 14 to dat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<sst xmlns="http://schemas.openxmlformats.org/spreadsheetml/2006/main" count="70" uniqueCount="24">
  <si>
    <t xml:space="preserve">ALL VALUES WEEKLY OCTOBER 2014 – PRESENT</t>
  </si>
  <si>
    <t xml:space="preserve">ALL VALUES DAILY YEAR TO DATE. ^GSPC WEEKEND VALUES = LAST CLOSE</t>
  </si>
  <si>
    <t xml:space="preserve">13 February 2021</t>
  </si>
  <si>
    <t xml:space="preserve">^GSPC : BTCUSD Covariance = </t>
  </si>
  <si>
    <t xml:space="preserve"> =COVARIANCE.S(Δ:^GSPC,Δ:BTCUSD)                            =CORREL(Δ:^GSPC,Δ:BTCUSD)                                        =CORREL(Δ:^GSPC,Δ:BTCUSD)*(σ of Δs:BTCUSD,σ of Δs:^GSPC)</t>
  </si>
  <si>
    <t xml:space="preserve">^GSPC : BTCUSD R Squared =</t>
  </si>
  <si>
    <t xml:space="preserve">BTCUSD Whole-Period Beta =</t>
  </si>
  <si>
    <r>
      <rPr>
        <sz val="10"/>
        <rFont val="Arial"/>
        <family val="2"/>
        <charset val="1"/>
      </rPr>
      <t xml:space="preserve">Whole-Period Risk Premium Per Dollar at Risk = (Net </t>
    </r>
    <r>
      <rPr>
        <sz val="10"/>
        <rFont val="Times New Roman"/>
        <family val="1"/>
        <charset val="1"/>
      </rPr>
      <t xml:space="preserve">Δ</t>
    </r>
    <r>
      <rPr>
        <sz val="10"/>
        <rFont val="Arial"/>
        <family val="2"/>
        <charset val="1"/>
      </rPr>
      <t xml:space="preserve"> / </t>
    </r>
    <r>
      <rPr>
        <sz val="10"/>
        <rFont val="Times New Roman"/>
        <family val="1"/>
        <charset val="1"/>
      </rPr>
      <t xml:space="preserve">Σ Δ</t>
    </r>
    <r>
      <rPr>
        <sz val="10"/>
        <rFont val="Arial"/>
        <family val="2"/>
        <charset val="1"/>
      </rPr>
      <t xml:space="preserve">) / </t>
    </r>
    <r>
      <rPr>
        <sz val="10"/>
        <rFont val="Times New Roman"/>
        <family val="1"/>
        <charset val="1"/>
      </rPr>
      <t xml:space="preserve">β</t>
    </r>
  </si>
  <si>
    <t xml:space="preserve">S&amp;P 500 INDEX (^GSPC)</t>
  </si>
  <si>
    <t xml:space="preserve">BTCUSD</t>
  </si>
  <si>
    <t xml:space="preserve">Date</t>
  </si>
  <si>
    <t xml:space="preserve">O</t>
  </si>
  <si>
    <t xml:space="preserve">H</t>
  </si>
  <si>
    <t xml:space="preserve">L</t>
  </si>
  <si>
    <t xml:space="preserve">C</t>
  </si>
  <si>
    <t xml:space="preserve">AVG</t>
  </si>
  <si>
    <t xml:space="preserve">Δ</t>
  </si>
  <si>
    <t xml:space="preserve">Raw σ</t>
  </si>
  <si>
    <t xml:space="preserve">σ of Returns</t>
  </si>
  <si>
    <t xml:space="preserve">Σ Δ</t>
  </si>
  <si>
    <t xml:space="preserve">Net Δ</t>
  </si>
  <si>
    <t xml:space="preserve">Risk Premium per $</t>
  </si>
  <si>
    <t xml:space="preserve">Premium Multiple</t>
  </si>
  <si>
    <t xml:space="preserve">2021-02-12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</si>
</sst>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mm/dd/yy"/>
    <numFmt numFmtId="166" formatCode="0.00000000"/>
    <numFmt numFmtId="167" formatCode="0.000000"/>
    <numFmt numFmtId="168" formatCode="yyyy\-mm\-dd"/>
    <numFmt numFmtId="169" formatCode="[$-409][$$]#,##0.00;[RED]\-[$$]#,##0.00"/>
    <numFmt numFmtId="170" formatCode="0.00%"/>
    <numFmt numFmtId="171" formatCode="0.0000"/>
    <numFmt numFmtId="172" formatCode="[$$-409]#,##0.00;[RED]\-[$$-409]#,##0.00"/>
    <numFmt numFmtId="173" formatCode="[$$-409]#,##0.00;[RED]\-[$$-409]#,##0.00"/>
    <numFmt numFmtId="174" formatCode="[$-409]0.00"/>
    <numFmt numFmtId="175" formatCode="0.00"/>
    <numFmt numFmtId="176" formatCode="0.000"/>
    <numFmt numFmtId="177" formatCode="@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9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sz val="10"/>
      <name val="Times New Roman"/>
      <family val="1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Times New Roman"/>
      <family val="1"/>
      <charset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999999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B4C7DC"/>
        <bgColor rgb="FFCCCCCC"/>
      </patternFill>
    </fill>
    <fill>
      <patternFill patternType="solid">
        <fgColor rgb="FFDEE6EF"/>
        <bgColor rgb="FFEEEEEE"/>
      </patternFill>
    </fill>
    <fill>
      <patternFill patternType="solid">
        <fgColor rgb="FF81D41A"/>
        <bgColor rgb="FF999999"/>
      </patternFill>
    </fill>
    <fill>
      <patternFill patternType="solid">
        <fgColor rgb="FFE8F2A1"/>
        <bgColor rgb="FFFFF5CE"/>
      </patternFill>
    </fill>
    <fill>
      <patternFill patternType="solid">
        <fgColor rgb="FFFFBF00"/>
        <bgColor rgb="FFFF9900"/>
      </patternFill>
    </fill>
    <fill>
      <patternFill patternType="solid">
        <fgColor rgb="FFFFF5CE"/>
        <bgColor rgb="FFEEEEEE"/>
      </patternFill>
    </fill>
    <fill>
      <patternFill patternType="solid">
        <fgColor rgb="FFFF7B59"/>
        <bgColor rgb="FFFF6600"/>
      </patternFill>
    </fill>
    <fill>
      <patternFill patternType="solid">
        <fgColor rgb="FFFFD8CE"/>
        <bgColor rgb="FFFAD8E5"/>
      </patternFill>
    </fill>
    <fill>
      <patternFill patternType="solid">
        <fgColor rgb="FFCCCCCC"/>
        <bgColor rgb="FFB4C7DC"/>
      </patternFill>
    </fill>
    <fill>
      <patternFill patternType="solid">
        <fgColor rgb="FFEEEEEE"/>
        <bgColor rgb="FFDEE6EF"/>
      </patternFill>
    </fill>
    <fill>
      <patternFill patternType="solid">
        <fgColor rgb="FFEBA9D2"/>
        <bgColor rgb="FFCC99FF"/>
      </patternFill>
    </fill>
    <fill>
      <patternFill patternType="solid">
        <fgColor rgb="FFFAD8E5"/>
        <bgColor rgb="FFFFD8CE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0" fillId="6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3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7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10" fillId="8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9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1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12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1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1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1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7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3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70" fontId="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5CE"/>
      <rgbColor rgb="FFDEE6EF"/>
      <rgbColor rgb="FF660066"/>
      <rgbColor rgb="FFFF7B59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FAD8E5"/>
      <rgbColor rgb="FFE8F2A1"/>
      <rgbColor rgb="FF99CCFF"/>
      <rgbColor rgb="FFEBA9D2"/>
      <rgbColor rgb="FFCC99FF"/>
      <rgbColor rgb="FFFFD8CE"/>
      <rgbColor rgb="FF3366FF"/>
      <rgbColor rgb="FF33CCCC"/>
      <rgbColor rgb="FF81D41A"/>
      <rgbColor rgb="FFFFBF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1345"/>
  <sheetViews>
    <sheetView showFormulas="false" showGridLines="true" showRowColHeaders="true" showZeros="true" rightToLeft="false" tabSelected="true" showOutlineSymbols="true" defaultGridColor="true" view="normal" topLeftCell="C4" colorId="64" zoomScale="75" zoomScaleNormal="75" zoomScalePageLayoutView="100" workbookViewId="0">
      <selection pane="topLeft" activeCell="AN44" activeCellId="0" sqref="AN44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.73"/>
    <col collapsed="false" customWidth="true" hidden="false" outlineLevel="0" max="2" min="2" style="0" width="10.82"/>
    <col collapsed="false" customWidth="true" hidden="false" outlineLevel="0" max="3" min="3" style="0" width="9.51"/>
    <col collapsed="false" customWidth="true" hidden="false" outlineLevel="0" max="7" min="5" style="0" width="9.51"/>
    <col collapsed="false" customWidth="true" hidden="false" outlineLevel="0" max="8" min="8" style="0" width="8.37"/>
    <col collapsed="false" customWidth="true" hidden="false" outlineLevel="0" max="9" min="9" style="0" width="18.2"/>
    <col collapsed="false" customWidth="true" hidden="false" outlineLevel="0" max="10" min="10" style="0" width="1.63"/>
    <col collapsed="false" customWidth="true" hidden="false" outlineLevel="0" max="11" min="11" style="0" width="10.82"/>
    <col collapsed="false" customWidth="true" hidden="false" outlineLevel="0" max="16" min="12" style="0" width="10.49"/>
    <col collapsed="false" customWidth="true" hidden="false" outlineLevel="0" max="17" min="17" style="0" width="7.68"/>
    <col collapsed="false" customWidth="true" hidden="false" outlineLevel="0" max="18" min="18" style="0" width="18.56"/>
    <col collapsed="false" customWidth="true" hidden="false" outlineLevel="0" max="19" min="19" style="0" width="1.73"/>
    <col collapsed="false" customWidth="true" hidden="false" outlineLevel="0" max="20" min="20" style="0" width="1.9"/>
    <col collapsed="false" customWidth="true" hidden="false" outlineLevel="0" max="28" min="28" style="0" width="17.18"/>
    <col collapsed="false" customWidth="true" hidden="false" outlineLevel="0" max="29" min="29" style="0" width="2.52"/>
    <col collapsed="false" customWidth="true" hidden="false" outlineLevel="0" max="37" min="37" style="0" width="17.22"/>
    <col collapsed="false" customWidth="true" hidden="false" outlineLevel="0" max="38" min="38" style="0" width="2.52"/>
  </cols>
  <sheetData>
    <row r="1" customFormat="false" ht="12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 t="s">
        <v>1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customFormat="false" ht="12.8" hidden="false" customHeight="false" outlineLevel="0" collapsed="false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 t="n">
        <v>2021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customFormat="false" ht="15" hidden="false" customHeight="true" outlineLevel="0" collapsed="false">
      <c r="A4" s="5"/>
      <c r="B4" s="5"/>
      <c r="C4" s="5"/>
      <c r="D4" s="5"/>
      <c r="E4" s="6" t="s">
        <v>3</v>
      </c>
      <c r="F4" s="6"/>
      <c r="G4" s="6"/>
      <c r="H4" s="6"/>
      <c r="I4" s="7" t="n">
        <f aca="false">_xlfn.COVARIANCE.S(H12:H343,Q12:Q343)</f>
        <v>0.000345591831580211</v>
      </c>
      <c r="J4" s="7"/>
      <c r="K4" s="8" t="s">
        <v>4</v>
      </c>
      <c r="L4" s="8"/>
      <c r="M4" s="8"/>
      <c r="N4" s="8"/>
      <c r="O4" s="8"/>
      <c r="P4" s="9"/>
      <c r="Q4" s="9"/>
      <c r="R4" s="9"/>
      <c r="S4" s="9"/>
      <c r="T4" s="10"/>
      <c r="U4" s="10"/>
      <c r="V4" s="10"/>
      <c r="W4" s="10"/>
      <c r="X4" s="6" t="s">
        <v>3</v>
      </c>
      <c r="Y4" s="6"/>
      <c r="Z4" s="6"/>
      <c r="AA4" s="6"/>
      <c r="AB4" s="7" t="n">
        <f aca="false">_xlfn.COVARIANCE.S(AA12:AA53,AJ12:AJ53)</f>
        <v>5.27572432014727E-005</v>
      </c>
      <c r="AC4" s="7"/>
      <c r="AD4" s="8" t="s">
        <v>4</v>
      </c>
      <c r="AE4" s="8"/>
      <c r="AF4" s="8"/>
      <c r="AG4" s="8"/>
      <c r="AH4" s="8"/>
      <c r="AI4" s="5"/>
      <c r="AJ4" s="5"/>
      <c r="AK4" s="5"/>
      <c r="AL4" s="5"/>
    </row>
    <row r="5" customFormat="false" ht="17.35" hidden="false" customHeight="false" outlineLevel="0" collapsed="false">
      <c r="A5" s="5"/>
      <c r="B5" s="5"/>
      <c r="C5" s="5"/>
      <c r="D5" s="5"/>
      <c r="E5" s="6" t="s">
        <v>5</v>
      </c>
      <c r="F5" s="6"/>
      <c r="G5" s="6"/>
      <c r="H5" s="6"/>
      <c r="I5" s="11" t="n">
        <f aca="false">CORREL(H12:H343,Q12:Q343)</f>
        <v>0.25504605139779</v>
      </c>
      <c r="J5" s="11"/>
      <c r="K5" s="8"/>
      <c r="L5" s="8"/>
      <c r="M5" s="8"/>
      <c r="N5" s="8"/>
      <c r="O5" s="8"/>
      <c r="P5" s="9"/>
      <c r="Q5" s="9"/>
      <c r="R5" s="9"/>
      <c r="S5" s="9"/>
      <c r="T5" s="10"/>
      <c r="U5" s="10"/>
      <c r="V5" s="10"/>
      <c r="W5" s="10"/>
      <c r="X5" s="6" t="s">
        <v>5</v>
      </c>
      <c r="Y5" s="6"/>
      <c r="Z5" s="6"/>
      <c r="AA5" s="6"/>
      <c r="AB5" s="11" t="n">
        <f aca="false">CORREL(AA12:AA53,AJ12:AJ53)</f>
        <v>0.195139193253123</v>
      </c>
      <c r="AC5" s="11"/>
      <c r="AD5" s="8"/>
      <c r="AE5" s="8"/>
      <c r="AF5" s="8"/>
      <c r="AG5" s="8"/>
      <c r="AH5" s="8"/>
      <c r="AI5" s="5"/>
      <c r="AJ5" s="5"/>
      <c r="AK5" s="5"/>
      <c r="AL5" s="5"/>
    </row>
    <row r="6" customFormat="false" ht="17.35" hidden="false" customHeight="false" outlineLevel="0" collapsed="false">
      <c r="A6" s="5"/>
      <c r="B6" s="5"/>
      <c r="C6" s="5"/>
      <c r="D6" s="5"/>
      <c r="E6" s="6" t="s">
        <v>6</v>
      </c>
      <c r="F6" s="6"/>
      <c r="G6" s="6"/>
      <c r="H6" s="6"/>
      <c r="I6" s="11" t="n">
        <f aca="false">CORREL(H12:H343,Q12:Q343)*(R14/I14)</f>
        <v>1.20610105686215</v>
      </c>
      <c r="J6" s="11"/>
      <c r="K6" s="8"/>
      <c r="L6" s="8"/>
      <c r="M6" s="8"/>
      <c r="N6" s="8"/>
      <c r="O6" s="8"/>
      <c r="P6" s="9"/>
      <c r="Q6" s="9"/>
      <c r="R6" s="9"/>
      <c r="S6" s="9"/>
      <c r="T6" s="10"/>
      <c r="U6" s="10"/>
      <c r="V6" s="10"/>
      <c r="W6" s="10"/>
      <c r="X6" s="6" t="s">
        <v>6</v>
      </c>
      <c r="Y6" s="6"/>
      <c r="Z6" s="6"/>
      <c r="AA6" s="6"/>
      <c r="AB6" s="11" t="n">
        <f aca="false">CORREL(AA12:AA53,AJ12:AJ53)*(AK14/AB14)</f>
        <v>1.55162657302461</v>
      </c>
      <c r="AC6" s="11"/>
      <c r="AD6" s="8"/>
      <c r="AE6" s="8"/>
      <c r="AF6" s="8"/>
      <c r="AG6" s="8"/>
      <c r="AH6" s="8"/>
      <c r="AI6" s="5"/>
      <c r="AJ6" s="5"/>
      <c r="AK6" s="5"/>
      <c r="AL6" s="5"/>
    </row>
    <row r="7" customFormat="false" ht="12.8" hidden="false" customHeight="false" outlineLevel="0" collapsed="false">
      <c r="A7" s="12" t="s">
        <v>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 t="s">
        <v>7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customFormat="false" ht="12.8" hidden="false" customHeight="false" outlineLevel="0" collapsed="false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customFormat="false" ht="8.75" hidden="false" customHeight="true" outlineLevel="0" collapsed="false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6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customFormat="false" ht="16.55" hidden="false" customHeight="true" outlineLevel="0" collapsed="false">
      <c r="A10" s="14"/>
      <c r="B10" s="17" t="s">
        <v>8</v>
      </c>
      <c r="C10" s="17"/>
      <c r="D10" s="17"/>
      <c r="E10" s="17"/>
      <c r="F10" s="17"/>
      <c r="G10" s="17"/>
      <c r="H10" s="17"/>
      <c r="I10" s="17"/>
      <c r="J10" s="14"/>
      <c r="K10" s="17" t="s">
        <v>9</v>
      </c>
      <c r="L10" s="17"/>
      <c r="M10" s="17"/>
      <c r="N10" s="17"/>
      <c r="O10" s="17"/>
      <c r="P10" s="17"/>
      <c r="Q10" s="17"/>
      <c r="R10" s="17"/>
      <c r="S10" s="15"/>
      <c r="T10" s="15"/>
      <c r="U10" s="17" t="s">
        <v>8</v>
      </c>
      <c r="V10" s="17"/>
      <c r="W10" s="17"/>
      <c r="X10" s="17"/>
      <c r="Y10" s="17"/>
      <c r="Z10" s="17"/>
      <c r="AA10" s="17"/>
      <c r="AB10" s="17"/>
      <c r="AC10" s="14"/>
      <c r="AD10" s="17" t="s">
        <v>9</v>
      </c>
      <c r="AE10" s="17"/>
      <c r="AF10" s="17"/>
      <c r="AG10" s="17"/>
      <c r="AH10" s="17"/>
      <c r="AI10" s="17"/>
      <c r="AJ10" s="17"/>
      <c r="AK10" s="17"/>
      <c r="AL10" s="14"/>
    </row>
    <row r="11" customFormat="false" ht="12.8" hidden="false" customHeight="false" outlineLevel="0" collapsed="false">
      <c r="A11" s="14"/>
      <c r="B11" s="18" t="s">
        <v>10</v>
      </c>
      <c r="C11" s="18" t="s">
        <v>11</v>
      </c>
      <c r="D11" s="18" t="s">
        <v>12</v>
      </c>
      <c r="E11" s="18" t="s">
        <v>13</v>
      </c>
      <c r="F11" s="18" t="s">
        <v>14</v>
      </c>
      <c r="G11" s="18" t="s">
        <v>15</v>
      </c>
      <c r="H11" s="19" t="s">
        <v>16</v>
      </c>
      <c r="I11" s="20" t="s">
        <v>17</v>
      </c>
      <c r="J11" s="14"/>
      <c r="K11" s="18" t="s">
        <v>10</v>
      </c>
      <c r="L11" s="18" t="s">
        <v>11</v>
      </c>
      <c r="M11" s="18" t="s">
        <v>12</v>
      </c>
      <c r="N11" s="18" t="s">
        <v>13</v>
      </c>
      <c r="O11" s="18" t="s">
        <v>14</v>
      </c>
      <c r="P11" s="18" t="s">
        <v>15</v>
      </c>
      <c r="Q11" s="19" t="s">
        <v>16</v>
      </c>
      <c r="R11" s="20" t="s">
        <v>17</v>
      </c>
      <c r="S11" s="15"/>
      <c r="T11" s="15"/>
      <c r="U11" s="18" t="s">
        <v>10</v>
      </c>
      <c r="V11" s="18" t="s">
        <v>11</v>
      </c>
      <c r="W11" s="18" t="s">
        <v>12</v>
      </c>
      <c r="X11" s="18" t="s">
        <v>13</v>
      </c>
      <c r="Y11" s="18" t="s">
        <v>14</v>
      </c>
      <c r="Z11" s="18" t="s">
        <v>15</v>
      </c>
      <c r="AA11" s="19" t="s">
        <v>16</v>
      </c>
      <c r="AB11" s="20" t="s">
        <v>17</v>
      </c>
      <c r="AC11" s="14"/>
      <c r="AD11" s="18" t="s">
        <v>10</v>
      </c>
      <c r="AE11" s="18" t="s">
        <v>11</v>
      </c>
      <c r="AF11" s="18" t="s">
        <v>12</v>
      </c>
      <c r="AG11" s="18" t="s">
        <v>13</v>
      </c>
      <c r="AH11" s="18" t="s">
        <v>14</v>
      </c>
      <c r="AI11" s="18" t="s">
        <v>15</v>
      </c>
      <c r="AJ11" s="19" t="s">
        <v>16</v>
      </c>
      <c r="AK11" s="20" t="s">
        <v>17</v>
      </c>
      <c r="AL11" s="14"/>
    </row>
    <row r="12" customFormat="false" ht="12.9" hidden="false" customHeight="false" outlineLevel="0" collapsed="false">
      <c r="A12" s="14"/>
      <c r="B12" s="21" t="n">
        <v>41913</v>
      </c>
      <c r="C12" s="22" t="n">
        <v>1971.439941</v>
      </c>
      <c r="D12" s="22" t="n">
        <v>1977.839966</v>
      </c>
      <c r="E12" s="22" t="n">
        <v>1926.030029</v>
      </c>
      <c r="F12" s="22" t="n">
        <v>1935.099976</v>
      </c>
      <c r="G12" s="22" t="n">
        <f aca="false">AVERAGE(C12:F12)</f>
        <v>1952.602478</v>
      </c>
      <c r="H12" s="23" t="n">
        <f aca="false">(G13-G12)/G12</f>
        <v>-0.019846575243361</v>
      </c>
      <c r="I12" s="24" t="n">
        <f aca="false">_xlfn.STDEV.S(G12:G344)</f>
        <v>486.971839191544</v>
      </c>
      <c r="J12" s="14"/>
      <c r="K12" s="21" t="n">
        <v>41911</v>
      </c>
      <c r="L12" s="22" t="n">
        <v>387.427002</v>
      </c>
      <c r="M12" s="22" t="n">
        <v>391.378998</v>
      </c>
      <c r="N12" s="22" t="n">
        <v>289.29599</v>
      </c>
      <c r="O12" s="22" t="n">
        <v>320.51001</v>
      </c>
      <c r="P12" s="25" t="n">
        <f aca="false">AVERAGE(L12:O12)</f>
        <v>347.153</v>
      </c>
      <c r="Q12" s="26" t="n">
        <f aca="false">(P13-P12)/P12</f>
        <v>-0.00315996837129466</v>
      </c>
      <c r="R12" s="24" t="n">
        <f aca="false">_xlfn.STDEV.S(P12:P344)</f>
        <v>6431.78277862072</v>
      </c>
      <c r="S12" s="15"/>
      <c r="T12" s="15"/>
      <c r="U12" s="27" t="n">
        <v>44197</v>
      </c>
      <c r="V12" s="28" t="n">
        <v>3733.27</v>
      </c>
      <c r="W12" s="28" t="n">
        <v>3760.2</v>
      </c>
      <c r="X12" s="28" t="n">
        <v>3726.88</v>
      </c>
      <c r="Y12" s="28" t="n">
        <v>3756.07</v>
      </c>
      <c r="Z12" s="29" t="n">
        <f aca="false">AVERAGE(V12:Y12)</f>
        <v>3744.105</v>
      </c>
      <c r="AA12" s="23" t="n">
        <f aca="false">(Z13-Z12)/Z12</f>
        <v>0</v>
      </c>
      <c r="AB12" s="24" t="n">
        <f aca="false">_xlfn.STDEV.S(Z12:Z53)</f>
        <v>55.7309768788079</v>
      </c>
      <c r="AC12" s="14"/>
      <c r="AD12" s="21" t="n">
        <v>44197</v>
      </c>
      <c r="AE12" s="30" t="n">
        <v>28994.009766</v>
      </c>
      <c r="AF12" s="30" t="n">
        <v>29600.626953</v>
      </c>
      <c r="AG12" s="30" t="n">
        <v>28803.585938</v>
      </c>
      <c r="AH12" s="30" t="n">
        <v>29374.152344</v>
      </c>
      <c r="AI12" s="25" t="n">
        <f aca="false">AVERAGE(AE12:AH12)</f>
        <v>29193.09375025</v>
      </c>
      <c r="AJ12" s="26" t="n">
        <f aca="false">(AI13-AI12)/AI12</f>
        <v>0.0597542568089433</v>
      </c>
      <c r="AK12" s="24" t="n">
        <f aca="false">_xlfn.STDEV.S(AI12:AI53)</f>
        <v>4096.21081898421</v>
      </c>
      <c r="AL12" s="14"/>
    </row>
    <row r="13" customFormat="false" ht="12.9" hidden="false" customHeight="false" outlineLevel="0" collapsed="false">
      <c r="A13" s="14"/>
      <c r="B13" s="21" t="n">
        <v>41920</v>
      </c>
      <c r="C13" s="31" t="n">
        <v>1935.550049</v>
      </c>
      <c r="D13" s="31" t="n">
        <v>1970.359985</v>
      </c>
      <c r="E13" s="31" t="n">
        <v>1871.790039</v>
      </c>
      <c r="F13" s="31" t="n">
        <v>1877.699951</v>
      </c>
      <c r="G13" s="31" t="n">
        <f aca="false">AVERAGE(C13:F13)</f>
        <v>1913.850006</v>
      </c>
      <c r="H13" s="23" t="n">
        <f aca="false">(G14-G13)/G13</f>
        <v>-0.0100360472031683</v>
      </c>
      <c r="I13" s="32" t="s">
        <v>18</v>
      </c>
      <c r="J13" s="14"/>
      <c r="K13" s="21" t="n">
        <v>41918</v>
      </c>
      <c r="L13" s="31" t="n">
        <v>320.389008</v>
      </c>
      <c r="M13" s="31" t="n">
        <v>382.726013</v>
      </c>
      <c r="N13" s="31" t="n">
        <v>302.559998</v>
      </c>
      <c r="O13" s="31" t="n">
        <v>378.549011</v>
      </c>
      <c r="P13" s="33" t="n">
        <f aca="false">AVERAGE(L13:O13)</f>
        <v>346.0560075</v>
      </c>
      <c r="Q13" s="26" t="n">
        <f aca="false">(P14-P13)/P13</f>
        <v>0.118360863161724</v>
      </c>
      <c r="R13" s="32" t="s">
        <v>18</v>
      </c>
      <c r="S13" s="15"/>
      <c r="T13" s="15"/>
      <c r="U13" s="27" t="n">
        <v>44198</v>
      </c>
      <c r="V13" s="34" t="n">
        <v>3733.27</v>
      </c>
      <c r="W13" s="34" t="n">
        <v>3760.2</v>
      </c>
      <c r="X13" s="34" t="n">
        <v>3726.88</v>
      </c>
      <c r="Y13" s="34" t="n">
        <v>3756.07</v>
      </c>
      <c r="Z13" s="31" t="n">
        <f aca="false">AVERAGE(V13:Y13)</f>
        <v>3744.105</v>
      </c>
      <c r="AA13" s="23" t="n">
        <f aca="false">(Z14-Z13)/Z13</f>
        <v>0</v>
      </c>
      <c r="AB13" s="32" t="s">
        <v>18</v>
      </c>
      <c r="AC13" s="14"/>
      <c r="AD13" s="21" t="n">
        <v>44198</v>
      </c>
      <c r="AE13" s="35" t="n">
        <v>29376.455078</v>
      </c>
      <c r="AF13" s="35" t="n">
        <v>33155.117188</v>
      </c>
      <c r="AG13" s="35" t="n">
        <v>29091.181641</v>
      </c>
      <c r="AH13" s="35" t="n">
        <v>32127.267578</v>
      </c>
      <c r="AI13" s="33" t="n">
        <f aca="false">AVERAGE(AE13:AH13)</f>
        <v>30937.50537125</v>
      </c>
      <c r="AJ13" s="26" t="n">
        <f aca="false">(AI14-AI13)/AI13</f>
        <v>0.0632103741246475</v>
      </c>
      <c r="AK13" s="32" t="s">
        <v>18</v>
      </c>
      <c r="AL13" s="14"/>
    </row>
    <row r="14" customFormat="false" ht="12.9" hidden="false" customHeight="false" outlineLevel="0" collapsed="false">
      <c r="A14" s="14"/>
      <c r="B14" s="21" t="n">
        <v>41927</v>
      </c>
      <c r="C14" s="31" t="n">
        <v>1874.180054</v>
      </c>
      <c r="D14" s="31" t="n">
        <v>1942.449951</v>
      </c>
      <c r="E14" s="31" t="n">
        <v>1820.660034</v>
      </c>
      <c r="F14" s="31" t="n">
        <v>1941.280029</v>
      </c>
      <c r="G14" s="31" t="n">
        <f aca="false">AVERAGE(C14:F14)</f>
        <v>1894.642517</v>
      </c>
      <c r="H14" s="23" t="n">
        <f aca="false">(G15-G14)/G14</f>
        <v>0.0342610839076825</v>
      </c>
      <c r="I14" s="36" t="n">
        <f aca="false">_xlfn.STDEV.S(H12:H343)</f>
        <v>0.0169273855243642</v>
      </c>
      <c r="J14" s="14"/>
      <c r="K14" s="21" t="n">
        <v>41925</v>
      </c>
      <c r="L14" s="31" t="n">
        <v>377.92099</v>
      </c>
      <c r="M14" s="31" t="n">
        <v>411.697998</v>
      </c>
      <c r="N14" s="31" t="n">
        <v>368.897003</v>
      </c>
      <c r="O14" s="31" t="n">
        <v>389.54599</v>
      </c>
      <c r="P14" s="33" t="n">
        <f aca="false">AVERAGE(L14:O14)</f>
        <v>387.01549525</v>
      </c>
      <c r="Q14" s="26" t="n">
        <f aca="false">(P15-P14)/P14</f>
        <v>-0.044316037627695</v>
      </c>
      <c r="R14" s="36" t="n">
        <f aca="false">_xlfn.STDEV.S(Q12:Q343)</f>
        <v>0.0800488282761377</v>
      </c>
      <c r="S14" s="15"/>
      <c r="T14" s="15"/>
      <c r="U14" s="27" t="n">
        <v>44199</v>
      </c>
      <c r="V14" s="34" t="n">
        <v>3733.27</v>
      </c>
      <c r="W14" s="34" t="n">
        <v>3760.2</v>
      </c>
      <c r="X14" s="34" t="n">
        <v>3726.88</v>
      </c>
      <c r="Y14" s="34" t="n">
        <v>3756.07</v>
      </c>
      <c r="Z14" s="31" t="n">
        <f aca="false">AVERAGE(V14:Y14)</f>
        <v>3744.105</v>
      </c>
      <c r="AA14" s="23" t="n">
        <f aca="false">(Z15-Z14)/Z14</f>
        <v>-0.00523890489182327</v>
      </c>
      <c r="AB14" s="36" t="n">
        <f aca="false">_xlfn.STDEV.S(AA12:AA53)</f>
        <v>0.00583105909072272</v>
      </c>
      <c r="AC14" s="14"/>
      <c r="AD14" s="21" t="n">
        <v>44199</v>
      </c>
      <c r="AE14" s="35" t="n">
        <v>32129.408203</v>
      </c>
      <c r="AF14" s="35" t="n">
        <v>34608.558594</v>
      </c>
      <c r="AG14" s="35" t="n">
        <v>32052.316406</v>
      </c>
      <c r="AH14" s="35" t="n">
        <v>32782.023438</v>
      </c>
      <c r="AI14" s="33" t="n">
        <f aca="false">AVERAGE(AE14:AH14)</f>
        <v>32893.07666025</v>
      </c>
      <c r="AJ14" s="26" t="n">
        <f aca="false">(AI15-AI14)/AI14</f>
        <v>-0.0351629371568555</v>
      </c>
      <c r="AK14" s="36" t="n">
        <f aca="false">_xlfn.STDEV.S(AJ12:AJ53)</f>
        <v>0.0463649873877774</v>
      </c>
      <c r="AL14" s="14"/>
    </row>
    <row r="15" customFormat="false" ht="12.9" hidden="false" customHeight="false" outlineLevel="0" collapsed="false">
      <c r="A15" s="14"/>
      <c r="B15" s="21" t="n">
        <v>41934</v>
      </c>
      <c r="C15" s="31" t="n">
        <v>1941.290039</v>
      </c>
      <c r="D15" s="31" t="n">
        <v>1985.050049</v>
      </c>
      <c r="E15" s="31" t="n">
        <v>1926.829956</v>
      </c>
      <c r="F15" s="31" t="n">
        <v>1985.050049</v>
      </c>
      <c r="G15" s="31" t="n">
        <f aca="false">AVERAGE(C15:F15)</f>
        <v>1959.55502325</v>
      </c>
      <c r="H15" s="23" t="n">
        <f aca="false">(G16-G15)/G15</f>
        <v>0.0192224663523491</v>
      </c>
      <c r="I15" s="37" t="s">
        <v>19</v>
      </c>
      <c r="J15" s="14"/>
      <c r="K15" s="21" t="n">
        <v>41932</v>
      </c>
      <c r="L15" s="31" t="n">
        <v>389.230988</v>
      </c>
      <c r="M15" s="31" t="n">
        <v>392.645996</v>
      </c>
      <c r="N15" s="31" t="n">
        <v>342.877014</v>
      </c>
      <c r="O15" s="31" t="n">
        <v>354.70401</v>
      </c>
      <c r="P15" s="33" t="n">
        <f aca="false">AVERAGE(L15:O15)</f>
        <v>369.864502</v>
      </c>
      <c r="Q15" s="26" t="n">
        <f aca="false">(P16-P15)/P15</f>
        <v>-0.0798799191061595</v>
      </c>
      <c r="R15" s="37" t="s">
        <v>19</v>
      </c>
      <c r="S15" s="15"/>
      <c r="T15" s="15"/>
      <c r="U15" s="27" t="n">
        <v>44200</v>
      </c>
      <c r="V15" s="38" t="n">
        <v>3764.610107</v>
      </c>
      <c r="W15" s="38" t="n">
        <v>3769.98999</v>
      </c>
      <c r="X15" s="38" t="n">
        <v>3662.709961</v>
      </c>
      <c r="Y15" s="38" t="n">
        <v>3700.649902</v>
      </c>
      <c r="Z15" s="31" t="n">
        <f aca="false">AVERAGE(V15:Y15)</f>
        <v>3724.48999</v>
      </c>
      <c r="AA15" s="23" t="n">
        <f aca="false">(Z16-Z15)/Z15</f>
        <v>-0.00269699254850191</v>
      </c>
      <c r="AB15" s="37" t="s">
        <v>19</v>
      </c>
      <c r="AC15" s="14"/>
      <c r="AD15" s="21" t="n">
        <v>44200</v>
      </c>
      <c r="AE15" s="35" t="n">
        <v>32810.949219</v>
      </c>
      <c r="AF15" s="35" t="n">
        <v>33440.21875</v>
      </c>
      <c r="AG15" s="35" t="n">
        <v>28722.755859</v>
      </c>
      <c r="AH15" s="35" t="n">
        <v>31971.914063</v>
      </c>
      <c r="AI15" s="33" t="n">
        <f aca="false">AVERAGE(AE15:AH15)</f>
        <v>31736.45947275</v>
      </c>
      <c r="AJ15" s="26" t="n">
        <f aca="false">(AI16-AI15)/AI15</f>
        <v>0.0290077265877897</v>
      </c>
      <c r="AK15" s="37" t="s">
        <v>19</v>
      </c>
      <c r="AL15" s="14"/>
    </row>
    <row r="16" customFormat="false" ht="12.9" hidden="false" customHeight="false" outlineLevel="0" collapsed="false">
      <c r="A16" s="14"/>
      <c r="B16" s="21" t="n">
        <v>41941</v>
      </c>
      <c r="C16" s="31" t="n">
        <v>1983.290039</v>
      </c>
      <c r="D16" s="31" t="n">
        <v>2024.459961</v>
      </c>
      <c r="E16" s="31" t="n">
        <v>1969.040039</v>
      </c>
      <c r="F16" s="31" t="n">
        <v>2012.099976</v>
      </c>
      <c r="G16" s="31" t="n">
        <f aca="false">AVERAGE(C16:F16)</f>
        <v>1997.22250375</v>
      </c>
      <c r="H16" s="23" t="n">
        <f aca="false">(G17-G16)/G16</f>
        <v>0.0152436885188487</v>
      </c>
      <c r="I16" s="39" t="n">
        <f aca="false">SUM(H12:H343)</f>
        <v>0.74574374437332</v>
      </c>
      <c r="J16" s="14"/>
      <c r="K16" s="21" t="n">
        <v>41939</v>
      </c>
      <c r="L16" s="31" t="n">
        <v>354.777008</v>
      </c>
      <c r="M16" s="31" t="n">
        <v>359.984009</v>
      </c>
      <c r="N16" s="31" t="n">
        <v>320.626007</v>
      </c>
      <c r="O16" s="31" t="n">
        <v>325.891998</v>
      </c>
      <c r="P16" s="33" t="n">
        <f aca="false">AVERAGE(L16:O16)</f>
        <v>340.3197555</v>
      </c>
      <c r="Q16" s="26" t="n">
        <f aca="false">(P17-P16)/P16</f>
        <v>0.0119424370296364</v>
      </c>
      <c r="R16" s="39" t="n">
        <f aca="false">SUM(Q12:Q343)</f>
        <v>5.89790615642941</v>
      </c>
      <c r="S16" s="15"/>
      <c r="T16" s="15"/>
      <c r="U16" s="27" t="n">
        <v>44201</v>
      </c>
      <c r="V16" s="38" t="n">
        <v>3698.02002</v>
      </c>
      <c r="W16" s="38" t="n">
        <v>3737.830078</v>
      </c>
      <c r="X16" s="38" t="n">
        <v>3695.070068</v>
      </c>
      <c r="Y16" s="38" t="n">
        <v>3726.860107</v>
      </c>
      <c r="Z16" s="31" t="n">
        <f aca="false">AVERAGE(V16:Y16)</f>
        <v>3714.44506825</v>
      </c>
      <c r="AA16" s="23" t="n">
        <f aca="false">(Z17-Z16)/Z16</f>
        <v>0.00612067861612266</v>
      </c>
      <c r="AB16" s="39" t="n">
        <f aca="false">SUM(AA12:AA53)</f>
        <v>0.0472371084285968</v>
      </c>
      <c r="AC16" s="14"/>
      <c r="AD16" s="21" t="n">
        <v>44201</v>
      </c>
      <c r="AE16" s="35" t="n">
        <v>31977.041016</v>
      </c>
      <c r="AF16" s="35" t="n">
        <v>34437.589844</v>
      </c>
      <c r="AG16" s="35" t="n">
        <v>30221.1875</v>
      </c>
      <c r="AH16" s="35" t="n">
        <v>33992.429688</v>
      </c>
      <c r="AI16" s="33" t="n">
        <f aca="false">AVERAGE(AE16:AH16)</f>
        <v>32657.062012</v>
      </c>
      <c r="AJ16" s="26" t="n">
        <f aca="false">(AI17-AI16)/AI16</f>
        <v>0.081172817116124</v>
      </c>
      <c r="AK16" s="39" t="n">
        <f aca="false">SUM(AJ12:AJ53)</f>
        <v>0.535711865871698</v>
      </c>
      <c r="AL16" s="14"/>
    </row>
    <row r="17" customFormat="false" ht="12.9" hidden="false" customHeight="false" outlineLevel="0" collapsed="false">
      <c r="A17" s="14"/>
      <c r="B17" s="21" t="n">
        <v>41948</v>
      </c>
      <c r="C17" s="31" t="n">
        <v>2015.290039</v>
      </c>
      <c r="D17" s="31" t="n">
        <v>2041.280029</v>
      </c>
      <c r="E17" s="31" t="n">
        <v>2014.420044</v>
      </c>
      <c r="F17" s="31" t="n">
        <v>2039.680054</v>
      </c>
      <c r="G17" s="31" t="n">
        <f aca="false">AVERAGE(C17:F17)</f>
        <v>2027.6675415</v>
      </c>
      <c r="H17" s="23" t="n">
        <f aca="false">(G18-G17)/G17</f>
        <v>0.00806343996999867</v>
      </c>
      <c r="I17" s="40" t="s">
        <v>20</v>
      </c>
      <c r="J17" s="14"/>
      <c r="K17" s="21" t="n">
        <v>41946</v>
      </c>
      <c r="L17" s="31" t="n">
        <v>325.569</v>
      </c>
      <c r="M17" s="31" t="n">
        <v>363.626007</v>
      </c>
      <c r="N17" s="31" t="n">
        <v>325.076996</v>
      </c>
      <c r="O17" s="31" t="n">
        <v>363.264008</v>
      </c>
      <c r="P17" s="33" t="n">
        <f aca="false">AVERAGE(L17:O17)</f>
        <v>344.38400275</v>
      </c>
      <c r="Q17" s="26" t="n">
        <f aca="false">(P18-P17)/P17</f>
        <v>0.135941988815274</v>
      </c>
      <c r="R17" s="40" t="s">
        <v>20</v>
      </c>
      <c r="S17" s="15"/>
      <c r="T17" s="15"/>
      <c r="U17" s="27" t="n">
        <v>44202</v>
      </c>
      <c r="V17" s="38" t="n">
        <v>3712.199951</v>
      </c>
      <c r="W17" s="38" t="n">
        <v>3783.040039</v>
      </c>
      <c r="X17" s="38" t="n">
        <v>3705.340088</v>
      </c>
      <c r="Y17" s="38" t="n">
        <v>3748.139893</v>
      </c>
      <c r="Z17" s="31" t="n">
        <f aca="false">AVERAGE(V17:Y17)</f>
        <v>3737.17999275</v>
      </c>
      <c r="AA17" s="23" t="n">
        <f aca="false">(Z18-Z17)/Z17</f>
        <v>0.0131141689308724</v>
      </c>
      <c r="AB17" s="40" t="s">
        <v>20</v>
      </c>
      <c r="AC17" s="14"/>
      <c r="AD17" s="21" t="n">
        <v>44202</v>
      </c>
      <c r="AE17" s="35" t="n">
        <v>34013.613281</v>
      </c>
      <c r="AF17" s="35" t="n">
        <v>36879.699219</v>
      </c>
      <c r="AG17" s="35" t="n">
        <v>33514.035156</v>
      </c>
      <c r="AH17" s="35" t="n">
        <v>36824.363281</v>
      </c>
      <c r="AI17" s="33" t="n">
        <f aca="false">AVERAGE(AE17:AH17)</f>
        <v>35307.92773425</v>
      </c>
      <c r="AJ17" s="26" t="n">
        <f aca="false">(AI18-AI17)/AI17</f>
        <v>0.0824514944182362</v>
      </c>
      <c r="AK17" s="40" t="s">
        <v>20</v>
      </c>
      <c r="AL17" s="14"/>
    </row>
    <row r="18" customFormat="false" ht="12.9" hidden="false" customHeight="false" outlineLevel="0" collapsed="false">
      <c r="A18" s="14"/>
      <c r="B18" s="21" t="n">
        <v>41955</v>
      </c>
      <c r="C18" s="31" t="n">
        <v>2037.75</v>
      </c>
      <c r="D18" s="31" t="n">
        <v>2056.080078</v>
      </c>
      <c r="E18" s="31" t="n">
        <v>2030.439941</v>
      </c>
      <c r="F18" s="31" t="n">
        <v>2051.800049</v>
      </c>
      <c r="G18" s="31" t="n">
        <f aca="false">AVERAGE(C18:F18)</f>
        <v>2044.017517</v>
      </c>
      <c r="H18" s="23" t="n">
        <f aca="false">(G19-G18)/G18</f>
        <v>0.00693485116057329</v>
      </c>
      <c r="I18" s="41" t="n">
        <f aca="false">(G344-G12)/G12</f>
        <v>1.0072928571793</v>
      </c>
      <c r="J18" s="14"/>
      <c r="K18" s="21" t="n">
        <v>41953</v>
      </c>
      <c r="L18" s="31" t="n">
        <v>362.265015</v>
      </c>
      <c r="M18" s="31" t="n">
        <v>457.092987</v>
      </c>
      <c r="N18" s="31" t="n">
        <v>357.561005</v>
      </c>
      <c r="O18" s="31" t="n">
        <v>387.881989</v>
      </c>
      <c r="P18" s="33" t="n">
        <f aca="false">AVERAGE(L18:O18)</f>
        <v>391.200249</v>
      </c>
      <c r="Q18" s="26" t="n">
        <f aca="false">(P19-P18)/P18</f>
        <v>-0.0348721621084652</v>
      </c>
      <c r="R18" s="41" t="n">
        <f aca="false">(P344-P12)/P12</f>
        <v>123.826771715209</v>
      </c>
      <c r="S18" s="15"/>
      <c r="T18" s="15"/>
      <c r="U18" s="27" t="n">
        <v>44203</v>
      </c>
      <c r="V18" s="38" t="n">
        <v>3764.709961</v>
      </c>
      <c r="W18" s="38" t="n">
        <v>3811.550049</v>
      </c>
      <c r="X18" s="38" t="n">
        <v>3764.709961</v>
      </c>
      <c r="Y18" s="38" t="n">
        <v>3803.790039</v>
      </c>
      <c r="Z18" s="31" t="n">
        <f aca="false">AVERAGE(V18:Y18)</f>
        <v>3786.1900025</v>
      </c>
      <c r="AA18" s="23" t="n">
        <f aca="false">(Z19-Z18)/Z18</f>
        <v>0.00695025935904534</v>
      </c>
      <c r="AB18" s="41" t="n">
        <f aca="false">(Z54-Z12)/Z12</f>
        <v>0.0476128466616188</v>
      </c>
      <c r="AC18" s="14"/>
      <c r="AD18" s="21" t="n">
        <v>44203</v>
      </c>
      <c r="AE18" s="35" t="n">
        <v>36833.875</v>
      </c>
      <c r="AF18" s="35" t="n">
        <v>40180.367188</v>
      </c>
      <c r="AG18" s="35" t="n">
        <v>36491.191406</v>
      </c>
      <c r="AH18" s="35" t="n">
        <v>39371.042969</v>
      </c>
      <c r="AI18" s="33" t="n">
        <f aca="false">AVERAGE(AE18:AH18)</f>
        <v>38219.11914075</v>
      </c>
      <c r="AJ18" s="26" t="n">
        <f aca="false">(AI19-AI18)/AI18</f>
        <v>0.0398247890969088</v>
      </c>
      <c r="AK18" s="41" t="n">
        <f aca="false">(AI54-AI12)/AI12</f>
        <v>0.631829445948737</v>
      </c>
      <c r="AL18" s="14"/>
    </row>
    <row r="19" customFormat="false" ht="12.9" hidden="false" customHeight="false" outlineLevel="0" collapsed="false">
      <c r="A19" s="14"/>
      <c r="B19" s="21" t="n">
        <v>41962</v>
      </c>
      <c r="C19" s="31" t="n">
        <v>2051.159912</v>
      </c>
      <c r="D19" s="31" t="n">
        <v>2074.209961</v>
      </c>
      <c r="E19" s="31" t="n">
        <v>2040.369995</v>
      </c>
      <c r="F19" s="31" t="n">
        <v>2067.030029</v>
      </c>
      <c r="G19" s="31" t="n">
        <f aca="false">AVERAGE(C19:F19)</f>
        <v>2058.19247425</v>
      </c>
      <c r="H19" s="23" t="n">
        <f aca="false">(G20-G19)/G19</f>
        <v>0.0032152407186369</v>
      </c>
      <c r="I19" s="42" t="s">
        <v>21</v>
      </c>
      <c r="J19" s="14"/>
      <c r="K19" s="21" t="n">
        <v>41960</v>
      </c>
      <c r="L19" s="31" t="n">
        <v>388.348999</v>
      </c>
      <c r="M19" s="31" t="n">
        <v>410.199005</v>
      </c>
      <c r="N19" s="31" t="n">
        <v>344.112</v>
      </c>
      <c r="O19" s="31" t="n">
        <v>367.572998</v>
      </c>
      <c r="P19" s="33" t="n">
        <f aca="false">AVERAGE(L19:O19)</f>
        <v>377.5582505</v>
      </c>
      <c r="Q19" s="26" t="n">
        <f aca="false">(P20-P19)/P19</f>
        <v>-0.0080001105683692</v>
      </c>
      <c r="R19" s="42" t="s">
        <v>21</v>
      </c>
      <c r="S19" s="15"/>
      <c r="T19" s="15"/>
      <c r="U19" s="27" t="n">
        <v>44204</v>
      </c>
      <c r="V19" s="38" t="n">
        <v>3815.050049</v>
      </c>
      <c r="W19" s="38" t="n">
        <v>3826.689941</v>
      </c>
      <c r="X19" s="38" t="n">
        <v>3783.600098</v>
      </c>
      <c r="Y19" s="38" t="n">
        <v>3824.679932</v>
      </c>
      <c r="Z19" s="31" t="n">
        <f aca="false">AVERAGE(V19:Y19)</f>
        <v>3812.505005</v>
      </c>
      <c r="AA19" s="23" t="n">
        <f aca="false">(Z20-Z19)/Z19</f>
        <v>0</v>
      </c>
      <c r="AB19" s="42" t="s">
        <v>21</v>
      </c>
      <c r="AC19" s="14"/>
      <c r="AD19" s="21" t="n">
        <v>44204</v>
      </c>
      <c r="AE19" s="35" t="n">
        <v>39381.765625</v>
      </c>
      <c r="AF19" s="35" t="n">
        <v>41946.738281</v>
      </c>
      <c r="AG19" s="35" t="n">
        <v>36838.636719</v>
      </c>
      <c r="AH19" s="35" t="n">
        <v>40797.609375</v>
      </c>
      <c r="AI19" s="33" t="n">
        <f aca="false">AVERAGE(AE19:AH19)</f>
        <v>39741.1875</v>
      </c>
      <c r="AJ19" s="26" t="n">
        <f aca="false">(AI20-AI19)/AI19</f>
        <v>0.0156994809415295</v>
      </c>
      <c r="AK19" s="42" t="s">
        <v>21</v>
      </c>
      <c r="AL19" s="14"/>
    </row>
    <row r="20" customFormat="false" ht="12.9" hidden="false" customHeight="false" outlineLevel="0" collapsed="false">
      <c r="A20" s="14"/>
      <c r="B20" s="21" t="n">
        <v>41969</v>
      </c>
      <c r="C20" s="31" t="n">
        <v>2067.360107</v>
      </c>
      <c r="D20" s="31" t="n">
        <v>2075.76001</v>
      </c>
      <c r="E20" s="31" t="n">
        <v>2049.570068</v>
      </c>
      <c r="F20" s="31" t="n">
        <v>2066.550049</v>
      </c>
      <c r="G20" s="31" t="n">
        <f aca="false">AVERAGE(C20:F20)</f>
        <v>2064.8100585</v>
      </c>
      <c r="H20" s="23" t="n">
        <f aca="false">(G21-G20)/G20</f>
        <v>-0.00221935668180981</v>
      </c>
      <c r="I20" s="43" t="n">
        <f aca="false">I18/I16</f>
        <v>1.35072250324509</v>
      </c>
      <c r="J20" s="14"/>
      <c r="K20" s="21" t="n">
        <v>41967</v>
      </c>
      <c r="L20" s="31" t="n">
        <v>366.947998</v>
      </c>
      <c r="M20" s="31" t="n">
        <v>394.700989</v>
      </c>
      <c r="N20" s="31" t="n">
        <v>358.454987</v>
      </c>
      <c r="O20" s="31" t="n">
        <v>378.046997</v>
      </c>
      <c r="P20" s="33" t="n">
        <f aca="false">AVERAGE(L20:O20)</f>
        <v>374.53774275</v>
      </c>
      <c r="Q20" s="26" t="n">
        <f aca="false">(P21-P20)/P20</f>
        <v>0.00332878935203128</v>
      </c>
      <c r="R20" s="43" t="n">
        <f aca="false">(R18/R16)/I6</f>
        <v>17.4073633464832</v>
      </c>
      <c r="S20" s="15"/>
      <c r="T20" s="15"/>
      <c r="U20" s="27" t="n">
        <v>44205</v>
      </c>
      <c r="V20" s="38" t="n">
        <v>3815.050049</v>
      </c>
      <c r="W20" s="38" t="n">
        <v>3826.689941</v>
      </c>
      <c r="X20" s="38" t="n">
        <v>3783.600098</v>
      </c>
      <c r="Y20" s="38" t="n">
        <v>3824.679932</v>
      </c>
      <c r="Z20" s="31" t="n">
        <f aca="false">AVERAGE(V20:Y20)</f>
        <v>3812.505005</v>
      </c>
      <c r="AA20" s="23" t="n">
        <f aca="false">(Z21-Z20)/Z20</f>
        <v>0</v>
      </c>
      <c r="AB20" s="43" t="n">
        <f aca="false">AB18/AB16</f>
        <v>1.00795430214764</v>
      </c>
      <c r="AC20" s="14"/>
      <c r="AD20" s="21" t="n">
        <v>44205</v>
      </c>
      <c r="AE20" s="35" t="n">
        <v>40788.640625</v>
      </c>
      <c r="AF20" s="35" t="n">
        <v>41436.351563</v>
      </c>
      <c r="AG20" s="35" t="n">
        <v>38980.875</v>
      </c>
      <c r="AH20" s="35" t="n">
        <v>40254.546875</v>
      </c>
      <c r="AI20" s="33" t="n">
        <f aca="false">AVERAGE(AE20:AH20)</f>
        <v>40365.10351575</v>
      </c>
      <c r="AJ20" s="26" t="n">
        <f aca="false">(AI21-AI20)/AI20</f>
        <v>-0.033723025093169</v>
      </c>
      <c r="AK20" s="43" t="n">
        <f aca="false">(AK18/AK16)/AB6</f>
        <v>0.760118648238898</v>
      </c>
      <c r="AL20" s="14"/>
    </row>
    <row r="21" customFormat="false" ht="12.9" hidden="false" customHeight="false" outlineLevel="0" collapsed="false">
      <c r="A21" s="14"/>
      <c r="B21" s="21" t="n">
        <v>41976</v>
      </c>
      <c r="C21" s="31" t="n">
        <v>2067.449951</v>
      </c>
      <c r="D21" s="31" t="n">
        <v>2079.469971</v>
      </c>
      <c r="E21" s="31" t="n">
        <v>2034.170044</v>
      </c>
      <c r="F21" s="31" t="n">
        <v>2059.820068</v>
      </c>
      <c r="G21" s="31" t="n">
        <f aca="false">AVERAGE(C21:F21)</f>
        <v>2060.2275085</v>
      </c>
      <c r="H21" s="23" t="n">
        <f aca="false">(G22-G21)/G21</f>
        <v>-0.0215861804419742</v>
      </c>
      <c r="I21" s="44" t="s">
        <v>22</v>
      </c>
      <c r="J21" s="14"/>
      <c r="K21" s="21" t="n">
        <v>41974</v>
      </c>
      <c r="L21" s="31" t="n">
        <v>378.248993</v>
      </c>
      <c r="M21" s="31" t="n">
        <v>384.037994</v>
      </c>
      <c r="N21" s="31" t="n">
        <v>365.756012</v>
      </c>
      <c r="O21" s="31" t="n">
        <v>375.095001</v>
      </c>
      <c r="P21" s="33" t="n">
        <f aca="false">AVERAGE(L21:O21)</f>
        <v>375.7845</v>
      </c>
      <c r="Q21" s="26" t="n">
        <f aca="false">(P22-P21)/P21</f>
        <v>-0.0410800758147291</v>
      </c>
      <c r="R21" s="44" t="s">
        <v>22</v>
      </c>
      <c r="S21" s="15"/>
      <c r="T21" s="15"/>
      <c r="U21" s="27" t="n">
        <v>44206</v>
      </c>
      <c r="V21" s="38" t="n">
        <v>3815.050049</v>
      </c>
      <c r="W21" s="38" t="n">
        <v>3826.689941</v>
      </c>
      <c r="X21" s="38" t="n">
        <v>3783.600098</v>
      </c>
      <c r="Y21" s="38" t="n">
        <v>3824.679932</v>
      </c>
      <c r="Z21" s="31" t="n">
        <f aca="false">AVERAGE(V21:Y21)</f>
        <v>3812.505005</v>
      </c>
      <c r="AA21" s="23" t="n">
        <f aca="false">(Z22-Z21)/Z21</f>
        <v>-0.00264851409683577</v>
      </c>
      <c r="AB21" s="44" t="s">
        <v>22</v>
      </c>
      <c r="AC21" s="14"/>
      <c r="AD21" s="21" t="n">
        <v>44206</v>
      </c>
      <c r="AE21" s="35" t="n">
        <v>40254.21875</v>
      </c>
      <c r="AF21" s="35" t="n">
        <v>41420.191406</v>
      </c>
      <c r="AG21" s="35" t="n">
        <v>35984.628906</v>
      </c>
      <c r="AH21" s="35" t="n">
        <v>38356.441406</v>
      </c>
      <c r="AI21" s="33" t="n">
        <f aca="false">AVERAGE(AE21:AH21)</f>
        <v>39003.870117</v>
      </c>
      <c r="AJ21" s="26" t="n">
        <f aca="false">(AI22-AI21)/AI21</f>
        <v>-0.0846464855242918</v>
      </c>
      <c r="AK21" s="44" t="s">
        <v>22</v>
      </c>
      <c r="AL21" s="14"/>
    </row>
    <row r="22" customFormat="false" ht="12.9" hidden="false" customHeight="false" outlineLevel="0" collapsed="false">
      <c r="A22" s="14"/>
      <c r="B22" s="21" t="n">
        <v>41983</v>
      </c>
      <c r="C22" s="31" t="n">
        <v>2058.860107</v>
      </c>
      <c r="D22" s="31" t="n">
        <v>2058.860107</v>
      </c>
      <c r="E22" s="31" t="n">
        <v>1972.560059</v>
      </c>
      <c r="F22" s="31" t="n">
        <v>1972.73999</v>
      </c>
      <c r="G22" s="31" t="n">
        <f aca="false">AVERAGE(C22:F22)</f>
        <v>2015.75506575</v>
      </c>
      <c r="H22" s="23" t="n">
        <f aca="false">(G23-G22)/G22</f>
        <v>0.00662526909986008</v>
      </c>
      <c r="I22" s="45" t="n">
        <f aca="false">I20/R20</f>
        <v>0.0775948933999805</v>
      </c>
      <c r="J22" s="14"/>
      <c r="K22" s="21" t="n">
        <v>41981</v>
      </c>
      <c r="L22" s="31" t="n">
        <v>374.964996</v>
      </c>
      <c r="M22" s="31" t="n">
        <v>376.028992</v>
      </c>
      <c r="N22" s="31" t="n">
        <v>338.763</v>
      </c>
      <c r="O22" s="31" t="n">
        <v>351.631989</v>
      </c>
      <c r="P22" s="33" t="n">
        <f aca="false">AVERAGE(L22:O22)</f>
        <v>360.34724425</v>
      </c>
      <c r="Q22" s="26" t="n">
        <f aca="false">(P23-P22)/P22</f>
        <v>-0.0784923450958235</v>
      </c>
      <c r="R22" s="45" t="n">
        <f aca="false">R20/I20</f>
        <v>12.8874460184548</v>
      </c>
      <c r="S22" s="15"/>
      <c r="T22" s="15"/>
      <c r="U22" s="27" t="n">
        <v>44207</v>
      </c>
      <c r="V22" s="38" t="n">
        <v>3803.139893</v>
      </c>
      <c r="W22" s="38" t="n">
        <v>3817.860107</v>
      </c>
      <c r="X22" s="38" t="n">
        <v>3789.02002</v>
      </c>
      <c r="Y22" s="38" t="n">
        <v>3799.610107</v>
      </c>
      <c r="Z22" s="31" t="n">
        <f aca="false">AVERAGE(V22:Y22)</f>
        <v>3802.40753175</v>
      </c>
      <c r="AA22" s="23" t="n">
        <f aca="false">(Z23-Z22)/Z22</f>
        <v>-0.0012840568664014</v>
      </c>
      <c r="AB22" s="45" t="n">
        <f aca="false">AB20/AK20</f>
        <v>1.32604864317294</v>
      </c>
      <c r="AC22" s="14"/>
      <c r="AD22" s="21" t="n">
        <v>44207</v>
      </c>
      <c r="AE22" s="35" t="n">
        <v>38346.53125</v>
      </c>
      <c r="AF22" s="35" t="n">
        <v>38346.53125</v>
      </c>
      <c r="AG22" s="35" t="n">
        <v>30549.599609</v>
      </c>
      <c r="AH22" s="35" t="n">
        <v>35566.65625</v>
      </c>
      <c r="AI22" s="33" t="n">
        <f aca="false">AVERAGE(AE22:AH22)</f>
        <v>35702.32958975</v>
      </c>
      <c r="AJ22" s="26" t="n">
        <f aca="false">(AI23-AI22)/AI22</f>
        <v>-0.0287340783231277</v>
      </c>
      <c r="AK22" s="45" t="n">
        <f aca="false">AK20/AB20</f>
        <v>0.754120148720351</v>
      </c>
      <c r="AL22" s="14"/>
    </row>
    <row r="23" customFormat="false" ht="12.9" hidden="false" customHeight="false" outlineLevel="0" collapsed="false">
      <c r="A23" s="14"/>
      <c r="B23" s="21" t="n">
        <v>41990</v>
      </c>
      <c r="C23" s="31" t="n">
        <v>1973.77002</v>
      </c>
      <c r="D23" s="31" t="n">
        <v>2086.72998</v>
      </c>
      <c r="E23" s="31" t="n">
        <v>1973.77002</v>
      </c>
      <c r="F23" s="31" t="n">
        <v>2082.169922</v>
      </c>
      <c r="G23" s="31" t="n">
        <f aca="false">AVERAGE(C23:F23)</f>
        <v>2029.1099855</v>
      </c>
      <c r="H23" s="23" t="n">
        <f aca="false">(G24-G23)/G23</f>
        <v>0.0271350783808954</v>
      </c>
      <c r="I23" s="46"/>
      <c r="J23" s="14"/>
      <c r="K23" s="21" t="n">
        <v>41988</v>
      </c>
      <c r="L23" s="31" t="n">
        <v>351.360992</v>
      </c>
      <c r="M23" s="31" t="n">
        <v>351.815002</v>
      </c>
      <c r="N23" s="31" t="n">
        <v>304.231995</v>
      </c>
      <c r="O23" s="31" t="n">
        <v>320.842987</v>
      </c>
      <c r="P23" s="33" t="n">
        <f aca="false">AVERAGE(L23:O23)</f>
        <v>332.062744</v>
      </c>
      <c r="Q23" s="26" t="n">
        <f aca="false">(P24-P23)/P23</f>
        <v>-0.0320564259084722</v>
      </c>
      <c r="R23" s="46"/>
      <c r="S23" s="15"/>
      <c r="T23" s="15"/>
      <c r="U23" s="27" t="n">
        <v>44208</v>
      </c>
      <c r="V23" s="38" t="n">
        <v>3801.620117</v>
      </c>
      <c r="W23" s="38" t="n">
        <v>3810.780029</v>
      </c>
      <c r="X23" s="38" t="n">
        <v>3776.51001</v>
      </c>
      <c r="Y23" s="38" t="n">
        <v>3801.189941</v>
      </c>
      <c r="Z23" s="31" t="n">
        <f aca="false">AVERAGE(V23:Y23)</f>
        <v>3797.52502425</v>
      </c>
      <c r="AA23" s="23" t="n">
        <f aca="false">(Z24-Z23)/Z23</f>
        <v>0.00226660336535904</v>
      </c>
      <c r="AB23" s="46"/>
      <c r="AC23" s="14"/>
      <c r="AD23" s="21" t="n">
        <v>44208</v>
      </c>
      <c r="AE23" s="35" t="n">
        <v>35516.359375</v>
      </c>
      <c r="AF23" s="35" t="n">
        <v>36568.527344</v>
      </c>
      <c r="AG23" s="35" t="n">
        <v>32697.976563</v>
      </c>
      <c r="AH23" s="35" t="n">
        <v>33922.960938</v>
      </c>
      <c r="AI23" s="33" t="n">
        <f aca="false">AVERAGE(AE23:AH23)</f>
        <v>34676.456055</v>
      </c>
      <c r="AJ23" s="26" t="n">
        <f aca="false">(AI24-AI23)/AI23</f>
        <v>0.0195398078720994</v>
      </c>
      <c r="AK23" s="46"/>
      <c r="AL23" s="14"/>
    </row>
    <row r="24" customFormat="false" ht="12.9" hidden="false" customHeight="false" outlineLevel="0" collapsed="false">
      <c r="A24" s="14"/>
      <c r="B24" s="21" t="n">
        <v>41997</v>
      </c>
      <c r="C24" s="31" t="n">
        <v>2083.25</v>
      </c>
      <c r="D24" s="31" t="n">
        <v>2093.550049</v>
      </c>
      <c r="E24" s="31" t="n">
        <v>2079.530029</v>
      </c>
      <c r="F24" s="31" t="n">
        <v>2080.350098</v>
      </c>
      <c r="G24" s="31" t="n">
        <f aca="false">AVERAGE(C24:F24)</f>
        <v>2084.170044</v>
      </c>
      <c r="H24" s="23" t="n">
        <f aca="false">(G25-G24)/G24</f>
        <v>-0.020864428204976</v>
      </c>
      <c r="I24" s="46"/>
      <c r="J24" s="14"/>
      <c r="K24" s="21" t="n">
        <v>41995</v>
      </c>
      <c r="L24" s="31" t="n">
        <v>321.067993</v>
      </c>
      <c r="M24" s="31" t="n">
        <v>336.286987</v>
      </c>
      <c r="N24" s="31" t="n">
        <v>311.078003</v>
      </c>
      <c r="O24" s="31" t="n">
        <v>317.239014</v>
      </c>
      <c r="P24" s="33" t="n">
        <f aca="false">AVERAGE(L24:O24)</f>
        <v>321.41799925</v>
      </c>
      <c r="Q24" s="26" t="n">
        <f aca="false">(P25-P24)/P24</f>
        <v>-0.0977924410684663</v>
      </c>
      <c r="R24" s="46"/>
      <c r="S24" s="15"/>
      <c r="T24" s="15"/>
      <c r="U24" s="27" t="n">
        <v>44209</v>
      </c>
      <c r="V24" s="38" t="n">
        <v>3802.22998</v>
      </c>
      <c r="W24" s="38" t="n">
        <v>3820.959961</v>
      </c>
      <c r="X24" s="38" t="n">
        <v>3791.5</v>
      </c>
      <c r="Y24" s="38" t="n">
        <v>3809.840088</v>
      </c>
      <c r="Z24" s="31" t="n">
        <f aca="false">AVERAGE(V24:Y24)</f>
        <v>3806.13250725</v>
      </c>
      <c r="AA24" s="23" t="n">
        <f aca="false">(Z25-Z24)/Z24</f>
        <v>0.000160937315984824</v>
      </c>
      <c r="AB24" s="46"/>
      <c r="AC24" s="14"/>
      <c r="AD24" s="21" t="n">
        <v>44209</v>
      </c>
      <c r="AE24" s="35" t="n">
        <v>33915.121094</v>
      </c>
      <c r="AF24" s="35" t="n">
        <v>37599.960938</v>
      </c>
      <c r="AG24" s="35" t="n">
        <v>32584.667969</v>
      </c>
      <c r="AH24" s="35" t="n">
        <v>37316.359375</v>
      </c>
      <c r="AI24" s="33" t="n">
        <f aca="false">AVERAGE(AE24:AH24)</f>
        <v>35354.027344</v>
      </c>
      <c r="AJ24" s="26" t="n">
        <f aca="false">(AI25-AI24)/AI24</f>
        <v>0.0843701394886831</v>
      </c>
      <c r="AK24" s="46"/>
      <c r="AL24" s="14"/>
    </row>
    <row r="25" customFormat="false" ht="12.9" hidden="false" customHeight="false" outlineLevel="0" collapsed="false">
      <c r="A25" s="14"/>
      <c r="B25" s="21" t="n">
        <v>42004</v>
      </c>
      <c r="C25" s="31" t="n">
        <v>2082.110107</v>
      </c>
      <c r="D25" s="31" t="n">
        <v>2085.580078</v>
      </c>
      <c r="E25" s="31" t="n">
        <v>1992.439941</v>
      </c>
      <c r="F25" s="31" t="n">
        <v>2002.609985</v>
      </c>
      <c r="G25" s="31" t="n">
        <f aca="false">AVERAGE(C25:F25)</f>
        <v>2040.68502775</v>
      </c>
      <c r="H25" s="23" t="n">
        <f aca="false">(G26-G25)/G25</f>
        <v>-0.00786256221896779</v>
      </c>
      <c r="I25" s="46"/>
      <c r="J25" s="14"/>
      <c r="K25" s="21" t="n">
        <v>42002</v>
      </c>
      <c r="L25" s="31" t="n">
        <v>317.700989</v>
      </c>
      <c r="M25" s="31" t="n">
        <v>320.434998</v>
      </c>
      <c r="N25" s="31" t="n">
        <v>257.612</v>
      </c>
      <c r="O25" s="31" t="n">
        <v>264.195007</v>
      </c>
      <c r="P25" s="33" t="n">
        <f aca="false">AVERAGE(L25:O25)</f>
        <v>289.9857485</v>
      </c>
      <c r="Q25" s="26" t="n">
        <f aca="false">(P26-P25)/P25</f>
        <v>-0.0563872331125955</v>
      </c>
      <c r="R25" s="46"/>
      <c r="S25" s="15"/>
      <c r="T25" s="15"/>
      <c r="U25" s="27" t="n">
        <v>44210</v>
      </c>
      <c r="V25" s="38" t="n">
        <v>3814.97998</v>
      </c>
      <c r="W25" s="38" t="n">
        <v>3823.600098</v>
      </c>
      <c r="X25" s="38" t="n">
        <v>3792.860107</v>
      </c>
      <c r="Y25" s="38" t="n">
        <v>3795.540039</v>
      </c>
      <c r="Z25" s="31" t="n">
        <f aca="false">AVERAGE(V25:Y25)</f>
        <v>3806.745056</v>
      </c>
      <c r="AA25" s="23" t="n">
        <f aca="false">(Z26-Z25)/Z25</f>
        <v>-0.0086458473750756</v>
      </c>
      <c r="AB25" s="46"/>
      <c r="AC25" s="14"/>
      <c r="AD25" s="21" t="n">
        <v>44210</v>
      </c>
      <c r="AE25" s="35" t="n">
        <v>37325.109375</v>
      </c>
      <c r="AF25" s="35" t="n">
        <v>39966.40625</v>
      </c>
      <c r="AG25" s="35" t="n">
        <v>36868.5625</v>
      </c>
      <c r="AH25" s="35" t="n">
        <v>39187.328125</v>
      </c>
      <c r="AI25" s="33" t="n">
        <f aca="false">AVERAGE(AE25:AH25)</f>
        <v>38336.8515625</v>
      </c>
      <c r="AJ25" s="26" t="n">
        <f aca="false">(AI26-AI25)/AI25</f>
        <v>-0.0203983316411652</v>
      </c>
      <c r="AK25" s="46"/>
      <c r="AL25" s="14"/>
    </row>
    <row r="26" customFormat="false" ht="14.9" hidden="false" customHeight="true" outlineLevel="0" collapsed="false">
      <c r="A26" s="14"/>
      <c r="B26" s="21" t="n">
        <v>42011</v>
      </c>
      <c r="C26" s="31" t="n">
        <v>2005.550049</v>
      </c>
      <c r="D26" s="31" t="n">
        <v>2064.429932</v>
      </c>
      <c r="E26" s="31" t="n">
        <v>2005.550049</v>
      </c>
      <c r="F26" s="31" t="n">
        <v>2023.030029</v>
      </c>
      <c r="G26" s="31" t="n">
        <f aca="false">AVERAGE(C26:F26)</f>
        <v>2024.64001475</v>
      </c>
      <c r="H26" s="23" t="n">
        <f aca="false">(G27-G26)/G26</f>
        <v>-0.00500706912149601</v>
      </c>
      <c r="I26" s="46"/>
      <c r="J26" s="14"/>
      <c r="K26" s="21" t="n">
        <v>42009</v>
      </c>
      <c r="L26" s="31" t="n">
        <v>265.084015</v>
      </c>
      <c r="M26" s="31" t="n">
        <v>298.753998</v>
      </c>
      <c r="N26" s="31" t="n">
        <v>265.039001</v>
      </c>
      <c r="O26" s="31" t="n">
        <v>265.660004</v>
      </c>
      <c r="P26" s="33" t="n">
        <f aca="false">AVERAGE(L26:O26)</f>
        <v>273.6342545</v>
      </c>
      <c r="Q26" s="26" t="n">
        <f aca="false">(P27-P26)/P26</f>
        <v>-0.159281062342288</v>
      </c>
      <c r="R26" s="46"/>
      <c r="S26" s="15"/>
      <c r="T26" s="15"/>
      <c r="U26" s="27" t="n">
        <v>44211</v>
      </c>
      <c r="V26" s="38" t="n">
        <v>3788.72998</v>
      </c>
      <c r="W26" s="38" t="n">
        <v>3788.72998</v>
      </c>
      <c r="X26" s="38" t="n">
        <v>3749.620117</v>
      </c>
      <c r="Y26" s="38" t="n">
        <v>3768.25</v>
      </c>
      <c r="Z26" s="31" t="n">
        <f aca="false">AVERAGE(V26:Y26)</f>
        <v>3773.83251925</v>
      </c>
      <c r="AA26" s="23" t="n">
        <f aca="false">(Z27-Z26)/Z26</f>
        <v>0</v>
      </c>
      <c r="AB26" s="46"/>
      <c r="AC26" s="14"/>
      <c r="AD26" s="21" t="n">
        <v>44211</v>
      </c>
      <c r="AE26" s="35" t="n">
        <v>39156.707031</v>
      </c>
      <c r="AF26" s="35" t="n">
        <v>39577.710938</v>
      </c>
      <c r="AG26" s="35" t="n">
        <v>34659.589844</v>
      </c>
      <c r="AH26" s="35" t="n">
        <v>36825.367188</v>
      </c>
      <c r="AI26" s="33" t="n">
        <f aca="false">AVERAGE(AE26:AH26)</f>
        <v>37554.84375025</v>
      </c>
      <c r="AJ26" s="26" t="n">
        <f aca="false">(AI27-AI26)/AI26</f>
        <v>-0.0247748605130014</v>
      </c>
      <c r="AK26" s="46"/>
      <c r="AL26" s="14"/>
    </row>
    <row r="27" customFormat="false" ht="12.9" hidden="false" customHeight="false" outlineLevel="0" collapsed="false">
      <c r="A27" s="14"/>
      <c r="B27" s="21" t="n">
        <v>42018</v>
      </c>
      <c r="C27" s="31" t="n">
        <v>2018.400024</v>
      </c>
      <c r="D27" s="31" t="n">
        <v>2028.939941</v>
      </c>
      <c r="E27" s="31" t="n">
        <v>1988.119995</v>
      </c>
      <c r="F27" s="31" t="n">
        <v>2022.550049</v>
      </c>
      <c r="G27" s="31" t="n">
        <f aca="false">AVERAGE(C27:F27)</f>
        <v>2014.50250225</v>
      </c>
      <c r="H27" s="23" t="n">
        <f aca="false">(G28-G27)/G27</f>
        <v>0.0084872241314686</v>
      </c>
      <c r="I27" s="46"/>
      <c r="J27" s="14"/>
      <c r="K27" s="21" t="n">
        <v>42016</v>
      </c>
      <c r="L27" s="31" t="n">
        <v>266.145996</v>
      </c>
      <c r="M27" s="31" t="n">
        <v>272.203003</v>
      </c>
      <c r="N27" s="31" t="n">
        <v>171.509995</v>
      </c>
      <c r="O27" s="31" t="n">
        <v>210.339005</v>
      </c>
      <c r="P27" s="33" t="n">
        <f aca="false">AVERAGE(L27:O27)</f>
        <v>230.04949975</v>
      </c>
      <c r="Q27" s="26" t="n">
        <f aca="false">(P28-P27)/P27</f>
        <v>0.00567051982907004</v>
      </c>
      <c r="R27" s="46"/>
      <c r="S27" s="15"/>
      <c r="T27" s="15"/>
      <c r="U27" s="27" t="n">
        <v>44212</v>
      </c>
      <c r="V27" s="38" t="n">
        <v>3788.72998</v>
      </c>
      <c r="W27" s="38" t="n">
        <v>3788.72998</v>
      </c>
      <c r="X27" s="38" t="n">
        <v>3749.620117</v>
      </c>
      <c r="Y27" s="38" t="n">
        <v>3768.25</v>
      </c>
      <c r="Z27" s="31" t="n">
        <f aca="false">AVERAGE(V27:Y27)</f>
        <v>3773.83251925</v>
      </c>
      <c r="AA27" s="23" t="n">
        <f aca="false">(Z28-Z27)/Z27</f>
        <v>0</v>
      </c>
      <c r="AB27" s="46"/>
      <c r="AC27" s="14"/>
      <c r="AD27" s="21" t="n">
        <v>44212</v>
      </c>
      <c r="AE27" s="35" t="n">
        <v>36821.648438</v>
      </c>
      <c r="AF27" s="35" t="n">
        <v>37864.367188</v>
      </c>
      <c r="AG27" s="35" t="n">
        <v>35633.554688</v>
      </c>
      <c r="AH27" s="35" t="n">
        <v>36178.140625</v>
      </c>
      <c r="AI27" s="33" t="n">
        <f aca="false">AVERAGE(AE27:AH27)</f>
        <v>36624.42773475</v>
      </c>
      <c r="AJ27" s="26" t="n">
        <f aca="false">(AI28-AI27)/AI27</f>
        <v>-0.025605268894351</v>
      </c>
      <c r="AK27" s="46"/>
      <c r="AL27" s="14"/>
    </row>
    <row r="28" customFormat="false" ht="12.9" hidden="false" customHeight="false" outlineLevel="0" collapsed="false">
      <c r="A28" s="14"/>
      <c r="B28" s="21" t="n">
        <v>42025</v>
      </c>
      <c r="C28" s="31" t="n">
        <v>2020.189941</v>
      </c>
      <c r="D28" s="31" t="n">
        <v>2064.620117</v>
      </c>
      <c r="E28" s="31" t="n">
        <v>2012.040039</v>
      </c>
      <c r="F28" s="31" t="n">
        <v>2029.550049</v>
      </c>
      <c r="G28" s="31" t="n">
        <f aca="false">AVERAGE(C28:F28)</f>
        <v>2031.6000365</v>
      </c>
      <c r="H28" s="23" t="n">
        <f aca="false">(G29-G28)/G28</f>
        <v>-0.001578814452832</v>
      </c>
      <c r="I28" s="46"/>
      <c r="J28" s="14"/>
      <c r="K28" s="21" t="n">
        <v>42023</v>
      </c>
      <c r="L28" s="31" t="n">
        <v>211.470993</v>
      </c>
      <c r="M28" s="31" t="n">
        <v>255.074005</v>
      </c>
      <c r="N28" s="31" t="n">
        <v>205.153</v>
      </c>
      <c r="O28" s="31" t="n">
        <v>253.718002</v>
      </c>
      <c r="P28" s="33" t="n">
        <f aca="false">AVERAGE(L28:O28)</f>
        <v>231.354</v>
      </c>
      <c r="Q28" s="26" t="n">
        <f aca="false">(P29-P28)/P28</f>
        <v>0.0832425601026996</v>
      </c>
      <c r="R28" s="46"/>
      <c r="S28" s="15"/>
      <c r="T28" s="15"/>
      <c r="U28" s="27" t="n">
        <v>44213</v>
      </c>
      <c r="V28" s="38" t="n">
        <v>3788.72998</v>
      </c>
      <c r="W28" s="38" t="n">
        <v>3788.72998</v>
      </c>
      <c r="X28" s="38" t="n">
        <v>3749.620117</v>
      </c>
      <c r="Y28" s="38" t="n">
        <v>3768.25</v>
      </c>
      <c r="Z28" s="31" t="n">
        <f aca="false">AVERAGE(V28:Y28)</f>
        <v>3773.83251925</v>
      </c>
      <c r="AA28" s="23" t="n">
        <f aca="false">(Z29-Z28)/Z28</f>
        <v>0</v>
      </c>
      <c r="AB28" s="46"/>
      <c r="AC28" s="14"/>
      <c r="AD28" s="21" t="n">
        <v>44213</v>
      </c>
      <c r="AE28" s="35" t="n">
        <v>36163.648438</v>
      </c>
      <c r="AF28" s="35" t="n">
        <v>36722.351563</v>
      </c>
      <c r="AG28" s="35" t="n">
        <v>34069.320313</v>
      </c>
      <c r="AH28" s="35" t="n">
        <v>35791.277344</v>
      </c>
      <c r="AI28" s="33" t="n">
        <f aca="false">AVERAGE(AE28:AH28)</f>
        <v>35686.6494145</v>
      </c>
      <c r="AJ28" s="26" t="n">
        <f aca="false">(AI29-AI28)/AI28</f>
        <v>0.0130219828598194</v>
      </c>
      <c r="AK28" s="46"/>
      <c r="AL28" s="14"/>
    </row>
    <row r="29" customFormat="false" ht="12.9" hidden="false" customHeight="false" outlineLevel="0" collapsed="false">
      <c r="A29" s="14"/>
      <c r="B29" s="21" t="n">
        <v>42032</v>
      </c>
      <c r="C29" s="31" t="n">
        <v>2032.339966</v>
      </c>
      <c r="D29" s="31" t="n">
        <v>2050.300049</v>
      </c>
      <c r="E29" s="31" t="n">
        <v>1980.900024</v>
      </c>
      <c r="F29" s="31" t="n">
        <v>2050.030029</v>
      </c>
      <c r="G29" s="31" t="n">
        <f aca="false">AVERAGE(C29:F29)</f>
        <v>2028.392517</v>
      </c>
      <c r="H29" s="23" t="n">
        <f aca="false">(G30-G29)/G29</f>
        <v>0.0139272846666689</v>
      </c>
      <c r="I29" s="46"/>
      <c r="J29" s="14"/>
      <c r="K29" s="21" t="n">
        <v>42030</v>
      </c>
      <c r="L29" s="31" t="n">
        <v>254.078995</v>
      </c>
      <c r="M29" s="31" t="n">
        <v>309.384003</v>
      </c>
      <c r="N29" s="31" t="n">
        <v>212.014999</v>
      </c>
      <c r="O29" s="31" t="n">
        <v>226.972</v>
      </c>
      <c r="P29" s="33" t="n">
        <f aca="false">AVERAGE(L29:O29)</f>
        <v>250.61249925</v>
      </c>
      <c r="Q29" s="26" t="n">
        <f aca="false">(P30-P29)/P29</f>
        <v>-0.0916404711206757</v>
      </c>
      <c r="R29" s="46"/>
      <c r="S29" s="15"/>
      <c r="T29" s="15"/>
      <c r="U29" s="27" t="n">
        <v>44214</v>
      </c>
      <c r="V29" s="38" t="n">
        <v>3788.72998</v>
      </c>
      <c r="W29" s="38" t="n">
        <v>3788.72998</v>
      </c>
      <c r="X29" s="38" t="n">
        <v>3749.620117</v>
      </c>
      <c r="Y29" s="38" t="n">
        <v>3768.25</v>
      </c>
      <c r="Z29" s="31" t="n">
        <f aca="false">AVERAGE(V29:Y29)</f>
        <v>3773.83251925</v>
      </c>
      <c r="AA29" s="23" t="n">
        <f aca="false">(Z30-Z29)/Z29</f>
        <v>0.00466103514405439</v>
      </c>
      <c r="AB29" s="46"/>
      <c r="AC29" s="14"/>
      <c r="AD29" s="21" t="n">
        <v>44214</v>
      </c>
      <c r="AE29" s="35" t="n">
        <v>35792.238281</v>
      </c>
      <c r="AF29" s="35" t="n">
        <v>37299.285156</v>
      </c>
      <c r="AG29" s="35" t="n">
        <v>34883.84375</v>
      </c>
      <c r="AH29" s="35" t="n">
        <v>36630.074219</v>
      </c>
      <c r="AI29" s="33" t="n">
        <f aca="false">AVERAGE(AE29:AH29)</f>
        <v>36151.3603515</v>
      </c>
      <c r="AJ29" s="26" t="n">
        <f aca="false">(AI30-AI29)/AI29</f>
        <v>0.0133625190809717</v>
      </c>
      <c r="AK29" s="46"/>
      <c r="AL29" s="14"/>
    </row>
    <row r="30" customFormat="false" ht="12.9" hidden="false" customHeight="false" outlineLevel="0" collapsed="false">
      <c r="A30" s="14"/>
      <c r="B30" s="21" t="n">
        <v>42039</v>
      </c>
      <c r="C30" s="31" t="n">
        <v>2048.860107</v>
      </c>
      <c r="D30" s="31" t="n">
        <v>2072.399902</v>
      </c>
      <c r="E30" s="31" t="n">
        <v>2036.719971</v>
      </c>
      <c r="F30" s="31" t="n">
        <v>2068.590088</v>
      </c>
      <c r="G30" s="31" t="n">
        <f aca="false">AVERAGE(C30:F30)</f>
        <v>2056.642517</v>
      </c>
      <c r="H30" s="23" t="n">
        <f aca="false">(G31-G30)/G30</f>
        <v>0.0123514547569767</v>
      </c>
      <c r="I30" s="46"/>
      <c r="J30" s="14"/>
      <c r="K30" s="21" t="n">
        <v>42037</v>
      </c>
      <c r="L30" s="31" t="n">
        <v>226.490997</v>
      </c>
      <c r="M30" s="31" t="n">
        <v>245.957001</v>
      </c>
      <c r="N30" s="31" t="n">
        <v>214.725006</v>
      </c>
      <c r="O30" s="31" t="n">
        <v>223.412003</v>
      </c>
      <c r="P30" s="33" t="n">
        <f aca="false">AVERAGE(L30:O30)</f>
        <v>227.64625175</v>
      </c>
      <c r="Q30" s="26" t="n">
        <f aca="false">(P31-P30)/P30</f>
        <v>0.0313776207387083</v>
      </c>
      <c r="R30" s="46"/>
      <c r="S30" s="15"/>
      <c r="T30" s="15"/>
      <c r="U30" s="27" t="n">
        <v>44215</v>
      </c>
      <c r="V30" s="38" t="n">
        <v>3781.879883</v>
      </c>
      <c r="W30" s="38" t="n">
        <v>3804.530029</v>
      </c>
      <c r="X30" s="38" t="n">
        <v>3780.370117</v>
      </c>
      <c r="Y30" s="38" t="n">
        <v>3798.909912</v>
      </c>
      <c r="Z30" s="31" t="n">
        <f aca="false">AVERAGE(V30:Y30)</f>
        <v>3791.42248525</v>
      </c>
      <c r="AA30" s="23" t="n">
        <f aca="false">(Z31-Z30)/Z30</f>
        <v>0.0117601045316005</v>
      </c>
      <c r="AB30" s="46"/>
      <c r="AC30" s="14"/>
      <c r="AD30" s="21" t="n">
        <v>44215</v>
      </c>
      <c r="AE30" s="35" t="n">
        <v>36642.234375</v>
      </c>
      <c r="AF30" s="35" t="n">
        <v>37755.890625</v>
      </c>
      <c r="AG30" s="35" t="n">
        <v>36069.804688</v>
      </c>
      <c r="AH30" s="35" t="n">
        <v>36069.804688</v>
      </c>
      <c r="AI30" s="33" t="n">
        <f aca="false">AVERAGE(AE30:AH30)</f>
        <v>36634.433594</v>
      </c>
      <c r="AJ30" s="26" t="n">
        <f aca="false">(AI31-AI30)/AI30</f>
        <v>-0.034059939770827</v>
      </c>
      <c r="AK30" s="46"/>
      <c r="AL30" s="14"/>
    </row>
    <row r="31" customFormat="false" ht="12.9" hidden="false" customHeight="false" outlineLevel="0" collapsed="false">
      <c r="A31" s="14"/>
      <c r="B31" s="21" t="n">
        <v>42046</v>
      </c>
      <c r="C31" s="31" t="n">
        <v>2068.550049</v>
      </c>
      <c r="D31" s="31" t="n">
        <v>2101.300049</v>
      </c>
      <c r="E31" s="31" t="n">
        <v>2057.98999</v>
      </c>
      <c r="F31" s="31" t="n">
        <v>2100.340088</v>
      </c>
      <c r="G31" s="31" t="n">
        <f aca="false">AVERAGE(C31:F31)</f>
        <v>2082.045044</v>
      </c>
      <c r="H31" s="23" t="n">
        <f aca="false">(G32-G31)/G31</f>
        <v>0.0107874224742278</v>
      </c>
      <c r="I31" s="46"/>
      <c r="J31" s="14"/>
      <c r="K31" s="21" t="n">
        <v>42044</v>
      </c>
      <c r="L31" s="31" t="n">
        <v>223.389008</v>
      </c>
      <c r="M31" s="31" t="n">
        <v>265.610992</v>
      </c>
      <c r="N31" s="31" t="n">
        <v>215.332001</v>
      </c>
      <c r="O31" s="31" t="n">
        <v>234.824997</v>
      </c>
      <c r="P31" s="33" t="n">
        <f aca="false">AVERAGE(L31:O31)</f>
        <v>234.7892495</v>
      </c>
      <c r="Q31" s="26" t="n">
        <f aca="false">(P32-P31)/P31</f>
        <v>0.0170227278655703</v>
      </c>
      <c r="R31" s="46"/>
      <c r="S31" s="15"/>
      <c r="T31" s="15"/>
      <c r="U31" s="27" t="n">
        <v>44216</v>
      </c>
      <c r="V31" s="38" t="n">
        <v>3816.219971</v>
      </c>
      <c r="W31" s="38" t="n">
        <v>3859.75</v>
      </c>
      <c r="X31" s="38" t="n">
        <v>3816.219971</v>
      </c>
      <c r="Y31" s="38" t="n">
        <v>3851.850098</v>
      </c>
      <c r="Z31" s="31" t="n">
        <f aca="false">AVERAGE(V31:Y31)</f>
        <v>3836.01001</v>
      </c>
      <c r="AA31" s="23" t="n">
        <f aca="false">(Z32-Z31)/Z31</f>
        <v>0.00475689510778934</v>
      </c>
      <c r="AB31" s="46"/>
      <c r="AC31" s="14"/>
      <c r="AD31" s="21" t="n">
        <v>44216</v>
      </c>
      <c r="AE31" s="35" t="n">
        <v>36050.113281</v>
      </c>
      <c r="AF31" s="35" t="n">
        <v>36378.328125</v>
      </c>
      <c r="AG31" s="35" t="n">
        <v>33570.476563</v>
      </c>
      <c r="AH31" s="35" t="n">
        <v>35547.75</v>
      </c>
      <c r="AI31" s="33" t="n">
        <f aca="false">AVERAGE(AE31:AH31)</f>
        <v>35386.66699225</v>
      </c>
      <c r="AJ31" s="26" t="n">
        <f aca="false">(AI32-AI31)/AI31</f>
        <v>-0.0661841126917357</v>
      </c>
      <c r="AK31" s="46"/>
      <c r="AL31" s="14"/>
    </row>
    <row r="32" customFormat="false" ht="12.9" hidden="false" customHeight="false" outlineLevel="0" collapsed="false">
      <c r="A32" s="14"/>
      <c r="B32" s="21" t="n">
        <v>42053</v>
      </c>
      <c r="C32" s="31" t="n">
        <v>2099.159912</v>
      </c>
      <c r="D32" s="31" t="n">
        <v>2117.939941</v>
      </c>
      <c r="E32" s="31" t="n">
        <v>2085.439941</v>
      </c>
      <c r="F32" s="31" t="n">
        <v>2115.47998</v>
      </c>
      <c r="G32" s="31" t="n">
        <f aca="false">AVERAGE(C32:F32)</f>
        <v>2104.5049435</v>
      </c>
      <c r="H32" s="23" t="n">
        <f aca="false">(G33-G32)/G32</f>
        <v>0.00272159042329181</v>
      </c>
      <c r="I32" s="46"/>
      <c r="J32" s="14"/>
      <c r="K32" s="21" t="n">
        <v>42051</v>
      </c>
      <c r="L32" s="31" t="n">
        <v>234.824997</v>
      </c>
      <c r="M32" s="31" t="n">
        <v>255.320007</v>
      </c>
      <c r="N32" s="31" t="n">
        <v>229.022003</v>
      </c>
      <c r="O32" s="31" t="n">
        <v>235.977005</v>
      </c>
      <c r="P32" s="33" t="n">
        <f aca="false">AVERAGE(L32:O32)</f>
        <v>238.786003</v>
      </c>
      <c r="Q32" s="26" t="n">
        <f aca="false">(P33-P32)/P32</f>
        <v>0.0367839692848329</v>
      </c>
      <c r="R32" s="46"/>
      <c r="S32" s="15"/>
      <c r="T32" s="15"/>
      <c r="U32" s="27" t="n">
        <v>44217</v>
      </c>
      <c r="V32" s="38" t="n">
        <v>3857.459961</v>
      </c>
      <c r="W32" s="38" t="n">
        <v>3861.449951</v>
      </c>
      <c r="X32" s="38" t="n">
        <v>3845.050049</v>
      </c>
      <c r="Y32" s="38" t="n">
        <v>3853.070068</v>
      </c>
      <c r="Z32" s="31" t="n">
        <f aca="false">AVERAGE(V32:Y32)</f>
        <v>3854.25750725</v>
      </c>
      <c r="AA32" s="23" t="n">
        <f aca="false">(Z33-Z32)/Z32</f>
        <v>-0.00315236442483292</v>
      </c>
      <c r="AB32" s="46"/>
      <c r="AC32" s="14"/>
      <c r="AD32" s="21" t="n">
        <v>44217</v>
      </c>
      <c r="AE32" s="35" t="n">
        <v>35549.398438</v>
      </c>
      <c r="AF32" s="35" t="n">
        <v>35552.679688</v>
      </c>
      <c r="AG32" s="35" t="n">
        <v>30250.75</v>
      </c>
      <c r="AH32" s="35" t="n">
        <v>30825.699219</v>
      </c>
      <c r="AI32" s="33" t="n">
        <f aca="false">AVERAGE(AE32:AH32)</f>
        <v>33044.63183625</v>
      </c>
      <c r="AJ32" s="26" t="n">
        <f aca="false">(AI33-AI32)/AI32</f>
        <v>-0.0422906513507276</v>
      </c>
      <c r="AK32" s="46"/>
      <c r="AL32" s="14"/>
    </row>
    <row r="33" customFormat="false" ht="12.9" hidden="false" customHeight="false" outlineLevel="0" collapsed="false">
      <c r="A33" s="14"/>
      <c r="B33" s="21" t="n">
        <v>42060</v>
      </c>
      <c r="C33" s="31" t="n">
        <v>2115.300049</v>
      </c>
      <c r="D33" s="31" t="n">
        <v>2119.590088</v>
      </c>
      <c r="E33" s="31" t="n">
        <v>2098.26001</v>
      </c>
      <c r="F33" s="31" t="n">
        <v>2107.780029</v>
      </c>
      <c r="G33" s="31" t="n">
        <f aca="false">AVERAGE(C33:F33)</f>
        <v>2110.232544</v>
      </c>
      <c r="H33" s="23" t="n">
        <f aca="false">(G34-G33)/G33</f>
        <v>-0.0162505983511171</v>
      </c>
      <c r="I33" s="46"/>
      <c r="J33" s="14"/>
      <c r="K33" s="21" t="n">
        <v>42058</v>
      </c>
      <c r="L33" s="31" t="n">
        <v>235.994995</v>
      </c>
      <c r="M33" s="31" t="n">
        <v>261.660004</v>
      </c>
      <c r="N33" s="31" t="n">
        <v>232.421005</v>
      </c>
      <c r="O33" s="31" t="n">
        <v>260.201996</v>
      </c>
      <c r="P33" s="33" t="n">
        <f aca="false">AVERAGE(L33:O33)</f>
        <v>247.5695</v>
      </c>
      <c r="Q33" s="26" t="n">
        <f aca="false">(P34-P33)/P33</f>
        <v>0.089411233007297</v>
      </c>
      <c r="R33" s="46"/>
      <c r="S33" s="15"/>
      <c r="T33" s="15"/>
      <c r="U33" s="27" t="n">
        <v>44218</v>
      </c>
      <c r="V33" s="38" t="n">
        <v>3844.23999</v>
      </c>
      <c r="W33" s="38" t="n">
        <v>3852.310059</v>
      </c>
      <c r="X33" s="38" t="n">
        <v>3830.409912</v>
      </c>
      <c r="Y33" s="38" t="n">
        <v>3841.469971</v>
      </c>
      <c r="Z33" s="31" t="n">
        <f aca="false">AVERAGE(V33:Y33)</f>
        <v>3842.107483</v>
      </c>
      <c r="AA33" s="23" t="n">
        <f aca="false">(Z34-Z33)/Z33</f>
        <v>0</v>
      </c>
      <c r="AB33" s="46"/>
      <c r="AC33" s="14"/>
      <c r="AD33" s="21" t="n">
        <v>44218</v>
      </c>
      <c r="AE33" s="35" t="n">
        <v>30817.625</v>
      </c>
      <c r="AF33" s="35" t="n">
        <v>33811.851563</v>
      </c>
      <c r="AG33" s="35" t="n">
        <v>28953.373047</v>
      </c>
      <c r="AH33" s="35" t="n">
        <v>33005.761719</v>
      </c>
      <c r="AI33" s="33" t="n">
        <f aca="false">AVERAGE(AE33:AH33)</f>
        <v>31647.15283225</v>
      </c>
      <c r="AJ33" s="26" t="n">
        <f aca="false">(AI34-AI33)/AI33</f>
        <v>0.0262182019863873</v>
      </c>
      <c r="AK33" s="46"/>
      <c r="AL33" s="14"/>
    </row>
    <row r="34" customFormat="false" ht="12.9" hidden="false" customHeight="false" outlineLevel="0" collapsed="false">
      <c r="A34" s="14"/>
      <c r="B34" s="21" t="n">
        <v>42067</v>
      </c>
      <c r="C34" s="31" t="n">
        <v>2107.719971</v>
      </c>
      <c r="D34" s="31" t="n">
        <v>2107.719971</v>
      </c>
      <c r="E34" s="31" t="n">
        <v>2044.160034</v>
      </c>
      <c r="F34" s="31" t="n">
        <v>2044.160034</v>
      </c>
      <c r="G34" s="31" t="n">
        <f aca="false">AVERAGE(C34:F34)</f>
        <v>2075.9400025</v>
      </c>
      <c r="H34" s="23" t="n">
        <f aca="false">(G35-G34)/G34</f>
        <v>-0.0076700418754034</v>
      </c>
      <c r="I34" s="46"/>
      <c r="J34" s="14"/>
      <c r="K34" s="21" t="n">
        <v>42065</v>
      </c>
      <c r="L34" s="31" t="n">
        <v>260.356995</v>
      </c>
      <c r="M34" s="31" t="n">
        <v>285.79599</v>
      </c>
      <c r="N34" s="31" t="n">
        <v>258.312988</v>
      </c>
      <c r="O34" s="31" t="n">
        <v>274.354004</v>
      </c>
      <c r="P34" s="33" t="n">
        <f aca="false">AVERAGE(L34:O34)</f>
        <v>269.70499425</v>
      </c>
      <c r="Q34" s="26" t="n">
        <f aca="false">(P35-P34)/P34</f>
        <v>0.0522070894132134</v>
      </c>
      <c r="R34" s="46"/>
      <c r="S34" s="15"/>
      <c r="T34" s="15"/>
      <c r="U34" s="27" t="n">
        <v>44219</v>
      </c>
      <c r="V34" s="38" t="n">
        <v>3844.23999</v>
      </c>
      <c r="W34" s="38" t="n">
        <v>3852.310059</v>
      </c>
      <c r="X34" s="38" t="n">
        <v>3830.409912</v>
      </c>
      <c r="Y34" s="38" t="n">
        <v>3841.469971</v>
      </c>
      <c r="Z34" s="31" t="n">
        <f aca="false">AVERAGE(V34:Y34)</f>
        <v>3842.107483</v>
      </c>
      <c r="AA34" s="23" t="n">
        <f aca="false">(Z35-Z34)/Z34</f>
        <v>0</v>
      </c>
      <c r="AB34" s="46"/>
      <c r="AC34" s="14"/>
      <c r="AD34" s="21" t="n">
        <v>44219</v>
      </c>
      <c r="AE34" s="35" t="n">
        <v>32985.757813</v>
      </c>
      <c r="AF34" s="35" t="n">
        <v>33360.976563</v>
      </c>
      <c r="AG34" s="35" t="n">
        <v>31493.160156</v>
      </c>
      <c r="AH34" s="35" t="n">
        <v>32067.642578</v>
      </c>
      <c r="AI34" s="33" t="n">
        <f aca="false">AVERAGE(AE34:AH34)</f>
        <v>32476.8842775</v>
      </c>
      <c r="AJ34" s="26" t="n">
        <f aca="false">(AI35-AI34)/AI34</f>
        <v>-0.0115704440592023</v>
      </c>
      <c r="AK34" s="46"/>
      <c r="AL34" s="14"/>
    </row>
    <row r="35" customFormat="false" ht="12.9" hidden="false" customHeight="false" outlineLevel="0" collapsed="false">
      <c r="A35" s="14"/>
      <c r="B35" s="21" t="n">
        <v>42074</v>
      </c>
      <c r="C35" s="31" t="n">
        <v>2044.689941</v>
      </c>
      <c r="D35" s="31" t="n">
        <v>2081.409912</v>
      </c>
      <c r="E35" s="31" t="n">
        <v>2039.689941</v>
      </c>
      <c r="F35" s="31" t="n">
        <v>2074.280029</v>
      </c>
      <c r="G35" s="31" t="n">
        <f aca="false">AVERAGE(C35:F35)</f>
        <v>2060.01745575</v>
      </c>
      <c r="H35" s="23" t="n">
        <f aca="false">(G36-G35)/G35</f>
        <v>0.0121795511634952</v>
      </c>
      <c r="I35" s="46"/>
      <c r="J35" s="14"/>
      <c r="K35" s="21" t="n">
        <v>42072</v>
      </c>
      <c r="L35" s="31" t="n">
        <v>274.812012</v>
      </c>
      <c r="M35" s="31" t="n">
        <v>300.044006</v>
      </c>
      <c r="N35" s="31" t="n">
        <v>273.893005</v>
      </c>
      <c r="O35" s="31" t="n">
        <v>286.393005</v>
      </c>
      <c r="P35" s="33" t="n">
        <f aca="false">AVERAGE(L35:O35)</f>
        <v>283.785507</v>
      </c>
      <c r="Q35" s="26" t="n">
        <f aca="false">(P36-P35)/P35</f>
        <v>-0.034135849122133</v>
      </c>
      <c r="R35" s="46"/>
      <c r="S35" s="15"/>
      <c r="T35" s="15"/>
      <c r="U35" s="27" t="n">
        <v>44220</v>
      </c>
      <c r="V35" s="38" t="n">
        <v>3844.23999</v>
      </c>
      <c r="W35" s="38" t="n">
        <v>3852.310059</v>
      </c>
      <c r="X35" s="38" t="n">
        <v>3830.409912</v>
      </c>
      <c r="Y35" s="38" t="n">
        <v>3841.469971</v>
      </c>
      <c r="Z35" s="31" t="n">
        <f aca="false">AVERAGE(V35:Y35)</f>
        <v>3842.107483</v>
      </c>
      <c r="AA35" s="23" t="n">
        <f aca="false">(Z36-Z35)/Z35</f>
        <v>-0.000325342342849949</v>
      </c>
      <c r="AB35" s="46"/>
      <c r="AC35" s="14"/>
      <c r="AD35" s="21" t="n">
        <v>44220</v>
      </c>
      <c r="AE35" s="35" t="n">
        <v>32064.376953</v>
      </c>
      <c r="AF35" s="35" t="n">
        <v>32944.007813</v>
      </c>
      <c r="AG35" s="35" t="n">
        <v>31106.685547</v>
      </c>
      <c r="AH35" s="35" t="n">
        <v>32289.378906</v>
      </c>
      <c r="AI35" s="33" t="n">
        <f aca="false">AVERAGE(AE35:AH35)</f>
        <v>32101.11230475</v>
      </c>
      <c r="AJ35" s="26" t="n">
        <f aca="false">(AI36-AI35)/AI35</f>
        <v>0.024440519803543</v>
      </c>
      <c r="AK35" s="46"/>
      <c r="AL35" s="14"/>
    </row>
    <row r="36" customFormat="false" ht="12.9" hidden="false" customHeight="false" outlineLevel="0" collapsed="false">
      <c r="A36" s="14"/>
      <c r="B36" s="21" t="n">
        <v>42081</v>
      </c>
      <c r="C36" s="31" t="n">
        <v>2072.840088</v>
      </c>
      <c r="D36" s="31" t="n">
        <v>2114.860107</v>
      </c>
      <c r="E36" s="31" t="n">
        <v>2061.22998</v>
      </c>
      <c r="F36" s="31" t="n">
        <v>2091.5</v>
      </c>
      <c r="G36" s="31" t="n">
        <f aca="false">AVERAGE(C36:F36)</f>
        <v>2085.10754375</v>
      </c>
      <c r="H36" s="23" t="n">
        <f aca="false">(G37-G36)/G36</f>
        <v>-0.00437750226714176</v>
      </c>
      <c r="I36" s="46"/>
      <c r="J36" s="14"/>
      <c r="K36" s="21" t="n">
        <v>42079</v>
      </c>
      <c r="L36" s="31" t="n">
        <v>285.684998</v>
      </c>
      <c r="M36" s="31" t="n">
        <v>294.112</v>
      </c>
      <c r="N36" s="31" t="n">
        <v>248.636002</v>
      </c>
      <c r="O36" s="31" t="n">
        <v>267.959991</v>
      </c>
      <c r="P36" s="33" t="n">
        <f aca="false">AVERAGE(L36:O36)</f>
        <v>274.09824775</v>
      </c>
      <c r="Q36" s="26" t="n">
        <f aca="false">(P37-P36)/P36</f>
        <v>-0.065645265512282</v>
      </c>
      <c r="R36" s="46"/>
      <c r="S36" s="15"/>
      <c r="T36" s="15"/>
      <c r="U36" s="27" t="n">
        <v>44221</v>
      </c>
      <c r="V36" s="38" t="n">
        <v>3851.679932</v>
      </c>
      <c r="W36" s="38" t="n">
        <v>3859.22998</v>
      </c>
      <c r="X36" s="38" t="n">
        <v>3797.159912</v>
      </c>
      <c r="Y36" s="38" t="n">
        <v>3855.360107</v>
      </c>
      <c r="Z36" s="31" t="n">
        <f aca="false">AVERAGE(V36:Y36)</f>
        <v>3840.85748275</v>
      </c>
      <c r="AA36" s="23" t="n">
        <f aca="false">(Z37-Z36)/Z36</f>
        <v>0.00441503481349153</v>
      </c>
      <c r="AB36" s="46"/>
      <c r="AC36" s="14"/>
      <c r="AD36" s="21" t="n">
        <v>44221</v>
      </c>
      <c r="AE36" s="35" t="n">
        <v>32285.798828</v>
      </c>
      <c r="AF36" s="35" t="n">
        <v>34802.742188</v>
      </c>
      <c r="AG36" s="35" t="n">
        <v>32087.787109</v>
      </c>
      <c r="AH36" s="35" t="n">
        <v>32366.392578</v>
      </c>
      <c r="AI36" s="33" t="n">
        <f aca="false">AVERAGE(AE36:AH36)</f>
        <v>32885.68017575</v>
      </c>
      <c r="AJ36" s="26" t="n">
        <f aca="false">(AI37-AI36)/AI36</f>
        <v>-0.0212055930734325</v>
      </c>
      <c r="AK36" s="46"/>
      <c r="AL36" s="14"/>
    </row>
    <row r="37" customFormat="false" ht="12.9" hidden="false" customHeight="false" outlineLevel="0" collapsed="false">
      <c r="A37" s="14"/>
      <c r="B37" s="21" t="n">
        <v>42088</v>
      </c>
      <c r="C37" s="31" t="n">
        <v>2093.100098</v>
      </c>
      <c r="D37" s="31" t="n">
        <v>2097.429932</v>
      </c>
      <c r="E37" s="31" t="n">
        <v>2045.5</v>
      </c>
      <c r="F37" s="31" t="n">
        <v>2067.889893</v>
      </c>
      <c r="G37" s="31" t="n">
        <f aca="false">AVERAGE(C37:F37)</f>
        <v>2075.97998075</v>
      </c>
      <c r="H37" s="23" t="n">
        <f aca="false">(G38-G37)/G37</f>
        <v>-0.00262165582060873</v>
      </c>
      <c r="I37" s="46"/>
      <c r="J37" s="14"/>
      <c r="K37" s="21" t="n">
        <v>42086</v>
      </c>
      <c r="L37" s="31" t="n">
        <v>267.894989</v>
      </c>
      <c r="M37" s="31" t="n">
        <v>277.296997</v>
      </c>
      <c r="N37" s="31" t="n">
        <v>236.514999</v>
      </c>
      <c r="O37" s="31" t="n">
        <v>242.712997</v>
      </c>
      <c r="P37" s="33" t="n">
        <f aca="false">AVERAGE(L37:O37)</f>
        <v>256.1049955</v>
      </c>
      <c r="Q37" s="26" t="n">
        <f aca="false">(P38-P37)/P37</f>
        <v>-0.0205521166805978</v>
      </c>
      <c r="R37" s="46"/>
      <c r="S37" s="15"/>
      <c r="T37" s="15"/>
      <c r="U37" s="27" t="n">
        <v>44222</v>
      </c>
      <c r="V37" s="38" t="n">
        <v>3862.959961</v>
      </c>
      <c r="W37" s="38" t="n">
        <v>3870.899902</v>
      </c>
      <c r="X37" s="38" t="n">
        <v>3847.780029</v>
      </c>
      <c r="Y37" s="38" t="n">
        <v>3849.620117</v>
      </c>
      <c r="Z37" s="31" t="n">
        <f aca="false">AVERAGE(V37:Y37)</f>
        <v>3857.81500225</v>
      </c>
      <c r="AA37" s="23" t="n">
        <f aca="false">(Z38-Z37)/Z37</f>
        <v>-0.0177788367793682</v>
      </c>
      <c r="AB37" s="46"/>
      <c r="AC37" s="14"/>
      <c r="AD37" s="21" t="n">
        <v>44222</v>
      </c>
      <c r="AE37" s="35" t="n">
        <v>32358.613281</v>
      </c>
      <c r="AF37" s="35" t="n">
        <v>32794.550781</v>
      </c>
      <c r="AG37" s="35" t="n">
        <v>31030.265625</v>
      </c>
      <c r="AH37" s="35" t="n">
        <v>32569.849609</v>
      </c>
      <c r="AI37" s="33" t="n">
        <f aca="false">AVERAGE(AE37:AH37)</f>
        <v>32188.319824</v>
      </c>
      <c r="AJ37" s="26" t="n">
        <f aca="false">(AI38-AI37)/AI37</f>
        <v>-0.0297121376318905</v>
      </c>
      <c r="AK37" s="46"/>
      <c r="AL37" s="14"/>
    </row>
    <row r="38" customFormat="false" ht="12.9" hidden="false" customHeight="false" outlineLevel="0" collapsed="false">
      <c r="A38" s="14"/>
      <c r="B38" s="21" t="n">
        <v>42095</v>
      </c>
      <c r="C38" s="31" t="n">
        <v>2067.629883</v>
      </c>
      <c r="D38" s="31" t="n">
        <v>2089.810059</v>
      </c>
      <c r="E38" s="31" t="n">
        <v>2048.379883</v>
      </c>
      <c r="F38" s="31" t="n">
        <v>2076.330078</v>
      </c>
      <c r="G38" s="31" t="n">
        <f aca="false">AVERAGE(C38:F38)</f>
        <v>2070.53747575</v>
      </c>
      <c r="H38" s="23" t="n">
        <f aca="false">(G39-G38)/G38</f>
        <v>0.00864269275953004</v>
      </c>
      <c r="I38" s="46"/>
      <c r="J38" s="14"/>
      <c r="K38" s="21" t="n">
        <v>42093</v>
      </c>
      <c r="L38" s="31" t="n">
        <v>242.878998</v>
      </c>
      <c r="M38" s="31" t="n">
        <v>260.674988</v>
      </c>
      <c r="N38" s="31" t="n">
        <v>239.214005</v>
      </c>
      <c r="O38" s="31" t="n">
        <v>260.597992</v>
      </c>
      <c r="P38" s="33" t="n">
        <f aca="false">AVERAGE(L38:O38)</f>
        <v>250.84149575</v>
      </c>
      <c r="Q38" s="26" t="n">
        <f aca="false">(P39-P38)/P38</f>
        <v>-0.0118829771010884</v>
      </c>
      <c r="R38" s="46"/>
      <c r="S38" s="15"/>
      <c r="T38" s="15"/>
      <c r="U38" s="27" t="n">
        <v>44223</v>
      </c>
      <c r="V38" s="38" t="n">
        <v>3836.830078</v>
      </c>
      <c r="W38" s="38" t="n">
        <v>3836.830078</v>
      </c>
      <c r="X38" s="38" t="n">
        <v>3732.47998</v>
      </c>
      <c r="Y38" s="38" t="n">
        <v>3750.77002</v>
      </c>
      <c r="Z38" s="31" t="n">
        <f aca="false">AVERAGE(V38:Y38)</f>
        <v>3789.227539</v>
      </c>
      <c r="AA38" s="23" t="n">
        <f aca="false">(Z39-Z38)/Z38</f>
        <v>-0.00181635126926581</v>
      </c>
      <c r="AB38" s="46"/>
      <c r="AC38" s="14"/>
      <c r="AD38" s="21" t="n">
        <v>44223</v>
      </c>
      <c r="AE38" s="35" t="n">
        <v>32564.029297</v>
      </c>
      <c r="AF38" s="35" t="n">
        <v>32564.029297</v>
      </c>
      <c r="AG38" s="35" t="n">
        <v>29367.138672</v>
      </c>
      <c r="AH38" s="35" t="n">
        <v>30432.546875</v>
      </c>
      <c r="AI38" s="33" t="n">
        <f aca="false">AVERAGE(AE38:AH38)</f>
        <v>31231.93603525</v>
      </c>
      <c r="AJ38" s="26" t="n">
        <f aca="false">(AI39-AI38)/AI38</f>
        <v>-0.00738498762099409</v>
      </c>
      <c r="AK38" s="46"/>
      <c r="AL38" s="14"/>
    </row>
    <row r="39" customFormat="false" ht="12.9" hidden="false" customHeight="false" outlineLevel="0" collapsed="false">
      <c r="A39" s="14"/>
      <c r="B39" s="21" t="n">
        <v>42102</v>
      </c>
      <c r="C39" s="31" t="n">
        <v>2076.939941</v>
      </c>
      <c r="D39" s="31" t="n">
        <v>2107.649902</v>
      </c>
      <c r="E39" s="31" t="n">
        <v>2073.300049</v>
      </c>
      <c r="F39" s="31" t="n">
        <v>2095.840088</v>
      </c>
      <c r="G39" s="31" t="n">
        <f aca="false">AVERAGE(C39:F39)</f>
        <v>2088.432495</v>
      </c>
      <c r="H39" s="23" t="n">
        <f aca="false">(G40-G39)/G39</f>
        <v>0.00307170043339108</v>
      </c>
      <c r="I39" s="46"/>
      <c r="J39" s="14"/>
      <c r="K39" s="21" t="n">
        <v>42100</v>
      </c>
      <c r="L39" s="31" t="n">
        <v>260.721008</v>
      </c>
      <c r="M39" s="31" t="n">
        <v>261.798004</v>
      </c>
      <c r="N39" s="31" t="n">
        <v>232.770996</v>
      </c>
      <c r="O39" s="31" t="n">
        <v>236.153</v>
      </c>
      <c r="P39" s="33" t="n">
        <f aca="false">AVERAGE(L39:O39)</f>
        <v>247.860752</v>
      </c>
      <c r="Q39" s="26" t="n">
        <f aca="false">(P40-P39)/P39</f>
        <v>-0.0803223265053273</v>
      </c>
      <c r="R39" s="46"/>
      <c r="S39" s="15"/>
      <c r="T39" s="15"/>
      <c r="U39" s="27" t="n">
        <v>44224</v>
      </c>
      <c r="V39" s="38" t="n">
        <v>3755.75</v>
      </c>
      <c r="W39" s="38" t="n">
        <v>3830.5</v>
      </c>
      <c r="X39" s="38" t="n">
        <v>3755.75</v>
      </c>
      <c r="Y39" s="38" t="n">
        <v>3787.379883</v>
      </c>
      <c r="Z39" s="31" t="n">
        <f aca="false">AVERAGE(V39:Y39)</f>
        <v>3782.34497075</v>
      </c>
      <c r="AA39" s="23" t="n">
        <f aca="false">(Z40-Z39)/Z39</f>
        <v>-0.0109006237714548</v>
      </c>
      <c r="AB39" s="46"/>
      <c r="AC39" s="14"/>
      <c r="AD39" s="21" t="n">
        <v>44224</v>
      </c>
      <c r="AE39" s="35" t="n">
        <v>30441.041016</v>
      </c>
      <c r="AF39" s="35" t="n">
        <v>31891.300781</v>
      </c>
      <c r="AG39" s="35" t="n">
        <v>30023.207031</v>
      </c>
      <c r="AH39" s="35" t="n">
        <v>31649.605469</v>
      </c>
      <c r="AI39" s="33" t="n">
        <f aca="false">AVERAGE(AE39:AH39)</f>
        <v>31001.28857425</v>
      </c>
      <c r="AJ39" s="26" t="n">
        <f aca="false">(AI40-AI39)/AI39</f>
        <v>0.121777038661088</v>
      </c>
      <c r="AK39" s="46"/>
      <c r="AL39" s="14"/>
    </row>
    <row r="40" customFormat="false" ht="12.9" hidden="false" customHeight="false" outlineLevel="0" collapsed="false">
      <c r="A40" s="14"/>
      <c r="B40" s="21" t="n">
        <v>42109</v>
      </c>
      <c r="C40" s="31" t="n">
        <v>2097.820068</v>
      </c>
      <c r="D40" s="31" t="n">
        <v>2111.909912</v>
      </c>
      <c r="E40" s="31" t="n">
        <v>2072.370117</v>
      </c>
      <c r="F40" s="31" t="n">
        <v>2097.290039</v>
      </c>
      <c r="G40" s="31" t="n">
        <f aca="false">AVERAGE(C40:F40)</f>
        <v>2094.847534</v>
      </c>
      <c r="H40" s="23" t="n">
        <f aca="false">(G41-G40)/G40</f>
        <v>0.00603980291865983</v>
      </c>
      <c r="I40" s="46"/>
      <c r="J40" s="14"/>
      <c r="K40" s="21" t="n">
        <v>42107</v>
      </c>
      <c r="L40" s="31" t="n">
        <v>235.949997</v>
      </c>
      <c r="M40" s="31" t="n">
        <v>236.934998</v>
      </c>
      <c r="N40" s="31" t="n">
        <v>216.322998</v>
      </c>
      <c r="O40" s="31" t="n">
        <v>222.600006</v>
      </c>
      <c r="P40" s="33" t="n">
        <f aca="false">AVERAGE(L40:O40)</f>
        <v>227.95199975</v>
      </c>
      <c r="Q40" s="26" t="n">
        <f aca="false">(P41-P40)/P40</f>
        <v>-0.0186256492799205</v>
      </c>
      <c r="R40" s="46"/>
      <c r="S40" s="15"/>
      <c r="T40" s="15"/>
      <c r="U40" s="27" t="n">
        <v>44225</v>
      </c>
      <c r="V40" s="38" t="n">
        <v>3778.050049</v>
      </c>
      <c r="W40" s="38" t="n">
        <v>3778.050049</v>
      </c>
      <c r="X40" s="38" t="n">
        <v>3694.120117</v>
      </c>
      <c r="Y40" s="38" t="n">
        <v>3714.23999</v>
      </c>
      <c r="Z40" s="31" t="n">
        <f aca="false">AVERAGE(V40:Y40)</f>
        <v>3741.11505125</v>
      </c>
      <c r="AA40" s="23" t="n">
        <f aca="false">(Z41-Z40)/Z40</f>
        <v>0</v>
      </c>
      <c r="AB40" s="46"/>
      <c r="AC40" s="14"/>
      <c r="AD40" s="21" t="n">
        <v>44225</v>
      </c>
      <c r="AE40" s="35" t="n">
        <v>34318.671875</v>
      </c>
      <c r="AF40" s="35" t="n">
        <v>38406.261719</v>
      </c>
      <c r="AG40" s="35" t="n">
        <v>32064.814453</v>
      </c>
      <c r="AH40" s="35" t="n">
        <v>34316.386719</v>
      </c>
      <c r="AI40" s="33" t="n">
        <f aca="false">AVERAGE(AE40:AH40)</f>
        <v>34776.5336915</v>
      </c>
      <c r="AJ40" s="26" t="n">
        <f aca="false">(AI41-AI40)/AI40</f>
        <v>-0.0198825393837052</v>
      </c>
      <c r="AK40" s="46"/>
      <c r="AL40" s="14"/>
    </row>
    <row r="41" customFormat="false" ht="12.9" hidden="false" customHeight="false" outlineLevel="0" collapsed="false">
      <c r="A41" s="14"/>
      <c r="B41" s="21" t="n">
        <v>42116</v>
      </c>
      <c r="C41" s="31" t="n">
        <v>2098.27002</v>
      </c>
      <c r="D41" s="31" t="n">
        <v>2125.919922</v>
      </c>
      <c r="E41" s="31" t="n">
        <v>2091.050049</v>
      </c>
      <c r="F41" s="31" t="n">
        <v>2114.76001</v>
      </c>
      <c r="G41" s="31" t="n">
        <f aca="false">AVERAGE(C41:F41)</f>
        <v>2107.50000025</v>
      </c>
      <c r="H41" s="23" t="n">
        <f aca="false">(G42-G41)/G41</f>
        <v>-0.00350059442425857</v>
      </c>
      <c r="I41" s="46"/>
      <c r="J41" s="14"/>
      <c r="K41" s="21" t="n">
        <v>42114</v>
      </c>
      <c r="L41" s="31" t="n">
        <v>222.612</v>
      </c>
      <c r="M41" s="31" t="n">
        <v>237.908997</v>
      </c>
      <c r="N41" s="31" t="n">
        <v>214.873993</v>
      </c>
      <c r="O41" s="31" t="n">
        <v>219.429993</v>
      </c>
      <c r="P41" s="33" t="n">
        <f aca="false">AVERAGE(L41:O41)</f>
        <v>223.70624575</v>
      </c>
      <c r="Q41" s="26" t="n">
        <f aca="false">(P42-P41)/P41</f>
        <v>0.029307429383652</v>
      </c>
      <c r="R41" s="46"/>
      <c r="S41" s="15"/>
      <c r="T41" s="15"/>
      <c r="U41" s="27" t="n">
        <v>44226</v>
      </c>
      <c r="V41" s="38" t="n">
        <v>3778.050049</v>
      </c>
      <c r="W41" s="38" t="n">
        <v>3778.050049</v>
      </c>
      <c r="X41" s="38" t="n">
        <v>3694.120117</v>
      </c>
      <c r="Y41" s="38" t="n">
        <v>3714.23999</v>
      </c>
      <c r="Z41" s="31" t="n">
        <f aca="false">AVERAGE(V41:Y41)</f>
        <v>3741.11505125</v>
      </c>
      <c r="AA41" s="23" t="n">
        <f aca="false">(Z42-Z41)/Z41</f>
        <v>0</v>
      </c>
      <c r="AB41" s="46"/>
      <c r="AC41" s="14"/>
      <c r="AD41" s="21" t="n">
        <v>44226</v>
      </c>
      <c r="AE41" s="35" t="n">
        <v>34295.933594</v>
      </c>
      <c r="AF41" s="35" t="n">
        <v>34834.707031</v>
      </c>
      <c r="AG41" s="35" t="n">
        <v>32940.1875</v>
      </c>
      <c r="AH41" s="35" t="n">
        <v>34269.523438</v>
      </c>
      <c r="AI41" s="33" t="n">
        <f aca="false">AVERAGE(AE41:AH41)</f>
        <v>34085.08789075</v>
      </c>
      <c r="AJ41" s="26" t="n">
        <f aca="false">(AI42-AI41)/AI41</f>
        <v>-0.0175781083334862</v>
      </c>
      <c r="AK41" s="46"/>
      <c r="AL41" s="14"/>
    </row>
    <row r="42" customFormat="false" ht="12.9" hidden="false" customHeight="false" outlineLevel="0" collapsed="false">
      <c r="A42" s="14"/>
      <c r="B42" s="21" t="n">
        <v>42123</v>
      </c>
      <c r="C42" s="31" t="n">
        <v>2112.48999</v>
      </c>
      <c r="D42" s="31" t="n">
        <v>2120.949951</v>
      </c>
      <c r="E42" s="31" t="n">
        <v>2077.590088</v>
      </c>
      <c r="F42" s="31" t="n">
        <v>2089.459961</v>
      </c>
      <c r="G42" s="31" t="n">
        <f aca="false">AVERAGE(C42:F42)</f>
        <v>2100.1224975</v>
      </c>
      <c r="H42" s="23" t="n">
        <f aca="false">(G43-G42)/G42</f>
        <v>-0.00291530494401554</v>
      </c>
      <c r="I42" s="46"/>
      <c r="J42" s="14"/>
      <c r="K42" s="21" t="n">
        <v>42121</v>
      </c>
      <c r="L42" s="31" t="n">
        <v>219.429001</v>
      </c>
      <c r="M42" s="31" t="n">
        <v>243.240005</v>
      </c>
      <c r="N42" s="31" t="n">
        <v>218.022995</v>
      </c>
      <c r="O42" s="31" t="n">
        <v>240.358002</v>
      </c>
      <c r="P42" s="33" t="n">
        <f aca="false">AVERAGE(L42:O42)</f>
        <v>230.26250075</v>
      </c>
      <c r="Q42" s="26" t="n">
        <f aca="false">(P43-P42)/P42</f>
        <v>0.0390630301099949</v>
      </c>
      <c r="R42" s="46"/>
      <c r="S42" s="15"/>
      <c r="T42" s="15"/>
      <c r="U42" s="27" t="n">
        <v>44227</v>
      </c>
      <c r="V42" s="38" t="n">
        <v>3778.050049</v>
      </c>
      <c r="W42" s="38" t="n">
        <v>3778.050049</v>
      </c>
      <c r="X42" s="38" t="n">
        <v>3694.120117</v>
      </c>
      <c r="Y42" s="38" t="n">
        <v>3714.23999</v>
      </c>
      <c r="Z42" s="31" t="n">
        <f aca="false">AVERAGE(V42:Y42)</f>
        <v>3741.11505125</v>
      </c>
      <c r="AA42" s="23" t="n">
        <f aca="false">(Z43-Z42)/Z42</f>
        <v>0.00337533117186043</v>
      </c>
      <c r="AB42" s="46"/>
      <c r="AC42" s="14"/>
      <c r="AD42" s="21" t="n">
        <v>44227</v>
      </c>
      <c r="AE42" s="35" t="n">
        <v>34270.878906</v>
      </c>
      <c r="AF42" s="35" t="n">
        <v>34288.332031</v>
      </c>
      <c r="AG42" s="35" t="n">
        <v>32270.175781</v>
      </c>
      <c r="AH42" s="35" t="n">
        <v>33114.359375</v>
      </c>
      <c r="AI42" s="33" t="n">
        <f aca="false">AVERAGE(AE42:AH42)</f>
        <v>33485.93652325</v>
      </c>
      <c r="AJ42" s="26" t="n">
        <f aca="false">(AI43-AI42)/AI42</f>
        <v>-0.00201240322794047</v>
      </c>
      <c r="AK42" s="46"/>
      <c r="AL42" s="14"/>
    </row>
    <row r="43" customFormat="false" ht="12.9" hidden="false" customHeight="false" outlineLevel="0" collapsed="false">
      <c r="A43" s="14"/>
      <c r="B43" s="21" t="n">
        <v>42130</v>
      </c>
      <c r="C43" s="31" t="n">
        <v>2091.26001</v>
      </c>
      <c r="D43" s="31" t="n">
        <v>2117.689941</v>
      </c>
      <c r="E43" s="31" t="n">
        <v>2067.929932</v>
      </c>
      <c r="F43" s="31" t="n">
        <v>2099.120117</v>
      </c>
      <c r="G43" s="31" t="n">
        <f aca="false">AVERAGE(C43:F43)</f>
        <v>2094</v>
      </c>
      <c r="H43" s="23" t="n">
        <f aca="false">(G44-G43)/G43</f>
        <v>0.00961201695319949</v>
      </c>
      <c r="I43" s="46"/>
      <c r="J43" s="14"/>
      <c r="K43" s="21" t="n">
        <v>42128</v>
      </c>
      <c r="L43" s="31" t="n">
        <v>240.356003</v>
      </c>
      <c r="M43" s="31" t="n">
        <v>247.804001</v>
      </c>
      <c r="N43" s="31" t="n">
        <v>228.572998</v>
      </c>
      <c r="O43" s="31" t="n">
        <v>240.296005</v>
      </c>
      <c r="P43" s="33" t="n">
        <f aca="false">AVERAGE(L43:O43)</f>
        <v>239.25725175</v>
      </c>
      <c r="Q43" s="26" t="n">
        <f aca="false">(P44-P43)/P43</f>
        <v>-0.00167288346360436</v>
      </c>
      <c r="R43" s="46"/>
      <c r="S43" s="15"/>
      <c r="T43" s="15"/>
      <c r="U43" s="27" t="n">
        <v>44228</v>
      </c>
      <c r="V43" s="38" t="n">
        <v>3731.169922</v>
      </c>
      <c r="W43" s="38" t="n">
        <v>3784.320068</v>
      </c>
      <c r="X43" s="38" t="n">
        <v>3725.620117</v>
      </c>
      <c r="Y43" s="38" t="n">
        <v>3773.860107</v>
      </c>
      <c r="Z43" s="31" t="n">
        <f aca="false">AVERAGE(V43:Y43)</f>
        <v>3753.7425535</v>
      </c>
      <c r="AA43" s="23" t="n">
        <f aca="false">(Z44-Z43)/Z43</f>
        <v>0.0158581805762081</v>
      </c>
      <c r="AB43" s="46"/>
      <c r="AC43" s="14"/>
      <c r="AD43" s="21" t="n">
        <v>44228</v>
      </c>
      <c r="AE43" s="35" t="n">
        <v>33114.578125</v>
      </c>
      <c r="AF43" s="35" t="n">
        <v>34638.214844</v>
      </c>
      <c r="AG43" s="35" t="n">
        <v>32384.228516</v>
      </c>
      <c r="AH43" s="35" t="n">
        <v>33537.175781</v>
      </c>
      <c r="AI43" s="33" t="n">
        <f aca="false">AVERAGE(AE43:AH43)</f>
        <v>33418.5493165</v>
      </c>
      <c r="AJ43" s="26" t="n">
        <f aca="false">(AI44-AI43)/AI43</f>
        <v>0.0355744988656052</v>
      </c>
      <c r="AK43" s="46"/>
      <c r="AL43" s="14"/>
    </row>
    <row r="44" customFormat="false" ht="12.9" hidden="false" customHeight="false" outlineLevel="0" collapsed="false">
      <c r="A44" s="14"/>
      <c r="B44" s="21" t="n">
        <v>42137</v>
      </c>
      <c r="C44" s="31" t="n">
        <v>2099.620117</v>
      </c>
      <c r="D44" s="31" t="n">
        <v>2133.02002</v>
      </c>
      <c r="E44" s="31" t="n">
        <v>2096.040039</v>
      </c>
      <c r="F44" s="31" t="n">
        <v>2127.830078</v>
      </c>
      <c r="G44" s="31" t="n">
        <f aca="false">AVERAGE(C44:F44)</f>
        <v>2114.1275635</v>
      </c>
      <c r="H44" s="23" t="n">
        <f aca="false">(G45-G44)/G44</f>
        <v>0.0011091619022828</v>
      </c>
      <c r="I44" s="46"/>
      <c r="J44" s="14"/>
      <c r="K44" s="21" t="n">
        <v>42135</v>
      </c>
      <c r="L44" s="31" t="n">
        <v>240.298996</v>
      </c>
      <c r="M44" s="31" t="n">
        <v>244.270004</v>
      </c>
      <c r="N44" s="31" t="n">
        <v>234.057007</v>
      </c>
      <c r="O44" s="31" t="n">
        <v>236.802002</v>
      </c>
      <c r="P44" s="33" t="n">
        <f aca="false">AVERAGE(L44:O44)</f>
        <v>238.85700225</v>
      </c>
      <c r="Q44" s="26" t="n">
        <f aca="false">(P45-P44)/P44</f>
        <v>-0.00396996420899367</v>
      </c>
      <c r="R44" s="46"/>
      <c r="S44" s="15"/>
      <c r="T44" s="15"/>
      <c r="U44" s="27" t="n">
        <v>44229</v>
      </c>
      <c r="V44" s="38" t="n">
        <v>3791.840088</v>
      </c>
      <c r="W44" s="38" t="n">
        <v>3843.090088</v>
      </c>
      <c r="X44" s="38" t="n">
        <v>3791.840088</v>
      </c>
      <c r="Y44" s="38" t="n">
        <v>3826.310059</v>
      </c>
      <c r="Z44" s="31" t="n">
        <f aca="false">AVERAGE(V44:Y44)</f>
        <v>3813.27008075</v>
      </c>
      <c r="AA44" s="23" t="n">
        <f aca="false">(Z45-Z44)/Z44</f>
        <v>0.00534643227945464</v>
      </c>
      <c r="AB44" s="46"/>
      <c r="AC44" s="14"/>
      <c r="AD44" s="21" t="n">
        <v>44229</v>
      </c>
      <c r="AE44" s="35" t="n">
        <v>33533.199219</v>
      </c>
      <c r="AF44" s="35" t="n">
        <v>35896.882813</v>
      </c>
      <c r="AG44" s="35" t="n">
        <v>33489.21875</v>
      </c>
      <c r="AH44" s="35" t="n">
        <v>35510.289063</v>
      </c>
      <c r="AI44" s="33" t="n">
        <f aca="false">AVERAGE(AE44:AH44)</f>
        <v>34607.39746125</v>
      </c>
      <c r="AJ44" s="26" t="n">
        <f aca="false">(AI45-AI44)/AI44</f>
        <v>0.0540165740241849</v>
      </c>
      <c r="AK44" s="46"/>
      <c r="AL44" s="14"/>
    </row>
    <row r="45" customFormat="false" ht="12.9" hidden="false" customHeight="false" outlineLevel="0" collapsed="false">
      <c r="A45" s="14"/>
      <c r="B45" s="21" t="n">
        <v>42144</v>
      </c>
      <c r="C45" s="31" t="n">
        <v>2127.790039</v>
      </c>
      <c r="D45" s="31" t="n">
        <v>2134.719971</v>
      </c>
      <c r="E45" s="31" t="n">
        <v>2099.179932</v>
      </c>
      <c r="F45" s="31" t="n">
        <v>2104.199951</v>
      </c>
      <c r="G45" s="31" t="n">
        <f aca="false">AVERAGE(C45:F45)</f>
        <v>2116.47247325</v>
      </c>
      <c r="H45" s="23" t="n">
        <f aca="false">(G46-G45)/G45</f>
        <v>-0.00304752935912052</v>
      </c>
      <c r="I45" s="46"/>
      <c r="J45" s="14"/>
      <c r="K45" s="21" t="n">
        <v>42142</v>
      </c>
      <c r="L45" s="31" t="n">
        <v>236.886993</v>
      </c>
      <c r="M45" s="31" t="n">
        <v>241.977997</v>
      </c>
      <c r="N45" s="31" t="n">
        <v>231.817001</v>
      </c>
      <c r="O45" s="31" t="n">
        <v>240.953003</v>
      </c>
      <c r="P45" s="33" t="n">
        <f aca="false">AVERAGE(L45:O45)</f>
        <v>237.9087485</v>
      </c>
      <c r="Q45" s="26" t="n">
        <f aca="false">(P46-P45)/P45</f>
        <v>-0.0104609299392786</v>
      </c>
      <c r="R45" s="46"/>
      <c r="S45" s="15"/>
      <c r="T45" s="15"/>
      <c r="U45" s="27" t="n">
        <v>44230</v>
      </c>
      <c r="V45" s="38" t="n">
        <v>3840.27002</v>
      </c>
      <c r="W45" s="38" t="n">
        <v>3847.51001</v>
      </c>
      <c r="X45" s="38" t="n">
        <v>3816.679932</v>
      </c>
      <c r="Y45" s="38" t="n">
        <v>3830.169922</v>
      </c>
      <c r="Z45" s="31" t="n">
        <f aca="false">AVERAGE(V45:Y45)</f>
        <v>3833.657471</v>
      </c>
      <c r="AA45" s="23" t="n">
        <f aca="false">(Z46-Z45)/Z45</f>
        <v>0.0054027943697843</v>
      </c>
      <c r="AB45" s="46"/>
      <c r="AC45" s="14"/>
      <c r="AD45" s="21" t="n">
        <v>44230</v>
      </c>
      <c r="AE45" s="35" t="n">
        <v>35510.820313</v>
      </c>
      <c r="AF45" s="35" t="n">
        <v>37480.1875</v>
      </c>
      <c r="AG45" s="35" t="n">
        <v>35443.984375</v>
      </c>
      <c r="AH45" s="35" t="n">
        <v>37472.089844</v>
      </c>
      <c r="AI45" s="33" t="n">
        <f aca="false">AVERAGE(AE45:AH45)</f>
        <v>36476.770508</v>
      </c>
      <c r="AJ45" s="26" t="n">
        <f aca="false">(AI46-AI45)/AI45</f>
        <v>0.0233283098845982</v>
      </c>
      <c r="AK45" s="46"/>
      <c r="AL45" s="14"/>
    </row>
    <row r="46" customFormat="false" ht="12.9" hidden="false" customHeight="false" outlineLevel="0" collapsed="false">
      <c r="A46" s="14"/>
      <c r="B46" s="21" t="n">
        <v>42151</v>
      </c>
      <c r="C46" s="31" t="n">
        <v>2105.129883</v>
      </c>
      <c r="D46" s="31" t="n">
        <v>2126.219971</v>
      </c>
      <c r="E46" s="31" t="n">
        <v>2099.139893</v>
      </c>
      <c r="F46" s="31" t="n">
        <v>2109.600098</v>
      </c>
      <c r="G46" s="31" t="n">
        <f aca="false">AVERAGE(C46:F46)</f>
        <v>2110.02246125</v>
      </c>
      <c r="H46" s="23" t="n">
        <f aca="false">(G47-G46)/G46</f>
        <v>-0.00654498186802173</v>
      </c>
      <c r="I46" s="46"/>
      <c r="J46" s="14"/>
      <c r="K46" s="21" t="n">
        <v>42149</v>
      </c>
      <c r="L46" s="31" t="n">
        <v>240.927002</v>
      </c>
      <c r="M46" s="31" t="n">
        <v>241.020996</v>
      </c>
      <c r="N46" s="31" t="n">
        <v>229.542007</v>
      </c>
      <c r="O46" s="31" t="n">
        <v>230.190002</v>
      </c>
      <c r="P46" s="33" t="n">
        <f aca="false">AVERAGE(L46:O46)</f>
        <v>235.42000175</v>
      </c>
      <c r="Q46" s="26" t="n">
        <f aca="false">(P47-P46)/P46</f>
        <v>-0.0377591174663222</v>
      </c>
      <c r="R46" s="46"/>
      <c r="S46" s="15"/>
      <c r="T46" s="15"/>
      <c r="U46" s="27" t="n">
        <v>44231</v>
      </c>
      <c r="V46" s="38" t="n">
        <v>3836.659912</v>
      </c>
      <c r="W46" s="38" t="n">
        <v>3872.419922</v>
      </c>
      <c r="X46" s="38" t="n">
        <v>3836.659912</v>
      </c>
      <c r="Y46" s="38" t="n">
        <v>3871.73999</v>
      </c>
      <c r="Z46" s="31" t="n">
        <f aca="false">AVERAGE(V46:Y46)</f>
        <v>3854.369934</v>
      </c>
      <c r="AA46" s="23" t="n">
        <f aca="false">(Z47-Z46)/Z46</f>
        <v>0.00759789433849395</v>
      </c>
      <c r="AB46" s="46"/>
      <c r="AC46" s="14"/>
      <c r="AD46" s="21" t="n">
        <v>44231</v>
      </c>
      <c r="AE46" s="35" t="n">
        <v>37475.105469</v>
      </c>
      <c r="AF46" s="35" t="n">
        <v>38592.175781</v>
      </c>
      <c r="AG46" s="35" t="n">
        <v>36317.5</v>
      </c>
      <c r="AH46" s="35" t="n">
        <v>36926.066406</v>
      </c>
      <c r="AI46" s="33" t="n">
        <f aca="false">AVERAGE(AE46:AH46)</f>
        <v>37327.711914</v>
      </c>
      <c r="AJ46" s="26" t="n">
        <f aca="false">(AI47-AI46)/AI46</f>
        <v>0.00435116263954784</v>
      </c>
      <c r="AK46" s="46"/>
      <c r="AL46" s="14"/>
    </row>
    <row r="47" customFormat="false" ht="12.9" hidden="false" customHeight="false" outlineLevel="0" collapsed="false">
      <c r="A47" s="14"/>
      <c r="B47" s="21" t="n">
        <v>42158</v>
      </c>
      <c r="C47" s="31" t="n">
        <v>2110.639893</v>
      </c>
      <c r="D47" s="31" t="n">
        <v>2121.919922</v>
      </c>
      <c r="E47" s="31" t="n">
        <v>2072.139893</v>
      </c>
      <c r="F47" s="31" t="n">
        <v>2080.149902</v>
      </c>
      <c r="G47" s="31" t="n">
        <f aca="false">AVERAGE(C47:F47)</f>
        <v>2096.2124025</v>
      </c>
      <c r="H47" s="23" t="n">
        <f aca="false">(G48-G47)/G47</f>
        <v>-0.00237683976779176</v>
      </c>
      <c r="I47" s="46"/>
      <c r="J47" s="14"/>
      <c r="K47" s="21" t="n">
        <v>42156</v>
      </c>
      <c r="L47" s="31" t="n">
        <v>230.233002</v>
      </c>
      <c r="M47" s="31" t="n">
        <v>231.712997</v>
      </c>
      <c r="N47" s="31" t="n">
        <v>221.296005</v>
      </c>
      <c r="O47" s="31" t="n">
        <v>222.880997</v>
      </c>
      <c r="P47" s="33" t="n">
        <f aca="false">AVERAGE(L47:O47)</f>
        <v>226.53075025</v>
      </c>
      <c r="Q47" s="26" t="n">
        <f aca="false">(P48-P47)/P47</f>
        <v>0.00882441234928997</v>
      </c>
      <c r="R47" s="46"/>
      <c r="S47" s="15"/>
      <c r="T47" s="15"/>
      <c r="U47" s="27" t="n">
        <v>44232</v>
      </c>
      <c r="V47" s="38" t="n">
        <v>3878.300049</v>
      </c>
      <c r="W47" s="38" t="n">
        <v>3894.560059</v>
      </c>
      <c r="X47" s="38" t="n">
        <v>3874.929932</v>
      </c>
      <c r="Y47" s="38" t="n">
        <v>3886.830078</v>
      </c>
      <c r="Z47" s="31" t="n">
        <f aca="false">AVERAGE(V47:Y47)</f>
        <v>3883.6550295</v>
      </c>
      <c r="AA47" s="23" t="n">
        <f aca="false">(Z48-Z47)/Z47</f>
        <v>0</v>
      </c>
      <c r="AB47" s="46"/>
      <c r="AC47" s="14"/>
      <c r="AD47" s="21" t="n">
        <v>44232</v>
      </c>
      <c r="AE47" s="35" t="n">
        <v>36931.546875</v>
      </c>
      <c r="AF47" s="35" t="n">
        <v>38225.90625</v>
      </c>
      <c r="AG47" s="35" t="n">
        <v>36658.761719</v>
      </c>
      <c r="AH47" s="35" t="n">
        <v>38144.308594</v>
      </c>
      <c r="AI47" s="33" t="n">
        <f aca="false">AVERAGE(AE47:AH47)</f>
        <v>37490.1308595</v>
      </c>
      <c r="AJ47" s="26" t="n">
        <f aca="false">(AI48-AI47)/AI47</f>
        <v>0.0428700063630942</v>
      </c>
      <c r="AK47" s="46"/>
      <c r="AL47" s="14"/>
    </row>
    <row r="48" customFormat="false" ht="12.9" hidden="false" customHeight="false" outlineLevel="0" collapsed="false">
      <c r="A48" s="14"/>
      <c r="B48" s="21" t="n">
        <v>42165</v>
      </c>
      <c r="C48" s="31" t="n">
        <v>2081.120117</v>
      </c>
      <c r="D48" s="31" t="n">
        <v>2115.02002</v>
      </c>
      <c r="E48" s="31" t="n">
        <v>2072.48999</v>
      </c>
      <c r="F48" s="31" t="n">
        <v>2096.290039</v>
      </c>
      <c r="G48" s="31" t="n">
        <f aca="false">AVERAGE(C48:F48)</f>
        <v>2091.2300415</v>
      </c>
      <c r="H48" s="23" t="n">
        <f aca="false">(G49-G48)/G48</f>
        <v>0.00901501861386669</v>
      </c>
      <c r="I48" s="46"/>
      <c r="J48" s="14"/>
      <c r="K48" s="21" t="n">
        <v>42163</v>
      </c>
      <c r="L48" s="31" t="n">
        <v>222.878998</v>
      </c>
      <c r="M48" s="31" t="n">
        <v>234.858002</v>
      </c>
      <c r="N48" s="31" t="n">
        <v>222.839005</v>
      </c>
      <c r="O48" s="31" t="n">
        <v>233.542999</v>
      </c>
      <c r="P48" s="33" t="n">
        <f aca="false">AVERAGE(L48:O48)</f>
        <v>228.529751</v>
      </c>
      <c r="Q48" s="26" t="n">
        <f aca="false">(P49-P48)/P48</f>
        <v>0.0585503493153502</v>
      </c>
      <c r="R48" s="46"/>
      <c r="S48" s="15"/>
      <c r="T48" s="15"/>
      <c r="U48" s="27" t="n">
        <v>44233</v>
      </c>
      <c r="V48" s="38" t="n">
        <v>3878.300049</v>
      </c>
      <c r="W48" s="38" t="n">
        <v>3894.560059</v>
      </c>
      <c r="X48" s="38" t="n">
        <v>3874.929932</v>
      </c>
      <c r="Y48" s="38" t="n">
        <v>3886.830078</v>
      </c>
      <c r="Z48" s="31" t="n">
        <f aca="false">AVERAGE(V48:Y48)</f>
        <v>3883.6550295</v>
      </c>
      <c r="AA48" s="23" t="n">
        <f aca="false">(Z49-Z48)/Z48</f>
        <v>0</v>
      </c>
      <c r="AB48" s="46"/>
      <c r="AC48" s="14"/>
      <c r="AD48" s="21" t="n">
        <v>44233</v>
      </c>
      <c r="AE48" s="35" t="n">
        <v>38138.386719</v>
      </c>
      <c r="AF48" s="35" t="n">
        <v>40846.546875</v>
      </c>
      <c r="AG48" s="35" t="n">
        <v>38138.386719</v>
      </c>
      <c r="AH48" s="35" t="n">
        <v>39266.011719</v>
      </c>
      <c r="AI48" s="33" t="n">
        <f aca="false">AVERAGE(AE48:AH48)</f>
        <v>39097.333008</v>
      </c>
      <c r="AJ48" s="26" t="n">
        <f aca="false">(AI49-AI48)/AI48</f>
        <v>-0.00746669176744786</v>
      </c>
      <c r="AK48" s="46"/>
      <c r="AL48" s="14"/>
    </row>
    <row r="49" customFormat="false" ht="12.9" hidden="false" customHeight="false" outlineLevel="0" collapsed="false">
      <c r="A49" s="14"/>
      <c r="B49" s="21" t="n">
        <v>42172</v>
      </c>
      <c r="C49" s="31" t="n">
        <v>2097.399902</v>
      </c>
      <c r="D49" s="31" t="n">
        <v>2129.870117</v>
      </c>
      <c r="E49" s="31" t="n">
        <v>2088.860107</v>
      </c>
      <c r="F49" s="31" t="n">
        <v>2124.199951</v>
      </c>
      <c r="G49" s="31" t="n">
        <f aca="false">AVERAGE(C49:F49)</f>
        <v>2110.08251925</v>
      </c>
      <c r="H49" s="23" t="n">
        <f aca="false">(G50-G49)/G49</f>
        <v>-0.00854823227785922</v>
      </c>
      <c r="I49" s="46"/>
      <c r="J49" s="14"/>
      <c r="K49" s="21" t="n">
        <v>42170</v>
      </c>
      <c r="L49" s="31" t="n">
        <v>233.421997</v>
      </c>
      <c r="M49" s="31" t="n">
        <v>256.852997</v>
      </c>
      <c r="N49" s="31" t="n">
        <v>233.421997</v>
      </c>
      <c r="O49" s="31" t="n">
        <v>243.944</v>
      </c>
      <c r="P49" s="33" t="n">
        <f aca="false">AVERAGE(L49:O49)</f>
        <v>241.91024775</v>
      </c>
      <c r="Q49" s="26" t="n">
        <f aca="false">(P50-P49)/P49</f>
        <v>0.0176129526947665</v>
      </c>
      <c r="R49" s="46"/>
      <c r="S49" s="15"/>
      <c r="T49" s="15"/>
      <c r="U49" s="27" t="n">
        <v>44234</v>
      </c>
      <c r="V49" s="38" t="n">
        <v>3878.300049</v>
      </c>
      <c r="W49" s="38" t="n">
        <v>3894.560059</v>
      </c>
      <c r="X49" s="38" t="n">
        <v>3874.929932</v>
      </c>
      <c r="Y49" s="38" t="n">
        <v>3886.830078</v>
      </c>
      <c r="Z49" s="31" t="n">
        <f aca="false">AVERAGE(V49:Y49)</f>
        <v>3883.6550295</v>
      </c>
      <c r="AA49" s="23" t="n">
        <f aca="false">(Z50-Z49)/Z49</f>
        <v>0.00527339358012862</v>
      </c>
      <c r="AB49" s="46"/>
      <c r="AC49" s="14"/>
      <c r="AD49" s="21" t="n">
        <v>44234</v>
      </c>
      <c r="AE49" s="35" t="n">
        <v>39250.191406</v>
      </c>
      <c r="AF49" s="35" t="n">
        <v>39621.835938</v>
      </c>
      <c r="AG49" s="35" t="n">
        <v>37446.152344</v>
      </c>
      <c r="AH49" s="35" t="n">
        <v>38903.441406</v>
      </c>
      <c r="AI49" s="33" t="n">
        <f aca="false">AVERAGE(AE49:AH49)</f>
        <v>38805.4052735</v>
      </c>
      <c r="AJ49" s="26" t="n">
        <f aca="false">(AI50-AI49)/AI49</f>
        <v>0.0911079634546263</v>
      </c>
      <c r="AK49" s="46"/>
      <c r="AL49" s="14"/>
    </row>
    <row r="50" customFormat="false" ht="12.9" hidden="false" customHeight="false" outlineLevel="0" collapsed="false">
      <c r="A50" s="14"/>
      <c r="B50" s="21" t="n">
        <v>42179</v>
      </c>
      <c r="C50" s="31" t="n">
        <v>2123.649902</v>
      </c>
      <c r="D50" s="31" t="n">
        <v>2125.100098</v>
      </c>
      <c r="E50" s="31" t="n">
        <v>2056.320068</v>
      </c>
      <c r="F50" s="31" t="n">
        <v>2063.110107</v>
      </c>
      <c r="G50" s="31" t="n">
        <f aca="false">AVERAGE(C50:F50)</f>
        <v>2092.04504375</v>
      </c>
      <c r="H50" s="23" t="n">
        <f aca="false">(G51-G50)/G50</f>
        <v>-0.0108458477353472</v>
      </c>
      <c r="I50" s="46"/>
      <c r="J50" s="14"/>
      <c r="K50" s="21" t="n">
        <v>42177</v>
      </c>
      <c r="L50" s="31" t="n">
        <v>243.968994</v>
      </c>
      <c r="M50" s="31" t="n">
        <v>251.339005</v>
      </c>
      <c r="N50" s="31" t="n">
        <v>240.365005</v>
      </c>
      <c r="O50" s="31" t="n">
        <v>249.011002</v>
      </c>
      <c r="P50" s="33" t="n">
        <f aca="false">AVERAGE(L50:O50)</f>
        <v>246.1710015</v>
      </c>
      <c r="Q50" s="26" t="n">
        <f aca="false">(P51-P50)/P50</f>
        <v>0.0599552614242421</v>
      </c>
      <c r="R50" s="46"/>
      <c r="S50" s="15"/>
      <c r="T50" s="15"/>
      <c r="U50" s="27" t="n">
        <v>44235</v>
      </c>
      <c r="V50" s="38" t="n">
        <v>3892.590088</v>
      </c>
      <c r="W50" s="38" t="n">
        <v>3915.77002</v>
      </c>
      <c r="X50" s="38" t="n">
        <v>3892.590088</v>
      </c>
      <c r="Y50" s="38" t="n">
        <v>3915.590088</v>
      </c>
      <c r="Z50" s="31" t="n">
        <f aca="false">AVERAGE(V50:Y50)</f>
        <v>3904.135071</v>
      </c>
      <c r="AA50" s="23" t="n">
        <f aca="false">(Z51-Z50)/Z50</f>
        <v>0.00167576662462261</v>
      </c>
      <c r="AB50" s="46"/>
      <c r="AC50" s="14"/>
      <c r="AD50" s="21" t="n">
        <v>44235</v>
      </c>
      <c r="AE50" s="35" t="n">
        <v>38886.828125</v>
      </c>
      <c r="AF50" s="35" t="n">
        <v>46203.929688</v>
      </c>
      <c r="AG50" s="35" t="n">
        <v>38076.324219</v>
      </c>
      <c r="AH50" s="35" t="n">
        <v>46196.464844</v>
      </c>
      <c r="AI50" s="33" t="n">
        <f aca="false">AVERAGE(AE50:AH50)</f>
        <v>42340.886719</v>
      </c>
      <c r="AJ50" s="26" t="n">
        <f aca="false">(AI51-AI50)/AI50</f>
        <v>0.0972655254265602</v>
      </c>
      <c r="AK50" s="46"/>
      <c r="AL50" s="14"/>
    </row>
    <row r="51" customFormat="false" ht="12.9" hidden="false" customHeight="false" outlineLevel="0" collapsed="false">
      <c r="A51" s="14"/>
      <c r="B51" s="21" t="n">
        <v>42186</v>
      </c>
      <c r="C51" s="31" t="n">
        <v>2067</v>
      </c>
      <c r="D51" s="31" t="n">
        <v>2085.060059</v>
      </c>
      <c r="E51" s="31" t="n">
        <v>2044.02002</v>
      </c>
      <c r="F51" s="31" t="n">
        <v>2081.340088</v>
      </c>
      <c r="G51" s="31" t="n">
        <f aca="false">AVERAGE(C51:F51)</f>
        <v>2069.35504175</v>
      </c>
      <c r="H51" s="23" t="n">
        <f aca="false">(G52-G51)/G51</f>
        <v>0.00795292599286531</v>
      </c>
      <c r="I51" s="46"/>
      <c r="J51" s="14"/>
      <c r="K51" s="21" t="n">
        <v>42184</v>
      </c>
      <c r="L51" s="31" t="n">
        <v>248.720993</v>
      </c>
      <c r="M51" s="31" t="n">
        <v>274.506012</v>
      </c>
      <c r="N51" s="31" t="n">
        <v>248.580994</v>
      </c>
      <c r="O51" s="31" t="n">
        <v>271.912994</v>
      </c>
      <c r="P51" s="33" t="n">
        <f aca="false">AVERAGE(L51:O51)</f>
        <v>260.93024825</v>
      </c>
      <c r="Q51" s="26" t="n">
        <f aca="false">(P52-P51)/P51</f>
        <v>0.112131510034694</v>
      </c>
      <c r="R51" s="46"/>
      <c r="S51" s="15"/>
      <c r="T51" s="16"/>
      <c r="U51" s="27" t="n">
        <v>44236</v>
      </c>
      <c r="V51" s="38" t="n">
        <v>3910.48999</v>
      </c>
      <c r="W51" s="38" t="n">
        <v>3918.350098</v>
      </c>
      <c r="X51" s="38" t="n">
        <v>3902.639893</v>
      </c>
      <c r="Y51" s="38" t="n">
        <v>3911.22998</v>
      </c>
      <c r="Z51" s="31" t="n">
        <f aca="false">AVERAGE(V51:Y51)</f>
        <v>3910.67749025</v>
      </c>
      <c r="AA51" s="23" t="n">
        <f aca="false">(Z52-Z51)/Z51</f>
        <v>0.000280635005759488</v>
      </c>
      <c r="AB51" s="46"/>
      <c r="AC51" s="14"/>
      <c r="AD51" s="21" t="n">
        <v>44236</v>
      </c>
      <c r="AE51" s="35" t="n">
        <v>46184.992188</v>
      </c>
      <c r="AF51" s="35" t="n">
        <v>48003.722656</v>
      </c>
      <c r="AG51" s="35" t="n">
        <v>45166.960938</v>
      </c>
      <c r="AH51" s="35" t="n">
        <v>46481.105469</v>
      </c>
      <c r="AI51" s="33" t="n">
        <f aca="false">AVERAGE(AE51:AH51)</f>
        <v>46459.19531275</v>
      </c>
      <c r="AJ51" s="26" t="n">
        <f aca="false">(AI52-AI51)/AI51</f>
        <v>-0.0184146387220188</v>
      </c>
      <c r="AK51" s="46"/>
      <c r="AL51" s="14"/>
    </row>
    <row r="52" customFormat="false" ht="12.9" hidden="false" customHeight="false" outlineLevel="0" collapsed="false">
      <c r="A52" s="14"/>
      <c r="B52" s="21" t="n">
        <v>42193</v>
      </c>
      <c r="C52" s="31" t="n">
        <v>2077.659912</v>
      </c>
      <c r="D52" s="31" t="n">
        <v>2111.97998</v>
      </c>
      <c r="E52" s="31" t="n">
        <v>2044.660034</v>
      </c>
      <c r="F52" s="31" t="n">
        <v>2108.949951</v>
      </c>
      <c r="G52" s="31" t="n">
        <f aca="false">AVERAGE(C52:F52)</f>
        <v>2085.81246925</v>
      </c>
      <c r="H52" s="23" t="n">
        <f aca="false">(G53-G52)/G52</f>
        <v>0.0144164628619809</v>
      </c>
      <c r="I52" s="46"/>
      <c r="J52" s="14"/>
      <c r="K52" s="21" t="n">
        <v>42191</v>
      </c>
      <c r="L52" s="31" t="n">
        <v>271.108002</v>
      </c>
      <c r="M52" s="31" t="n">
        <v>314.394012</v>
      </c>
      <c r="N52" s="31" t="n">
        <v>264.385986</v>
      </c>
      <c r="O52" s="31" t="n">
        <v>310.867004</v>
      </c>
      <c r="P52" s="33" t="n">
        <f aca="false">AVERAGE(L52:O52)</f>
        <v>290.188751</v>
      </c>
      <c r="Q52" s="26" t="n">
        <f aca="false">(P53-P52)/P52</f>
        <v>0.00575229309974184</v>
      </c>
      <c r="R52" s="46"/>
      <c r="S52" s="15"/>
      <c r="T52" s="16"/>
      <c r="U52" s="27" t="n">
        <v>44237</v>
      </c>
      <c r="V52" s="38" t="n">
        <v>3920.780029</v>
      </c>
      <c r="W52" s="38" t="n">
        <v>3931.5</v>
      </c>
      <c r="X52" s="38" t="n">
        <v>3884.939941</v>
      </c>
      <c r="Y52" s="38" t="n">
        <v>3909.879883</v>
      </c>
      <c r="Z52" s="31" t="n">
        <f aca="false">AVERAGE(V52:Y52)</f>
        <v>3911.77496325</v>
      </c>
      <c r="AA52" s="23" t="n">
        <f aca="false">(Z53-Z52)/Z52</f>
        <v>0.000131641966840622</v>
      </c>
      <c r="AB52" s="46"/>
      <c r="AC52" s="14"/>
      <c r="AD52" s="21" t="n">
        <v>44237</v>
      </c>
      <c r="AE52" s="35" t="n">
        <v>46469.761719</v>
      </c>
      <c r="AF52" s="35" t="n">
        <v>47145.566406</v>
      </c>
      <c r="AG52" s="35" t="n">
        <v>43881.152344</v>
      </c>
      <c r="AH52" s="35" t="n">
        <v>44918.183594</v>
      </c>
      <c r="AI52" s="33" t="n">
        <f aca="false">AVERAGE(AE52:AH52)</f>
        <v>45603.66601575</v>
      </c>
      <c r="AJ52" s="26" t="n">
        <f aca="false">(AI53-AI52)/AI52</f>
        <v>0.0166905955211391</v>
      </c>
      <c r="AK52" s="46"/>
      <c r="AL52" s="14"/>
    </row>
    <row r="53" customFormat="false" ht="12.9" hidden="false" customHeight="false" outlineLevel="0" collapsed="false">
      <c r="A53" s="14"/>
      <c r="B53" s="21" t="n">
        <v>42200</v>
      </c>
      <c r="C53" s="31" t="n">
        <v>2109.01001</v>
      </c>
      <c r="D53" s="31" t="n">
        <v>2132.820068</v>
      </c>
      <c r="E53" s="31" t="n">
        <v>2102.48999</v>
      </c>
      <c r="F53" s="31" t="n">
        <v>2119.209961</v>
      </c>
      <c r="G53" s="31" t="n">
        <f aca="false">AVERAGE(C53:F53)</f>
        <v>2115.88250725</v>
      </c>
      <c r="H53" s="23" t="n">
        <f aca="false">(G54-G53)/G53</f>
        <v>-0.0082755112535797</v>
      </c>
      <c r="I53" s="46"/>
      <c r="J53" s="14"/>
      <c r="K53" s="21" t="n">
        <v>42198</v>
      </c>
      <c r="L53" s="31" t="n">
        <v>310.826996</v>
      </c>
      <c r="M53" s="31" t="n">
        <v>310.947998</v>
      </c>
      <c r="N53" s="31" t="n">
        <v>272.042999</v>
      </c>
      <c r="O53" s="31" t="n">
        <v>273.614014</v>
      </c>
      <c r="P53" s="33" t="n">
        <f aca="false">AVERAGE(L53:O53)</f>
        <v>291.85800175</v>
      </c>
      <c r="Q53" s="26" t="n">
        <f aca="false">(P54-P53)/P53</f>
        <v>-0.0301816429468512</v>
      </c>
      <c r="R53" s="46"/>
      <c r="S53" s="15"/>
      <c r="T53" s="16"/>
      <c r="U53" s="27" t="n">
        <v>44238</v>
      </c>
      <c r="V53" s="38" t="n">
        <v>3916.399902</v>
      </c>
      <c r="W53" s="38" t="n">
        <v>3925.98999</v>
      </c>
      <c r="X53" s="38" t="n">
        <v>3890.389893</v>
      </c>
      <c r="Y53" s="38" t="n">
        <v>3916.379883</v>
      </c>
      <c r="Z53" s="31" t="n">
        <f aca="false">AVERAGE(V53:Y53)</f>
        <v>3912.289917</v>
      </c>
      <c r="AA53" s="23" t="n">
        <f aca="false">(Z54-Z53)/Z53</f>
        <v>0.00257715569753373</v>
      </c>
      <c r="AB53" s="46"/>
      <c r="AC53" s="14"/>
      <c r="AD53" s="21" t="n">
        <v>44238</v>
      </c>
      <c r="AE53" s="35" t="n">
        <v>44898.710938</v>
      </c>
      <c r="AF53" s="35" t="n">
        <v>48463.46875</v>
      </c>
      <c r="AG53" s="35" t="n">
        <v>44187.761719</v>
      </c>
      <c r="AH53" s="35" t="n">
        <v>47909.332031</v>
      </c>
      <c r="AI53" s="33" t="n">
        <f aca="false">AVERAGE(AE53:AH53)</f>
        <v>46364.8183595</v>
      </c>
      <c r="AJ53" s="26" t="n">
        <f aca="false">(AI54-AI53)/AI53</f>
        <v>0.0274633156249408</v>
      </c>
      <c r="AK53" s="46"/>
      <c r="AL53" s="14"/>
    </row>
    <row r="54" customFormat="false" ht="12.9" hidden="false" customHeight="false" outlineLevel="0" collapsed="false">
      <c r="A54" s="14"/>
      <c r="B54" s="21" t="n">
        <v>42207</v>
      </c>
      <c r="C54" s="31" t="n">
        <v>2118.209961</v>
      </c>
      <c r="D54" s="31" t="n">
        <v>2118.51001</v>
      </c>
      <c r="E54" s="31" t="n">
        <v>2063.52002</v>
      </c>
      <c r="F54" s="31" t="n">
        <v>2093.25</v>
      </c>
      <c r="G54" s="31" t="n">
        <f aca="false">AVERAGE(C54:F54)</f>
        <v>2098.37249775</v>
      </c>
      <c r="H54" s="23" t="n">
        <f aca="false">(G55-G54)/G54</f>
        <v>-0.000467019440566971</v>
      </c>
      <c r="I54" s="46"/>
      <c r="J54" s="14"/>
      <c r="K54" s="21" t="n">
        <v>42205</v>
      </c>
      <c r="L54" s="31" t="n">
        <v>273.498993</v>
      </c>
      <c r="M54" s="31" t="n">
        <v>293.052002</v>
      </c>
      <c r="N54" s="31" t="n">
        <v>272.959991</v>
      </c>
      <c r="O54" s="31" t="n">
        <v>292.686005</v>
      </c>
      <c r="P54" s="33" t="n">
        <f aca="false">AVERAGE(L54:O54)</f>
        <v>283.04924775</v>
      </c>
      <c r="Q54" s="26" t="n">
        <f aca="false">(P55-P54)/P54</f>
        <v>0.0162153849073424</v>
      </c>
      <c r="R54" s="46"/>
      <c r="S54" s="15"/>
      <c r="T54" s="16"/>
      <c r="U54" s="27" t="n">
        <v>44239</v>
      </c>
      <c r="V54" s="47" t="n">
        <v>3911.649902</v>
      </c>
      <c r="W54" s="47" t="n">
        <v>3937.22998</v>
      </c>
      <c r="X54" s="47" t="n">
        <v>3905.780029</v>
      </c>
      <c r="Y54" s="47" t="n">
        <v>3934.830078</v>
      </c>
      <c r="Z54" s="29" t="n">
        <f aca="false">AVERAGE(V54:Y54)</f>
        <v>3922.37249725</v>
      </c>
      <c r="AA54" s="48"/>
      <c r="AB54" s="46"/>
      <c r="AC54" s="14"/>
      <c r="AD54" s="49" t="s">
        <v>23</v>
      </c>
      <c r="AE54" s="50" t="n">
        <v>47877.04</v>
      </c>
      <c r="AF54" s="50" t="n">
        <v>48745.73</v>
      </c>
      <c r="AG54" s="50" t="n">
        <v>46424.98</v>
      </c>
      <c r="AH54" s="50" t="n">
        <v>47504.85</v>
      </c>
      <c r="AI54" s="50" t="n">
        <f aca="false">AVERAGE(AE54:AH54)</f>
        <v>47638.15</v>
      </c>
      <c r="AJ54" s="51"/>
      <c r="AK54" s="46"/>
      <c r="AL54" s="14"/>
    </row>
    <row r="55" customFormat="false" ht="12.8" hidden="false" customHeight="false" outlineLevel="0" collapsed="false">
      <c r="A55" s="14"/>
      <c r="B55" s="21" t="n">
        <v>42214</v>
      </c>
      <c r="C55" s="31" t="n">
        <v>2094.699951</v>
      </c>
      <c r="D55" s="31" t="n">
        <v>2114.23999</v>
      </c>
      <c r="E55" s="31" t="n">
        <v>2087.310059</v>
      </c>
      <c r="F55" s="31" t="n">
        <v>2093.320068</v>
      </c>
      <c r="G55" s="31" t="n">
        <f aca="false">AVERAGE(C55:F55)</f>
        <v>2097.392517</v>
      </c>
      <c r="H55" s="23" t="n">
        <f aca="false">(G56-G55)/G55</f>
        <v>-0.00353536066325156</v>
      </c>
      <c r="I55" s="46"/>
      <c r="J55" s="14"/>
      <c r="K55" s="21" t="n">
        <v>42212</v>
      </c>
      <c r="L55" s="31" t="n">
        <v>292.639008</v>
      </c>
      <c r="M55" s="31" t="n">
        <v>297.773987</v>
      </c>
      <c r="N55" s="31" t="n">
        <v>277.528992</v>
      </c>
      <c r="O55" s="31" t="n">
        <v>282.614014</v>
      </c>
      <c r="P55" s="33" t="n">
        <f aca="false">AVERAGE(L55:O55)</f>
        <v>287.63900025</v>
      </c>
      <c r="Q55" s="26" t="n">
        <f aca="false">(P56-P55)/P55</f>
        <v>-0.0490927950929004</v>
      </c>
      <c r="R55" s="46"/>
      <c r="S55" s="15"/>
      <c r="T55" s="16"/>
      <c r="AB55" s="46"/>
      <c r="AC55" s="14"/>
      <c r="AK55" s="46"/>
      <c r="AL55" s="14"/>
    </row>
    <row r="56" customFormat="false" ht="12.8" hidden="false" customHeight="false" outlineLevel="0" collapsed="false">
      <c r="A56" s="14"/>
      <c r="B56" s="21" t="n">
        <v>42221</v>
      </c>
      <c r="C56" s="31" t="n">
        <v>2095.27002</v>
      </c>
      <c r="D56" s="31" t="n">
        <v>2112.659912</v>
      </c>
      <c r="E56" s="31" t="n">
        <v>2067.909912</v>
      </c>
      <c r="F56" s="31" t="n">
        <v>2084.070068</v>
      </c>
      <c r="G56" s="31" t="n">
        <f aca="false">AVERAGE(C56:F56)</f>
        <v>2089.977478</v>
      </c>
      <c r="H56" s="23" t="n">
        <f aca="false">(G57-G56)/G56</f>
        <v>-0.0031495354946595</v>
      </c>
      <c r="I56" s="46"/>
      <c r="J56" s="14"/>
      <c r="K56" s="21" t="n">
        <v>42219</v>
      </c>
      <c r="L56" s="31" t="n">
        <v>282.806</v>
      </c>
      <c r="M56" s="31" t="n">
        <v>285.714996</v>
      </c>
      <c r="N56" s="31" t="n">
        <v>260.467987</v>
      </c>
      <c r="O56" s="31" t="n">
        <v>265.083008</v>
      </c>
      <c r="P56" s="33" t="n">
        <f aca="false">AVERAGE(L56:O56)</f>
        <v>273.51799775</v>
      </c>
      <c r="Q56" s="26" t="n">
        <f aca="false">(P57-P56)/P56</f>
        <v>-0.0387296415122284</v>
      </c>
      <c r="R56" s="46"/>
      <c r="S56" s="15"/>
      <c r="T56" s="16"/>
      <c r="AB56" s="46"/>
      <c r="AC56" s="14"/>
      <c r="AK56" s="46"/>
      <c r="AL56" s="14"/>
    </row>
    <row r="57" customFormat="false" ht="12.8" hidden="false" customHeight="false" outlineLevel="0" collapsed="false">
      <c r="A57" s="14"/>
      <c r="B57" s="21" t="n">
        <v>42228</v>
      </c>
      <c r="C57" s="31" t="n">
        <v>2081.100098</v>
      </c>
      <c r="D57" s="31" t="n">
        <v>2103.469971</v>
      </c>
      <c r="E57" s="31" t="n">
        <v>2052.090088</v>
      </c>
      <c r="F57" s="31" t="n">
        <v>2096.919922</v>
      </c>
      <c r="G57" s="31" t="n">
        <f aca="false">AVERAGE(C57:F57)</f>
        <v>2083.39501975</v>
      </c>
      <c r="H57" s="23" t="n">
        <f aca="false">(G58-G57)/G57</f>
        <v>-0.048850580079726</v>
      </c>
      <c r="I57" s="46"/>
      <c r="J57" s="14"/>
      <c r="K57" s="21" t="n">
        <v>42226</v>
      </c>
      <c r="L57" s="31" t="n">
        <v>265.477997</v>
      </c>
      <c r="M57" s="31" t="n">
        <v>270.673004</v>
      </c>
      <c r="N57" s="31" t="n">
        <v>257.040985</v>
      </c>
      <c r="O57" s="31" t="n">
        <v>258.506989</v>
      </c>
      <c r="P57" s="33" t="n">
        <f aca="false">AVERAGE(L57:O57)</f>
        <v>262.92474375</v>
      </c>
      <c r="Q57" s="26" t="n">
        <f aca="false">(P58-P57)/P57</f>
        <v>-0.0888619093690759</v>
      </c>
      <c r="R57" s="46"/>
      <c r="S57" s="15"/>
      <c r="T57" s="16"/>
      <c r="AB57" s="46"/>
      <c r="AC57" s="14"/>
      <c r="AK57" s="46"/>
      <c r="AL57" s="14"/>
    </row>
    <row r="58" customFormat="false" ht="12.8" hidden="false" customHeight="false" outlineLevel="0" collapsed="false">
      <c r="A58" s="14"/>
      <c r="B58" s="21" t="n">
        <v>42235</v>
      </c>
      <c r="C58" s="31" t="n">
        <v>2095.689941</v>
      </c>
      <c r="D58" s="31" t="n">
        <v>2096.169922</v>
      </c>
      <c r="E58" s="31" t="n">
        <v>1867.01001</v>
      </c>
      <c r="F58" s="31" t="n">
        <v>1867.609985</v>
      </c>
      <c r="G58" s="31" t="n">
        <f aca="false">AVERAGE(C58:F58)</f>
        <v>1981.6199645</v>
      </c>
      <c r="H58" s="23" t="n">
        <f aca="false">(G59-G58)/G58</f>
        <v>-0.0345235094143099</v>
      </c>
      <c r="I58" s="46"/>
      <c r="J58" s="14"/>
      <c r="K58" s="21" t="n">
        <v>42233</v>
      </c>
      <c r="L58" s="31" t="n">
        <v>258.48999</v>
      </c>
      <c r="M58" s="31" t="n">
        <v>260.505005</v>
      </c>
      <c r="N58" s="31" t="n">
        <v>211.078995</v>
      </c>
      <c r="O58" s="31" t="n">
        <v>228.169006</v>
      </c>
      <c r="P58" s="33" t="n">
        <f aca="false">AVERAGE(L58:O58)</f>
        <v>239.560749</v>
      </c>
      <c r="Q58" s="26" t="n">
        <f aca="false">(P59-P58)/P58</f>
        <v>-0.0694855055324609</v>
      </c>
      <c r="R58" s="46"/>
      <c r="S58" s="15"/>
      <c r="T58" s="16"/>
      <c r="AB58" s="46"/>
      <c r="AC58" s="14"/>
      <c r="AK58" s="46"/>
      <c r="AL58" s="14"/>
    </row>
    <row r="59" customFormat="false" ht="12.8" hidden="false" customHeight="false" outlineLevel="0" collapsed="false">
      <c r="A59" s="14"/>
      <c r="B59" s="21" t="n">
        <v>42242</v>
      </c>
      <c r="C59" s="31" t="n">
        <v>1872.75</v>
      </c>
      <c r="D59" s="31" t="n">
        <v>1993.47998</v>
      </c>
      <c r="E59" s="31" t="n">
        <v>1872.75</v>
      </c>
      <c r="F59" s="31" t="n">
        <v>1913.849976</v>
      </c>
      <c r="G59" s="31" t="n">
        <f aca="false">AVERAGE(C59:F59)</f>
        <v>1913.207489</v>
      </c>
      <c r="H59" s="23" t="n">
        <f aca="false">(G60-G59)/G59</f>
        <v>0.0155916268473273</v>
      </c>
      <c r="I59" s="46"/>
      <c r="J59" s="14"/>
      <c r="K59" s="21" t="n">
        <v>42240</v>
      </c>
      <c r="L59" s="31" t="n">
        <v>228.112</v>
      </c>
      <c r="M59" s="31" t="n">
        <v>235.218994</v>
      </c>
      <c r="N59" s="31" t="n">
        <v>199.567001</v>
      </c>
      <c r="O59" s="31" t="n">
        <v>228.761002</v>
      </c>
      <c r="P59" s="33" t="n">
        <f aca="false">AVERAGE(L59:O59)</f>
        <v>222.91474925</v>
      </c>
      <c r="Q59" s="26" t="n">
        <f aca="false">(P60-P59)/P59</f>
        <v>0.0517260445474988</v>
      </c>
      <c r="R59" s="46"/>
      <c r="S59" s="15"/>
      <c r="T59" s="16"/>
      <c r="AB59" s="46"/>
      <c r="AC59" s="14"/>
      <c r="AK59" s="46"/>
      <c r="AL59" s="14"/>
    </row>
    <row r="60" customFormat="false" ht="12.8" hidden="false" customHeight="false" outlineLevel="0" collapsed="false">
      <c r="A60" s="14"/>
      <c r="B60" s="21" t="n">
        <v>42249</v>
      </c>
      <c r="C60" s="31" t="n">
        <v>1916.52002</v>
      </c>
      <c r="D60" s="31" t="n">
        <v>1975.01001</v>
      </c>
      <c r="E60" s="31" t="n">
        <v>1911.209961</v>
      </c>
      <c r="F60" s="31" t="n">
        <v>1969.410034</v>
      </c>
      <c r="G60" s="31" t="n">
        <f aca="false">AVERAGE(C60:F60)</f>
        <v>1943.03750625</v>
      </c>
      <c r="H60" s="23" t="n">
        <f aca="false">(G61-G60)/G60</f>
        <v>0.0132794448985176</v>
      </c>
      <c r="I60" s="46"/>
      <c r="J60" s="14"/>
      <c r="K60" s="21" t="n">
        <v>42247</v>
      </c>
      <c r="L60" s="31" t="n">
        <v>229.113998</v>
      </c>
      <c r="M60" s="31" t="n">
        <v>242.912003</v>
      </c>
      <c r="N60" s="31" t="n">
        <v>225.914993</v>
      </c>
      <c r="O60" s="31" t="n">
        <v>239.839996</v>
      </c>
      <c r="P60" s="33" t="n">
        <f aca="false">AVERAGE(L60:O60)</f>
        <v>234.4452475</v>
      </c>
      <c r="Q60" s="26" t="n">
        <f aca="false">(P61-P60)/P60</f>
        <v>0.00829406448087614</v>
      </c>
      <c r="R60" s="46"/>
      <c r="S60" s="15"/>
      <c r="T60" s="16"/>
      <c r="AB60" s="46"/>
      <c r="AC60" s="14"/>
      <c r="AK60" s="46"/>
      <c r="AL60" s="14"/>
    </row>
    <row r="61" customFormat="false" ht="12.8" hidden="false" customHeight="false" outlineLevel="0" collapsed="false">
      <c r="A61" s="14"/>
      <c r="B61" s="21" t="n">
        <v>42256</v>
      </c>
      <c r="C61" s="31" t="n">
        <v>1971.449951</v>
      </c>
      <c r="D61" s="31" t="n">
        <v>1988.630005</v>
      </c>
      <c r="E61" s="31" t="n">
        <v>1937.189941</v>
      </c>
      <c r="F61" s="31" t="n">
        <v>1978.089966</v>
      </c>
      <c r="G61" s="31" t="n">
        <f aca="false">AVERAGE(C61:F61)</f>
        <v>1968.83996575</v>
      </c>
      <c r="H61" s="23" t="n">
        <f aca="false">(G62-G61)/G61</f>
        <v>-0.000573928947835832</v>
      </c>
      <c r="I61" s="46"/>
      <c r="J61" s="14"/>
      <c r="K61" s="21" t="n">
        <v>42254</v>
      </c>
      <c r="L61" s="31" t="n">
        <v>239.934006</v>
      </c>
      <c r="M61" s="31" t="n">
        <v>245.781006</v>
      </c>
      <c r="N61" s="31" t="n">
        <v>229.332001</v>
      </c>
      <c r="O61" s="31" t="n">
        <v>230.511993</v>
      </c>
      <c r="P61" s="33" t="n">
        <f aca="false">AVERAGE(L61:O61)</f>
        <v>236.3897515</v>
      </c>
      <c r="Q61" s="26" t="n">
        <f aca="false">(P62-P61)/P61</f>
        <v>0.00300985341151731</v>
      </c>
      <c r="R61" s="46"/>
      <c r="S61" s="15"/>
      <c r="T61" s="16"/>
      <c r="AB61" s="46"/>
      <c r="AC61" s="14"/>
      <c r="AK61" s="46"/>
      <c r="AL61" s="14"/>
    </row>
    <row r="62" customFormat="false" ht="12.8" hidden="false" customHeight="false" outlineLevel="0" collapsed="false">
      <c r="A62" s="14"/>
      <c r="B62" s="21" t="n">
        <v>42263</v>
      </c>
      <c r="C62" s="31" t="n">
        <v>1978.02002</v>
      </c>
      <c r="D62" s="31" t="n">
        <v>2020.859985</v>
      </c>
      <c r="E62" s="31" t="n">
        <v>1929.219971</v>
      </c>
      <c r="F62" s="31" t="n">
        <v>1942.73999</v>
      </c>
      <c r="G62" s="31" t="n">
        <f aca="false">AVERAGE(C62:F62)</f>
        <v>1967.7099915</v>
      </c>
      <c r="H62" s="23" t="n">
        <f aca="false">(G63-G62)/G62</f>
        <v>-0.0277873723700101</v>
      </c>
      <c r="I62" s="46"/>
      <c r="J62" s="14"/>
      <c r="K62" s="21" t="n">
        <v>42261</v>
      </c>
      <c r="L62" s="31" t="n">
        <v>230.608994</v>
      </c>
      <c r="M62" s="31" t="n">
        <v>259.182007</v>
      </c>
      <c r="N62" s="31" t="n">
        <v>227.401993</v>
      </c>
      <c r="O62" s="31" t="n">
        <v>231.212006</v>
      </c>
      <c r="P62" s="33" t="n">
        <f aca="false">AVERAGE(L62:O62)</f>
        <v>237.10125</v>
      </c>
      <c r="Q62" s="26" t="n">
        <f aca="false">(P63-P62)/P62</f>
        <v>-0.023077688329353</v>
      </c>
      <c r="R62" s="46"/>
      <c r="S62" s="15"/>
      <c r="T62" s="16"/>
      <c r="AB62" s="46"/>
      <c r="AC62" s="14"/>
      <c r="AK62" s="46"/>
      <c r="AL62" s="14"/>
    </row>
    <row r="63" customFormat="false" ht="12.8" hidden="false" customHeight="false" outlineLevel="0" collapsed="false">
      <c r="A63" s="14"/>
      <c r="B63" s="21" t="n">
        <v>42270</v>
      </c>
      <c r="C63" s="31" t="n">
        <v>1943.23999</v>
      </c>
      <c r="D63" s="31" t="n">
        <v>1952.890015</v>
      </c>
      <c r="E63" s="31" t="n">
        <v>1871.910034</v>
      </c>
      <c r="F63" s="31" t="n">
        <v>1884.089966</v>
      </c>
      <c r="G63" s="31" t="n">
        <f aca="false">AVERAGE(C63:F63)</f>
        <v>1913.03250125</v>
      </c>
      <c r="H63" s="23" t="n">
        <f aca="false">(G64-G63)/G63</f>
        <v>0.0122436581629928</v>
      </c>
      <c r="I63" s="46"/>
      <c r="J63" s="14"/>
      <c r="K63" s="21" t="n">
        <v>42268</v>
      </c>
      <c r="L63" s="31" t="n">
        <v>231.216995</v>
      </c>
      <c r="M63" s="31" t="n">
        <v>237.427002</v>
      </c>
      <c r="N63" s="31" t="n">
        <v>225.117004</v>
      </c>
      <c r="O63" s="31" t="n">
        <v>232.757004</v>
      </c>
      <c r="P63" s="33" t="n">
        <f aca="false">AVERAGE(L63:O63)</f>
        <v>231.62950125</v>
      </c>
      <c r="Q63" s="26" t="n">
        <f aca="false">(P64-P63)/P63</f>
        <v>0.0181820470936235</v>
      </c>
      <c r="R63" s="46"/>
      <c r="S63" s="15"/>
      <c r="T63" s="16"/>
      <c r="AB63" s="46"/>
      <c r="AC63" s="14"/>
      <c r="AK63" s="46"/>
      <c r="AL63" s="14"/>
    </row>
    <row r="64" customFormat="false" ht="12.8" hidden="false" customHeight="false" outlineLevel="0" collapsed="false">
      <c r="A64" s="14"/>
      <c r="B64" s="21" t="n">
        <v>42277</v>
      </c>
      <c r="C64" s="31" t="n">
        <v>1887.140015</v>
      </c>
      <c r="D64" s="31" t="n">
        <v>1991.619995</v>
      </c>
      <c r="E64" s="31" t="n">
        <v>1887.140015</v>
      </c>
      <c r="F64" s="31" t="n">
        <v>1979.920044</v>
      </c>
      <c r="G64" s="31" t="n">
        <f aca="false">AVERAGE(C64:F64)</f>
        <v>1936.45501725</v>
      </c>
      <c r="H64" s="23" t="n">
        <f aca="false">(G65-G64)/G64</f>
        <v>0.0308540274459091</v>
      </c>
      <c r="I64" s="46"/>
      <c r="J64" s="14"/>
      <c r="K64" s="21" t="n">
        <v>42275</v>
      </c>
      <c r="L64" s="31" t="n">
        <v>232.835999</v>
      </c>
      <c r="M64" s="31" t="n">
        <v>239.802002</v>
      </c>
      <c r="N64" s="31" t="n">
        <v>232.466995</v>
      </c>
      <c r="O64" s="31" t="n">
        <v>238.259003</v>
      </c>
      <c r="P64" s="33" t="n">
        <f aca="false">AVERAGE(L64:O64)</f>
        <v>235.84099975</v>
      </c>
      <c r="Q64" s="26" t="n">
        <f aca="false">(P65-P64)/P64</f>
        <v>0.0276786129507578</v>
      </c>
      <c r="R64" s="46"/>
      <c r="S64" s="15"/>
      <c r="T64" s="16"/>
      <c r="AB64" s="46"/>
      <c r="AC64" s="14"/>
      <c r="AK64" s="46"/>
      <c r="AL64" s="14"/>
    </row>
    <row r="65" customFormat="false" ht="12.8" hidden="false" customHeight="false" outlineLevel="0" collapsed="false">
      <c r="A65" s="14"/>
      <c r="B65" s="21" t="n">
        <v>42284</v>
      </c>
      <c r="C65" s="31" t="n">
        <v>1982.339966</v>
      </c>
      <c r="D65" s="31" t="n">
        <v>2022.339966</v>
      </c>
      <c r="E65" s="31" t="n">
        <v>1976.439941</v>
      </c>
      <c r="F65" s="31" t="n">
        <v>2003.689941</v>
      </c>
      <c r="G65" s="31" t="n">
        <f aca="false">AVERAGE(C65:F65)</f>
        <v>1996.2024535</v>
      </c>
      <c r="H65" s="23" t="n">
        <f aca="false">(G66-G65)/G65</f>
        <v>0.00995267474757657</v>
      </c>
      <c r="I65" s="46"/>
      <c r="J65" s="14"/>
      <c r="K65" s="21" t="n">
        <v>42282</v>
      </c>
      <c r="L65" s="31" t="n">
        <v>238.147003</v>
      </c>
      <c r="M65" s="31" t="n">
        <v>247.242996</v>
      </c>
      <c r="N65" s="31" t="n">
        <v>237.035004</v>
      </c>
      <c r="O65" s="31" t="n">
        <v>247.050003</v>
      </c>
      <c r="P65" s="33" t="n">
        <f aca="false">AVERAGE(L65:O65)</f>
        <v>242.3687515</v>
      </c>
      <c r="Q65" s="26" t="n">
        <f aca="false">(P66-P65)/P65</f>
        <v>0.0581531299425783</v>
      </c>
      <c r="R65" s="46"/>
      <c r="S65" s="15"/>
      <c r="T65" s="16"/>
      <c r="AB65" s="46"/>
      <c r="AC65" s="14"/>
      <c r="AK65" s="46"/>
      <c r="AL65" s="14"/>
    </row>
    <row r="66" customFormat="false" ht="12.8" hidden="false" customHeight="false" outlineLevel="0" collapsed="false">
      <c r="A66" s="14"/>
      <c r="B66" s="21" t="n">
        <v>42291</v>
      </c>
      <c r="C66" s="31" t="n">
        <v>2003.660034</v>
      </c>
      <c r="D66" s="31" t="n">
        <v>2039.119995</v>
      </c>
      <c r="E66" s="31" t="n">
        <v>1990.72998</v>
      </c>
      <c r="F66" s="31" t="n">
        <v>2030.77002</v>
      </c>
      <c r="G66" s="31" t="n">
        <f aca="false">AVERAGE(C66:F66)</f>
        <v>2016.07000725</v>
      </c>
      <c r="H66" s="23" t="n">
        <f aca="false">(G67-G66)/G66</f>
        <v>0.016373414058685</v>
      </c>
      <c r="I66" s="46"/>
      <c r="J66" s="14"/>
      <c r="K66" s="21" t="n">
        <v>42289</v>
      </c>
      <c r="L66" s="31" t="n">
        <v>246.875</v>
      </c>
      <c r="M66" s="31" t="n">
        <v>273.578003</v>
      </c>
      <c r="N66" s="31" t="n">
        <v>243.757004</v>
      </c>
      <c r="O66" s="31" t="n">
        <v>261.643005</v>
      </c>
      <c r="P66" s="33" t="n">
        <f aca="false">AVERAGE(L66:O66)</f>
        <v>256.463253</v>
      </c>
      <c r="Q66" s="26" t="n">
        <f aca="false">(P67-P66)/P66</f>
        <v>0.0728154532142661</v>
      </c>
      <c r="R66" s="46"/>
      <c r="S66" s="15"/>
      <c r="T66" s="16"/>
      <c r="AB66" s="46"/>
      <c r="AC66" s="14"/>
      <c r="AK66" s="46"/>
      <c r="AL66" s="14"/>
    </row>
    <row r="67" customFormat="false" ht="12.8" hidden="false" customHeight="false" outlineLevel="0" collapsed="false">
      <c r="A67" s="14"/>
      <c r="B67" s="21" t="n">
        <v>42298</v>
      </c>
      <c r="C67" s="31" t="n">
        <v>2033.469971</v>
      </c>
      <c r="D67" s="31" t="n">
        <v>2079.73999</v>
      </c>
      <c r="E67" s="31" t="n">
        <v>2017.219971</v>
      </c>
      <c r="F67" s="31" t="n">
        <v>2065.889893</v>
      </c>
      <c r="G67" s="31" t="n">
        <f aca="false">AVERAGE(C67:F67)</f>
        <v>2049.07995625</v>
      </c>
      <c r="H67" s="23" t="n">
        <f aca="false">(G68-G67)/G67</f>
        <v>0.0194648676974973</v>
      </c>
      <c r="I67" s="46"/>
      <c r="J67" s="14"/>
      <c r="K67" s="21" t="n">
        <v>42296</v>
      </c>
      <c r="L67" s="31" t="n">
        <v>261.860992</v>
      </c>
      <c r="M67" s="31" t="n">
        <v>294.05899</v>
      </c>
      <c r="N67" s="31" t="n">
        <v>260.950989</v>
      </c>
      <c r="O67" s="31" t="n">
        <v>283.679993</v>
      </c>
      <c r="P67" s="33" t="n">
        <f aca="false">AVERAGE(L67:O67)</f>
        <v>275.137741</v>
      </c>
      <c r="Q67" s="26" t="n">
        <f aca="false">(P68-P67)/P67</f>
        <v>0.11193215673745</v>
      </c>
      <c r="R67" s="46"/>
      <c r="S67" s="15"/>
      <c r="T67" s="16"/>
      <c r="AB67" s="46"/>
      <c r="AC67" s="14"/>
      <c r="AK67" s="46"/>
      <c r="AL67" s="14"/>
    </row>
    <row r="68" customFormat="false" ht="12.8" hidden="false" customHeight="false" outlineLevel="0" collapsed="false">
      <c r="A68" s="14"/>
      <c r="B68" s="21" t="n">
        <v>42305</v>
      </c>
      <c r="C68" s="31" t="n">
        <v>2066.47998</v>
      </c>
      <c r="D68" s="31" t="n">
        <v>2116.47998</v>
      </c>
      <c r="E68" s="31" t="n">
        <v>2063.110107</v>
      </c>
      <c r="F68" s="31" t="n">
        <v>2109.790039</v>
      </c>
      <c r="G68" s="31" t="n">
        <f aca="false">AVERAGE(C68:F68)</f>
        <v>2088.9650265</v>
      </c>
      <c r="H68" s="23" t="n">
        <f aca="false">(G69-G68)/G68</f>
        <v>0.00230856437940468</v>
      </c>
      <c r="I68" s="46"/>
      <c r="J68" s="14"/>
      <c r="K68" s="21" t="n">
        <v>42303</v>
      </c>
      <c r="L68" s="31" t="n">
        <v>283.627991</v>
      </c>
      <c r="M68" s="31" t="n">
        <v>334.169006</v>
      </c>
      <c r="N68" s="31" t="n">
        <v>280.51001</v>
      </c>
      <c r="O68" s="31" t="n">
        <v>325.431</v>
      </c>
      <c r="P68" s="33" t="n">
        <f aca="false">AVERAGE(L68:O68)</f>
        <v>305.93450175</v>
      </c>
      <c r="Q68" s="26" t="n">
        <f aca="false">(P69-P68)/P68</f>
        <v>0.2405278052298</v>
      </c>
      <c r="R68" s="46"/>
      <c r="S68" s="15"/>
      <c r="T68" s="16"/>
      <c r="AB68" s="46"/>
      <c r="AC68" s="14"/>
      <c r="AK68" s="46"/>
      <c r="AL68" s="14"/>
    </row>
    <row r="69" customFormat="false" ht="12.8" hidden="false" customHeight="false" outlineLevel="0" collapsed="false">
      <c r="A69" s="14"/>
      <c r="B69" s="21" t="n">
        <v>42312</v>
      </c>
      <c r="C69" s="31" t="n">
        <v>2110.600098</v>
      </c>
      <c r="D69" s="31" t="n">
        <v>2114.590088</v>
      </c>
      <c r="E69" s="31" t="n">
        <v>2068.23999</v>
      </c>
      <c r="F69" s="31" t="n">
        <v>2081.719971</v>
      </c>
      <c r="G69" s="31" t="n">
        <f aca="false">AVERAGE(C69:F69)</f>
        <v>2093.78753675</v>
      </c>
      <c r="H69" s="23" t="n">
        <f aca="false">(G70-G69)/G69</f>
        <v>-0.0161155723337504</v>
      </c>
      <c r="I69" s="46"/>
      <c r="J69" s="14"/>
      <c r="K69" s="21" t="n">
        <v>42310</v>
      </c>
      <c r="L69" s="31" t="n">
        <v>325.941986</v>
      </c>
      <c r="M69" s="31" t="n">
        <v>495.562012</v>
      </c>
      <c r="N69" s="31" t="n">
        <v>323.209015</v>
      </c>
      <c r="O69" s="31" t="n">
        <v>373.368011</v>
      </c>
      <c r="P69" s="33" t="n">
        <f aca="false">AVERAGE(L69:O69)</f>
        <v>379.520256</v>
      </c>
      <c r="Q69" s="26" t="n">
        <f aca="false">(P70-P69)/P69</f>
        <v>-0.0904536766016515</v>
      </c>
      <c r="R69" s="46"/>
      <c r="S69" s="15"/>
      <c r="T69" s="16"/>
      <c r="AB69" s="46"/>
      <c r="AC69" s="14"/>
      <c r="AK69" s="46"/>
      <c r="AL69" s="14"/>
    </row>
    <row r="70" customFormat="false" ht="12.8" hidden="false" customHeight="false" outlineLevel="0" collapsed="false">
      <c r="A70" s="14"/>
      <c r="B70" s="21" t="n">
        <v>42319</v>
      </c>
      <c r="C70" s="31" t="n">
        <v>2083.409912</v>
      </c>
      <c r="D70" s="31" t="n">
        <v>2086.939941</v>
      </c>
      <c r="E70" s="31" t="n">
        <v>2019.390015</v>
      </c>
      <c r="F70" s="31" t="n">
        <v>2050.439941</v>
      </c>
      <c r="G70" s="31" t="n">
        <f aca="false">AVERAGE(C70:F70)</f>
        <v>2060.04495225</v>
      </c>
      <c r="H70" s="23" t="n">
        <f aca="false">(G71-G70)/G70</f>
        <v>0.00606784368289966</v>
      </c>
      <c r="I70" s="46"/>
      <c r="J70" s="14"/>
      <c r="K70" s="21" t="n">
        <v>42317</v>
      </c>
      <c r="L70" s="31" t="n">
        <v>374.324005</v>
      </c>
      <c r="M70" s="31" t="n">
        <v>385.278015</v>
      </c>
      <c r="N70" s="31" t="n">
        <v>300.997009</v>
      </c>
      <c r="O70" s="31" t="n">
        <v>320.165985</v>
      </c>
      <c r="P70" s="33" t="n">
        <f aca="false">AVERAGE(L70:O70)</f>
        <v>345.1912535</v>
      </c>
      <c r="Q70" s="26" t="n">
        <f aca="false">(P71-P70)/P70</f>
        <v>-0.0622314449806882</v>
      </c>
      <c r="R70" s="46"/>
      <c r="S70" s="15"/>
      <c r="T70" s="16"/>
      <c r="AB70" s="46"/>
      <c r="AC70" s="14"/>
      <c r="AK70" s="46"/>
      <c r="AL70" s="14"/>
    </row>
    <row r="71" customFormat="false" ht="12.8" hidden="false" customHeight="false" outlineLevel="0" collapsed="false">
      <c r="A71" s="14"/>
      <c r="B71" s="21" t="n">
        <v>42326</v>
      </c>
      <c r="C71" s="31" t="n">
        <v>2051.98999</v>
      </c>
      <c r="D71" s="31" t="n">
        <v>2097.060059</v>
      </c>
      <c r="E71" s="31" t="n">
        <v>2051.98999</v>
      </c>
      <c r="F71" s="31" t="n">
        <v>2089.139893</v>
      </c>
      <c r="G71" s="31" t="n">
        <f aca="false">AVERAGE(C71:F71)</f>
        <v>2072.544983</v>
      </c>
      <c r="H71" s="23" t="n">
        <f aca="false">(G72-G71)/G71</f>
        <v>0.0103170292685512</v>
      </c>
      <c r="I71" s="46"/>
      <c r="J71" s="14"/>
      <c r="K71" s="21" t="n">
        <v>42324</v>
      </c>
      <c r="L71" s="31" t="n">
        <v>319.734985</v>
      </c>
      <c r="M71" s="31" t="n">
        <v>338.350006</v>
      </c>
      <c r="N71" s="31" t="n">
        <v>312.21701</v>
      </c>
      <c r="O71" s="31" t="n">
        <v>324.536011</v>
      </c>
      <c r="P71" s="33" t="n">
        <f aca="false">AVERAGE(L71:O71)</f>
        <v>323.709503</v>
      </c>
      <c r="Q71" s="26" t="n">
        <f aca="false">(P72-P71)/P71</f>
        <v>0.0691321873241393</v>
      </c>
      <c r="R71" s="46"/>
      <c r="S71" s="15"/>
      <c r="T71" s="16"/>
      <c r="AB71" s="46"/>
      <c r="AC71" s="14"/>
      <c r="AK71" s="46"/>
      <c r="AL71" s="14"/>
    </row>
    <row r="72" customFormat="false" ht="12.8" hidden="false" customHeight="false" outlineLevel="0" collapsed="false">
      <c r="A72" s="14"/>
      <c r="B72" s="21" t="n">
        <v>42333</v>
      </c>
      <c r="C72" s="31" t="n">
        <v>2089.300049</v>
      </c>
      <c r="D72" s="31" t="n">
        <v>2103.370117</v>
      </c>
      <c r="E72" s="31" t="n">
        <v>2080.409912</v>
      </c>
      <c r="F72" s="31" t="n">
        <v>2102.629883</v>
      </c>
      <c r="G72" s="31" t="n">
        <f aca="false">AVERAGE(C72:F72)</f>
        <v>2093.92749025</v>
      </c>
      <c r="H72" s="23" t="n">
        <f aca="false">(G73-G72)/G72</f>
        <v>-0.00761606076344884</v>
      </c>
      <c r="I72" s="46"/>
      <c r="J72" s="14"/>
      <c r="K72" s="21" t="n">
        <v>42331</v>
      </c>
      <c r="L72" s="31" t="n">
        <v>324.350006</v>
      </c>
      <c r="M72" s="31" t="n">
        <v>371.938995</v>
      </c>
      <c r="N72" s="31" t="n">
        <v>316.769989</v>
      </c>
      <c r="O72" s="31" t="n">
        <v>371.294006</v>
      </c>
      <c r="P72" s="33" t="n">
        <f aca="false">AVERAGE(L72:O72)</f>
        <v>346.088249</v>
      </c>
      <c r="Q72" s="26" t="n">
        <f aca="false">(P73-P72)/P72</f>
        <v>0.0925638131099906</v>
      </c>
      <c r="R72" s="46"/>
      <c r="S72" s="15"/>
      <c r="T72" s="16"/>
      <c r="AB72" s="46"/>
      <c r="AC72" s="14"/>
      <c r="AK72" s="46"/>
      <c r="AL72" s="14"/>
    </row>
    <row r="73" customFormat="false" ht="12.8" hidden="false" customHeight="false" outlineLevel="0" collapsed="false">
      <c r="A73" s="14"/>
      <c r="B73" s="21" t="n">
        <v>42340</v>
      </c>
      <c r="C73" s="31" t="n">
        <v>2101.709961</v>
      </c>
      <c r="D73" s="31" t="n">
        <v>2104.27002</v>
      </c>
      <c r="E73" s="31" t="n">
        <v>2042.349976</v>
      </c>
      <c r="F73" s="31" t="n">
        <v>2063.590088</v>
      </c>
      <c r="G73" s="31" t="n">
        <f aca="false">AVERAGE(C73:F73)</f>
        <v>2077.98001125</v>
      </c>
      <c r="H73" s="23" t="n">
        <f aca="false">(G74-G73)/G73</f>
        <v>-0.0160913483618573</v>
      </c>
      <c r="I73" s="46"/>
      <c r="J73" s="14"/>
      <c r="K73" s="21" t="n">
        <v>42338</v>
      </c>
      <c r="L73" s="31" t="n">
        <v>371.437012</v>
      </c>
      <c r="M73" s="31" t="n">
        <v>402.80899</v>
      </c>
      <c r="N73" s="31" t="n">
        <v>349.464996</v>
      </c>
      <c r="O73" s="31" t="n">
        <v>388.78299</v>
      </c>
      <c r="P73" s="33" t="n">
        <f aca="false">AVERAGE(L73:O73)</f>
        <v>378.123497</v>
      </c>
      <c r="Q73" s="26" t="n">
        <f aca="false">(P74-P73)/P73</f>
        <v>0.10958921047956</v>
      </c>
      <c r="R73" s="46"/>
      <c r="S73" s="15"/>
      <c r="T73" s="16"/>
      <c r="AB73" s="46"/>
      <c r="AC73" s="14"/>
      <c r="AK73" s="46"/>
      <c r="AL73" s="14"/>
    </row>
    <row r="74" customFormat="false" ht="12.8" hidden="false" customHeight="false" outlineLevel="0" collapsed="false">
      <c r="A74" s="14"/>
      <c r="B74" s="21" t="n">
        <v>42347</v>
      </c>
      <c r="C74" s="31" t="n">
        <v>2061.169922</v>
      </c>
      <c r="D74" s="31" t="n">
        <v>2080.330078</v>
      </c>
      <c r="E74" s="31" t="n">
        <v>1993.26001</v>
      </c>
      <c r="F74" s="31" t="n">
        <v>2043.410034</v>
      </c>
      <c r="G74" s="31" t="n">
        <f aca="false">AVERAGE(C74:F74)</f>
        <v>2044.542511</v>
      </c>
      <c r="H74" s="23" t="n">
        <f aca="false">(G75-G74)/G74</f>
        <v>-0.00130226516967725</v>
      </c>
      <c r="I74" s="46"/>
      <c r="J74" s="14"/>
      <c r="K74" s="21" t="n">
        <v>42345</v>
      </c>
      <c r="L74" s="31" t="n">
        <v>389.977997</v>
      </c>
      <c r="M74" s="31" t="n">
        <v>469.102997</v>
      </c>
      <c r="N74" s="31" t="n">
        <v>385.411011</v>
      </c>
      <c r="O74" s="31" t="n">
        <v>433.755005</v>
      </c>
      <c r="P74" s="33" t="n">
        <f aca="false">AVERAGE(L74:O74)</f>
        <v>419.5617525</v>
      </c>
      <c r="Q74" s="26" t="n">
        <f aca="false">(P75-P74)/P74</f>
        <v>0.0558600601945956</v>
      </c>
      <c r="R74" s="46"/>
      <c r="S74" s="15"/>
      <c r="T74" s="16"/>
      <c r="AB74" s="46"/>
      <c r="AC74" s="14"/>
      <c r="AK74" s="46"/>
      <c r="AL74" s="14"/>
    </row>
    <row r="75" customFormat="false" ht="12.8" hidden="false" customHeight="false" outlineLevel="0" collapsed="false">
      <c r="A75" s="14"/>
      <c r="B75" s="21" t="n">
        <v>42354</v>
      </c>
      <c r="C75" s="31" t="n">
        <v>2046.5</v>
      </c>
      <c r="D75" s="31" t="n">
        <v>2076.719971</v>
      </c>
      <c r="E75" s="31" t="n">
        <v>2005.329956</v>
      </c>
      <c r="F75" s="31" t="n">
        <v>2038.969971</v>
      </c>
      <c r="G75" s="31" t="n">
        <f aca="false">AVERAGE(C75:F75)</f>
        <v>2041.8799745</v>
      </c>
      <c r="H75" s="23" t="n">
        <f aca="false">(G76-G75)/G75</f>
        <v>0.0094031200363291</v>
      </c>
      <c r="I75" s="46"/>
      <c r="J75" s="14"/>
      <c r="K75" s="21" t="n">
        <v>42352</v>
      </c>
      <c r="L75" s="31" t="n">
        <v>433.272003</v>
      </c>
      <c r="M75" s="31" t="n">
        <v>465.580994</v>
      </c>
      <c r="N75" s="31" t="n">
        <v>430.455994</v>
      </c>
      <c r="O75" s="31" t="n">
        <v>442.684998</v>
      </c>
      <c r="P75" s="33" t="n">
        <f aca="false">AVERAGE(L75:O75)</f>
        <v>442.99849725</v>
      </c>
      <c r="Q75" s="26" t="n">
        <f aca="false">(P76-P75)/P75</f>
        <v>-0.0237681246445808</v>
      </c>
      <c r="R75" s="46"/>
      <c r="S75" s="15"/>
      <c r="T75" s="16"/>
      <c r="AB75" s="46"/>
      <c r="AC75" s="14"/>
      <c r="AK75" s="46"/>
      <c r="AL75" s="14"/>
    </row>
    <row r="76" customFormat="false" ht="12.8" hidden="false" customHeight="false" outlineLevel="0" collapsed="false">
      <c r="A76" s="14"/>
      <c r="B76" s="21" t="n">
        <v>42361</v>
      </c>
      <c r="C76" s="31" t="n">
        <v>2042.199951</v>
      </c>
      <c r="D76" s="31" t="n">
        <v>2081.560059</v>
      </c>
      <c r="E76" s="31" t="n">
        <v>2042.199951</v>
      </c>
      <c r="F76" s="31" t="n">
        <v>2078.360107</v>
      </c>
      <c r="G76" s="31" t="n">
        <f aca="false">AVERAGE(C76:F76)</f>
        <v>2061.080017</v>
      </c>
      <c r="H76" s="23" t="n">
        <f aca="false">(G77-G76)/G76</f>
        <v>-0.0100978463127763</v>
      </c>
      <c r="I76" s="46"/>
      <c r="J76" s="14"/>
      <c r="K76" s="21" t="n">
        <v>42359</v>
      </c>
      <c r="L76" s="31" t="n">
        <v>442.838013</v>
      </c>
      <c r="M76" s="31" t="n">
        <v>458.455994</v>
      </c>
      <c r="N76" s="31" t="n">
        <v>405.76001</v>
      </c>
      <c r="O76" s="31" t="n">
        <v>422.822998</v>
      </c>
      <c r="P76" s="33" t="n">
        <f aca="false">AVERAGE(L76:O76)</f>
        <v>432.46925375</v>
      </c>
      <c r="Q76" s="26" t="n">
        <f aca="false">(P77-P76)/P76</f>
        <v>-0.0125997697009693</v>
      </c>
      <c r="R76" s="46"/>
      <c r="S76" s="15"/>
      <c r="T76" s="16"/>
      <c r="AB76" s="46"/>
      <c r="AC76" s="14"/>
      <c r="AK76" s="46"/>
      <c r="AL76" s="14"/>
    </row>
    <row r="77" customFormat="false" ht="12.8" hidden="false" customHeight="false" outlineLevel="0" collapsed="false">
      <c r="A77" s="14"/>
      <c r="B77" s="21" t="n">
        <v>42368</v>
      </c>
      <c r="C77" s="31" t="n">
        <v>2077.340088</v>
      </c>
      <c r="D77" s="31" t="n">
        <v>2077.340088</v>
      </c>
      <c r="E77" s="31" t="n">
        <v>1989.680054</v>
      </c>
      <c r="F77" s="31" t="n">
        <v>2016.709961</v>
      </c>
      <c r="G77" s="31" t="n">
        <f aca="false">AVERAGE(C77:F77)</f>
        <v>2040.26754775</v>
      </c>
      <c r="H77" s="23" t="n">
        <f aca="false">(G78-G77)/G77</f>
        <v>-0.0364989188952803</v>
      </c>
      <c r="I77" s="46"/>
      <c r="J77" s="14"/>
      <c r="K77" s="21" t="n">
        <v>42366</v>
      </c>
      <c r="L77" s="31" t="n">
        <v>423.342987</v>
      </c>
      <c r="M77" s="31" t="n">
        <v>436.246002</v>
      </c>
      <c r="N77" s="31" t="n">
        <v>418.480988</v>
      </c>
      <c r="O77" s="31" t="n">
        <v>430.010986</v>
      </c>
      <c r="P77" s="33" t="n">
        <f aca="false">AVERAGE(L77:O77)</f>
        <v>427.02024075</v>
      </c>
      <c r="Q77" s="26" t="n">
        <f aca="false">(P78-P77)/P77</f>
        <v>0.034685728184654</v>
      </c>
      <c r="R77" s="46"/>
      <c r="S77" s="15"/>
      <c r="T77" s="16"/>
      <c r="AB77" s="46"/>
      <c r="AC77" s="14"/>
      <c r="AK77" s="46"/>
      <c r="AL77" s="14"/>
    </row>
    <row r="78" customFormat="false" ht="12.8" hidden="false" customHeight="false" outlineLevel="0" collapsed="false">
      <c r="A78" s="14"/>
      <c r="B78" s="21" t="n">
        <v>42375</v>
      </c>
      <c r="C78" s="31" t="n">
        <v>2011.709961</v>
      </c>
      <c r="D78" s="31" t="n">
        <v>2011.709961</v>
      </c>
      <c r="E78" s="31" t="n">
        <v>1901.099976</v>
      </c>
      <c r="F78" s="31" t="n">
        <v>1938.680054</v>
      </c>
      <c r="G78" s="31" t="n">
        <f aca="false">AVERAGE(C78:F78)</f>
        <v>1965.799988</v>
      </c>
      <c r="H78" s="23" t="n">
        <f aca="false">(G79-G78)/G78</f>
        <v>-0.0296787719280422</v>
      </c>
      <c r="I78" s="46"/>
      <c r="J78" s="14"/>
      <c r="K78" s="21" t="n">
        <v>42373</v>
      </c>
      <c r="L78" s="31" t="n">
        <v>430.061005</v>
      </c>
      <c r="M78" s="31" t="n">
        <v>462.93399</v>
      </c>
      <c r="N78" s="31" t="n">
        <v>426.341003</v>
      </c>
      <c r="O78" s="31" t="n">
        <v>447.990997</v>
      </c>
      <c r="P78" s="33" t="n">
        <f aca="false">AVERAGE(L78:O78)</f>
        <v>441.83174875</v>
      </c>
      <c r="Q78" s="26" t="n">
        <f aca="false">(P79-P78)/P78</f>
        <v>-0.0739840439092029</v>
      </c>
      <c r="R78" s="46"/>
      <c r="S78" s="15"/>
      <c r="T78" s="16"/>
      <c r="AB78" s="46"/>
      <c r="AC78" s="14"/>
      <c r="AK78" s="46"/>
      <c r="AL78" s="14"/>
    </row>
    <row r="79" customFormat="false" ht="12.8" hidden="false" customHeight="false" outlineLevel="0" collapsed="false">
      <c r="A79" s="14"/>
      <c r="B79" s="21" t="n">
        <v>42382</v>
      </c>
      <c r="C79" s="31" t="n">
        <v>1940.339966</v>
      </c>
      <c r="D79" s="31" t="n">
        <v>1950.329956</v>
      </c>
      <c r="E79" s="31" t="n">
        <v>1857.829956</v>
      </c>
      <c r="F79" s="31" t="n">
        <v>1881.329956</v>
      </c>
      <c r="G79" s="31" t="n">
        <f aca="false">AVERAGE(C79:F79)</f>
        <v>1907.4574585</v>
      </c>
      <c r="H79" s="23" t="n">
        <f aca="false">(G80-G79)/G79</f>
        <v>-0.0168915641376019</v>
      </c>
      <c r="I79" s="46"/>
      <c r="J79" s="14"/>
      <c r="K79" s="21" t="n">
        <v>42380</v>
      </c>
      <c r="L79" s="31" t="n">
        <v>448.697998</v>
      </c>
      <c r="M79" s="31" t="n">
        <v>450.661987</v>
      </c>
      <c r="N79" s="31" t="n">
        <v>354.914001</v>
      </c>
      <c r="O79" s="31" t="n">
        <v>382.299011</v>
      </c>
      <c r="P79" s="33" t="n">
        <f aca="false">AVERAGE(L79:O79)</f>
        <v>409.14324925</v>
      </c>
      <c r="Q79" s="26" t="n">
        <f aca="false">(P80-P79)/P79</f>
        <v>-0.0313581955061429</v>
      </c>
      <c r="R79" s="46"/>
      <c r="S79" s="15"/>
      <c r="T79" s="16"/>
      <c r="AB79" s="46"/>
      <c r="AC79" s="14"/>
      <c r="AK79" s="46"/>
      <c r="AL79" s="14"/>
    </row>
    <row r="80" customFormat="false" ht="12.8" hidden="false" customHeight="false" outlineLevel="0" collapsed="false">
      <c r="A80" s="14"/>
      <c r="B80" s="21" t="n">
        <v>42389</v>
      </c>
      <c r="C80" s="31" t="n">
        <v>1876.180054</v>
      </c>
      <c r="D80" s="31" t="n">
        <v>1908.849976</v>
      </c>
      <c r="E80" s="31" t="n">
        <v>1812.290039</v>
      </c>
      <c r="F80" s="31" t="n">
        <v>1903.630005</v>
      </c>
      <c r="G80" s="31" t="n">
        <f aca="false">AVERAGE(C80:F80)</f>
        <v>1875.2375185</v>
      </c>
      <c r="H80" s="23" t="n">
        <f aca="false">(G81-G80)/G80</f>
        <v>0.0165978810379695</v>
      </c>
      <c r="I80" s="46"/>
      <c r="J80" s="14"/>
      <c r="K80" s="21" t="n">
        <v>42387</v>
      </c>
      <c r="L80" s="31" t="n">
        <v>381.733002</v>
      </c>
      <c r="M80" s="31" t="n">
        <v>425.266998</v>
      </c>
      <c r="N80" s="31" t="n">
        <v>375.282013</v>
      </c>
      <c r="O80" s="31" t="n">
        <v>402.971008</v>
      </c>
      <c r="P80" s="33" t="n">
        <f aca="false">AVERAGE(L80:O80)</f>
        <v>396.31325525</v>
      </c>
      <c r="Q80" s="26" t="n">
        <f aca="false">(P81-P80)/P80</f>
        <v>-0.029269810172467</v>
      </c>
      <c r="R80" s="46"/>
      <c r="S80" s="15"/>
      <c r="T80" s="16"/>
      <c r="AB80" s="46"/>
      <c r="AC80" s="14"/>
      <c r="AK80" s="46"/>
      <c r="AL80" s="14"/>
    </row>
    <row r="81" customFormat="false" ht="12.8" hidden="false" customHeight="false" outlineLevel="0" collapsed="false">
      <c r="A81" s="14"/>
      <c r="B81" s="21" t="n">
        <v>42396</v>
      </c>
      <c r="C81" s="31" t="n">
        <v>1902.52002</v>
      </c>
      <c r="D81" s="31" t="n">
        <v>1947.199951</v>
      </c>
      <c r="E81" s="31" t="n">
        <v>1872.699951</v>
      </c>
      <c r="F81" s="31" t="n">
        <v>1903.030029</v>
      </c>
      <c r="G81" s="31" t="n">
        <f aca="false">AVERAGE(C81:F81)</f>
        <v>1906.36248775</v>
      </c>
      <c r="H81" s="23" t="n">
        <f aca="false">(G82-G81)/G81</f>
        <v>-0.0144726026279312</v>
      </c>
      <c r="I81" s="46"/>
      <c r="J81" s="14"/>
      <c r="K81" s="21" t="n">
        <v>42394</v>
      </c>
      <c r="L81" s="31" t="n">
        <v>402.316986</v>
      </c>
      <c r="M81" s="31" t="n">
        <v>402.316986</v>
      </c>
      <c r="N81" s="31" t="n">
        <v>365.451996</v>
      </c>
      <c r="O81" s="31" t="n">
        <v>368.766998</v>
      </c>
      <c r="P81" s="33" t="n">
        <f aca="false">AVERAGE(L81:O81)</f>
        <v>384.7132415</v>
      </c>
      <c r="Q81" s="26" t="n">
        <f aca="false">(P82-P81)/P81</f>
        <v>-0.0216511666391396</v>
      </c>
      <c r="R81" s="46"/>
      <c r="S81" s="15"/>
      <c r="T81" s="16"/>
      <c r="AB81" s="46"/>
      <c r="AC81" s="14"/>
      <c r="AK81" s="46"/>
      <c r="AL81" s="14"/>
    </row>
    <row r="82" customFormat="false" ht="12.8" hidden="false" customHeight="false" outlineLevel="0" collapsed="false">
      <c r="A82" s="14"/>
      <c r="B82" s="21" t="n">
        <v>42403</v>
      </c>
      <c r="C82" s="31" t="n">
        <v>1907.069946</v>
      </c>
      <c r="D82" s="31" t="n">
        <v>1927.349976</v>
      </c>
      <c r="E82" s="31" t="n">
        <v>1828.459961</v>
      </c>
      <c r="F82" s="31" t="n">
        <v>1852.209961</v>
      </c>
      <c r="G82" s="31" t="n">
        <f aca="false">AVERAGE(C82:F82)</f>
        <v>1878.772461</v>
      </c>
      <c r="H82" s="23" t="n">
        <f aca="false">(G83-G82)/G82</f>
        <v>-0.0075235183043275</v>
      </c>
      <c r="I82" s="46"/>
      <c r="J82" s="14"/>
      <c r="K82" s="21" t="n">
        <v>42401</v>
      </c>
      <c r="L82" s="31" t="n">
        <v>369.350006</v>
      </c>
      <c r="M82" s="31" t="n">
        <v>391.608002</v>
      </c>
      <c r="N82" s="31" t="n">
        <v>367.957001</v>
      </c>
      <c r="O82" s="31" t="n">
        <v>376.619995</v>
      </c>
      <c r="P82" s="33" t="n">
        <f aca="false">AVERAGE(L82:O82)</f>
        <v>376.383751</v>
      </c>
      <c r="Q82" s="26" t="n">
        <f aca="false">(P83-P82)/P82</f>
        <v>0.0389097675207558</v>
      </c>
      <c r="R82" s="46"/>
      <c r="S82" s="15"/>
      <c r="T82" s="16"/>
      <c r="AB82" s="46"/>
      <c r="AC82" s="14"/>
      <c r="AK82" s="46"/>
      <c r="AL82" s="14"/>
    </row>
    <row r="83" customFormat="false" ht="12.8" hidden="false" customHeight="false" outlineLevel="0" collapsed="false">
      <c r="A83" s="14"/>
      <c r="B83" s="21" t="n">
        <v>42410</v>
      </c>
      <c r="C83" s="31" t="n">
        <v>1857.099976</v>
      </c>
      <c r="D83" s="31" t="n">
        <v>1895.77002</v>
      </c>
      <c r="E83" s="31" t="n">
        <v>1810.099976</v>
      </c>
      <c r="F83" s="31" t="n">
        <v>1895.579956</v>
      </c>
      <c r="G83" s="31" t="n">
        <f aca="false">AVERAGE(C83:F83)</f>
        <v>1864.637482</v>
      </c>
      <c r="H83" s="23" t="n">
        <f aca="false">(G84-G83)/G83</f>
        <v>0.027756084359351</v>
      </c>
      <c r="I83" s="46"/>
      <c r="J83" s="14"/>
      <c r="K83" s="21" t="n">
        <v>42408</v>
      </c>
      <c r="L83" s="31" t="n">
        <v>376.756989</v>
      </c>
      <c r="M83" s="31" t="n">
        <v>407.230011</v>
      </c>
      <c r="N83" s="31" t="n">
        <v>372.89801</v>
      </c>
      <c r="O83" s="31" t="n">
        <v>407.230011</v>
      </c>
      <c r="P83" s="33" t="n">
        <f aca="false">AVERAGE(L83:O83)</f>
        <v>391.02875525</v>
      </c>
      <c r="Q83" s="26" t="n">
        <f aca="false">(P84-P83)/P83</f>
        <v>0.0818647972053457</v>
      </c>
      <c r="R83" s="46"/>
      <c r="S83" s="15"/>
      <c r="T83" s="16"/>
      <c r="AB83" s="46"/>
      <c r="AC83" s="14"/>
      <c r="AK83" s="46"/>
      <c r="AL83" s="14"/>
    </row>
    <row r="84" customFormat="false" ht="12.8" hidden="false" customHeight="false" outlineLevel="0" collapsed="false">
      <c r="A84" s="14"/>
      <c r="B84" s="21" t="n">
        <v>42417</v>
      </c>
      <c r="C84" s="31" t="n">
        <v>1898.800049</v>
      </c>
      <c r="D84" s="31" t="n">
        <v>1946.699951</v>
      </c>
      <c r="E84" s="31" t="n">
        <v>1898.800049</v>
      </c>
      <c r="F84" s="31" t="n">
        <v>1921.27002</v>
      </c>
      <c r="G84" s="31" t="n">
        <f aca="false">AVERAGE(C84:F84)</f>
        <v>1916.39251725</v>
      </c>
      <c r="H84" s="23" t="n">
        <f aca="false">(G85-G84)/G84</f>
        <v>0.0130048960615666</v>
      </c>
      <c r="I84" s="46"/>
      <c r="J84" s="14"/>
      <c r="K84" s="21" t="n">
        <v>42415</v>
      </c>
      <c r="L84" s="31" t="n">
        <v>407.567993</v>
      </c>
      <c r="M84" s="31" t="n">
        <v>448.04599</v>
      </c>
      <c r="N84" s="31" t="n">
        <v>397.748993</v>
      </c>
      <c r="O84" s="31" t="n">
        <v>438.798004</v>
      </c>
      <c r="P84" s="33" t="n">
        <f aca="false">AVERAGE(L84:O84)</f>
        <v>423.040245</v>
      </c>
      <c r="Q84" s="26" t="n">
        <f aca="false">(P85-P84)/P84</f>
        <v>0.0201500019223939</v>
      </c>
      <c r="R84" s="46"/>
      <c r="S84" s="15"/>
      <c r="T84" s="16"/>
      <c r="AB84" s="46"/>
      <c r="AC84" s="14"/>
      <c r="AK84" s="46"/>
      <c r="AL84" s="14"/>
    </row>
    <row r="85" customFormat="false" ht="12.8" hidden="false" customHeight="false" outlineLevel="0" collapsed="false">
      <c r="A85" s="14"/>
      <c r="B85" s="21" t="n">
        <v>42424</v>
      </c>
      <c r="C85" s="31" t="n">
        <v>1917.560059</v>
      </c>
      <c r="D85" s="31" t="n">
        <v>1978.349976</v>
      </c>
      <c r="E85" s="31" t="n">
        <v>1891</v>
      </c>
      <c r="F85" s="31" t="n">
        <v>1978.349976</v>
      </c>
      <c r="G85" s="31" t="n">
        <f aca="false">AVERAGE(C85:F85)</f>
        <v>1941.31500275</v>
      </c>
      <c r="H85" s="23" t="n">
        <f aca="false">(G86-G85)/G85</f>
        <v>0.0217030761057924</v>
      </c>
      <c r="I85" s="46"/>
      <c r="J85" s="14"/>
      <c r="K85" s="21" t="n">
        <v>42422</v>
      </c>
      <c r="L85" s="31" t="n">
        <v>438.989014</v>
      </c>
      <c r="M85" s="31" t="n">
        <v>439.858002</v>
      </c>
      <c r="N85" s="31" t="n">
        <v>413.907013</v>
      </c>
      <c r="O85" s="31" t="n">
        <v>433.503998</v>
      </c>
      <c r="P85" s="33" t="n">
        <f aca="false">AVERAGE(L85:O85)</f>
        <v>431.56450675</v>
      </c>
      <c r="Q85" s="26" t="n">
        <f aca="false">(P86-P85)/P85</f>
        <v>-0.0287158954366443</v>
      </c>
      <c r="R85" s="46"/>
      <c r="S85" s="15"/>
      <c r="T85" s="16"/>
      <c r="AB85" s="46"/>
      <c r="AC85" s="14"/>
      <c r="AK85" s="46"/>
      <c r="AL85" s="14"/>
    </row>
    <row r="86" customFormat="false" ht="12.8" hidden="false" customHeight="false" outlineLevel="0" collapsed="false">
      <c r="A86" s="14"/>
      <c r="B86" s="21" t="n">
        <v>42431</v>
      </c>
      <c r="C86" s="31" t="n">
        <v>1976.599976</v>
      </c>
      <c r="D86" s="31" t="n">
        <v>2009.130005</v>
      </c>
      <c r="E86" s="31" t="n">
        <v>1968.800049</v>
      </c>
      <c r="F86" s="31" t="n">
        <v>1979.26001</v>
      </c>
      <c r="G86" s="31" t="n">
        <f aca="false">AVERAGE(C86:F86)</f>
        <v>1983.44751</v>
      </c>
      <c r="H86" s="23" t="n">
        <f aca="false">(G87-G86)/G86</f>
        <v>0.00723486514145271</v>
      </c>
      <c r="I86" s="46"/>
      <c r="J86" s="14"/>
      <c r="K86" s="21" t="n">
        <v>42429</v>
      </c>
      <c r="L86" s="31" t="n">
        <v>433.437988</v>
      </c>
      <c r="M86" s="31" t="n">
        <v>441.506989</v>
      </c>
      <c r="N86" s="31" t="n">
        <v>394.035004</v>
      </c>
      <c r="O86" s="31" t="n">
        <v>407.707001</v>
      </c>
      <c r="P86" s="33" t="n">
        <f aca="false">AVERAGE(L86:O86)</f>
        <v>419.1717455</v>
      </c>
      <c r="Q86" s="26" t="n">
        <f aca="false">(P87-P86)/P86</f>
        <v>-0.0146896864259188</v>
      </c>
      <c r="R86" s="46"/>
      <c r="S86" s="15"/>
      <c r="T86" s="16"/>
      <c r="AB86" s="46"/>
      <c r="AC86" s="14"/>
      <c r="AK86" s="46"/>
      <c r="AL86" s="14"/>
    </row>
    <row r="87" customFormat="false" ht="12.8" hidden="false" customHeight="false" outlineLevel="0" collapsed="false">
      <c r="A87" s="14"/>
      <c r="B87" s="21" t="n">
        <v>42438</v>
      </c>
      <c r="C87" s="31" t="n">
        <v>1981.439941</v>
      </c>
      <c r="D87" s="31" t="n">
        <v>2024.569946</v>
      </c>
      <c r="E87" s="31" t="n">
        <v>1969.25</v>
      </c>
      <c r="F87" s="31" t="n">
        <v>2015.930054</v>
      </c>
      <c r="G87" s="31" t="n">
        <f aca="false">AVERAGE(C87:F87)</f>
        <v>1997.79748525</v>
      </c>
      <c r="H87" s="23" t="n">
        <f aca="false">(G88-G87)/G87</f>
        <v>0.0174555023757255</v>
      </c>
      <c r="I87" s="46"/>
      <c r="J87" s="14"/>
      <c r="K87" s="21" t="n">
        <v>42436</v>
      </c>
      <c r="L87" s="31" t="n">
        <v>407.756989</v>
      </c>
      <c r="M87" s="31" t="n">
        <v>423.925995</v>
      </c>
      <c r="N87" s="31" t="n">
        <v>406.30899</v>
      </c>
      <c r="O87" s="31" t="n">
        <v>414.065002</v>
      </c>
      <c r="P87" s="33" t="n">
        <f aca="false">AVERAGE(L87:O87)</f>
        <v>413.014244</v>
      </c>
      <c r="Q87" s="26" t="n">
        <f aca="false">(P88-P87)/P87</f>
        <v>0.00183590520427659</v>
      </c>
      <c r="R87" s="46"/>
      <c r="S87" s="15"/>
      <c r="T87" s="16"/>
      <c r="AB87" s="46"/>
      <c r="AC87" s="14"/>
      <c r="AK87" s="46"/>
      <c r="AL87" s="14"/>
    </row>
    <row r="88" customFormat="false" ht="12.8" hidden="false" customHeight="false" outlineLevel="0" collapsed="false">
      <c r="A88" s="14"/>
      <c r="B88" s="21" t="n">
        <v>42445</v>
      </c>
      <c r="C88" s="31" t="n">
        <v>2014.23999</v>
      </c>
      <c r="D88" s="31" t="n">
        <v>2056.600098</v>
      </c>
      <c r="E88" s="31" t="n">
        <v>2010.040039</v>
      </c>
      <c r="F88" s="31" t="n">
        <v>2049.800049</v>
      </c>
      <c r="G88" s="31" t="n">
        <f aca="false">AVERAGE(C88:F88)</f>
        <v>2032.670044</v>
      </c>
      <c r="H88" s="23" t="n">
        <f aca="false">(G89-G88)/G88</f>
        <v>0.00630694897474475</v>
      </c>
      <c r="I88" s="46"/>
      <c r="J88" s="14"/>
      <c r="K88" s="21" t="n">
        <v>42443</v>
      </c>
      <c r="L88" s="31" t="n">
        <v>414.200989</v>
      </c>
      <c r="M88" s="31" t="n">
        <v>420.997009</v>
      </c>
      <c r="N88" s="31" t="n">
        <v>406.136993</v>
      </c>
      <c r="O88" s="31" t="n">
        <v>413.755005</v>
      </c>
      <c r="P88" s="33" t="n">
        <f aca="false">AVERAGE(L88:O88)</f>
        <v>413.772499</v>
      </c>
      <c r="Q88" s="26" t="n">
        <f aca="false">(P89-P88)/P88</f>
        <v>0.0146644756832909</v>
      </c>
      <c r="R88" s="46"/>
      <c r="S88" s="15"/>
      <c r="T88" s="16"/>
      <c r="AB88" s="46"/>
      <c r="AC88" s="14"/>
      <c r="AK88" s="46"/>
      <c r="AL88" s="14"/>
    </row>
    <row r="89" customFormat="false" ht="12.8" hidden="false" customHeight="false" outlineLevel="0" collapsed="false">
      <c r="A89" s="14"/>
      <c r="B89" s="21" t="n">
        <v>42452</v>
      </c>
      <c r="C89" s="31" t="n">
        <v>2048.550049</v>
      </c>
      <c r="D89" s="31" t="n">
        <v>2055.909912</v>
      </c>
      <c r="E89" s="31" t="n">
        <v>2022.48999</v>
      </c>
      <c r="F89" s="31" t="n">
        <v>2055.01001</v>
      </c>
      <c r="G89" s="31" t="n">
        <f aca="false">AVERAGE(C89:F89)</f>
        <v>2045.48999025</v>
      </c>
      <c r="H89" s="23" t="n">
        <f aca="false">(G90-G89)/G89</f>
        <v>0.00478005639069641</v>
      </c>
      <c r="I89" s="46"/>
      <c r="J89" s="14"/>
      <c r="K89" s="21" t="n">
        <v>42450</v>
      </c>
      <c r="L89" s="31" t="n">
        <v>413.417999</v>
      </c>
      <c r="M89" s="31" t="n">
        <v>428.796997</v>
      </c>
      <c r="N89" s="31" t="n">
        <v>410.381012</v>
      </c>
      <c r="O89" s="31" t="n">
        <v>426.765015</v>
      </c>
      <c r="P89" s="33" t="n">
        <f aca="false">AVERAGE(L89:O89)</f>
        <v>419.84025575</v>
      </c>
      <c r="Q89" s="26" t="n">
        <f aca="false">(P90-P89)/P89</f>
        <v>0.00443262044197154</v>
      </c>
      <c r="R89" s="46"/>
      <c r="S89" s="15"/>
      <c r="T89" s="16"/>
      <c r="AB89" s="46"/>
      <c r="AC89" s="14"/>
      <c r="AK89" s="46"/>
      <c r="AL89" s="14"/>
    </row>
    <row r="90" customFormat="false" ht="12.8" hidden="false" customHeight="false" outlineLevel="0" collapsed="false">
      <c r="A90" s="14"/>
      <c r="B90" s="21" t="n">
        <v>42459</v>
      </c>
      <c r="C90" s="31" t="n">
        <v>2058.27002</v>
      </c>
      <c r="D90" s="31" t="n">
        <v>2075.070068</v>
      </c>
      <c r="E90" s="31" t="n">
        <v>2042.560059</v>
      </c>
      <c r="F90" s="31" t="n">
        <v>2045.170044</v>
      </c>
      <c r="G90" s="31" t="n">
        <f aca="false">AVERAGE(C90:F90)</f>
        <v>2055.26754775</v>
      </c>
      <c r="H90" s="23" t="n">
        <f aca="false">(G91-G90)/G90</f>
        <v>-0.00153994963014183</v>
      </c>
      <c r="I90" s="46"/>
      <c r="J90" s="14"/>
      <c r="K90" s="21" t="n">
        <v>42457</v>
      </c>
      <c r="L90" s="31" t="n">
        <v>426.548004</v>
      </c>
      <c r="M90" s="31" t="n">
        <v>426.856995</v>
      </c>
      <c r="N90" s="31" t="n">
        <v>412.496002</v>
      </c>
      <c r="O90" s="31" t="n">
        <v>420.903992</v>
      </c>
      <c r="P90" s="33" t="n">
        <f aca="false">AVERAGE(L90:O90)</f>
        <v>421.70124825</v>
      </c>
      <c r="Q90" s="26" t="n">
        <f aca="false">(P91-P90)/P90</f>
        <v>-0.00122478888109377</v>
      </c>
      <c r="R90" s="46"/>
      <c r="S90" s="15"/>
      <c r="T90" s="16"/>
      <c r="AB90" s="46"/>
      <c r="AC90" s="14"/>
      <c r="AK90" s="46"/>
      <c r="AL90" s="14"/>
    </row>
    <row r="91" customFormat="false" ht="12.8" hidden="false" customHeight="false" outlineLevel="0" collapsed="false">
      <c r="A91" s="14"/>
      <c r="B91" s="21" t="n">
        <v>42466</v>
      </c>
      <c r="C91" s="31" t="n">
        <v>2045.560059</v>
      </c>
      <c r="D91" s="31" t="n">
        <v>2067.330078</v>
      </c>
      <c r="E91" s="31" t="n">
        <v>2033.800049</v>
      </c>
      <c r="F91" s="31" t="n">
        <v>2061.719971</v>
      </c>
      <c r="G91" s="31" t="n">
        <f aca="false">AVERAGE(C91:F91)</f>
        <v>2052.10253925</v>
      </c>
      <c r="H91" s="23" t="n">
        <f aca="false">(G92-G91)/G91</f>
        <v>0.0156278478470774</v>
      </c>
      <c r="I91" s="46"/>
      <c r="J91" s="14"/>
      <c r="K91" s="21" t="n">
        <v>42464</v>
      </c>
      <c r="L91" s="31" t="n">
        <v>421.299011</v>
      </c>
      <c r="M91" s="31" t="n">
        <v>425.360992</v>
      </c>
      <c r="N91" s="31" t="n">
        <v>416.515015</v>
      </c>
      <c r="O91" s="31" t="n">
        <v>421.563995</v>
      </c>
      <c r="P91" s="33" t="n">
        <f aca="false">AVERAGE(L91:O91)</f>
        <v>421.18475325</v>
      </c>
      <c r="Q91" s="26" t="n">
        <f aca="false">(P92-P91)/P91</f>
        <v>0.0105001266448382</v>
      </c>
      <c r="R91" s="46"/>
      <c r="S91" s="15"/>
      <c r="T91" s="16"/>
      <c r="AB91" s="46"/>
      <c r="AC91" s="14"/>
      <c r="AK91" s="46"/>
      <c r="AL91" s="14"/>
    </row>
    <row r="92" customFormat="false" ht="12.8" hidden="false" customHeight="false" outlineLevel="0" collapsed="false">
      <c r="A92" s="14"/>
      <c r="B92" s="21" t="n">
        <v>42473</v>
      </c>
      <c r="C92" s="31" t="n">
        <v>2065.919922</v>
      </c>
      <c r="D92" s="31" t="n">
        <v>2104.050049</v>
      </c>
      <c r="E92" s="31" t="n">
        <v>2065.919922</v>
      </c>
      <c r="F92" s="31" t="n">
        <v>2100.800049</v>
      </c>
      <c r="G92" s="31" t="n">
        <f aca="false">AVERAGE(C92:F92)</f>
        <v>2084.1724855</v>
      </c>
      <c r="H92" s="23" t="n">
        <f aca="false">(G93-G92)/G92</f>
        <v>0.00540983271703389</v>
      </c>
      <c r="I92" s="46"/>
      <c r="J92" s="14"/>
      <c r="K92" s="21" t="n">
        <v>42471</v>
      </c>
      <c r="L92" s="31" t="n">
        <v>421.872009</v>
      </c>
      <c r="M92" s="31" t="n">
        <v>432.625</v>
      </c>
      <c r="N92" s="31" t="n">
        <v>420.53299</v>
      </c>
      <c r="O92" s="31" t="n">
        <v>427.398987</v>
      </c>
      <c r="P92" s="33" t="n">
        <f aca="false">AVERAGE(L92:O92)</f>
        <v>425.6072465</v>
      </c>
      <c r="Q92" s="26" t="n">
        <f aca="false">(P93-P92)/P92</f>
        <v>0.0416869041725775</v>
      </c>
      <c r="R92" s="46"/>
      <c r="S92" s="15"/>
      <c r="T92" s="16"/>
      <c r="AB92" s="46"/>
      <c r="AC92" s="14"/>
      <c r="AK92" s="46"/>
      <c r="AL92" s="14"/>
    </row>
    <row r="93" customFormat="false" ht="12.8" hidden="false" customHeight="false" outlineLevel="0" collapsed="false">
      <c r="A93" s="14"/>
      <c r="B93" s="21" t="n">
        <v>42480</v>
      </c>
      <c r="C93" s="31" t="n">
        <v>2101.52002</v>
      </c>
      <c r="D93" s="31" t="n">
        <v>2111.050049</v>
      </c>
      <c r="E93" s="31" t="n">
        <v>2077.52002</v>
      </c>
      <c r="F93" s="31" t="n">
        <v>2091.699951</v>
      </c>
      <c r="G93" s="31" t="n">
        <f aca="false">AVERAGE(C93:F93)</f>
        <v>2095.44751</v>
      </c>
      <c r="H93" s="23" t="n">
        <f aca="false">(G94-G93)/G93</f>
        <v>-0.00881910936055865</v>
      </c>
      <c r="I93" s="46"/>
      <c r="J93" s="14"/>
      <c r="K93" s="21" t="n">
        <v>42478</v>
      </c>
      <c r="L93" s="31" t="n">
        <v>427.610992</v>
      </c>
      <c r="M93" s="31" t="n">
        <v>460.145996</v>
      </c>
      <c r="N93" s="31" t="n">
        <v>427.085999</v>
      </c>
      <c r="O93" s="31" t="n">
        <v>458.554993</v>
      </c>
      <c r="P93" s="33" t="n">
        <f aca="false">AVERAGE(L93:O93)</f>
        <v>443.349495</v>
      </c>
      <c r="Q93" s="26" t="n">
        <f aca="false">(P94-P93)/P93</f>
        <v>0.0238034623226534</v>
      </c>
      <c r="R93" s="46"/>
      <c r="S93" s="15"/>
      <c r="T93" s="16"/>
      <c r="AB93" s="46"/>
      <c r="AC93" s="14"/>
      <c r="AK93" s="46"/>
      <c r="AL93" s="14"/>
    </row>
    <row r="94" customFormat="false" ht="12.8" hidden="false" customHeight="false" outlineLevel="0" collapsed="false">
      <c r="A94" s="14"/>
      <c r="B94" s="21" t="n">
        <v>42487</v>
      </c>
      <c r="C94" s="31" t="n">
        <v>2092.330078</v>
      </c>
      <c r="D94" s="31" t="n">
        <v>2099.889893</v>
      </c>
      <c r="E94" s="31" t="n">
        <v>2052.280029</v>
      </c>
      <c r="F94" s="31" t="n">
        <v>2063.370117</v>
      </c>
      <c r="G94" s="31" t="n">
        <f aca="false">AVERAGE(C94:F94)</f>
        <v>2076.96752925</v>
      </c>
      <c r="H94" s="23" t="n">
        <f aca="false">(G95-G94)/G94</f>
        <v>-0.00467750535970477</v>
      </c>
      <c r="I94" s="46"/>
      <c r="J94" s="14"/>
      <c r="K94" s="21" t="n">
        <v>42485</v>
      </c>
      <c r="L94" s="31" t="n">
        <v>459.121002</v>
      </c>
      <c r="M94" s="31" t="n">
        <v>467.964996</v>
      </c>
      <c r="N94" s="31" t="n">
        <v>436.649994</v>
      </c>
      <c r="O94" s="31" t="n">
        <v>451.875</v>
      </c>
      <c r="P94" s="33" t="n">
        <f aca="false">AVERAGE(L94:O94)</f>
        <v>453.902748</v>
      </c>
      <c r="Q94" s="26" t="n">
        <f aca="false">(P95-P94)/P94</f>
        <v>-0.00108997632682321</v>
      </c>
      <c r="R94" s="46"/>
      <c r="S94" s="15"/>
      <c r="T94" s="16"/>
      <c r="AB94" s="46"/>
      <c r="AC94" s="14"/>
      <c r="AK94" s="46"/>
      <c r="AL94" s="14"/>
    </row>
    <row r="95" customFormat="false" ht="12.8" hidden="false" customHeight="false" outlineLevel="0" collapsed="false">
      <c r="A95" s="14"/>
      <c r="B95" s="21" t="n">
        <v>42494</v>
      </c>
      <c r="C95" s="31" t="n">
        <v>2060.300049</v>
      </c>
      <c r="D95" s="31" t="n">
        <v>2084.870117</v>
      </c>
      <c r="E95" s="31" t="n">
        <v>2039.449951</v>
      </c>
      <c r="F95" s="31" t="n">
        <v>2084.389893</v>
      </c>
      <c r="G95" s="31" t="n">
        <f aca="false">AVERAGE(C95:F95)</f>
        <v>2067.2525025</v>
      </c>
      <c r="H95" s="23" t="n">
        <f aca="false">(G96-G95)/G95</f>
        <v>-0.00174144486251515</v>
      </c>
      <c r="I95" s="46"/>
      <c r="J95" s="14"/>
      <c r="K95" s="21" t="n">
        <v>42492</v>
      </c>
      <c r="L95" s="31" t="n">
        <v>451.933014</v>
      </c>
      <c r="M95" s="31" t="n">
        <v>461.375</v>
      </c>
      <c r="N95" s="31" t="n">
        <v>441.776001</v>
      </c>
      <c r="O95" s="31" t="n">
        <v>458.548004</v>
      </c>
      <c r="P95" s="33" t="n">
        <f aca="false">AVERAGE(L95:O95)</f>
        <v>453.40800475</v>
      </c>
      <c r="Q95" s="26" t="n">
        <f aca="false">(P96-P95)/P95</f>
        <v>0.00748606434919798</v>
      </c>
      <c r="R95" s="46"/>
      <c r="S95" s="15"/>
      <c r="T95" s="16"/>
      <c r="AB95" s="46"/>
      <c r="AC95" s="14"/>
      <c r="AK95" s="46"/>
      <c r="AL95" s="14"/>
    </row>
    <row r="96" customFormat="false" ht="12.8" hidden="false" customHeight="false" outlineLevel="0" collapsed="false">
      <c r="A96" s="14"/>
      <c r="B96" s="21" t="n">
        <v>42501</v>
      </c>
      <c r="C96" s="31" t="n">
        <v>2083.290039</v>
      </c>
      <c r="D96" s="31" t="n">
        <v>2083.290039</v>
      </c>
      <c r="E96" s="31" t="n">
        <v>2040.819946</v>
      </c>
      <c r="F96" s="31" t="n">
        <v>2047.209961</v>
      </c>
      <c r="G96" s="31" t="n">
        <f aca="false">AVERAGE(C96:F96)</f>
        <v>2063.65249625</v>
      </c>
      <c r="H96" s="23" t="n">
        <f aca="false">(G97-G96)/G96</f>
        <v>-0.0034635149391615</v>
      </c>
      <c r="I96" s="46"/>
      <c r="J96" s="14"/>
      <c r="K96" s="21" t="n">
        <v>42499</v>
      </c>
      <c r="L96" s="31" t="n">
        <v>458.205994</v>
      </c>
      <c r="M96" s="31" t="n">
        <v>462.480988</v>
      </c>
      <c r="N96" s="31" t="n">
        <v>448.95401</v>
      </c>
      <c r="O96" s="31" t="n">
        <v>457.567993</v>
      </c>
      <c r="P96" s="33" t="n">
        <f aca="false">AVERAGE(L96:O96)</f>
        <v>456.80224625</v>
      </c>
      <c r="Q96" s="26" t="n">
        <f aca="false">(P97-P96)/P96</f>
        <v>-0.0189967148174897</v>
      </c>
      <c r="R96" s="46"/>
      <c r="S96" s="15"/>
      <c r="T96" s="16"/>
      <c r="AB96" s="46"/>
      <c r="AC96" s="14"/>
      <c r="AK96" s="46"/>
      <c r="AL96" s="14"/>
    </row>
    <row r="97" customFormat="false" ht="12.8" hidden="false" customHeight="false" outlineLevel="0" collapsed="false">
      <c r="A97" s="14"/>
      <c r="B97" s="21" t="n">
        <v>42508</v>
      </c>
      <c r="C97" s="31" t="n">
        <v>2044.380005</v>
      </c>
      <c r="D97" s="31" t="n">
        <v>2079.669922</v>
      </c>
      <c r="E97" s="31" t="n">
        <v>2025.910034</v>
      </c>
      <c r="F97" s="31" t="n">
        <v>2076.060059</v>
      </c>
      <c r="G97" s="31" t="n">
        <f aca="false">AVERAGE(C97:F97)</f>
        <v>2056.505005</v>
      </c>
      <c r="H97" s="23" t="n">
        <f aca="false">(G98-G97)/G97</f>
        <v>0.0160794375260955</v>
      </c>
      <c r="I97" s="46"/>
      <c r="J97" s="14"/>
      <c r="K97" s="21" t="n">
        <v>42506</v>
      </c>
      <c r="L97" s="31" t="n">
        <v>457.585999</v>
      </c>
      <c r="M97" s="31" t="n">
        <v>458.200012</v>
      </c>
      <c r="N97" s="31" t="n">
        <v>437.389008</v>
      </c>
      <c r="O97" s="31" t="n">
        <v>439.322998</v>
      </c>
      <c r="P97" s="33" t="n">
        <f aca="false">AVERAGE(L97:O97)</f>
        <v>448.12450425</v>
      </c>
      <c r="Q97" s="26" t="n">
        <f aca="false">(P98-P97)/P97</f>
        <v>0.0925334167329235</v>
      </c>
      <c r="R97" s="46"/>
      <c r="S97" s="15"/>
      <c r="T97" s="16"/>
      <c r="AB97" s="46"/>
      <c r="AC97" s="14"/>
      <c r="AK97" s="46"/>
      <c r="AL97" s="14"/>
    </row>
    <row r="98" customFormat="false" ht="12.8" hidden="false" customHeight="false" outlineLevel="0" collapsed="false">
      <c r="A98" s="14"/>
      <c r="B98" s="21" t="n">
        <v>42515</v>
      </c>
      <c r="C98" s="31" t="n">
        <v>2078.929932</v>
      </c>
      <c r="D98" s="31" t="n">
        <v>2103.47998</v>
      </c>
      <c r="E98" s="31" t="n">
        <v>2078.929932</v>
      </c>
      <c r="F98" s="31" t="n">
        <v>2096.949951</v>
      </c>
      <c r="G98" s="31" t="n">
        <f aca="false">AVERAGE(C98:F98)</f>
        <v>2089.57244875</v>
      </c>
      <c r="H98" s="23" t="n">
        <f aca="false">(G99-G98)/G98</f>
        <v>0.00623334429384893</v>
      </c>
      <c r="I98" s="46"/>
      <c r="J98" s="14"/>
      <c r="K98" s="21" t="n">
        <v>42513</v>
      </c>
      <c r="L98" s="31" t="n">
        <v>439.347992</v>
      </c>
      <c r="M98" s="31" t="n">
        <v>553.960022</v>
      </c>
      <c r="N98" s="31" t="n">
        <v>438.822998</v>
      </c>
      <c r="O98" s="31" t="n">
        <v>526.232971</v>
      </c>
      <c r="P98" s="33" t="n">
        <f aca="false">AVERAGE(L98:O98)</f>
        <v>489.59099575</v>
      </c>
      <c r="Q98" s="26" t="n">
        <f aca="false">(P99-P98)/P98</f>
        <v>0.130659072175144</v>
      </c>
      <c r="R98" s="46"/>
      <c r="S98" s="15"/>
      <c r="T98" s="16"/>
      <c r="AB98" s="46"/>
      <c r="AC98" s="14"/>
      <c r="AK98" s="46"/>
      <c r="AL98" s="14"/>
    </row>
    <row r="99" customFormat="false" ht="12.8" hidden="false" customHeight="false" outlineLevel="0" collapsed="false">
      <c r="A99" s="14"/>
      <c r="B99" s="21" t="n">
        <v>42522</v>
      </c>
      <c r="C99" s="31" t="n">
        <v>2093.939941</v>
      </c>
      <c r="D99" s="31" t="n">
        <v>2119.219971</v>
      </c>
      <c r="E99" s="31" t="n">
        <v>2085.100098</v>
      </c>
      <c r="F99" s="31" t="n">
        <v>2112.129883</v>
      </c>
      <c r="G99" s="31" t="n">
        <f aca="false">AVERAGE(C99:F99)</f>
        <v>2102.59747325</v>
      </c>
      <c r="H99" s="23" t="n">
        <f aca="false">(G100-G99)/G99</f>
        <v>-0.00448370616341885</v>
      </c>
      <c r="I99" s="46"/>
      <c r="J99" s="14"/>
      <c r="K99" s="21" t="n">
        <v>42520</v>
      </c>
      <c r="L99" s="31" t="n">
        <v>528.471008</v>
      </c>
      <c r="M99" s="31" t="n">
        <v>590.132019</v>
      </c>
      <c r="N99" s="31" t="n">
        <v>520.661987</v>
      </c>
      <c r="O99" s="31" t="n">
        <v>574.97699</v>
      </c>
      <c r="P99" s="33" t="n">
        <f aca="false">AVERAGE(L99:O99)</f>
        <v>553.560501</v>
      </c>
      <c r="Q99" s="26" t="n">
        <f aca="false">(P100-P99)/P99</f>
        <v>0.128938911593333</v>
      </c>
      <c r="R99" s="46"/>
      <c r="S99" s="15"/>
      <c r="T99" s="16"/>
      <c r="AB99" s="46"/>
      <c r="AC99" s="14"/>
      <c r="AK99" s="46"/>
      <c r="AL99" s="14"/>
    </row>
    <row r="100" customFormat="false" ht="12.8" hidden="false" customHeight="false" outlineLevel="0" collapsed="false">
      <c r="A100" s="14"/>
      <c r="B100" s="21" t="n">
        <v>42529</v>
      </c>
      <c r="C100" s="31" t="n">
        <v>2112.709961</v>
      </c>
      <c r="D100" s="31" t="n">
        <v>2120.550049</v>
      </c>
      <c r="E100" s="31" t="n">
        <v>2064.100098</v>
      </c>
      <c r="F100" s="31" t="n">
        <v>2075.320068</v>
      </c>
      <c r="G100" s="31" t="n">
        <f aca="false">AVERAGE(C100:F100)</f>
        <v>2093.170044</v>
      </c>
      <c r="H100" s="23" t="n">
        <f aca="false">(G101-G100)/G100</f>
        <v>-0.00658691671492317</v>
      </c>
      <c r="I100" s="46"/>
      <c r="J100" s="14"/>
      <c r="K100" s="21" t="n">
        <v>42527</v>
      </c>
      <c r="L100" s="31" t="n">
        <v>574.60199</v>
      </c>
      <c r="M100" s="31" t="n">
        <v>684.843994</v>
      </c>
      <c r="N100" s="31" t="n">
        <v>567.513977</v>
      </c>
      <c r="O100" s="31" t="n">
        <v>672.783997</v>
      </c>
      <c r="P100" s="33" t="n">
        <f aca="false">AVERAGE(L100:O100)</f>
        <v>624.9359895</v>
      </c>
      <c r="Q100" s="26" t="n">
        <f aca="false">(P101-P100)/P100</f>
        <v>0.150609443337236</v>
      </c>
      <c r="R100" s="46"/>
      <c r="S100" s="15"/>
      <c r="T100" s="16"/>
      <c r="AB100" s="46"/>
      <c r="AC100" s="14"/>
      <c r="AK100" s="46"/>
      <c r="AL100" s="14"/>
    </row>
    <row r="101" customFormat="false" ht="12.8" hidden="false" customHeight="false" outlineLevel="0" collapsed="false">
      <c r="A101" s="14"/>
      <c r="B101" s="21" t="n">
        <v>42536</v>
      </c>
      <c r="C101" s="31" t="n">
        <v>2077.600098</v>
      </c>
      <c r="D101" s="31" t="n">
        <v>2100.659912</v>
      </c>
      <c r="E101" s="31" t="n">
        <v>2050.370117</v>
      </c>
      <c r="F101" s="31" t="n">
        <v>2088.899902</v>
      </c>
      <c r="G101" s="31" t="n">
        <f aca="false">AVERAGE(C101:F101)</f>
        <v>2079.38250725</v>
      </c>
      <c r="H101" s="23" t="n">
        <f aca="false">(G102-G101)/G101</f>
        <v>-0.0104225582231439</v>
      </c>
      <c r="I101" s="46"/>
      <c r="J101" s="14"/>
      <c r="K101" s="21" t="n">
        <v>42534</v>
      </c>
      <c r="L101" s="31" t="n">
        <v>671.653992</v>
      </c>
      <c r="M101" s="31" t="n">
        <v>777.98999</v>
      </c>
      <c r="N101" s="31" t="n">
        <v>662.804016</v>
      </c>
      <c r="O101" s="31" t="n">
        <v>763.781006</v>
      </c>
      <c r="P101" s="33" t="n">
        <f aca="false">AVERAGE(L101:O101)</f>
        <v>719.057251</v>
      </c>
      <c r="Q101" s="26" t="n">
        <f aca="false">(P102-P101)/P101</f>
        <v>-0.0558759531235157</v>
      </c>
      <c r="R101" s="46"/>
      <c r="S101" s="15"/>
      <c r="T101" s="16"/>
      <c r="AB101" s="46"/>
      <c r="AC101" s="14"/>
      <c r="AK101" s="46"/>
      <c r="AL101" s="14"/>
    </row>
    <row r="102" customFormat="false" ht="12.8" hidden="false" customHeight="false" outlineLevel="0" collapsed="false">
      <c r="A102" s="14"/>
      <c r="B102" s="21" t="n">
        <v>42543</v>
      </c>
      <c r="C102" s="31" t="n">
        <v>2089.75</v>
      </c>
      <c r="D102" s="31" t="n">
        <v>2113.320068</v>
      </c>
      <c r="E102" s="31" t="n">
        <v>1991.680054</v>
      </c>
      <c r="F102" s="31" t="n">
        <v>2036.089966</v>
      </c>
      <c r="G102" s="31" t="n">
        <f aca="false">AVERAGE(C102:F102)</f>
        <v>2057.710022</v>
      </c>
      <c r="H102" s="23" t="n">
        <f aca="false">(G103-G102)/G102</f>
        <v>0.00629337995225088</v>
      </c>
      <c r="I102" s="46"/>
      <c r="J102" s="14"/>
      <c r="K102" s="21" t="n">
        <v>42541</v>
      </c>
      <c r="L102" s="31" t="n">
        <v>763.927002</v>
      </c>
      <c r="M102" s="31" t="n">
        <v>764.083984</v>
      </c>
      <c r="N102" s="31" t="n">
        <v>558.138977</v>
      </c>
      <c r="O102" s="31" t="n">
        <v>629.367004</v>
      </c>
      <c r="P102" s="33" t="n">
        <f aca="false">AVERAGE(L102:O102)</f>
        <v>678.87924175</v>
      </c>
      <c r="Q102" s="26" t="n">
        <f aca="false">(P103-P102)/P102</f>
        <v>-0.0375663136116211</v>
      </c>
      <c r="R102" s="46"/>
      <c r="S102" s="15"/>
      <c r="T102" s="16"/>
      <c r="AB102" s="46"/>
      <c r="AC102" s="14"/>
      <c r="AK102" s="46"/>
      <c r="AL102" s="14"/>
    </row>
    <row r="103" customFormat="false" ht="12.8" hidden="false" customHeight="false" outlineLevel="0" collapsed="false">
      <c r="A103" s="14"/>
      <c r="B103" s="21" t="n">
        <v>42550</v>
      </c>
      <c r="C103" s="31" t="n">
        <v>2042.689941</v>
      </c>
      <c r="D103" s="31" t="n">
        <v>2108.709961</v>
      </c>
      <c r="E103" s="31" t="n">
        <v>2042.689941</v>
      </c>
      <c r="F103" s="31" t="n">
        <v>2088.550049</v>
      </c>
      <c r="G103" s="31" t="n">
        <f aca="false">AVERAGE(C103:F103)</f>
        <v>2070.659973</v>
      </c>
      <c r="H103" s="23" t="n">
        <f aca="false">(G104-G103)/G103</f>
        <v>0.0221366445228522</v>
      </c>
      <c r="I103" s="46"/>
      <c r="J103" s="14"/>
      <c r="K103" s="21" t="n">
        <v>42548</v>
      </c>
      <c r="L103" s="31" t="n">
        <v>629.348999</v>
      </c>
      <c r="M103" s="31" t="n">
        <v>704.968018</v>
      </c>
      <c r="N103" s="31" t="n">
        <v>620.523987</v>
      </c>
      <c r="O103" s="31" t="n">
        <v>658.664001</v>
      </c>
      <c r="P103" s="33" t="n">
        <f aca="false">AVERAGE(L103:O103)</f>
        <v>653.37625125</v>
      </c>
      <c r="Q103" s="26" t="n">
        <f aca="false">(P104-P103)/P103</f>
        <v>-0.00376698455949582</v>
      </c>
      <c r="R103" s="46"/>
      <c r="S103" s="15"/>
      <c r="T103" s="16"/>
      <c r="AB103" s="46"/>
      <c r="AC103" s="14"/>
      <c r="AK103" s="46"/>
      <c r="AL103" s="14"/>
    </row>
    <row r="104" customFormat="false" ht="12.8" hidden="false" customHeight="false" outlineLevel="0" collapsed="false">
      <c r="A104" s="14"/>
      <c r="B104" s="21" t="n">
        <v>42557</v>
      </c>
      <c r="C104" s="31" t="n">
        <v>2084.429932</v>
      </c>
      <c r="D104" s="31" t="n">
        <v>2155.399902</v>
      </c>
      <c r="E104" s="31" t="n">
        <v>2074.02002</v>
      </c>
      <c r="F104" s="31" t="n">
        <v>2152.139893</v>
      </c>
      <c r="G104" s="31" t="n">
        <f aca="false">AVERAGE(C104:F104)</f>
        <v>2116.49743675</v>
      </c>
      <c r="H104" s="23" t="n">
        <f aca="false">(G105-G104)/G104</f>
        <v>0.0197094912687708</v>
      </c>
      <c r="I104" s="46"/>
      <c r="J104" s="14"/>
      <c r="K104" s="21" t="n">
        <v>42555</v>
      </c>
      <c r="L104" s="31" t="n">
        <v>658.804016</v>
      </c>
      <c r="M104" s="31" t="n">
        <v>683.661987</v>
      </c>
      <c r="N104" s="31" t="n">
        <v>611.833984</v>
      </c>
      <c r="O104" s="31" t="n">
        <v>649.359985</v>
      </c>
      <c r="P104" s="33" t="n">
        <f aca="false">AVERAGE(L104:O104)</f>
        <v>650.914993</v>
      </c>
      <c r="Q104" s="26" t="n">
        <f aca="false">(P105-P104)/P104</f>
        <v>0.0198290066887428</v>
      </c>
      <c r="R104" s="46"/>
      <c r="S104" s="15"/>
      <c r="T104" s="16"/>
      <c r="AB104" s="46"/>
      <c r="AC104" s="14"/>
      <c r="AK104" s="46"/>
      <c r="AL104" s="14"/>
    </row>
    <row r="105" customFormat="false" ht="12.8" hidden="false" customHeight="false" outlineLevel="0" collapsed="false">
      <c r="A105" s="14"/>
      <c r="B105" s="21" t="n">
        <v>42564</v>
      </c>
      <c r="C105" s="31" t="n">
        <v>2153.810059</v>
      </c>
      <c r="D105" s="31" t="n">
        <v>2169.050049</v>
      </c>
      <c r="E105" s="31" t="n">
        <v>2146.209961</v>
      </c>
      <c r="F105" s="31" t="n">
        <v>2163.780029</v>
      </c>
      <c r="G105" s="31" t="n">
        <f aca="false">AVERAGE(C105:F105)</f>
        <v>2158.2125245</v>
      </c>
      <c r="H105" s="23" t="n">
        <f aca="false">(G106-G105)/G105</f>
        <v>0.00437976040019044</v>
      </c>
      <c r="I105" s="46"/>
      <c r="J105" s="14"/>
      <c r="K105" s="21" t="n">
        <v>42562</v>
      </c>
      <c r="L105" s="31" t="n">
        <v>648.484009</v>
      </c>
      <c r="M105" s="31" t="n">
        <v>682.36499</v>
      </c>
      <c r="N105" s="31" t="n">
        <v>644.97998</v>
      </c>
      <c r="O105" s="31" t="n">
        <v>679.458984</v>
      </c>
      <c r="P105" s="33" t="n">
        <f aca="false">AVERAGE(L105:O105)</f>
        <v>663.82199075</v>
      </c>
      <c r="Q105" s="26" t="n">
        <f aca="false">(P106-P105)/P105</f>
        <v>0.00530375959076343</v>
      </c>
      <c r="R105" s="46"/>
      <c r="S105" s="15"/>
      <c r="T105" s="16"/>
      <c r="AB105" s="46"/>
      <c r="AC105" s="14"/>
      <c r="AK105" s="46"/>
      <c r="AL105" s="14"/>
    </row>
    <row r="106" customFormat="false" ht="12.8" hidden="false" customHeight="false" outlineLevel="0" collapsed="false">
      <c r="A106" s="14"/>
      <c r="B106" s="21" t="n">
        <v>42571</v>
      </c>
      <c r="C106" s="31" t="n">
        <v>2166.100098</v>
      </c>
      <c r="D106" s="31" t="n">
        <v>2175.629883</v>
      </c>
      <c r="E106" s="31" t="n">
        <v>2159.75</v>
      </c>
      <c r="F106" s="31" t="n">
        <v>2169.179932</v>
      </c>
      <c r="G106" s="31" t="n">
        <f aca="false">AVERAGE(C106:F106)</f>
        <v>2167.66497825</v>
      </c>
      <c r="H106" s="23" t="n">
        <f aca="false">(G107-G106)/G106</f>
        <v>-0.00207016630569121</v>
      </c>
      <c r="I106" s="46"/>
      <c r="J106" s="14"/>
      <c r="K106" s="21" t="n">
        <v>42569</v>
      </c>
      <c r="L106" s="31" t="n">
        <v>679.809021</v>
      </c>
      <c r="M106" s="31" t="n">
        <v>681.554993</v>
      </c>
      <c r="N106" s="31" t="n">
        <v>646.721985</v>
      </c>
      <c r="O106" s="31" t="n">
        <v>661.284973</v>
      </c>
      <c r="P106" s="33" t="n">
        <f aca="false">AVERAGE(L106:O106)</f>
        <v>667.342743</v>
      </c>
      <c r="Q106" s="26" t="n">
        <f aca="false">(P107-P106)/P106</f>
        <v>-0.0364257909522212</v>
      </c>
      <c r="R106" s="46"/>
      <c r="S106" s="15"/>
      <c r="T106" s="16"/>
      <c r="AB106" s="46"/>
      <c r="AC106" s="14"/>
      <c r="AK106" s="46"/>
      <c r="AL106" s="14"/>
    </row>
    <row r="107" customFormat="false" ht="12.8" hidden="false" customHeight="false" outlineLevel="0" collapsed="false">
      <c r="A107" s="14"/>
      <c r="B107" s="21" t="n">
        <v>42578</v>
      </c>
      <c r="C107" s="31" t="n">
        <v>2169.810059</v>
      </c>
      <c r="D107" s="31" t="n">
        <v>2178.290039</v>
      </c>
      <c r="E107" s="31" t="n">
        <v>2147.580078</v>
      </c>
      <c r="F107" s="31" t="n">
        <v>2157.030029</v>
      </c>
      <c r="G107" s="31" t="n">
        <f aca="false">AVERAGE(C107:F107)</f>
        <v>2163.17755125</v>
      </c>
      <c r="H107" s="23" t="n">
        <f aca="false">(G108-G107)/G107</f>
        <v>0.00301175173819433</v>
      </c>
      <c r="I107" s="46"/>
      <c r="J107" s="14"/>
      <c r="K107" s="21" t="n">
        <v>42576</v>
      </c>
      <c r="L107" s="31" t="n">
        <v>661.263</v>
      </c>
      <c r="M107" s="31" t="n">
        <v>661.828003</v>
      </c>
      <c r="N107" s="31" t="n">
        <v>624.36499</v>
      </c>
      <c r="O107" s="31" t="n">
        <v>624.68103</v>
      </c>
      <c r="P107" s="33" t="n">
        <f aca="false">AVERAGE(L107:O107)</f>
        <v>643.03425575</v>
      </c>
      <c r="Q107" s="26" t="n">
        <f aca="false">(P108-P107)/P107</f>
        <v>-0.0767424232204289</v>
      </c>
      <c r="R107" s="46"/>
      <c r="S107" s="15"/>
      <c r="T107" s="16"/>
      <c r="AB107" s="46"/>
      <c r="AC107" s="14"/>
      <c r="AK107" s="46"/>
      <c r="AL107" s="14"/>
    </row>
    <row r="108" customFormat="false" ht="12.8" hidden="false" customHeight="false" outlineLevel="0" collapsed="false">
      <c r="A108" s="14"/>
      <c r="B108" s="21" t="n">
        <v>42585</v>
      </c>
      <c r="C108" s="31" t="n">
        <v>2156.810059</v>
      </c>
      <c r="D108" s="31" t="n">
        <v>2187.659912</v>
      </c>
      <c r="E108" s="31" t="n">
        <v>2152.560059</v>
      </c>
      <c r="F108" s="31" t="n">
        <v>2181.73999</v>
      </c>
      <c r="G108" s="31" t="n">
        <f aca="false">AVERAGE(C108:F108)</f>
        <v>2169.692505</v>
      </c>
      <c r="H108" s="23" t="n">
        <f aca="false">(G109-G108)/G108</f>
        <v>0.00553073763786634</v>
      </c>
      <c r="I108" s="46"/>
      <c r="J108" s="14"/>
      <c r="K108" s="21" t="n">
        <v>42583</v>
      </c>
      <c r="L108" s="31" t="n">
        <v>624.60199</v>
      </c>
      <c r="M108" s="31" t="n">
        <v>626.119019</v>
      </c>
      <c r="N108" s="31" t="n">
        <v>531.333984</v>
      </c>
      <c r="O108" s="31" t="n">
        <v>592.690002</v>
      </c>
      <c r="P108" s="33" t="n">
        <f aca="false">AVERAGE(L108:O108)</f>
        <v>593.68624875</v>
      </c>
      <c r="Q108" s="26" t="n">
        <f aca="false">(P109-P108)/P108</f>
        <v>-0.0196951399406992</v>
      </c>
      <c r="R108" s="46"/>
      <c r="S108" s="15"/>
      <c r="T108" s="16"/>
      <c r="AB108" s="46"/>
      <c r="AC108" s="14"/>
      <c r="AK108" s="46"/>
      <c r="AL108" s="14"/>
    </row>
    <row r="109" customFormat="false" ht="12.8" hidden="false" customHeight="false" outlineLevel="0" collapsed="false">
      <c r="A109" s="14"/>
      <c r="B109" s="21" t="n">
        <v>42592</v>
      </c>
      <c r="C109" s="31" t="n">
        <v>2182.810059</v>
      </c>
      <c r="D109" s="31" t="n">
        <v>2193.810059</v>
      </c>
      <c r="E109" s="31" t="n">
        <v>2172</v>
      </c>
      <c r="F109" s="31" t="n">
        <v>2178.149902</v>
      </c>
      <c r="G109" s="31" t="n">
        <f aca="false">AVERAGE(C109:F109)</f>
        <v>2181.692505</v>
      </c>
      <c r="H109" s="23" t="n">
        <f aca="false">(G110-G109)/G109</f>
        <v>-1.2617268445074E-005</v>
      </c>
      <c r="I109" s="46"/>
      <c r="J109" s="14"/>
      <c r="K109" s="21" t="n">
        <v>42590</v>
      </c>
      <c r="L109" s="31" t="n">
        <v>592.736023</v>
      </c>
      <c r="M109" s="31" t="n">
        <v>599.984009</v>
      </c>
      <c r="N109" s="31" t="n">
        <v>564.781006</v>
      </c>
      <c r="O109" s="31" t="n">
        <v>570.473022</v>
      </c>
      <c r="P109" s="33" t="n">
        <f aca="false">AVERAGE(L109:O109)</f>
        <v>581.993515</v>
      </c>
      <c r="Q109" s="26" t="n">
        <f aca="false">(P110-P109)/P109</f>
        <v>-0.0123601239783573</v>
      </c>
      <c r="R109" s="46"/>
      <c r="S109" s="15"/>
      <c r="T109" s="16"/>
      <c r="AB109" s="46"/>
      <c r="AC109" s="14"/>
      <c r="AK109" s="46"/>
      <c r="AL109" s="14"/>
    </row>
    <row r="110" customFormat="false" ht="12.8" hidden="false" customHeight="false" outlineLevel="0" collapsed="false">
      <c r="A110" s="14"/>
      <c r="B110" s="21" t="n">
        <v>42599</v>
      </c>
      <c r="C110" s="31" t="n">
        <v>2177.840088</v>
      </c>
      <c r="D110" s="31" t="n">
        <v>2193.419922</v>
      </c>
      <c r="E110" s="31" t="n">
        <v>2168.5</v>
      </c>
      <c r="F110" s="31" t="n">
        <v>2186.899902</v>
      </c>
      <c r="G110" s="31" t="n">
        <f aca="false">AVERAGE(C110:F110)</f>
        <v>2181.664978</v>
      </c>
      <c r="H110" s="23" t="n">
        <f aca="false">(G111-G110)/G110</f>
        <v>-0.00196178986836168</v>
      </c>
      <c r="I110" s="46"/>
      <c r="J110" s="14"/>
      <c r="K110" s="21" t="n">
        <v>42597</v>
      </c>
      <c r="L110" s="31" t="n">
        <v>570.494019</v>
      </c>
      <c r="M110" s="31" t="n">
        <v>584.15802</v>
      </c>
      <c r="N110" s="31" t="n">
        <v>563.23999</v>
      </c>
      <c r="O110" s="31" t="n">
        <v>581.307983</v>
      </c>
      <c r="P110" s="33" t="n">
        <f aca="false">AVERAGE(L110:O110)</f>
        <v>574.800003</v>
      </c>
      <c r="Q110" s="26" t="n">
        <f aca="false">(P111-P110)/P110</f>
        <v>0.00614429059075699</v>
      </c>
      <c r="R110" s="46"/>
      <c r="S110" s="15"/>
      <c r="T110" s="16"/>
      <c r="AB110" s="46"/>
      <c r="AC110" s="14"/>
      <c r="AK110" s="46"/>
      <c r="AL110" s="14"/>
    </row>
    <row r="111" customFormat="false" ht="12.8" hidden="false" customHeight="false" outlineLevel="0" collapsed="false">
      <c r="A111" s="14"/>
      <c r="B111" s="21" t="n">
        <v>42606</v>
      </c>
      <c r="C111" s="31" t="n">
        <v>2185.090088</v>
      </c>
      <c r="D111" s="31" t="n">
        <v>2187.939941</v>
      </c>
      <c r="E111" s="31" t="n">
        <v>2160.389893</v>
      </c>
      <c r="F111" s="31" t="n">
        <v>2176.120117</v>
      </c>
      <c r="G111" s="31" t="n">
        <f aca="false">AVERAGE(C111:F111)</f>
        <v>2177.38500975</v>
      </c>
      <c r="H111" s="23" t="n">
        <f aca="false">(G112-G111)/G111</f>
        <v>-0.000670511183581469</v>
      </c>
      <c r="I111" s="46"/>
      <c r="J111" s="14"/>
      <c r="K111" s="21" t="n">
        <v>42604</v>
      </c>
      <c r="L111" s="31" t="n">
        <v>581.310974</v>
      </c>
      <c r="M111" s="31" t="n">
        <v>589.473999</v>
      </c>
      <c r="N111" s="31" t="n">
        <v>568.630005</v>
      </c>
      <c r="O111" s="31" t="n">
        <v>573.911987</v>
      </c>
      <c r="P111" s="33" t="n">
        <f aca="false">AVERAGE(L111:O111)</f>
        <v>578.33174125</v>
      </c>
      <c r="Q111" s="26" t="n">
        <f aca="false">(P112-P111)/P111</f>
        <v>0.0224896613350115</v>
      </c>
      <c r="R111" s="46"/>
      <c r="S111" s="15"/>
      <c r="T111" s="16"/>
      <c r="AB111" s="46"/>
      <c r="AC111" s="14"/>
      <c r="AK111" s="46"/>
      <c r="AL111" s="14"/>
    </row>
    <row r="112" customFormat="false" ht="12.8" hidden="false" customHeight="false" outlineLevel="0" collapsed="false">
      <c r="A112" s="14"/>
      <c r="B112" s="21" t="n">
        <v>42613</v>
      </c>
      <c r="C112" s="31" t="n">
        <v>2173.560059</v>
      </c>
      <c r="D112" s="31" t="n">
        <v>2186.570068</v>
      </c>
      <c r="E112" s="31" t="n">
        <v>2157.090088</v>
      </c>
      <c r="F112" s="31" t="n">
        <v>2186.47998</v>
      </c>
      <c r="G112" s="31" t="n">
        <f aca="false">AVERAGE(C112:F112)</f>
        <v>2175.92504875</v>
      </c>
      <c r="H112" s="23" t="n">
        <f aca="false">(G113-G112)/G112</f>
        <v>-0.00971081460831494</v>
      </c>
      <c r="I112" s="46"/>
      <c r="J112" s="14"/>
      <c r="K112" s="21" t="n">
        <v>42611</v>
      </c>
      <c r="L112" s="31" t="n">
        <v>574.070984</v>
      </c>
      <c r="M112" s="31" t="n">
        <v>611.836975</v>
      </c>
      <c r="N112" s="31" t="n">
        <v>570.810974</v>
      </c>
      <c r="O112" s="31" t="n">
        <v>608.633972</v>
      </c>
      <c r="P112" s="33" t="n">
        <f aca="false">AVERAGE(L112:O112)</f>
        <v>591.33822625</v>
      </c>
      <c r="Q112" s="26" t="n">
        <f aca="false">(P113-P112)/P112</f>
        <v>0.0336863276644969</v>
      </c>
      <c r="R112" s="46"/>
      <c r="S112" s="15"/>
      <c r="T112" s="16"/>
      <c r="AB112" s="46"/>
      <c r="AC112" s="14"/>
      <c r="AK112" s="46"/>
      <c r="AL112" s="14"/>
    </row>
    <row r="113" customFormat="false" ht="12.8" hidden="false" customHeight="false" outlineLevel="0" collapsed="false">
      <c r="A113" s="14"/>
      <c r="B113" s="21" t="n">
        <v>42620</v>
      </c>
      <c r="C113" s="31" t="n">
        <v>2185.169922</v>
      </c>
      <c r="D113" s="31" t="n">
        <v>2187.870117</v>
      </c>
      <c r="E113" s="31" t="n">
        <v>2119.120117</v>
      </c>
      <c r="F113" s="31" t="n">
        <v>2127.02002</v>
      </c>
      <c r="G113" s="31" t="n">
        <f aca="false">AVERAGE(C113:F113)</f>
        <v>2154.795044</v>
      </c>
      <c r="H113" s="23" t="n">
        <f aca="false">(G114-G113)/G113</f>
        <v>-0.00905539139526625</v>
      </c>
      <c r="I113" s="46"/>
      <c r="J113" s="14"/>
      <c r="K113" s="21" t="n">
        <v>42618</v>
      </c>
      <c r="L113" s="31" t="n">
        <v>608.98999</v>
      </c>
      <c r="M113" s="31" t="n">
        <v>628.817993</v>
      </c>
      <c r="N113" s="31" t="n">
        <v>600.505981</v>
      </c>
      <c r="O113" s="31" t="n">
        <v>606.718994</v>
      </c>
      <c r="P113" s="33" t="n">
        <f aca="false">AVERAGE(L113:O113)</f>
        <v>611.2582395</v>
      </c>
      <c r="Q113" s="26" t="n">
        <f aca="false">(P114-P113)/P113</f>
        <v>-0.00450296056909009</v>
      </c>
      <c r="R113" s="46"/>
      <c r="S113" s="15"/>
      <c r="T113" s="16"/>
      <c r="AB113" s="46"/>
      <c r="AC113" s="14"/>
      <c r="AK113" s="46"/>
      <c r="AL113" s="14"/>
    </row>
    <row r="114" customFormat="false" ht="12.8" hidden="false" customHeight="false" outlineLevel="0" collapsed="false">
      <c r="A114" s="14"/>
      <c r="B114" s="21" t="n">
        <v>42627</v>
      </c>
      <c r="C114" s="31" t="n">
        <v>2127.860107</v>
      </c>
      <c r="D114" s="31" t="n">
        <v>2153.610107</v>
      </c>
      <c r="E114" s="31" t="n">
        <v>2119.899902</v>
      </c>
      <c r="F114" s="31" t="n">
        <v>2139.76001</v>
      </c>
      <c r="G114" s="31" t="n">
        <f aca="false">AVERAGE(C114:F114)</f>
        <v>2135.2825315</v>
      </c>
      <c r="H114" s="23" t="n">
        <f aca="false">(G115-G114)/G114</f>
        <v>0.00971065196015735</v>
      </c>
      <c r="I114" s="46"/>
      <c r="J114" s="14"/>
      <c r="K114" s="21" t="n">
        <v>42625</v>
      </c>
      <c r="L114" s="31" t="n">
        <v>607.005005</v>
      </c>
      <c r="M114" s="31" t="n">
        <v>611.952026</v>
      </c>
      <c r="N114" s="31" t="n">
        <v>605.192017</v>
      </c>
      <c r="O114" s="31" t="n">
        <v>609.874023</v>
      </c>
      <c r="P114" s="33" t="n">
        <f aca="false">AVERAGE(L114:O114)</f>
        <v>608.50576775</v>
      </c>
      <c r="Q114" s="26" t="n">
        <f aca="false">(P115-P114)/P114</f>
        <v>-0.00682330919450843</v>
      </c>
      <c r="R114" s="46"/>
      <c r="S114" s="15"/>
      <c r="T114" s="16"/>
      <c r="AB114" s="46"/>
      <c r="AC114" s="14"/>
      <c r="AK114" s="46"/>
      <c r="AL114" s="14"/>
    </row>
    <row r="115" customFormat="false" ht="12.8" hidden="false" customHeight="false" outlineLevel="0" collapsed="false">
      <c r="A115" s="14"/>
      <c r="B115" s="21" t="n">
        <v>42634</v>
      </c>
      <c r="C115" s="31" t="n">
        <v>2144.580078</v>
      </c>
      <c r="D115" s="31" t="n">
        <v>2179.98999</v>
      </c>
      <c r="E115" s="31" t="n">
        <v>2139.570068</v>
      </c>
      <c r="F115" s="31" t="n">
        <v>2159.929932</v>
      </c>
      <c r="G115" s="31" t="n">
        <f aca="false">AVERAGE(C115:F115)</f>
        <v>2156.017517</v>
      </c>
      <c r="H115" s="23" t="n">
        <f aca="false">(G116-G115)/G115</f>
        <v>0.000878944505347378</v>
      </c>
      <c r="I115" s="46"/>
      <c r="J115" s="14"/>
      <c r="K115" s="21" t="n">
        <v>42632</v>
      </c>
      <c r="L115" s="31" t="n">
        <v>609.870972</v>
      </c>
      <c r="M115" s="31" t="n">
        <v>610.932007</v>
      </c>
      <c r="N115" s="31" t="n">
        <v>595.786011</v>
      </c>
      <c r="O115" s="31" t="n">
        <v>600.825989</v>
      </c>
      <c r="P115" s="33" t="n">
        <f aca="false">AVERAGE(L115:O115)</f>
        <v>604.35374475</v>
      </c>
      <c r="Q115" s="26" t="n">
        <f aca="false">(P116-P115)/P115</f>
        <v>0.00408289684879948</v>
      </c>
      <c r="R115" s="46"/>
      <c r="S115" s="15"/>
      <c r="T115" s="16"/>
      <c r="AB115" s="46"/>
      <c r="AC115" s="14"/>
      <c r="AK115" s="46"/>
      <c r="AL115" s="14"/>
    </row>
    <row r="116" customFormat="false" ht="12.8" hidden="false" customHeight="false" outlineLevel="0" collapsed="false">
      <c r="A116" s="14"/>
      <c r="B116" s="21" t="n">
        <v>42641</v>
      </c>
      <c r="C116" s="31" t="n">
        <v>2161.850098</v>
      </c>
      <c r="D116" s="31" t="n">
        <v>2175.300049</v>
      </c>
      <c r="E116" s="31" t="n">
        <v>2144.01001</v>
      </c>
      <c r="F116" s="31" t="n">
        <v>2150.48999</v>
      </c>
      <c r="G116" s="31" t="n">
        <f aca="false">AVERAGE(C116:F116)</f>
        <v>2157.91253675</v>
      </c>
      <c r="H116" s="23" t="n">
        <f aca="false">(G117-G116)/G116</f>
        <v>-0.00478820136313842</v>
      </c>
      <c r="I116" s="46"/>
      <c r="J116" s="14"/>
      <c r="K116" s="21" t="n">
        <v>42639</v>
      </c>
      <c r="L116" s="31" t="n">
        <v>600.807007</v>
      </c>
      <c r="M116" s="31" t="n">
        <v>615.237</v>
      </c>
      <c r="N116" s="31" t="n">
        <v>600.348999</v>
      </c>
      <c r="O116" s="31" t="n">
        <v>610.892029</v>
      </c>
      <c r="P116" s="33" t="n">
        <f aca="false">AVERAGE(L116:O116)</f>
        <v>606.82125875</v>
      </c>
      <c r="Q116" s="26" t="n">
        <f aca="false">(P117-P116)/P116</f>
        <v>0.0122618479374427</v>
      </c>
      <c r="R116" s="46"/>
      <c r="S116" s="15"/>
      <c r="T116" s="16"/>
      <c r="AB116" s="46"/>
      <c r="AC116" s="14"/>
      <c r="AK116" s="46"/>
      <c r="AL116" s="14"/>
    </row>
    <row r="117" customFormat="false" ht="12.8" hidden="false" customHeight="false" outlineLevel="0" collapsed="false">
      <c r="A117" s="14"/>
      <c r="B117" s="21" t="n">
        <v>42648</v>
      </c>
      <c r="C117" s="31" t="n">
        <v>2155.149902</v>
      </c>
      <c r="D117" s="31" t="n">
        <v>2169.600098</v>
      </c>
      <c r="E117" s="31" t="n">
        <v>2128.840088</v>
      </c>
      <c r="F117" s="31" t="n">
        <v>2136.72998</v>
      </c>
      <c r="G117" s="31" t="n">
        <f aca="false">AVERAGE(C117:F117)</f>
        <v>2147.580017</v>
      </c>
      <c r="H117" s="23" t="n">
        <f aca="false">(G118-G117)/G117</f>
        <v>-0.00572040804196049</v>
      </c>
      <c r="I117" s="46"/>
      <c r="J117" s="14"/>
      <c r="K117" s="21" t="n">
        <v>42646</v>
      </c>
      <c r="L117" s="31" t="n">
        <v>610.968018</v>
      </c>
      <c r="M117" s="31" t="n">
        <v>619.848999</v>
      </c>
      <c r="N117" s="31" t="n">
        <v>609.479004</v>
      </c>
      <c r="O117" s="31" t="n">
        <v>616.752014</v>
      </c>
      <c r="P117" s="33" t="n">
        <f aca="false">AVERAGE(L117:O117)</f>
        <v>614.26200875</v>
      </c>
      <c r="Q117" s="26" t="n">
        <f aca="false">(P118-P117)/P117</f>
        <v>0.0246230424225303</v>
      </c>
      <c r="R117" s="46"/>
      <c r="S117" s="15"/>
      <c r="T117" s="16"/>
      <c r="AB117" s="46"/>
      <c r="AC117" s="14"/>
      <c r="AK117" s="46"/>
      <c r="AL117" s="14"/>
    </row>
    <row r="118" customFormat="false" ht="12.8" hidden="false" customHeight="false" outlineLevel="0" collapsed="false">
      <c r="A118" s="14"/>
      <c r="B118" s="21" t="n">
        <v>42655</v>
      </c>
      <c r="C118" s="31" t="n">
        <v>2137.669922</v>
      </c>
      <c r="D118" s="31" t="n">
        <v>2149.189941</v>
      </c>
      <c r="E118" s="31" t="n">
        <v>2114.719971</v>
      </c>
      <c r="F118" s="31" t="n">
        <v>2139.600098</v>
      </c>
      <c r="G118" s="31" t="n">
        <f aca="false">AVERAGE(C118:F118)</f>
        <v>2135.294983</v>
      </c>
      <c r="H118" s="23" t="n">
        <f aca="false">(G119-G118)/G118</f>
        <v>0.0032396186733327</v>
      </c>
      <c r="I118" s="46"/>
      <c r="J118" s="14"/>
      <c r="K118" s="21" t="n">
        <v>42653</v>
      </c>
      <c r="L118" s="31" t="n">
        <v>616.822021</v>
      </c>
      <c r="M118" s="31" t="n">
        <v>642.89801</v>
      </c>
      <c r="N118" s="31" t="n">
        <v>616.197021</v>
      </c>
      <c r="O118" s="31" t="n">
        <v>641.630981</v>
      </c>
      <c r="P118" s="33" t="n">
        <f aca="false">AVERAGE(L118:O118)</f>
        <v>629.38700825</v>
      </c>
      <c r="Q118" s="26" t="n">
        <f aca="false">(P119-P118)/P118</f>
        <v>0.0279966741750741</v>
      </c>
      <c r="R118" s="46"/>
      <c r="S118" s="15"/>
      <c r="T118" s="16"/>
      <c r="AB118" s="46"/>
      <c r="AC118" s="14"/>
      <c r="AK118" s="46"/>
      <c r="AL118" s="14"/>
    </row>
    <row r="119" customFormat="false" ht="12.8" hidden="false" customHeight="false" outlineLevel="0" collapsed="false">
      <c r="A119" s="14"/>
      <c r="B119" s="21" t="n">
        <v>42662</v>
      </c>
      <c r="C119" s="31" t="n">
        <v>2140.810059</v>
      </c>
      <c r="D119" s="31" t="n">
        <v>2154.790039</v>
      </c>
      <c r="E119" s="31" t="n">
        <v>2130.090088</v>
      </c>
      <c r="F119" s="31" t="n">
        <v>2143.159912</v>
      </c>
      <c r="G119" s="31" t="n">
        <f aca="false">AVERAGE(C119:F119)</f>
        <v>2142.2125245</v>
      </c>
      <c r="H119" s="23" t="n">
        <f aca="false">(G120-G119)/G119</f>
        <v>-0.00877365972565523</v>
      </c>
      <c r="I119" s="46"/>
      <c r="J119" s="14"/>
      <c r="K119" s="21" t="n">
        <v>42660</v>
      </c>
      <c r="L119" s="31" t="n">
        <v>641.817993</v>
      </c>
      <c r="M119" s="31" t="n">
        <v>661.129028</v>
      </c>
      <c r="N119" s="31" t="n">
        <v>628.013</v>
      </c>
      <c r="O119" s="31" t="n">
        <v>657.070984</v>
      </c>
      <c r="P119" s="33" t="n">
        <f aca="false">AVERAGE(L119:O119)</f>
        <v>647.00775125</v>
      </c>
      <c r="Q119" s="26" t="n">
        <f aca="false">(P120-P119)/P119</f>
        <v>0.0556372658294333</v>
      </c>
      <c r="R119" s="46"/>
      <c r="S119" s="15"/>
      <c r="T119" s="16"/>
      <c r="AB119" s="46"/>
      <c r="AC119" s="14"/>
      <c r="AK119" s="46"/>
      <c r="AL119" s="14"/>
    </row>
    <row r="120" customFormat="false" ht="12.8" hidden="false" customHeight="false" outlineLevel="0" collapsed="false">
      <c r="A120" s="14"/>
      <c r="B120" s="21" t="n">
        <v>42669</v>
      </c>
      <c r="C120" s="31" t="n">
        <v>2136.969971</v>
      </c>
      <c r="D120" s="31" t="n">
        <v>2147.129883</v>
      </c>
      <c r="E120" s="31" t="n">
        <v>2097.850098</v>
      </c>
      <c r="F120" s="31" t="n">
        <v>2111.719971</v>
      </c>
      <c r="G120" s="31" t="n">
        <f aca="false">AVERAGE(C120:F120)</f>
        <v>2123.41748075</v>
      </c>
      <c r="H120" s="23" t="n">
        <f aca="false">(G121-G120)/G120</f>
        <v>-0.00165061464915617</v>
      </c>
      <c r="I120" s="46"/>
      <c r="J120" s="14"/>
      <c r="K120" s="21" t="n">
        <v>42667</v>
      </c>
      <c r="L120" s="31" t="n">
        <v>657.161011</v>
      </c>
      <c r="M120" s="31" t="n">
        <v>720.401978</v>
      </c>
      <c r="N120" s="31" t="n">
        <v>652.594971</v>
      </c>
      <c r="O120" s="31" t="n">
        <v>701.864014</v>
      </c>
      <c r="P120" s="33" t="n">
        <f aca="false">AVERAGE(L120:O120)</f>
        <v>683.0054935</v>
      </c>
      <c r="Q120" s="26" t="n">
        <f aca="false">(P121-P120)/P120</f>
        <v>0.0388243692801278</v>
      </c>
      <c r="R120" s="46"/>
      <c r="S120" s="15"/>
      <c r="T120" s="16"/>
      <c r="AB120" s="46"/>
      <c r="AC120" s="14"/>
      <c r="AK120" s="46"/>
      <c r="AL120" s="14"/>
    </row>
    <row r="121" customFormat="false" ht="12.8" hidden="false" customHeight="false" outlineLevel="0" collapsed="false">
      <c r="A121" s="14"/>
      <c r="B121" s="21" t="n">
        <v>42676</v>
      </c>
      <c r="C121" s="31" t="n">
        <v>2109.429932</v>
      </c>
      <c r="D121" s="31" t="n">
        <v>2146.870117</v>
      </c>
      <c r="E121" s="31" t="n">
        <v>2083.790039</v>
      </c>
      <c r="F121" s="31" t="n">
        <v>2139.560059</v>
      </c>
      <c r="G121" s="31" t="n">
        <f aca="false">AVERAGE(C121:F121)</f>
        <v>2119.91253675</v>
      </c>
      <c r="H121" s="23" t="n">
        <f aca="false">(G122-G121)/G121</f>
        <v>0.0165042129774082</v>
      </c>
      <c r="I121" s="46"/>
      <c r="J121" s="14"/>
      <c r="K121" s="21" t="n">
        <v>42674</v>
      </c>
      <c r="L121" s="31" t="n">
        <v>702.640015</v>
      </c>
      <c r="M121" s="31" t="n">
        <v>745.77301</v>
      </c>
      <c r="N121" s="31" t="n">
        <v>678.156006</v>
      </c>
      <c r="O121" s="31" t="n">
        <v>711.521973</v>
      </c>
      <c r="P121" s="33" t="n">
        <f aca="false">AVERAGE(L121:O121)</f>
        <v>709.522751</v>
      </c>
      <c r="Q121" s="26" t="n">
        <f aca="false">(P122-P121)/P121</f>
        <v>0.000717752882881179</v>
      </c>
      <c r="R121" s="46"/>
      <c r="S121" s="15"/>
      <c r="T121" s="16"/>
      <c r="AB121" s="46"/>
      <c r="AC121" s="14"/>
      <c r="AK121" s="46"/>
      <c r="AL121" s="14"/>
    </row>
    <row r="122" customFormat="false" ht="12.8" hidden="false" customHeight="false" outlineLevel="0" collapsed="false">
      <c r="A122" s="14"/>
      <c r="B122" s="21" t="n">
        <v>42683</v>
      </c>
      <c r="C122" s="31" t="n">
        <v>2131.560059</v>
      </c>
      <c r="D122" s="31" t="n">
        <v>2182.300049</v>
      </c>
      <c r="E122" s="31" t="n">
        <v>2125.350098</v>
      </c>
      <c r="F122" s="31" t="n">
        <v>2180.389893</v>
      </c>
      <c r="G122" s="31" t="n">
        <f aca="false">AVERAGE(C122:F122)</f>
        <v>2154.90002475</v>
      </c>
      <c r="H122" s="23" t="n">
        <f aca="false">(G123-G122)/G122</f>
        <v>0.015994926611038</v>
      </c>
      <c r="I122" s="46"/>
      <c r="J122" s="14"/>
      <c r="K122" s="21" t="n">
        <v>42681</v>
      </c>
      <c r="L122" s="31" t="n">
        <v>710.736023</v>
      </c>
      <c r="M122" s="31" t="n">
        <v>740.046021</v>
      </c>
      <c r="N122" s="31" t="n">
        <v>687.315002</v>
      </c>
      <c r="O122" s="31" t="n">
        <v>702.031006</v>
      </c>
      <c r="P122" s="33" t="n">
        <f aca="false">AVERAGE(L122:O122)</f>
        <v>710.032013</v>
      </c>
      <c r="Q122" s="26" t="n">
        <f aca="false">(P123-P122)/P122</f>
        <v>0.0172315966406997</v>
      </c>
      <c r="R122" s="46"/>
      <c r="S122" s="15"/>
      <c r="T122" s="16"/>
      <c r="AB122" s="46"/>
      <c r="AC122" s="14"/>
      <c r="AK122" s="46"/>
      <c r="AL122" s="14"/>
    </row>
    <row r="123" customFormat="false" ht="12.8" hidden="false" customHeight="false" outlineLevel="0" collapsed="false">
      <c r="A123" s="14"/>
      <c r="B123" s="21" t="n">
        <v>42690</v>
      </c>
      <c r="C123" s="31" t="n">
        <v>2177.530029</v>
      </c>
      <c r="D123" s="31" t="n">
        <v>2204.800049</v>
      </c>
      <c r="E123" s="31" t="n">
        <v>2172.199951</v>
      </c>
      <c r="F123" s="31" t="n">
        <v>2202.939941</v>
      </c>
      <c r="G123" s="31" t="n">
        <f aca="false">AVERAGE(C123:F123)</f>
        <v>2189.3674925</v>
      </c>
      <c r="H123" s="23" t="n">
        <f aca="false">(G124-G123)/G123</f>
        <v>0.00612050046230411</v>
      </c>
      <c r="I123" s="46"/>
      <c r="J123" s="14"/>
      <c r="K123" s="21" t="n">
        <v>42688</v>
      </c>
      <c r="L123" s="31" t="n">
        <v>701.997009</v>
      </c>
      <c r="M123" s="31" t="n">
        <v>756.237</v>
      </c>
      <c r="N123" s="31" t="n">
        <v>699.807983</v>
      </c>
      <c r="O123" s="31" t="n">
        <v>731.026001</v>
      </c>
      <c r="P123" s="33" t="n">
        <f aca="false">AVERAGE(L123:O123)</f>
        <v>722.26699825</v>
      </c>
      <c r="Q123" s="26" t="n">
        <f aca="false">(P124-P123)/P123</f>
        <v>0.0199811808305889</v>
      </c>
      <c r="R123" s="46"/>
      <c r="S123" s="15"/>
      <c r="T123" s="16"/>
      <c r="AB123" s="46"/>
      <c r="AC123" s="14"/>
      <c r="AK123" s="46"/>
      <c r="AL123" s="14"/>
    </row>
    <row r="124" customFormat="false" ht="12.8" hidden="false" customHeight="false" outlineLevel="0" collapsed="false">
      <c r="A124" s="14"/>
      <c r="B124" s="21" t="n">
        <v>42697</v>
      </c>
      <c r="C124" s="31" t="n">
        <v>2198.550049</v>
      </c>
      <c r="D124" s="31" t="n">
        <v>2213.350098</v>
      </c>
      <c r="E124" s="31" t="n">
        <v>2194.51001</v>
      </c>
      <c r="F124" s="31" t="n">
        <v>2204.659912</v>
      </c>
      <c r="G124" s="31" t="n">
        <f aca="false">AVERAGE(C124:F124)</f>
        <v>2202.76751725</v>
      </c>
      <c r="H124" s="23" t="n">
        <f aca="false">(G125-G124)/G124</f>
        <v>0.00087048689205023</v>
      </c>
      <c r="I124" s="46"/>
      <c r="J124" s="14"/>
      <c r="K124" s="21" t="n">
        <v>42695</v>
      </c>
      <c r="L124" s="31" t="n">
        <v>731.265015</v>
      </c>
      <c r="M124" s="31" t="n">
        <v>753.869995</v>
      </c>
      <c r="N124" s="31" t="n">
        <v>729.625</v>
      </c>
      <c r="O124" s="31" t="n">
        <v>732.034973</v>
      </c>
      <c r="P124" s="33" t="n">
        <f aca="false">AVERAGE(L124:O124)</f>
        <v>736.69874575</v>
      </c>
      <c r="Q124" s="26" t="n">
        <f aca="false">(P125-P124)/P124</f>
        <v>0.0248884178991425</v>
      </c>
      <c r="R124" s="46"/>
      <c r="S124" s="15"/>
      <c r="T124" s="16"/>
      <c r="AB124" s="46"/>
      <c r="AC124" s="14"/>
      <c r="AK124" s="46"/>
      <c r="AL124" s="14"/>
    </row>
    <row r="125" customFormat="false" ht="12.8" hidden="false" customHeight="false" outlineLevel="0" collapsed="false">
      <c r="A125" s="14"/>
      <c r="B125" s="21" t="n">
        <v>42704</v>
      </c>
      <c r="C125" s="31" t="n">
        <v>2204.969971</v>
      </c>
      <c r="D125" s="31" t="n">
        <v>2214.100098</v>
      </c>
      <c r="E125" s="31" t="n">
        <v>2187.439941</v>
      </c>
      <c r="F125" s="31" t="n">
        <v>2212.22998</v>
      </c>
      <c r="G125" s="31" t="n">
        <f aca="false">AVERAGE(C125:F125)</f>
        <v>2204.6849975</v>
      </c>
      <c r="H125" s="23" t="n">
        <f aca="false">(G126-G125)/G125</f>
        <v>0.0170273659468671</v>
      </c>
      <c r="I125" s="46"/>
      <c r="J125" s="14"/>
      <c r="K125" s="21" t="n">
        <v>42702</v>
      </c>
      <c r="L125" s="31" t="n">
        <v>732.484009</v>
      </c>
      <c r="M125" s="31" t="n">
        <v>781.296021</v>
      </c>
      <c r="N125" s="31" t="n">
        <v>732.484009</v>
      </c>
      <c r="O125" s="31" t="n">
        <v>773.872009</v>
      </c>
      <c r="P125" s="33" t="n">
        <f aca="false">AVERAGE(L125:O125)</f>
        <v>755.034012</v>
      </c>
      <c r="Q125" s="26" t="n">
        <f aca="false">(P126-P125)/P125</f>
        <v>0.0171495403441507</v>
      </c>
      <c r="R125" s="46"/>
      <c r="S125" s="15"/>
      <c r="T125" s="16"/>
      <c r="AB125" s="46"/>
      <c r="AC125" s="14"/>
      <c r="AK125" s="46"/>
      <c r="AL125" s="14"/>
    </row>
    <row r="126" customFormat="false" ht="12.8" hidden="false" customHeight="false" outlineLevel="0" collapsed="false">
      <c r="A126" s="14"/>
      <c r="B126" s="21" t="n">
        <v>42711</v>
      </c>
      <c r="C126" s="31" t="n">
        <v>2210.719971</v>
      </c>
      <c r="D126" s="31" t="n">
        <v>2277.530029</v>
      </c>
      <c r="E126" s="31" t="n">
        <v>2208.929932</v>
      </c>
      <c r="F126" s="31" t="n">
        <v>2271.719971</v>
      </c>
      <c r="G126" s="31" t="n">
        <f aca="false">AVERAGE(C126:F126)</f>
        <v>2242.22497575</v>
      </c>
      <c r="H126" s="23" t="n">
        <f aca="false">(G127-G126)/G126</f>
        <v>0.0105754438142712</v>
      </c>
      <c r="I126" s="46"/>
      <c r="J126" s="14"/>
      <c r="K126" s="21" t="n">
        <v>42709</v>
      </c>
      <c r="L126" s="31" t="n">
        <v>773.393982</v>
      </c>
      <c r="M126" s="31" t="n">
        <v>777.09198</v>
      </c>
      <c r="N126" s="31" t="n">
        <v>751.713013</v>
      </c>
      <c r="O126" s="31" t="n">
        <v>769.731018</v>
      </c>
      <c r="P126" s="33" t="n">
        <f aca="false">AVERAGE(L126:O126)</f>
        <v>767.98249825</v>
      </c>
      <c r="Q126" s="26" t="n">
        <f aca="false">(P127-P126)/P126</f>
        <v>0.0173887400174226</v>
      </c>
      <c r="R126" s="46"/>
      <c r="S126" s="15"/>
      <c r="T126" s="16"/>
      <c r="AB126" s="46"/>
      <c r="AC126" s="14"/>
      <c r="AK126" s="46"/>
      <c r="AL126" s="14"/>
    </row>
    <row r="127" customFormat="false" ht="12.8" hidden="false" customHeight="false" outlineLevel="0" collapsed="false">
      <c r="A127" s="14"/>
      <c r="B127" s="21" t="n">
        <v>42718</v>
      </c>
      <c r="C127" s="31" t="n">
        <v>2268.350098</v>
      </c>
      <c r="D127" s="31" t="n">
        <v>2276.199951</v>
      </c>
      <c r="E127" s="31" t="n">
        <v>2248.439941</v>
      </c>
      <c r="F127" s="31" t="n">
        <v>2270.76001</v>
      </c>
      <c r="G127" s="31" t="n">
        <f aca="false">AVERAGE(C127:F127)</f>
        <v>2265.9375</v>
      </c>
      <c r="H127" s="23" t="n">
        <f aca="false">(G128-G127)/G127</f>
        <v>0.000614543428492521</v>
      </c>
      <c r="I127" s="46"/>
      <c r="J127" s="14"/>
      <c r="K127" s="21" t="n">
        <v>42716</v>
      </c>
      <c r="L127" s="31" t="n">
        <v>770.039978</v>
      </c>
      <c r="M127" s="31" t="n">
        <v>794.737</v>
      </c>
      <c r="N127" s="31" t="n">
        <v>770.039978</v>
      </c>
      <c r="O127" s="31" t="n">
        <v>790.530029</v>
      </c>
      <c r="P127" s="33" t="n">
        <f aca="false">AVERAGE(L127:O127)</f>
        <v>781.33674625</v>
      </c>
      <c r="Q127" s="26" t="n">
        <f aca="false">(P128-P127)/P127</f>
        <v>0.0886189684951093</v>
      </c>
      <c r="R127" s="46"/>
      <c r="S127" s="15"/>
      <c r="T127" s="16"/>
      <c r="AB127" s="46"/>
      <c r="AC127" s="14"/>
      <c r="AK127" s="46"/>
      <c r="AL127" s="14"/>
    </row>
    <row r="128" customFormat="false" ht="12.8" hidden="false" customHeight="false" outlineLevel="0" collapsed="false">
      <c r="A128" s="14"/>
      <c r="B128" s="21" t="n">
        <v>42725</v>
      </c>
      <c r="C128" s="31" t="n">
        <v>2270.540039</v>
      </c>
      <c r="D128" s="31" t="n">
        <v>2273.820068</v>
      </c>
      <c r="E128" s="31" t="n">
        <v>2256.080078</v>
      </c>
      <c r="F128" s="31" t="n">
        <v>2268.879883</v>
      </c>
      <c r="G128" s="31" t="n">
        <f aca="false">AVERAGE(C128:F128)</f>
        <v>2267.330017</v>
      </c>
      <c r="H128" s="23" t="n">
        <f aca="false">(G129-G128)/G128</f>
        <v>-0.00400579467122169</v>
      </c>
      <c r="I128" s="46"/>
      <c r="J128" s="14"/>
      <c r="K128" s="21" t="n">
        <v>42723</v>
      </c>
      <c r="L128" s="31" t="n">
        <v>790.692017</v>
      </c>
      <c r="M128" s="31" t="n">
        <v>925.117004</v>
      </c>
      <c r="N128" s="31" t="n">
        <v>790.320007</v>
      </c>
      <c r="O128" s="31" t="n">
        <v>896.182983</v>
      </c>
      <c r="P128" s="33" t="n">
        <f aca="false">AVERAGE(L128:O128)</f>
        <v>850.57800275</v>
      </c>
      <c r="Q128" s="26" t="n">
        <f aca="false">(P129-P128)/P128</f>
        <v>0.115479137636328</v>
      </c>
      <c r="R128" s="46"/>
      <c r="S128" s="15"/>
      <c r="T128" s="16"/>
      <c r="AB128" s="46"/>
      <c r="AC128" s="14"/>
      <c r="AK128" s="46"/>
      <c r="AL128" s="14"/>
    </row>
    <row r="129" customFormat="false" ht="12.8" hidden="false" customHeight="false" outlineLevel="0" collapsed="false">
      <c r="A129" s="14"/>
      <c r="B129" s="21" t="n">
        <v>42732</v>
      </c>
      <c r="C129" s="31" t="n">
        <v>2270.22998</v>
      </c>
      <c r="D129" s="31" t="n">
        <v>2271.310059</v>
      </c>
      <c r="E129" s="31" t="n">
        <v>2233.620117</v>
      </c>
      <c r="F129" s="31" t="n">
        <v>2257.830078</v>
      </c>
      <c r="G129" s="31" t="n">
        <f aca="false">AVERAGE(C129:F129)</f>
        <v>2258.2475585</v>
      </c>
      <c r="H129" s="23" t="n">
        <f aca="false">(G130-G129)/G129</f>
        <v>0.00443483430871145</v>
      </c>
      <c r="I129" s="46"/>
      <c r="J129" s="14"/>
      <c r="K129" s="21" t="n">
        <v>42730</v>
      </c>
      <c r="L129" s="31" t="n">
        <v>896.905029</v>
      </c>
      <c r="M129" s="31" t="n">
        <v>1003.080017</v>
      </c>
      <c r="N129" s="31" t="n">
        <v>896.89801</v>
      </c>
      <c r="O129" s="31" t="n">
        <v>998.325012</v>
      </c>
      <c r="P129" s="33" t="n">
        <f aca="false">AVERAGE(L129:O129)</f>
        <v>948.802017</v>
      </c>
      <c r="Q129" s="26" t="n">
        <f aca="false">(P130-P129)/P129</f>
        <v>0.0340597708172873</v>
      </c>
      <c r="R129" s="46"/>
      <c r="S129" s="15"/>
      <c r="T129" s="16"/>
      <c r="AB129" s="46"/>
      <c r="AC129" s="14"/>
      <c r="AK129" s="46"/>
      <c r="AL129" s="14"/>
    </row>
    <row r="130" customFormat="false" ht="13.25" hidden="false" customHeight="true" outlineLevel="0" collapsed="false">
      <c r="A130" s="14"/>
      <c r="B130" s="21" t="n">
        <v>42739</v>
      </c>
      <c r="C130" s="31" t="n">
        <v>2261.600098</v>
      </c>
      <c r="D130" s="31" t="n">
        <v>2282.100098</v>
      </c>
      <c r="E130" s="31" t="n">
        <v>2260.449951</v>
      </c>
      <c r="F130" s="31" t="n">
        <v>2268.899902</v>
      </c>
      <c r="G130" s="31" t="n">
        <f aca="false">AVERAGE(C130:F130)</f>
        <v>2268.26251225</v>
      </c>
      <c r="H130" s="23" t="n">
        <f aca="false">(G131-G130)/G130</f>
        <v>-0.000400099854006459</v>
      </c>
      <c r="I130" s="46"/>
      <c r="J130" s="14"/>
      <c r="K130" s="21" t="n">
        <v>42737</v>
      </c>
      <c r="L130" s="31" t="n">
        <v>998.617004</v>
      </c>
      <c r="M130" s="31" t="n">
        <v>1191.099976</v>
      </c>
      <c r="N130" s="31" t="n">
        <v>823.55603</v>
      </c>
      <c r="O130" s="31" t="n">
        <v>911.198975</v>
      </c>
      <c r="P130" s="33" t="n">
        <f aca="false">AVERAGE(L130:O130)</f>
        <v>981.11799625</v>
      </c>
      <c r="Q130" s="26" t="n">
        <f aca="false">(P131-P130)/P130</f>
        <v>-0.13103062398342</v>
      </c>
      <c r="R130" s="46"/>
      <c r="S130" s="15"/>
      <c r="T130" s="16"/>
      <c r="AB130" s="46"/>
      <c r="AC130" s="14"/>
      <c r="AK130" s="46"/>
      <c r="AL130" s="14"/>
    </row>
    <row r="131" customFormat="false" ht="12.8" hidden="false" customHeight="false" outlineLevel="0" collapsed="false">
      <c r="A131" s="14"/>
      <c r="B131" s="21" t="n">
        <v>42746</v>
      </c>
      <c r="C131" s="31" t="n">
        <v>2268.600098</v>
      </c>
      <c r="D131" s="31" t="n">
        <v>2278.679932</v>
      </c>
      <c r="E131" s="31" t="n">
        <v>2254.25</v>
      </c>
      <c r="F131" s="31" t="n">
        <v>2267.889893</v>
      </c>
      <c r="G131" s="31" t="n">
        <f aca="false">AVERAGE(C131:F131)</f>
        <v>2267.35498075</v>
      </c>
      <c r="H131" s="23" t="n">
        <f aca="false">(G132-G131)/G131</f>
        <v>0.00236398150951497</v>
      </c>
      <c r="I131" s="46"/>
      <c r="J131" s="14"/>
      <c r="K131" s="21" t="n">
        <v>42744</v>
      </c>
      <c r="L131" s="31" t="n">
        <v>913.244019</v>
      </c>
      <c r="M131" s="31" t="n">
        <v>919.447998</v>
      </c>
      <c r="N131" s="31" t="n">
        <v>755.755981</v>
      </c>
      <c r="O131" s="31" t="n">
        <v>821.797974</v>
      </c>
      <c r="P131" s="33" t="n">
        <f aca="false">AVERAGE(L131:O131)</f>
        <v>852.561493</v>
      </c>
      <c r="Q131" s="26" t="n">
        <f aca="false">(P132-P131)/P131</f>
        <v>0.0275657658631786</v>
      </c>
      <c r="R131" s="46"/>
      <c r="S131" s="15"/>
      <c r="T131" s="16"/>
      <c r="AB131" s="46"/>
      <c r="AC131" s="14"/>
      <c r="AK131" s="46"/>
      <c r="AL131" s="14"/>
    </row>
    <row r="132" customFormat="false" ht="12.8" hidden="false" customHeight="false" outlineLevel="0" collapsed="false">
      <c r="A132" s="14"/>
      <c r="B132" s="21" t="n">
        <v>42753</v>
      </c>
      <c r="C132" s="31" t="n">
        <v>2269.139893</v>
      </c>
      <c r="D132" s="31" t="n">
        <v>2284.629883</v>
      </c>
      <c r="E132" s="31" t="n">
        <v>2257.02002</v>
      </c>
      <c r="F132" s="31" t="n">
        <v>2280.070068</v>
      </c>
      <c r="G132" s="31" t="n">
        <f aca="false">AVERAGE(C132:F132)</f>
        <v>2272.714966</v>
      </c>
      <c r="H132" s="23" t="n">
        <f aca="false">(G133-G132)/G132</f>
        <v>0.00495993642785741</v>
      </c>
      <c r="I132" s="46"/>
      <c r="J132" s="14"/>
      <c r="K132" s="21" t="n">
        <v>42751</v>
      </c>
      <c r="L132" s="31" t="n">
        <v>821.78302</v>
      </c>
      <c r="M132" s="31" t="n">
        <v>937.525024</v>
      </c>
      <c r="N132" s="31" t="n">
        <v>820.270996</v>
      </c>
      <c r="O132" s="31" t="n">
        <v>924.672974</v>
      </c>
      <c r="P132" s="33" t="n">
        <f aca="false">AVERAGE(L132:O132)</f>
        <v>876.0630035</v>
      </c>
      <c r="Q132" s="26" t="n">
        <f aca="false">(P133-P132)/P132</f>
        <v>0.0458574278784735</v>
      </c>
      <c r="R132" s="46"/>
      <c r="S132" s="15"/>
      <c r="T132" s="16"/>
      <c r="AB132" s="46"/>
      <c r="AC132" s="14"/>
      <c r="AK132" s="46"/>
      <c r="AL132" s="14"/>
    </row>
    <row r="133" customFormat="false" ht="12.8" hidden="false" customHeight="false" outlineLevel="0" collapsed="false">
      <c r="A133" s="14"/>
      <c r="B133" s="21" t="n">
        <v>42760</v>
      </c>
      <c r="C133" s="31" t="n">
        <v>2288.879883</v>
      </c>
      <c r="D133" s="31" t="n">
        <v>2300.98999</v>
      </c>
      <c r="E133" s="31" t="n">
        <v>2267.209961</v>
      </c>
      <c r="F133" s="31" t="n">
        <v>2278.870117</v>
      </c>
      <c r="G133" s="31" t="n">
        <f aca="false">AVERAGE(C133:F133)</f>
        <v>2283.98748775</v>
      </c>
      <c r="H133" s="23" t="n">
        <f aca="false">(G134-G133)/G133</f>
        <v>0.00150723450477007</v>
      </c>
      <c r="I133" s="46"/>
      <c r="J133" s="14"/>
      <c r="K133" s="21" t="n">
        <v>42758</v>
      </c>
      <c r="L133" s="31" t="n">
        <v>925.499023</v>
      </c>
      <c r="M133" s="31" t="n">
        <v>928.265991</v>
      </c>
      <c r="N133" s="31" t="n">
        <v>891.687012</v>
      </c>
      <c r="O133" s="31" t="n">
        <v>919.495972</v>
      </c>
      <c r="P133" s="33" t="n">
        <f aca="false">AVERAGE(L133:O133)</f>
        <v>916.2369995</v>
      </c>
      <c r="Q133" s="26" t="n">
        <f aca="false">(P134-P133)/P133</f>
        <v>0.0676454323868417</v>
      </c>
      <c r="R133" s="46"/>
      <c r="S133" s="15"/>
      <c r="T133" s="16"/>
      <c r="AB133" s="46"/>
      <c r="AC133" s="14"/>
      <c r="AK133" s="46"/>
      <c r="AL133" s="14"/>
    </row>
    <row r="134" customFormat="false" ht="12.8" hidden="false" customHeight="false" outlineLevel="0" collapsed="false">
      <c r="A134" s="14"/>
      <c r="B134" s="21" t="n">
        <v>42767</v>
      </c>
      <c r="C134" s="31" t="n">
        <v>2285.590088</v>
      </c>
      <c r="D134" s="31" t="n">
        <v>2299.399902</v>
      </c>
      <c r="E134" s="31" t="n">
        <v>2271.649902</v>
      </c>
      <c r="F134" s="31" t="n">
        <v>2293.080078</v>
      </c>
      <c r="G134" s="31" t="n">
        <f aca="false">AVERAGE(C134:F134)</f>
        <v>2287.4299925</v>
      </c>
      <c r="H134" s="23" t="n">
        <f aca="false">(G135-G134)/G134</f>
        <v>0.0109697475255082</v>
      </c>
      <c r="I134" s="46"/>
      <c r="J134" s="14"/>
      <c r="K134" s="21" t="n">
        <v>42765</v>
      </c>
      <c r="L134" s="31" t="n">
        <v>920.151001</v>
      </c>
      <c r="M134" s="31" t="n">
        <v>1045.900024</v>
      </c>
      <c r="N134" s="31" t="n">
        <v>919.473999</v>
      </c>
      <c r="O134" s="31" t="n">
        <v>1027.339966</v>
      </c>
      <c r="P134" s="33" t="n">
        <f aca="false">AVERAGE(L134:O134)</f>
        <v>978.2162475</v>
      </c>
      <c r="Q134" s="26" t="n">
        <f aca="false">(P135-P134)/P134</f>
        <v>0.0384365505542269</v>
      </c>
      <c r="R134" s="46"/>
      <c r="S134" s="15"/>
      <c r="T134" s="16"/>
      <c r="AB134" s="46"/>
      <c r="AC134" s="14"/>
      <c r="AK134" s="46"/>
      <c r="AL134" s="14"/>
    </row>
    <row r="135" customFormat="false" ht="12.8" hidden="false" customHeight="false" outlineLevel="0" collapsed="false">
      <c r="A135" s="14"/>
      <c r="B135" s="21" t="n">
        <v>42774</v>
      </c>
      <c r="C135" s="31" t="n">
        <v>2289.550049</v>
      </c>
      <c r="D135" s="31" t="n">
        <v>2337.580078</v>
      </c>
      <c r="E135" s="31" t="n">
        <v>2285.379883</v>
      </c>
      <c r="F135" s="31" t="n">
        <v>2337.580078</v>
      </c>
      <c r="G135" s="31" t="n">
        <f aca="false">AVERAGE(C135:F135)</f>
        <v>2312.522522</v>
      </c>
      <c r="H135" s="23" t="n">
        <f aca="false">(G136-G135)/G135</f>
        <v>0.0164744225786182</v>
      </c>
      <c r="I135" s="46"/>
      <c r="J135" s="14"/>
      <c r="K135" s="21" t="n">
        <v>42772</v>
      </c>
      <c r="L135" s="31" t="n">
        <v>1028.400024</v>
      </c>
      <c r="M135" s="31" t="n">
        <v>1088.98999</v>
      </c>
      <c r="N135" s="31" t="n">
        <v>946.690979</v>
      </c>
      <c r="O135" s="31" t="n">
        <v>999.18103</v>
      </c>
      <c r="P135" s="33" t="n">
        <f aca="false">AVERAGE(L135:O135)</f>
        <v>1015.81550575</v>
      </c>
      <c r="Q135" s="26" t="n">
        <f aca="false">(P136-P135)/P135</f>
        <v>0.00506858083072737</v>
      </c>
      <c r="R135" s="46"/>
      <c r="S135" s="15"/>
      <c r="T135" s="16"/>
      <c r="AB135" s="46"/>
      <c r="AC135" s="14"/>
      <c r="AK135" s="46"/>
      <c r="AL135" s="14"/>
    </row>
    <row r="136" customFormat="false" ht="12.8" hidden="false" customHeight="false" outlineLevel="0" collapsed="false">
      <c r="A136" s="14"/>
      <c r="B136" s="21" t="n">
        <v>42781</v>
      </c>
      <c r="C136" s="31" t="n">
        <v>2335.580078</v>
      </c>
      <c r="D136" s="31" t="n">
        <v>2366.709961</v>
      </c>
      <c r="E136" s="31" t="n">
        <v>2334.810059</v>
      </c>
      <c r="F136" s="31" t="n">
        <v>2365.379883</v>
      </c>
      <c r="G136" s="31" t="n">
        <f aca="false">AVERAGE(C136:F136)</f>
        <v>2350.61999525</v>
      </c>
      <c r="H136" s="23" t="n">
        <f aca="false">(G137-G136)/G136</f>
        <v>0.00496466624702506</v>
      </c>
      <c r="I136" s="46"/>
      <c r="J136" s="14"/>
      <c r="K136" s="21" t="n">
        <v>42779</v>
      </c>
      <c r="L136" s="31" t="n">
        <v>998.88501</v>
      </c>
      <c r="M136" s="31" t="n">
        <v>1061.099976</v>
      </c>
      <c r="N136" s="31" t="n">
        <v>976.002014</v>
      </c>
      <c r="O136" s="31" t="n">
        <v>1047.869995</v>
      </c>
      <c r="P136" s="33" t="n">
        <f aca="false">AVERAGE(L136:O136)</f>
        <v>1020.96424875</v>
      </c>
      <c r="Q136" s="26" t="n">
        <f aca="false">(P137-P136)/P136</f>
        <v>0.0911179929795756</v>
      </c>
      <c r="R136" s="46"/>
      <c r="S136" s="15"/>
      <c r="T136" s="16"/>
      <c r="AB136" s="46"/>
      <c r="AC136" s="14"/>
      <c r="AK136" s="46"/>
      <c r="AL136" s="14"/>
    </row>
    <row r="137" customFormat="false" ht="12.8" hidden="false" customHeight="false" outlineLevel="0" collapsed="false">
      <c r="A137" s="14"/>
      <c r="B137" s="21" t="n">
        <v>42788</v>
      </c>
      <c r="C137" s="31" t="n">
        <v>2361.110107</v>
      </c>
      <c r="D137" s="31" t="n">
        <v>2371.540039</v>
      </c>
      <c r="E137" s="31" t="n">
        <v>2352.870117</v>
      </c>
      <c r="F137" s="31" t="n">
        <v>2363.639893</v>
      </c>
      <c r="G137" s="31" t="n">
        <f aca="false">AVERAGE(C137:F137)</f>
        <v>2362.290039</v>
      </c>
      <c r="H137" s="23" t="n">
        <f aca="false">(G138-G137)/G137</f>
        <v>0.00696883203510804</v>
      </c>
      <c r="I137" s="46"/>
      <c r="J137" s="14"/>
      <c r="K137" s="21" t="n">
        <v>42786</v>
      </c>
      <c r="L137" s="31" t="n">
        <v>1048.689941</v>
      </c>
      <c r="M137" s="31" t="n">
        <v>1200.390015</v>
      </c>
      <c r="N137" s="31" t="n">
        <v>1041.689941</v>
      </c>
      <c r="O137" s="31" t="n">
        <v>1165.199951</v>
      </c>
      <c r="P137" s="33" t="n">
        <f aca="false">AVERAGE(L137:O137)</f>
        <v>1113.992462</v>
      </c>
      <c r="Q137" s="26" t="n">
        <f aca="false">(P138-P137)/P137</f>
        <v>0.0939459319249862</v>
      </c>
      <c r="R137" s="46"/>
      <c r="S137" s="15"/>
      <c r="T137" s="16"/>
      <c r="AB137" s="46"/>
      <c r="AC137" s="14"/>
      <c r="AK137" s="46"/>
      <c r="AL137" s="14"/>
    </row>
    <row r="138" customFormat="false" ht="12.8" hidden="false" customHeight="false" outlineLevel="0" collapsed="false">
      <c r="A138" s="14"/>
      <c r="B138" s="21" t="n">
        <v>42795</v>
      </c>
      <c r="C138" s="31" t="n">
        <v>2380.129883</v>
      </c>
      <c r="D138" s="31" t="n">
        <v>2400.97998</v>
      </c>
      <c r="E138" s="31" t="n">
        <v>2365.51001</v>
      </c>
      <c r="F138" s="31" t="n">
        <v>2368.389893</v>
      </c>
      <c r="G138" s="31" t="n">
        <f aca="false">AVERAGE(C138:F138)</f>
        <v>2378.7524415</v>
      </c>
      <c r="H138" s="23" t="n">
        <f aca="false">(G139-G138)/G138</f>
        <v>-0.00508140413820352</v>
      </c>
      <c r="I138" s="46"/>
      <c r="J138" s="14"/>
      <c r="K138" s="21" t="n">
        <v>42793</v>
      </c>
      <c r="L138" s="31" t="n">
        <v>1163.780029</v>
      </c>
      <c r="M138" s="31" t="n">
        <v>1280.310059</v>
      </c>
      <c r="N138" s="31" t="n">
        <v>1163.380005</v>
      </c>
      <c r="O138" s="31" t="n">
        <v>1267.119995</v>
      </c>
      <c r="P138" s="33" t="n">
        <f aca="false">AVERAGE(L138:O138)</f>
        <v>1218.647522</v>
      </c>
      <c r="Q138" s="26" t="n">
        <f aca="false">(P139-P138)/P138</f>
        <v>-0.00666519879896831</v>
      </c>
      <c r="R138" s="46"/>
      <c r="S138" s="15"/>
      <c r="T138" s="16"/>
      <c r="AB138" s="46"/>
      <c r="AC138" s="14"/>
      <c r="AK138" s="46"/>
      <c r="AL138" s="14"/>
    </row>
    <row r="139" customFormat="false" ht="12.8" hidden="false" customHeight="false" outlineLevel="0" collapsed="false">
      <c r="A139" s="14"/>
      <c r="B139" s="21" t="n">
        <v>42802</v>
      </c>
      <c r="C139" s="31" t="n">
        <v>2369.810059</v>
      </c>
      <c r="D139" s="31" t="n">
        <v>2376.860107</v>
      </c>
      <c r="E139" s="31" t="n">
        <v>2354.540039</v>
      </c>
      <c r="F139" s="31" t="n">
        <v>2365.449951</v>
      </c>
      <c r="G139" s="31" t="n">
        <f aca="false">AVERAGE(C139:F139)</f>
        <v>2366.665039</v>
      </c>
      <c r="H139" s="23" t="n">
        <f aca="false">(G140-G139)/G139</f>
        <v>-0.00215388908696344</v>
      </c>
      <c r="I139" s="46"/>
      <c r="J139" s="14"/>
      <c r="K139" s="21" t="n">
        <v>42800</v>
      </c>
      <c r="L139" s="31" t="n">
        <v>1267.469971</v>
      </c>
      <c r="M139" s="31" t="n">
        <v>1276</v>
      </c>
      <c r="N139" s="31" t="n">
        <v>1077.25</v>
      </c>
      <c r="O139" s="31" t="n">
        <v>1221.380005</v>
      </c>
      <c r="P139" s="33" t="n">
        <f aca="false">AVERAGE(L139:O139)</f>
        <v>1210.524994</v>
      </c>
      <c r="Q139" s="26" t="n">
        <f aca="false">(P140-P139)/P139</f>
        <v>-0.0759887135382847</v>
      </c>
      <c r="R139" s="46"/>
      <c r="S139" s="15"/>
      <c r="T139" s="16"/>
      <c r="AB139" s="46"/>
      <c r="AC139" s="14"/>
      <c r="AK139" s="46"/>
      <c r="AL139" s="14"/>
    </row>
    <row r="140" customFormat="false" ht="12.8" hidden="false" customHeight="false" outlineLevel="0" collapsed="false">
      <c r="A140" s="14"/>
      <c r="B140" s="21" t="n">
        <v>42809</v>
      </c>
      <c r="C140" s="31" t="n">
        <v>2370.340088</v>
      </c>
      <c r="D140" s="31" t="n">
        <v>2390.01001</v>
      </c>
      <c r="E140" s="31" t="n">
        <v>2341.899902</v>
      </c>
      <c r="F140" s="31" t="n">
        <v>2344.02002</v>
      </c>
      <c r="G140" s="31" t="n">
        <f aca="false">AVERAGE(C140:F140)</f>
        <v>2361.567505</v>
      </c>
      <c r="H140" s="23" t="n">
        <f aca="false">(G141-G140)/G140</f>
        <v>-0.00621090894880023</v>
      </c>
      <c r="I140" s="46"/>
      <c r="J140" s="14"/>
      <c r="K140" s="21" t="n">
        <v>42807</v>
      </c>
      <c r="L140" s="31" t="n">
        <v>1221.780029</v>
      </c>
      <c r="M140" s="31" t="n">
        <v>1257.97998</v>
      </c>
      <c r="N140" s="31" t="n">
        <v>957.655029</v>
      </c>
      <c r="O140" s="31" t="n">
        <v>1036.73999</v>
      </c>
      <c r="P140" s="33" t="n">
        <f aca="false">AVERAGE(L140:O140)</f>
        <v>1118.538757</v>
      </c>
      <c r="Q140" s="26" t="n">
        <f aca="false">(P141-P140)/P140</f>
        <v>-0.0992471186673418</v>
      </c>
      <c r="R140" s="46"/>
      <c r="S140" s="15"/>
      <c r="T140" s="16"/>
      <c r="AB140" s="46"/>
      <c r="AC140" s="14"/>
      <c r="AK140" s="46"/>
      <c r="AL140" s="14"/>
    </row>
    <row r="141" customFormat="false" ht="12.8" hidden="false" customHeight="false" outlineLevel="0" collapsed="false">
      <c r="A141" s="14"/>
      <c r="B141" s="21" t="n">
        <v>42816</v>
      </c>
      <c r="C141" s="31" t="n">
        <v>2343</v>
      </c>
      <c r="D141" s="31" t="n">
        <v>2363.780029</v>
      </c>
      <c r="E141" s="31" t="n">
        <v>2322.25</v>
      </c>
      <c r="F141" s="31" t="n">
        <v>2358.570068</v>
      </c>
      <c r="G141" s="31" t="n">
        <f aca="false">AVERAGE(C141:F141)</f>
        <v>2346.90002425</v>
      </c>
      <c r="H141" s="23" t="n">
        <f aca="false">(G142-G141)/G141</f>
        <v>0.00471363879402383</v>
      </c>
      <c r="I141" s="46"/>
      <c r="J141" s="14"/>
      <c r="K141" s="21" t="n">
        <v>42814</v>
      </c>
      <c r="L141" s="31" t="n">
        <v>1037.23999</v>
      </c>
      <c r="M141" s="31" t="n">
        <v>1122.430054</v>
      </c>
      <c r="N141" s="31" t="n">
        <v>903.713013</v>
      </c>
      <c r="O141" s="31" t="n">
        <v>966.724976</v>
      </c>
      <c r="P141" s="33" t="n">
        <f aca="false">AVERAGE(L141:O141)</f>
        <v>1007.52700825</v>
      </c>
      <c r="Q141" s="26" t="n">
        <f aca="false">(P142-P141)/P141</f>
        <v>0.0306917278611822</v>
      </c>
      <c r="R141" s="46"/>
      <c r="S141" s="15"/>
      <c r="T141" s="16"/>
      <c r="AB141" s="46"/>
      <c r="AC141" s="14"/>
      <c r="AK141" s="46"/>
      <c r="AL141" s="14"/>
    </row>
    <row r="142" customFormat="false" ht="12.8" hidden="false" customHeight="false" outlineLevel="0" collapsed="false">
      <c r="A142" s="14"/>
      <c r="B142" s="21" t="n">
        <v>42823</v>
      </c>
      <c r="C142" s="31" t="n">
        <v>2356.540039</v>
      </c>
      <c r="D142" s="31" t="n">
        <v>2370.419922</v>
      </c>
      <c r="E142" s="31" t="n">
        <v>2344.72998</v>
      </c>
      <c r="F142" s="31" t="n">
        <v>2360.159912</v>
      </c>
      <c r="G142" s="31" t="n">
        <f aca="false">AVERAGE(C142:F142)</f>
        <v>2357.96246325</v>
      </c>
      <c r="H142" s="23" t="n">
        <f aca="false">(G143-G142)/G142</f>
        <v>0.0004379173825255</v>
      </c>
      <c r="I142" s="46"/>
      <c r="J142" s="14"/>
      <c r="K142" s="21" t="n">
        <v>42821</v>
      </c>
      <c r="L142" s="31" t="n">
        <v>972.054993</v>
      </c>
      <c r="M142" s="31" t="n">
        <v>1107.589966</v>
      </c>
      <c r="N142" s="31" t="n">
        <v>971.984009</v>
      </c>
      <c r="O142" s="31" t="n">
        <v>1102.170044</v>
      </c>
      <c r="P142" s="33" t="n">
        <f aca="false">AVERAGE(L142:O142)</f>
        <v>1038.449753</v>
      </c>
      <c r="Q142" s="26" t="n">
        <f aca="false">(P143-P142)/P142</f>
        <v>0.105248435164296</v>
      </c>
      <c r="R142" s="46"/>
      <c r="S142" s="15"/>
      <c r="T142" s="16"/>
      <c r="AB142" s="46"/>
      <c r="AC142" s="14"/>
      <c r="AK142" s="46"/>
      <c r="AL142" s="14"/>
    </row>
    <row r="143" customFormat="false" ht="12.8" hidden="false" customHeight="false" outlineLevel="0" collapsed="false">
      <c r="A143" s="14"/>
      <c r="B143" s="21" t="n">
        <v>42830</v>
      </c>
      <c r="C143" s="31" t="n">
        <v>2366.590088</v>
      </c>
      <c r="D143" s="31" t="n">
        <v>2378.360107</v>
      </c>
      <c r="E143" s="31" t="n">
        <v>2337.25</v>
      </c>
      <c r="F143" s="31" t="n">
        <v>2353.780029</v>
      </c>
      <c r="G143" s="31" t="n">
        <f aca="false">AVERAGE(C143:F143)</f>
        <v>2358.995056</v>
      </c>
      <c r="H143" s="23" t="n">
        <f aca="false">(G144-G143)/G143</f>
        <v>-0.00635550918678993</v>
      </c>
      <c r="I143" s="46"/>
      <c r="J143" s="14"/>
      <c r="K143" s="21" t="n">
        <v>42828</v>
      </c>
      <c r="L143" s="31" t="n">
        <v>1102.949951</v>
      </c>
      <c r="M143" s="31" t="n">
        <v>1197.209961</v>
      </c>
      <c r="N143" s="31" t="n">
        <v>1102.949951</v>
      </c>
      <c r="O143" s="31" t="n">
        <v>1187.869995</v>
      </c>
      <c r="P143" s="33" t="n">
        <f aca="false">AVERAGE(L143:O143)</f>
        <v>1147.7449645</v>
      </c>
      <c r="Q143" s="26" t="n">
        <f aca="false">(P144-P143)/P143</f>
        <v>0.0313157590420427</v>
      </c>
      <c r="R143" s="46"/>
      <c r="S143" s="15"/>
      <c r="T143" s="16"/>
      <c r="AB143" s="46"/>
      <c r="AC143" s="14"/>
      <c r="AK143" s="46"/>
      <c r="AL143" s="14"/>
    </row>
    <row r="144" customFormat="false" ht="12.8" hidden="false" customHeight="false" outlineLevel="0" collapsed="false">
      <c r="A144" s="14"/>
      <c r="B144" s="21" t="n">
        <v>42837</v>
      </c>
      <c r="C144" s="31" t="n">
        <v>2352.149902</v>
      </c>
      <c r="D144" s="31" t="n">
        <v>2352.719971</v>
      </c>
      <c r="E144" s="31" t="n">
        <v>2328.949951</v>
      </c>
      <c r="F144" s="31" t="n">
        <v>2342.189941</v>
      </c>
      <c r="G144" s="31" t="n">
        <f aca="false">AVERAGE(C144:F144)</f>
        <v>2344.00244125</v>
      </c>
      <c r="H144" s="23" t="n">
        <f aca="false">(G145-G144)/G144</f>
        <v>0.00927051188923337</v>
      </c>
      <c r="I144" s="46"/>
      <c r="J144" s="14"/>
      <c r="K144" s="21" t="n">
        <v>42835</v>
      </c>
      <c r="L144" s="31" t="n">
        <v>1187.300049</v>
      </c>
      <c r="M144" s="31" t="n">
        <v>1208.069946</v>
      </c>
      <c r="N144" s="31" t="n">
        <v>1156.439941</v>
      </c>
      <c r="O144" s="31" t="n">
        <v>1182.939941</v>
      </c>
      <c r="P144" s="33" t="n">
        <f aca="false">AVERAGE(L144:O144)</f>
        <v>1183.68746925</v>
      </c>
      <c r="Q144" s="26" t="n">
        <f aca="false">(P145-P144)/P144</f>
        <v>0.0146048152059544</v>
      </c>
      <c r="R144" s="46"/>
      <c r="S144" s="15"/>
      <c r="T144" s="16"/>
      <c r="AB144" s="46"/>
      <c r="AC144" s="14"/>
      <c r="AK144" s="46"/>
      <c r="AL144" s="14"/>
    </row>
    <row r="145" customFormat="false" ht="12.8" hidden="false" customHeight="false" outlineLevel="0" collapsed="false">
      <c r="A145" s="14"/>
      <c r="B145" s="21" t="n">
        <v>42844</v>
      </c>
      <c r="C145" s="31" t="n">
        <v>2346.790039</v>
      </c>
      <c r="D145" s="31" t="n">
        <v>2392.47998</v>
      </c>
      <c r="E145" s="31" t="n">
        <v>2335.050049</v>
      </c>
      <c r="F145" s="31" t="n">
        <v>2388.610107</v>
      </c>
      <c r="G145" s="31" t="n">
        <f aca="false">AVERAGE(C145:F145)</f>
        <v>2365.73254375</v>
      </c>
      <c r="H145" s="23" t="n">
        <f aca="false">(G146-G145)/G145</f>
        <v>0.010328697791538</v>
      </c>
      <c r="I145" s="46"/>
      <c r="J145" s="14"/>
      <c r="K145" s="21" t="n">
        <v>42842</v>
      </c>
      <c r="L145" s="31" t="n">
        <v>1183.25</v>
      </c>
      <c r="M145" s="31" t="n">
        <v>1240.790039</v>
      </c>
      <c r="N145" s="31" t="n">
        <v>1172.650024</v>
      </c>
      <c r="O145" s="31" t="n">
        <v>1207.209961</v>
      </c>
      <c r="P145" s="33" t="n">
        <f aca="false">AVERAGE(L145:O145)</f>
        <v>1200.975006</v>
      </c>
      <c r="Q145" s="26" t="n">
        <f aca="false">(P146-P145)/P145</f>
        <v>0.0647723794095343</v>
      </c>
      <c r="R145" s="46"/>
      <c r="S145" s="15"/>
      <c r="T145" s="16"/>
      <c r="AB145" s="46"/>
      <c r="AC145" s="14"/>
      <c r="AK145" s="46"/>
      <c r="AL145" s="14"/>
    </row>
    <row r="146" customFormat="false" ht="12.8" hidden="false" customHeight="false" outlineLevel="0" collapsed="false">
      <c r="A146" s="14"/>
      <c r="B146" s="21" t="n">
        <v>42851</v>
      </c>
      <c r="C146" s="31" t="n">
        <v>2388.97998</v>
      </c>
      <c r="D146" s="31" t="n">
        <v>2398.159912</v>
      </c>
      <c r="E146" s="31" t="n">
        <v>2382.360107</v>
      </c>
      <c r="F146" s="31" t="n">
        <v>2391.169922</v>
      </c>
      <c r="G146" s="31" t="n">
        <f aca="false">AVERAGE(C146:F146)</f>
        <v>2390.16748025</v>
      </c>
      <c r="H146" s="23" t="n">
        <f aca="false">(G147-G146)/G146</f>
        <v>0.000666283644622743</v>
      </c>
      <c r="I146" s="46"/>
      <c r="J146" s="14"/>
      <c r="K146" s="21" t="n">
        <v>42849</v>
      </c>
      <c r="L146" s="31" t="n">
        <v>1209.630005</v>
      </c>
      <c r="M146" s="31" t="n">
        <v>1347.910034</v>
      </c>
      <c r="N146" s="31" t="n">
        <v>1209.630005</v>
      </c>
      <c r="O146" s="31" t="n">
        <v>1347.890015</v>
      </c>
      <c r="P146" s="33" t="n">
        <f aca="false">AVERAGE(L146:O146)</f>
        <v>1278.76501475</v>
      </c>
      <c r="Q146" s="26" t="n">
        <f aca="false">(P147-P146)/P146</f>
        <v>0.155673642110797</v>
      </c>
      <c r="R146" s="46"/>
      <c r="S146" s="15"/>
      <c r="T146" s="16"/>
      <c r="AB146" s="46"/>
      <c r="AC146" s="14"/>
      <c r="AK146" s="46"/>
      <c r="AL146" s="14"/>
    </row>
    <row r="147" customFormat="false" ht="12.8" hidden="false" customHeight="false" outlineLevel="0" collapsed="false">
      <c r="A147" s="14"/>
      <c r="B147" s="21" t="n">
        <v>42858</v>
      </c>
      <c r="C147" s="31" t="n">
        <v>2386.5</v>
      </c>
      <c r="D147" s="31" t="n">
        <v>2403.870117</v>
      </c>
      <c r="E147" s="31" t="n">
        <v>2379.75</v>
      </c>
      <c r="F147" s="31" t="n">
        <v>2396.919922</v>
      </c>
      <c r="G147" s="31" t="n">
        <f aca="false">AVERAGE(C147:F147)</f>
        <v>2391.76000975</v>
      </c>
      <c r="H147" s="23" t="n">
        <f aca="false">(G148-G147)/G147</f>
        <v>0.00187413577521466</v>
      </c>
      <c r="I147" s="46"/>
      <c r="J147" s="14"/>
      <c r="K147" s="21" t="n">
        <v>42856</v>
      </c>
      <c r="L147" s="31" t="n">
        <v>1348.300049</v>
      </c>
      <c r="M147" s="31" t="n">
        <v>1618.030029</v>
      </c>
      <c r="N147" s="31" t="n">
        <v>1348.300049</v>
      </c>
      <c r="O147" s="31" t="n">
        <v>1596.709961</v>
      </c>
      <c r="P147" s="33" t="n">
        <f aca="false">AVERAGE(L147:O147)</f>
        <v>1477.835022</v>
      </c>
      <c r="Q147" s="26" t="n">
        <f aca="false">(P148-P147)/P147</f>
        <v>0.163303087562097</v>
      </c>
      <c r="R147" s="46"/>
      <c r="S147" s="15"/>
      <c r="T147" s="16"/>
      <c r="AB147" s="46"/>
      <c r="AC147" s="14"/>
      <c r="AK147" s="46"/>
      <c r="AL147" s="14"/>
    </row>
    <row r="148" customFormat="false" ht="12.8" hidden="false" customHeight="false" outlineLevel="0" collapsed="false">
      <c r="A148" s="14"/>
      <c r="B148" s="21" t="n">
        <v>42865</v>
      </c>
      <c r="C148" s="31" t="n">
        <v>2396.790039</v>
      </c>
      <c r="D148" s="31" t="n">
        <v>2405.77002</v>
      </c>
      <c r="E148" s="31" t="n">
        <v>2381.73999</v>
      </c>
      <c r="F148" s="31" t="n">
        <v>2400.669922</v>
      </c>
      <c r="G148" s="31" t="n">
        <f aca="false">AVERAGE(C148:F148)</f>
        <v>2396.24249275</v>
      </c>
      <c r="H148" s="23" t="n">
        <f aca="false">(G149-G148)/G148</f>
        <v>-0.00521963335841122</v>
      </c>
      <c r="I148" s="46"/>
      <c r="J148" s="14"/>
      <c r="K148" s="21" t="n">
        <v>42863</v>
      </c>
      <c r="L148" s="31" t="n">
        <v>1596.920044</v>
      </c>
      <c r="M148" s="31" t="n">
        <v>1873.930054</v>
      </c>
      <c r="N148" s="31" t="n">
        <v>1596.920044</v>
      </c>
      <c r="O148" s="31" t="n">
        <v>1808.910034</v>
      </c>
      <c r="P148" s="33" t="n">
        <f aca="false">AVERAGE(L148:O148)</f>
        <v>1719.170044</v>
      </c>
      <c r="Q148" s="26" t="n">
        <f aca="false">(P149-P148)/P148</f>
        <v>0.109638635024983</v>
      </c>
      <c r="R148" s="46"/>
      <c r="S148" s="15"/>
      <c r="T148" s="16"/>
      <c r="AB148" s="46"/>
      <c r="AC148" s="14"/>
      <c r="AK148" s="46"/>
      <c r="AL148" s="14"/>
    </row>
    <row r="149" customFormat="false" ht="12.8" hidden="false" customHeight="false" outlineLevel="0" collapsed="false">
      <c r="A149" s="14"/>
      <c r="B149" s="21" t="n">
        <v>42872</v>
      </c>
      <c r="C149" s="31" t="n">
        <v>2382.949951</v>
      </c>
      <c r="D149" s="31" t="n">
        <v>2400.850098</v>
      </c>
      <c r="E149" s="31" t="n">
        <v>2352.719971</v>
      </c>
      <c r="F149" s="31" t="n">
        <v>2398.419922</v>
      </c>
      <c r="G149" s="31" t="n">
        <f aca="false">AVERAGE(C149:F149)</f>
        <v>2383.7349855</v>
      </c>
      <c r="H149" s="23" t="n">
        <f aca="false">(G150-G149)/G149</f>
        <v>0.0100766059969381</v>
      </c>
      <c r="I149" s="46"/>
      <c r="J149" s="14"/>
      <c r="K149" s="21" t="n">
        <v>42870</v>
      </c>
      <c r="L149" s="31" t="n">
        <v>1808.439941</v>
      </c>
      <c r="M149" s="31" t="n">
        <v>2119.080078</v>
      </c>
      <c r="N149" s="31" t="n">
        <v>1661.910034</v>
      </c>
      <c r="O149" s="31" t="n">
        <v>2041.199951</v>
      </c>
      <c r="P149" s="33" t="n">
        <f aca="false">AVERAGE(L149:O149)</f>
        <v>1907.657501</v>
      </c>
      <c r="Q149" s="26" t="n">
        <f aca="false">(P150-P149)/P149</f>
        <v>0.15567520668376</v>
      </c>
      <c r="R149" s="46"/>
      <c r="S149" s="15"/>
      <c r="T149" s="16"/>
      <c r="AB149" s="46"/>
      <c r="AC149" s="14"/>
      <c r="AK149" s="46"/>
      <c r="AL149" s="14"/>
    </row>
    <row r="150" customFormat="false" ht="12.8" hidden="false" customHeight="false" outlineLevel="0" collapsed="false">
      <c r="A150" s="14"/>
      <c r="B150" s="21" t="n">
        <v>42879</v>
      </c>
      <c r="C150" s="31" t="n">
        <v>2401.409912</v>
      </c>
      <c r="D150" s="31" t="n">
        <v>2418.709961</v>
      </c>
      <c r="E150" s="31" t="n">
        <v>2397.98999</v>
      </c>
      <c r="F150" s="31" t="n">
        <v>2412.909912</v>
      </c>
      <c r="G150" s="31" t="n">
        <f aca="false">AVERAGE(C150:F150)</f>
        <v>2407.75494375</v>
      </c>
      <c r="H150" s="23" t="n">
        <f aca="false">(G151-G150)/G150</f>
        <v>0.00599731444326713</v>
      </c>
      <c r="I150" s="46"/>
      <c r="J150" s="14"/>
      <c r="K150" s="21" t="n">
        <v>42877</v>
      </c>
      <c r="L150" s="31" t="n">
        <v>2043.189941</v>
      </c>
      <c r="M150" s="31" t="n">
        <v>2763.709961</v>
      </c>
      <c r="N150" s="31" t="n">
        <v>1855.829956</v>
      </c>
      <c r="O150" s="31" t="n">
        <v>2155.800049</v>
      </c>
      <c r="P150" s="33" t="n">
        <f aca="false">AVERAGE(L150:O150)</f>
        <v>2204.63247675</v>
      </c>
      <c r="Q150" s="26" t="n">
        <f aca="false">(P151-P150)/P150</f>
        <v>0.0618889888400533</v>
      </c>
      <c r="R150" s="46"/>
      <c r="S150" s="15"/>
      <c r="T150" s="16"/>
      <c r="AB150" s="46"/>
      <c r="AC150" s="14"/>
      <c r="AK150" s="46"/>
      <c r="AL150" s="14"/>
    </row>
    <row r="151" customFormat="false" ht="12.8" hidden="false" customHeight="false" outlineLevel="0" collapsed="false">
      <c r="A151" s="14"/>
      <c r="B151" s="21" t="n">
        <v>42886</v>
      </c>
      <c r="C151" s="31" t="n">
        <v>2415.629883</v>
      </c>
      <c r="D151" s="31" t="n">
        <v>2440.22998</v>
      </c>
      <c r="E151" s="31" t="n">
        <v>2403.590088</v>
      </c>
      <c r="F151" s="31" t="n">
        <v>2429.330078</v>
      </c>
      <c r="G151" s="31" t="n">
        <f aca="false">AVERAGE(C151:F151)</f>
        <v>2422.19500725</v>
      </c>
      <c r="H151" s="23" t="n">
        <f aca="false">(G152-G151)/G151</f>
        <v>0.00469615368124899</v>
      </c>
      <c r="I151" s="46"/>
      <c r="J151" s="14"/>
      <c r="K151" s="21" t="n">
        <v>42884</v>
      </c>
      <c r="L151" s="31" t="n">
        <v>2159.429932</v>
      </c>
      <c r="M151" s="31" t="n">
        <v>2585.889893</v>
      </c>
      <c r="N151" s="31" t="n">
        <v>2107.169922</v>
      </c>
      <c r="O151" s="31" t="n">
        <v>2511.810059</v>
      </c>
      <c r="P151" s="33" t="n">
        <f aca="false">AVERAGE(L151:O151)</f>
        <v>2341.0749515</v>
      </c>
      <c r="Q151" s="26" t="n">
        <f aca="false">(P152-P151)/P151</f>
        <v>0.17260661442774</v>
      </c>
      <c r="R151" s="46"/>
      <c r="S151" s="15"/>
      <c r="T151" s="16"/>
      <c r="AB151" s="46"/>
      <c r="AC151" s="14"/>
      <c r="AK151" s="46"/>
      <c r="AL151" s="14"/>
    </row>
    <row r="152" customFormat="false" ht="12.8" hidden="false" customHeight="false" outlineLevel="0" collapsed="false">
      <c r="A152" s="14"/>
      <c r="B152" s="21" t="n">
        <v>42893</v>
      </c>
      <c r="C152" s="31" t="n">
        <v>2432.030029</v>
      </c>
      <c r="D152" s="31" t="n">
        <v>2446.199951</v>
      </c>
      <c r="E152" s="31" t="n">
        <v>2415.699951</v>
      </c>
      <c r="F152" s="31" t="n">
        <v>2440.350098</v>
      </c>
      <c r="G152" s="31" t="n">
        <f aca="false">AVERAGE(C152:F152)</f>
        <v>2433.57000725</v>
      </c>
      <c r="H152" s="23" t="n">
        <f aca="false">(G153-G152)/G152</f>
        <v>0.00193646545443967</v>
      </c>
      <c r="I152" s="46"/>
      <c r="J152" s="14"/>
      <c r="K152" s="21" t="n">
        <v>42891</v>
      </c>
      <c r="L152" s="31" t="n">
        <v>2512.399902</v>
      </c>
      <c r="M152" s="31" t="n">
        <v>2999.909912</v>
      </c>
      <c r="N152" s="31" t="n">
        <v>2510.219971</v>
      </c>
      <c r="O152" s="31" t="n">
        <v>2958.110107</v>
      </c>
      <c r="P152" s="33" t="n">
        <f aca="false">AVERAGE(L152:O152)</f>
        <v>2745.159973</v>
      </c>
      <c r="Q152" s="26" t="n">
        <f aca="false">(P153-P152)/P152</f>
        <v>-0.0244894572306223</v>
      </c>
      <c r="R152" s="46"/>
      <c r="S152" s="15"/>
      <c r="T152" s="16"/>
      <c r="AB152" s="46"/>
      <c r="AC152" s="14"/>
      <c r="AK152" s="46"/>
      <c r="AL152" s="14"/>
    </row>
    <row r="153" customFormat="false" ht="12.8" hidden="false" customHeight="false" outlineLevel="0" collapsed="false">
      <c r="A153" s="14"/>
      <c r="B153" s="21" t="n">
        <v>42900</v>
      </c>
      <c r="C153" s="31" t="n">
        <v>2443.75</v>
      </c>
      <c r="D153" s="31" t="n">
        <v>2453.820068</v>
      </c>
      <c r="E153" s="31" t="n">
        <v>2418.530029</v>
      </c>
      <c r="F153" s="31" t="n">
        <v>2437.030029</v>
      </c>
      <c r="G153" s="31" t="n">
        <f aca="false">AVERAGE(C153:F153)</f>
        <v>2438.2825315</v>
      </c>
      <c r="H153" s="23" t="n">
        <f aca="false">(G154-G153)/G153</f>
        <v>-0.00252640728480735</v>
      </c>
      <c r="I153" s="46"/>
      <c r="J153" s="14"/>
      <c r="K153" s="21" t="n">
        <v>42898</v>
      </c>
      <c r="L153" s="31" t="n">
        <v>2953.219971</v>
      </c>
      <c r="M153" s="31" t="n">
        <v>2997.26001</v>
      </c>
      <c r="N153" s="31" t="n">
        <v>2212.959961</v>
      </c>
      <c r="O153" s="31" t="n">
        <v>2548.290039</v>
      </c>
      <c r="P153" s="33" t="n">
        <f aca="false">AVERAGE(L153:O153)</f>
        <v>2677.93249525</v>
      </c>
      <c r="Q153" s="26" t="n">
        <f aca="false">(P154-P153)/P153</f>
        <v>-0.0235489506781286</v>
      </c>
      <c r="R153" s="46"/>
      <c r="S153" s="15"/>
      <c r="T153" s="16"/>
      <c r="AB153" s="46"/>
      <c r="AC153" s="14"/>
      <c r="AK153" s="46"/>
      <c r="AL153" s="14"/>
    </row>
    <row r="154" customFormat="false" ht="12.8" hidden="false" customHeight="false" outlineLevel="0" collapsed="false">
      <c r="A154" s="14"/>
      <c r="B154" s="21" t="n">
        <v>42907</v>
      </c>
      <c r="C154" s="31" t="n">
        <v>2439.310059</v>
      </c>
      <c r="D154" s="31" t="n">
        <v>2450.419922</v>
      </c>
      <c r="E154" s="31" t="n">
        <v>2419.379883</v>
      </c>
      <c r="F154" s="31" t="n">
        <v>2419.379883</v>
      </c>
      <c r="G154" s="31" t="n">
        <f aca="false">AVERAGE(C154:F154)</f>
        <v>2432.12243675</v>
      </c>
      <c r="H154" s="23" t="n">
        <f aca="false">(G155-G154)/G154</f>
        <v>-0.00227269232686585</v>
      </c>
      <c r="I154" s="46"/>
      <c r="J154" s="14"/>
      <c r="K154" s="21" t="n">
        <v>42905</v>
      </c>
      <c r="L154" s="31" t="n">
        <v>2549.030029</v>
      </c>
      <c r="M154" s="31" t="n">
        <v>2772.01001</v>
      </c>
      <c r="N154" s="31" t="n">
        <v>2549.030029</v>
      </c>
      <c r="O154" s="31" t="n">
        <v>2589.409912</v>
      </c>
      <c r="P154" s="33" t="n">
        <f aca="false">AVERAGE(L154:O154)</f>
        <v>2614.869995</v>
      </c>
      <c r="Q154" s="26" t="n">
        <f aca="false">(P155-P154)/P154</f>
        <v>-0.0396004344185378</v>
      </c>
      <c r="R154" s="46"/>
      <c r="S154" s="15"/>
      <c r="T154" s="16"/>
      <c r="AB154" s="46"/>
      <c r="AC154" s="14"/>
      <c r="AK154" s="46"/>
      <c r="AL154" s="14"/>
    </row>
    <row r="155" customFormat="false" ht="12.8" hidden="false" customHeight="false" outlineLevel="0" collapsed="false">
      <c r="A155" s="14"/>
      <c r="B155" s="21" t="n">
        <v>42914</v>
      </c>
      <c r="C155" s="31" t="n">
        <v>2428.699951</v>
      </c>
      <c r="D155" s="31" t="n">
        <v>2442.969971</v>
      </c>
      <c r="E155" s="31" t="n">
        <v>2405.699951</v>
      </c>
      <c r="F155" s="31" t="n">
        <v>2429.01001</v>
      </c>
      <c r="G155" s="31" t="n">
        <f aca="false">AVERAGE(C155:F155)</f>
        <v>2426.59497075</v>
      </c>
      <c r="H155" s="23" t="n">
        <f aca="false">(G156-G155)/G155</f>
        <v>-0.000769594028880312</v>
      </c>
      <c r="I155" s="46"/>
      <c r="J155" s="14"/>
      <c r="K155" s="21" t="n">
        <v>42912</v>
      </c>
      <c r="L155" s="31" t="n">
        <v>2590.570068</v>
      </c>
      <c r="M155" s="31" t="n">
        <v>2615.25</v>
      </c>
      <c r="N155" s="31" t="n">
        <v>2332.98999</v>
      </c>
      <c r="O155" s="31" t="n">
        <v>2506.469971</v>
      </c>
      <c r="P155" s="33" t="n">
        <f aca="false">AVERAGE(L155:O155)</f>
        <v>2511.32000725</v>
      </c>
      <c r="Q155" s="26" t="n">
        <f aca="false">(P156-P155)/P155</f>
        <v>0.0366669554195261</v>
      </c>
      <c r="R155" s="46"/>
      <c r="S155" s="15"/>
      <c r="T155" s="16"/>
      <c r="AB155" s="46"/>
      <c r="AC155" s="14"/>
      <c r="AK155" s="46"/>
      <c r="AL155" s="14"/>
    </row>
    <row r="156" customFormat="false" ht="14.9" hidden="false" customHeight="true" outlineLevel="0" collapsed="false">
      <c r="A156" s="14"/>
      <c r="B156" s="21" t="n">
        <v>42921</v>
      </c>
      <c r="C156" s="31" t="n">
        <v>2430.780029</v>
      </c>
      <c r="D156" s="31" t="n">
        <v>2434.899902</v>
      </c>
      <c r="E156" s="31" t="n">
        <v>2407.699951</v>
      </c>
      <c r="F156" s="31" t="n">
        <v>2425.530029</v>
      </c>
      <c r="G156" s="31" t="n">
        <f aca="false">AVERAGE(C156:F156)</f>
        <v>2424.72747775</v>
      </c>
      <c r="H156" s="23" t="n">
        <f aca="false">(G157-G156)/G156</f>
        <v>0.00997434102262187</v>
      </c>
      <c r="I156" s="46"/>
      <c r="J156" s="14"/>
      <c r="K156" s="21" t="n">
        <v>42919</v>
      </c>
      <c r="L156" s="31" t="n">
        <v>2498.560059</v>
      </c>
      <c r="M156" s="31" t="n">
        <v>2916.139893</v>
      </c>
      <c r="N156" s="31" t="n">
        <v>2480.469971</v>
      </c>
      <c r="O156" s="31" t="n">
        <v>2518.439941</v>
      </c>
      <c r="P156" s="33" t="n">
        <f aca="false">AVERAGE(L156:O156)</f>
        <v>2603.402466</v>
      </c>
      <c r="Q156" s="26" t="n">
        <f aca="false">(P157-P156)/P156</f>
        <v>-0.151566075319989</v>
      </c>
      <c r="R156" s="46"/>
      <c r="S156" s="15"/>
      <c r="T156" s="16"/>
      <c r="AB156" s="46"/>
      <c r="AC156" s="14"/>
      <c r="AK156" s="46"/>
      <c r="AL156" s="14"/>
    </row>
    <row r="157" customFormat="false" ht="12.8" hidden="false" customHeight="false" outlineLevel="0" collapsed="false">
      <c r="A157" s="14"/>
      <c r="B157" s="21" t="n">
        <v>42928</v>
      </c>
      <c r="C157" s="31" t="n">
        <v>2435.75</v>
      </c>
      <c r="D157" s="31" t="n">
        <v>2463.540039</v>
      </c>
      <c r="E157" s="31" t="n">
        <v>2435.75</v>
      </c>
      <c r="F157" s="31" t="n">
        <v>2460.610107</v>
      </c>
      <c r="G157" s="31" t="n">
        <f aca="false">AVERAGE(C157:F157)</f>
        <v>2448.9125365</v>
      </c>
      <c r="H157" s="23" t="n">
        <f aca="false">(G158-G157)/G157</f>
        <v>0.00923061988253263</v>
      </c>
      <c r="I157" s="46"/>
      <c r="J157" s="14"/>
      <c r="K157" s="21" t="n">
        <v>42926</v>
      </c>
      <c r="L157" s="31" t="n">
        <v>2525.25</v>
      </c>
      <c r="M157" s="31" t="n">
        <v>2537.159912</v>
      </c>
      <c r="N157" s="31" t="n">
        <v>1843.030029</v>
      </c>
      <c r="O157" s="31" t="n">
        <v>1929.819946</v>
      </c>
      <c r="P157" s="33" t="n">
        <f aca="false">AVERAGE(L157:O157)</f>
        <v>2208.81497175</v>
      </c>
      <c r="Q157" s="26" t="n">
        <f aca="false">(P158-P157)/P157</f>
        <v>0.0748229213916727</v>
      </c>
      <c r="R157" s="46"/>
      <c r="S157" s="15"/>
      <c r="T157" s="16"/>
      <c r="AB157" s="46"/>
      <c r="AC157" s="14"/>
      <c r="AK157" s="46"/>
      <c r="AL157" s="14"/>
    </row>
    <row r="158" customFormat="false" ht="12.8" hidden="false" customHeight="false" outlineLevel="0" collapsed="false">
      <c r="A158" s="14"/>
      <c r="B158" s="21" t="n">
        <v>42935</v>
      </c>
      <c r="C158" s="31" t="n">
        <v>2463.850098</v>
      </c>
      <c r="D158" s="31" t="n">
        <v>2481.23999</v>
      </c>
      <c r="E158" s="31" t="n">
        <v>2463.850098</v>
      </c>
      <c r="F158" s="31" t="n">
        <v>2477.129883</v>
      </c>
      <c r="G158" s="31" t="n">
        <f aca="false">AVERAGE(C158:F158)</f>
        <v>2471.51751725</v>
      </c>
      <c r="H158" s="23" t="n">
        <f aca="false">(G159-G158)/G158</f>
        <v>0.00143838460588991</v>
      </c>
      <c r="I158" s="46"/>
      <c r="J158" s="14"/>
      <c r="K158" s="21" t="n">
        <v>42933</v>
      </c>
      <c r="L158" s="31" t="n">
        <v>1932.619995</v>
      </c>
      <c r="M158" s="31" t="n">
        <v>2900.699951</v>
      </c>
      <c r="N158" s="31" t="n">
        <v>1932.619995</v>
      </c>
      <c r="O158" s="31" t="n">
        <v>2730.399902</v>
      </c>
      <c r="P158" s="33" t="n">
        <f aca="false">AVERAGE(L158:O158)</f>
        <v>2374.08496075</v>
      </c>
      <c r="Q158" s="26" t="n">
        <f aca="false">(P159-P158)/P158</f>
        <v>0.141295495125848</v>
      </c>
      <c r="R158" s="46"/>
      <c r="S158" s="15"/>
      <c r="T158" s="16"/>
      <c r="AB158" s="46"/>
      <c r="AC158" s="14"/>
      <c r="AK158" s="46"/>
      <c r="AL158" s="14"/>
    </row>
    <row r="159" customFormat="false" ht="12.8" hidden="false" customHeight="false" outlineLevel="0" collapsed="false">
      <c r="A159" s="14"/>
      <c r="B159" s="21" t="n">
        <v>42942</v>
      </c>
      <c r="C159" s="31" t="n">
        <v>2479.969971</v>
      </c>
      <c r="D159" s="31" t="n">
        <v>2484.040039</v>
      </c>
      <c r="E159" s="31" t="n">
        <v>2459.929932</v>
      </c>
      <c r="F159" s="31" t="n">
        <v>2476.350098</v>
      </c>
      <c r="G159" s="31" t="n">
        <f aca="false">AVERAGE(C159:F159)</f>
        <v>2475.07251</v>
      </c>
      <c r="H159" s="23" t="n">
        <f aca="false">(G160-G159)/G159</f>
        <v>0.00124843433374818</v>
      </c>
      <c r="I159" s="46"/>
      <c r="J159" s="14"/>
      <c r="K159" s="21" t="n">
        <v>42940</v>
      </c>
      <c r="L159" s="31" t="n">
        <v>2732.699951</v>
      </c>
      <c r="M159" s="31" t="n">
        <v>2897.449951</v>
      </c>
      <c r="N159" s="31" t="n">
        <v>2450.800049</v>
      </c>
      <c r="O159" s="31" t="n">
        <v>2757.179932</v>
      </c>
      <c r="P159" s="33" t="n">
        <f aca="false">AVERAGE(L159:O159)</f>
        <v>2709.53247075</v>
      </c>
      <c r="Q159" s="26" t="n">
        <f aca="false">(P160-P159)/P159</f>
        <v>0.10157934873311</v>
      </c>
      <c r="R159" s="46"/>
      <c r="S159" s="15"/>
      <c r="T159" s="16"/>
      <c r="AB159" s="46"/>
      <c r="AC159" s="14"/>
      <c r="AK159" s="46"/>
      <c r="AL159" s="14"/>
    </row>
    <row r="160" customFormat="false" ht="12.8" hidden="false" customHeight="false" outlineLevel="0" collapsed="false">
      <c r="A160" s="14"/>
      <c r="B160" s="21" t="n">
        <v>42949</v>
      </c>
      <c r="C160" s="31" t="n">
        <v>2480.379883</v>
      </c>
      <c r="D160" s="31" t="n">
        <v>2490.870117</v>
      </c>
      <c r="E160" s="31" t="n">
        <v>2466.47998</v>
      </c>
      <c r="F160" s="31" t="n">
        <v>2474.919922</v>
      </c>
      <c r="G160" s="31" t="n">
        <f aca="false">AVERAGE(C160:F160)</f>
        <v>2478.1624755</v>
      </c>
      <c r="H160" s="23" t="n">
        <f aca="false">(G161-G160)/G160</f>
        <v>-0.00711512922349575</v>
      </c>
      <c r="I160" s="46"/>
      <c r="J160" s="14"/>
      <c r="K160" s="21" t="n">
        <v>42947</v>
      </c>
      <c r="L160" s="31" t="n">
        <v>2763.23999</v>
      </c>
      <c r="M160" s="31" t="n">
        <v>3293.290039</v>
      </c>
      <c r="N160" s="31" t="n">
        <v>2668.590088</v>
      </c>
      <c r="O160" s="31" t="n">
        <v>3213.939941</v>
      </c>
      <c r="P160" s="33" t="n">
        <f aca="false">AVERAGE(L160:O160)</f>
        <v>2984.7650145</v>
      </c>
      <c r="Q160" s="26" t="n">
        <f aca="false">(P161-P160)/P160</f>
        <v>0.229185547078852</v>
      </c>
      <c r="R160" s="46"/>
      <c r="S160" s="15"/>
      <c r="T160" s="16"/>
      <c r="AB160" s="46"/>
      <c r="AC160" s="14"/>
      <c r="AK160" s="46"/>
      <c r="AL160" s="14"/>
    </row>
    <row r="161" customFormat="false" ht="12.8" hidden="false" customHeight="false" outlineLevel="0" collapsed="false">
      <c r="A161" s="14"/>
      <c r="B161" s="21" t="n">
        <v>42956</v>
      </c>
      <c r="C161" s="31" t="n">
        <v>2465.350098</v>
      </c>
      <c r="D161" s="31" t="n">
        <v>2474.409912</v>
      </c>
      <c r="E161" s="31" t="n">
        <v>2437.75</v>
      </c>
      <c r="F161" s="31" t="n">
        <v>2464.610107</v>
      </c>
      <c r="G161" s="31" t="n">
        <f aca="false">AVERAGE(C161:F161)</f>
        <v>2460.53002925</v>
      </c>
      <c r="H161" s="23" t="n">
        <f aca="false">(G162-G161)/G161</f>
        <v>-0.0029160580910231</v>
      </c>
      <c r="I161" s="46"/>
      <c r="J161" s="14"/>
      <c r="K161" s="21" t="n">
        <v>42954</v>
      </c>
      <c r="L161" s="31" t="n">
        <v>3212.780029</v>
      </c>
      <c r="M161" s="31" t="n">
        <v>4208.390137</v>
      </c>
      <c r="N161" s="31" t="n">
        <v>3180.889893</v>
      </c>
      <c r="O161" s="31" t="n">
        <v>4073.26001</v>
      </c>
      <c r="P161" s="33" t="n">
        <f aca="false">AVERAGE(L161:O161)</f>
        <v>3668.83001725</v>
      </c>
      <c r="Q161" s="26" t="n">
        <f aca="false">(P162-P161)/P161</f>
        <v>0.127378487093357</v>
      </c>
      <c r="R161" s="46"/>
      <c r="S161" s="15"/>
      <c r="T161" s="16"/>
      <c r="AB161" s="46"/>
      <c r="AC161" s="14"/>
      <c r="AK161" s="46"/>
      <c r="AL161" s="14"/>
    </row>
    <row r="162" customFormat="false" ht="12.8" hidden="false" customHeight="false" outlineLevel="0" collapsed="false">
      <c r="A162" s="14"/>
      <c r="B162" s="21" t="n">
        <v>42963</v>
      </c>
      <c r="C162" s="31" t="n">
        <v>2468.629883</v>
      </c>
      <c r="D162" s="31" t="n">
        <v>2474.929932</v>
      </c>
      <c r="E162" s="31" t="n">
        <v>2417.350098</v>
      </c>
      <c r="F162" s="31" t="n">
        <v>2452.51001</v>
      </c>
      <c r="G162" s="31" t="n">
        <f aca="false">AVERAGE(C162:F162)</f>
        <v>2453.35498075</v>
      </c>
      <c r="H162" s="23" t="n">
        <f aca="false">(G163-G162)/G162</f>
        <v>-0.00408421114295359</v>
      </c>
      <c r="I162" s="46"/>
      <c r="J162" s="14"/>
      <c r="K162" s="21" t="n">
        <v>42961</v>
      </c>
      <c r="L162" s="31" t="n">
        <v>4066.100098</v>
      </c>
      <c r="M162" s="31" t="n">
        <v>4484.700195</v>
      </c>
      <c r="N162" s="31" t="n">
        <v>3906.179932</v>
      </c>
      <c r="O162" s="31" t="n">
        <v>4087.659912</v>
      </c>
      <c r="P162" s="33" t="n">
        <f aca="false">AVERAGE(L162:O162)</f>
        <v>4136.16003425</v>
      </c>
      <c r="Q162" s="26" t="n">
        <f aca="false">(P163-P162)/P162</f>
        <v>0.00356610953828226</v>
      </c>
      <c r="R162" s="46"/>
      <c r="S162" s="15"/>
      <c r="T162" s="16"/>
      <c r="AB162" s="46"/>
      <c r="AC162" s="14"/>
      <c r="AK162" s="46"/>
      <c r="AL162" s="14"/>
    </row>
    <row r="163" customFormat="false" ht="12.8" hidden="false" customHeight="false" outlineLevel="0" collapsed="false">
      <c r="A163" s="14"/>
      <c r="B163" s="21" t="n">
        <v>42970</v>
      </c>
      <c r="C163" s="31" t="n">
        <v>2444.879883</v>
      </c>
      <c r="D163" s="31" t="n">
        <v>2453.959961</v>
      </c>
      <c r="E163" s="31" t="n">
        <v>2428.199951</v>
      </c>
      <c r="F163" s="31" t="n">
        <v>2446.300049</v>
      </c>
      <c r="G163" s="31" t="n">
        <f aca="false">AVERAGE(C163:F163)</f>
        <v>2443.334961</v>
      </c>
      <c r="H163" s="23" t="n">
        <f aca="false">(G164-G163)/G163</f>
        <v>0.00559892696595353</v>
      </c>
      <c r="I163" s="46"/>
      <c r="J163" s="14"/>
      <c r="K163" s="21" t="n">
        <v>42968</v>
      </c>
      <c r="L163" s="31" t="n">
        <v>4090.47998</v>
      </c>
      <c r="M163" s="31" t="n">
        <v>4455.700195</v>
      </c>
      <c r="N163" s="31" t="n">
        <v>3674.580078</v>
      </c>
      <c r="O163" s="31" t="n">
        <v>4382.879883</v>
      </c>
      <c r="P163" s="33" t="n">
        <f aca="false">AVERAGE(L163:O163)</f>
        <v>4150.910034</v>
      </c>
      <c r="Q163" s="26" t="n">
        <f aca="false">(P164-P163)/P163</f>
        <v>0.0941630981636449</v>
      </c>
      <c r="R163" s="46"/>
      <c r="S163" s="15"/>
      <c r="T163" s="16"/>
      <c r="AB163" s="46"/>
      <c r="AC163" s="14"/>
      <c r="AK163" s="46"/>
      <c r="AL163" s="14"/>
    </row>
    <row r="164" customFormat="false" ht="12.8" hidden="false" customHeight="false" outlineLevel="0" collapsed="false">
      <c r="A164" s="14"/>
      <c r="B164" s="21" t="n">
        <v>42977</v>
      </c>
      <c r="C164" s="31" t="n">
        <v>2446.060059</v>
      </c>
      <c r="D164" s="31" t="n">
        <v>2480.379883</v>
      </c>
      <c r="E164" s="31" t="n">
        <v>2443.77002</v>
      </c>
      <c r="F164" s="31" t="n">
        <v>2457.850098</v>
      </c>
      <c r="G164" s="31" t="n">
        <f aca="false">AVERAGE(C164:F164)</f>
        <v>2457.015015</v>
      </c>
      <c r="H164" s="23" t="n">
        <f aca="false">(G165-G164)/G164</f>
        <v>0.00897633596675452</v>
      </c>
      <c r="I164" s="46"/>
      <c r="J164" s="14"/>
      <c r="K164" s="21" t="n">
        <v>42975</v>
      </c>
      <c r="L164" s="31" t="n">
        <v>4384.450195</v>
      </c>
      <c r="M164" s="31" t="n">
        <v>4975.040039</v>
      </c>
      <c r="N164" s="31" t="n">
        <v>4224.640137</v>
      </c>
      <c r="O164" s="31" t="n">
        <v>4582.959961</v>
      </c>
      <c r="P164" s="33" t="n">
        <f aca="false">AVERAGE(L164:O164)</f>
        <v>4541.772583</v>
      </c>
      <c r="Q164" s="26" t="n">
        <f aca="false">(P165-P164)/P164</f>
        <v>-0.0462639010232453</v>
      </c>
      <c r="R164" s="46"/>
      <c r="S164" s="15"/>
      <c r="T164" s="16"/>
      <c r="AB164" s="46"/>
      <c r="AC164" s="14"/>
      <c r="AK164" s="46"/>
      <c r="AL164" s="14"/>
    </row>
    <row r="165" customFormat="false" ht="13.25" hidden="false" customHeight="true" outlineLevel="0" collapsed="false">
      <c r="A165" s="14"/>
      <c r="B165" s="21" t="n">
        <v>42984</v>
      </c>
      <c r="C165" s="31" t="n">
        <v>2463.830078</v>
      </c>
      <c r="D165" s="31" t="n">
        <v>2496.77002</v>
      </c>
      <c r="E165" s="31" t="n">
        <v>2459.199951</v>
      </c>
      <c r="F165" s="31" t="n">
        <v>2496.47998</v>
      </c>
      <c r="G165" s="31" t="n">
        <f aca="false">AVERAGE(C165:F165)</f>
        <v>2479.07000725</v>
      </c>
      <c r="H165" s="23" t="n">
        <f aca="false">(G166-G165)/G165</f>
        <v>0.00846385254899492</v>
      </c>
      <c r="I165" s="46"/>
      <c r="J165" s="14"/>
      <c r="K165" s="21" t="n">
        <v>42982</v>
      </c>
      <c r="L165" s="31" t="n">
        <v>4591.629883</v>
      </c>
      <c r="M165" s="31" t="n">
        <v>4661</v>
      </c>
      <c r="N165" s="31" t="n">
        <v>3951.040039</v>
      </c>
      <c r="O165" s="31" t="n">
        <v>4122.939941</v>
      </c>
      <c r="P165" s="33" t="n">
        <f aca="false">AVERAGE(L165:O165)</f>
        <v>4331.65246575</v>
      </c>
      <c r="Q165" s="26" t="n">
        <f aca="false">(P166-P165)/P165</f>
        <v>-0.134474647055773</v>
      </c>
      <c r="R165" s="46"/>
      <c r="S165" s="15"/>
      <c r="T165" s="16"/>
      <c r="AB165" s="46"/>
      <c r="AC165" s="14"/>
      <c r="AK165" s="46"/>
      <c r="AL165" s="14"/>
    </row>
    <row r="166" customFormat="false" ht="12.8" hidden="false" customHeight="false" outlineLevel="0" collapsed="false">
      <c r="A166" s="14"/>
      <c r="B166" s="21" t="n">
        <v>42991</v>
      </c>
      <c r="C166" s="31" t="n">
        <v>2493.889893</v>
      </c>
      <c r="D166" s="31" t="n">
        <v>2508.320068</v>
      </c>
      <c r="E166" s="31" t="n">
        <v>2491.350098</v>
      </c>
      <c r="F166" s="31" t="n">
        <v>2506.649902</v>
      </c>
      <c r="G166" s="31" t="n">
        <f aca="false">AVERAGE(C166:F166)</f>
        <v>2500.05249025</v>
      </c>
      <c r="H166" s="23" t="n">
        <f aca="false">(G167-G166)/G166</f>
        <v>3.50334644338502E-005</v>
      </c>
      <c r="I166" s="46"/>
      <c r="J166" s="14"/>
      <c r="K166" s="21" t="n">
        <v>42989</v>
      </c>
      <c r="L166" s="31" t="n">
        <v>4122.470215</v>
      </c>
      <c r="M166" s="31" t="n">
        <v>4344.649902</v>
      </c>
      <c r="N166" s="31" t="n">
        <v>2946.620117</v>
      </c>
      <c r="O166" s="31" t="n">
        <v>3582.879883</v>
      </c>
      <c r="P166" s="33" t="n">
        <f aca="false">AVERAGE(L166:O166)</f>
        <v>3749.15502925</v>
      </c>
      <c r="Q166" s="26" t="n">
        <f aca="false">(P167-P166)/P166</f>
        <v>-0.00500711783149573</v>
      </c>
      <c r="R166" s="46"/>
      <c r="S166" s="15"/>
      <c r="T166" s="16"/>
      <c r="AB166" s="46"/>
      <c r="AC166" s="14"/>
      <c r="AK166" s="46"/>
      <c r="AL166" s="14"/>
    </row>
    <row r="167" customFormat="false" ht="12.8" hidden="false" customHeight="false" outlineLevel="0" collapsed="false">
      <c r="A167" s="14"/>
      <c r="B167" s="21" t="n">
        <v>42998</v>
      </c>
      <c r="C167" s="31" t="n">
        <v>2506.840088</v>
      </c>
      <c r="D167" s="31" t="n">
        <v>2508.850098</v>
      </c>
      <c r="E167" s="31" t="n">
        <v>2488.030029</v>
      </c>
      <c r="F167" s="31" t="n">
        <v>2496.840088</v>
      </c>
      <c r="G167" s="31" t="n">
        <f aca="false">AVERAGE(C167:F167)</f>
        <v>2500.14007575</v>
      </c>
      <c r="H167" s="23" t="n">
        <f aca="false">(G168-G167)/G167</f>
        <v>0.00683557890046361</v>
      </c>
      <c r="I167" s="46"/>
      <c r="J167" s="14"/>
      <c r="K167" s="21" t="n">
        <v>42996</v>
      </c>
      <c r="L167" s="31" t="n">
        <v>3591.090088</v>
      </c>
      <c r="M167" s="31" t="n">
        <v>4094.070068</v>
      </c>
      <c r="N167" s="31" t="n">
        <v>3553.530029</v>
      </c>
      <c r="O167" s="31" t="n">
        <v>3682.840088</v>
      </c>
      <c r="P167" s="33" t="n">
        <f aca="false">AVERAGE(L167:O167)</f>
        <v>3730.38256825</v>
      </c>
      <c r="Q167" s="26" t="n">
        <f aca="false">(P168-P167)/P167</f>
        <v>0.0837119469750513</v>
      </c>
      <c r="R167" s="46"/>
      <c r="S167" s="15"/>
      <c r="T167" s="16"/>
      <c r="AB167" s="46"/>
      <c r="AC167" s="14"/>
      <c r="AK167" s="46"/>
      <c r="AL167" s="14"/>
    </row>
    <row r="168" customFormat="false" ht="12.8" hidden="false" customHeight="false" outlineLevel="0" collapsed="false">
      <c r="A168" s="14"/>
      <c r="B168" s="21" t="n">
        <v>43005</v>
      </c>
      <c r="C168" s="31" t="n">
        <v>2503.300049</v>
      </c>
      <c r="D168" s="31" t="n">
        <v>2535.129883</v>
      </c>
      <c r="E168" s="31" t="n">
        <v>2495.909912</v>
      </c>
      <c r="F168" s="31" t="n">
        <v>2534.580078</v>
      </c>
      <c r="G168" s="31" t="n">
        <f aca="false">AVERAGE(C168:F168)</f>
        <v>2517.2299805</v>
      </c>
      <c r="H168" s="23" t="n">
        <f aca="false">(G169-G168)/G168</f>
        <v>0.0101530234416337</v>
      </c>
      <c r="I168" s="46"/>
      <c r="J168" s="14"/>
      <c r="K168" s="21" t="n">
        <v>43003</v>
      </c>
      <c r="L168" s="31" t="n">
        <v>3681.580078</v>
      </c>
      <c r="M168" s="31" t="n">
        <v>4403.740234</v>
      </c>
      <c r="N168" s="31" t="n">
        <v>3681.580078</v>
      </c>
      <c r="O168" s="31" t="n">
        <v>4403.740234</v>
      </c>
      <c r="P168" s="33" t="n">
        <f aca="false">AVERAGE(L168:O168)</f>
        <v>4042.660156</v>
      </c>
      <c r="Q168" s="26" t="n">
        <f aca="false">(P169-P168)/P168</f>
        <v>0.100418987395586</v>
      </c>
      <c r="R168" s="46"/>
      <c r="S168" s="15"/>
      <c r="T168" s="16"/>
      <c r="AB168" s="46"/>
      <c r="AC168" s="14"/>
      <c r="AK168" s="46"/>
      <c r="AL168" s="14"/>
    </row>
    <row r="169" customFormat="false" ht="12.8" hidden="false" customHeight="false" outlineLevel="0" collapsed="false">
      <c r="A169" s="14"/>
      <c r="B169" s="21" t="n">
        <v>43012</v>
      </c>
      <c r="C169" s="31" t="n">
        <v>2533.47998</v>
      </c>
      <c r="D169" s="31" t="n">
        <v>2555.22998</v>
      </c>
      <c r="E169" s="31" t="n">
        <v>2531.800049</v>
      </c>
      <c r="F169" s="31" t="n">
        <v>2550.639893</v>
      </c>
      <c r="G169" s="31" t="n">
        <f aca="false">AVERAGE(C169:F169)</f>
        <v>2542.7874755</v>
      </c>
      <c r="H169" s="23" t="n">
        <f aca="false">(G170-G169)/G169</f>
        <v>0.00457079430034348</v>
      </c>
      <c r="I169" s="46"/>
      <c r="J169" s="14"/>
      <c r="K169" s="21" t="n">
        <v>43010</v>
      </c>
      <c r="L169" s="31" t="n">
        <v>4395.810059</v>
      </c>
      <c r="M169" s="31" t="n">
        <v>4624.140137</v>
      </c>
      <c r="N169" s="31" t="n">
        <v>4164.049805</v>
      </c>
      <c r="O169" s="31" t="n">
        <v>4610.47998</v>
      </c>
      <c r="P169" s="33" t="n">
        <f aca="false">AVERAGE(L169:O169)</f>
        <v>4448.61999525</v>
      </c>
      <c r="Q169" s="26" t="n">
        <f aca="false">(P170-P169)/P169</f>
        <v>0.163812595991141</v>
      </c>
      <c r="R169" s="46"/>
      <c r="S169" s="15"/>
      <c r="T169" s="16"/>
      <c r="AB169" s="46"/>
      <c r="AC169" s="14"/>
      <c r="AK169" s="46"/>
      <c r="AL169" s="14"/>
    </row>
    <row r="170" customFormat="false" ht="12.8" hidden="false" customHeight="false" outlineLevel="0" collapsed="false">
      <c r="A170" s="14"/>
      <c r="B170" s="21" t="n">
        <v>43019</v>
      </c>
      <c r="C170" s="31" t="n">
        <v>2550.620117</v>
      </c>
      <c r="D170" s="31" t="n">
        <v>2559.709961</v>
      </c>
      <c r="E170" s="31" t="n">
        <v>2547.949951</v>
      </c>
      <c r="F170" s="31" t="n">
        <v>2559.360107</v>
      </c>
      <c r="G170" s="31" t="n">
        <f aca="false">AVERAGE(C170:F170)</f>
        <v>2554.410034</v>
      </c>
      <c r="H170" s="23" t="n">
        <f aca="false">(G171-G170)/G170</f>
        <v>0.00397056702526252</v>
      </c>
      <c r="I170" s="46"/>
      <c r="J170" s="14"/>
      <c r="K170" s="21" t="n">
        <v>43017</v>
      </c>
      <c r="L170" s="31" t="n">
        <v>4614.52002</v>
      </c>
      <c r="M170" s="31" t="n">
        <v>5852.47998</v>
      </c>
      <c r="N170" s="31" t="n">
        <v>4564.25</v>
      </c>
      <c r="O170" s="31" t="n">
        <v>5678.189941</v>
      </c>
      <c r="P170" s="33" t="n">
        <f aca="false">AVERAGE(L170:O170)</f>
        <v>5177.35998525</v>
      </c>
      <c r="Q170" s="26" t="n">
        <f aca="false">(P171-P170)/P170</f>
        <v>0.112647644535352</v>
      </c>
      <c r="R170" s="46"/>
      <c r="S170" s="15"/>
      <c r="T170" s="16"/>
      <c r="AB170" s="46"/>
      <c r="AC170" s="14"/>
      <c r="AK170" s="46"/>
      <c r="AL170" s="14"/>
    </row>
    <row r="171" customFormat="false" ht="12.8" hidden="false" customHeight="false" outlineLevel="0" collapsed="false">
      <c r="A171" s="14"/>
      <c r="B171" s="21" t="n">
        <v>43026</v>
      </c>
      <c r="C171" s="31" t="n">
        <v>2562.870117</v>
      </c>
      <c r="D171" s="31" t="n">
        <v>2578.290039</v>
      </c>
      <c r="E171" s="31" t="n">
        <v>2547.919922</v>
      </c>
      <c r="F171" s="31" t="n">
        <v>2569.129883</v>
      </c>
      <c r="G171" s="31" t="n">
        <f aca="false">AVERAGE(C171:F171)</f>
        <v>2564.55249025</v>
      </c>
      <c r="H171" s="23" t="n">
        <f aca="false">(G172-G171)/G171</f>
        <v>0.00102844931426721</v>
      </c>
      <c r="I171" s="46"/>
      <c r="J171" s="14"/>
      <c r="K171" s="21" t="n">
        <v>43024</v>
      </c>
      <c r="L171" s="31" t="n">
        <v>5687.569824</v>
      </c>
      <c r="M171" s="31" t="n">
        <v>6194.879883</v>
      </c>
      <c r="N171" s="31" t="n">
        <v>5151.439941</v>
      </c>
      <c r="O171" s="31" t="n">
        <v>6008.419922</v>
      </c>
      <c r="P171" s="33" t="n">
        <f aca="false">AVERAGE(L171:O171)</f>
        <v>5760.5773925</v>
      </c>
      <c r="Q171" s="26" t="n">
        <f aca="false">(P172-P171)/P171</f>
        <v>0.0334658454985769</v>
      </c>
      <c r="R171" s="46"/>
      <c r="S171" s="15"/>
      <c r="T171" s="16"/>
      <c r="AB171" s="46"/>
      <c r="AC171" s="14"/>
      <c r="AK171" s="46"/>
      <c r="AL171" s="14"/>
    </row>
    <row r="172" customFormat="false" ht="12.8" hidden="false" customHeight="false" outlineLevel="0" collapsed="false">
      <c r="A172" s="14"/>
      <c r="B172" s="21" t="n">
        <v>43033</v>
      </c>
      <c r="C172" s="31" t="n">
        <v>2566.52002</v>
      </c>
      <c r="D172" s="31" t="n">
        <v>2582.97998</v>
      </c>
      <c r="E172" s="31" t="n">
        <v>2544</v>
      </c>
      <c r="F172" s="31" t="n">
        <v>2575.26001</v>
      </c>
      <c r="G172" s="31" t="n">
        <f aca="false">AVERAGE(C172:F172)</f>
        <v>2567.1900025</v>
      </c>
      <c r="H172" s="23" t="n">
        <f aca="false">(G173-G172)/G172</f>
        <v>0.00664927273921177</v>
      </c>
      <c r="I172" s="46"/>
      <c r="J172" s="14"/>
      <c r="K172" s="21" t="n">
        <v>43031</v>
      </c>
      <c r="L172" s="31" t="n">
        <v>6006</v>
      </c>
      <c r="M172" s="31" t="n">
        <v>6255.709961</v>
      </c>
      <c r="N172" s="31" t="n">
        <v>5397.879883</v>
      </c>
      <c r="O172" s="31" t="n">
        <v>6153.850098</v>
      </c>
      <c r="P172" s="33" t="n">
        <f aca="false">AVERAGE(L172:O172)</f>
        <v>5953.3599855</v>
      </c>
      <c r="Q172" s="26" t="n">
        <f aca="false">(P173-P172)/P172</f>
        <v>0.141397059736058</v>
      </c>
      <c r="R172" s="46"/>
      <c r="S172" s="15"/>
      <c r="T172" s="16"/>
      <c r="AB172" s="46"/>
      <c r="AC172" s="14"/>
      <c r="AK172" s="46"/>
      <c r="AL172" s="14"/>
    </row>
    <row r="173" customFormat="false" ht="12.8" hidden="false" customHeight="false" outlineLevel="0" collapsed="false">
      <c r="A173" s="14"/>
      <c r="B173" s="21" t="n">
        <v>43040</v>
      </c>
      <c r="C173" s="31" t="n">
        <v>2583.209961</v>
      </c>
      <c r="D173" s="31" t="n">
        <v>2597.02002</v>
      </c>
      <c r="E173" s="31" t="n">
        <v>2566.169922</v>
      </c>
      <c r="F173" s="31" t="n">
        <v>2590.639893</v>
      </c>
      <c r="G173" s="31" t="n">
        <f aca="false">AVERAGE(C173:F173)</f>
        <v>2584.259949</v>
      </c>
      <c r="H173" s="23" t="n">
        <f aca="false">(G174-G173)/G173</f>
        <v>-0.000740992503769265</v>
      </c>
      <c r="I173" s="46"/>
      <c r="J173" s="14"/>
      <c r="K173" s="21" t="n">
        <v>43038</v>
      </c>
      <c r="L173" s="31" t="n">
        <v>6114.850098</v>
      </c>
      <c r="M173" s="31" t="n">
        <v>7617.47998</v>
      </c>
      <c r="N173" s="31" t="n">
        <v>6040.850098</v>
      </c>
      <c r="O173" s="31" t="n">
        <v>7407.410156</v>
      </c>
      <c r="P173" s="33" t="n">
        <f aca="false">AVERAGE(L173:O173)</f>
        <v>6795.147583</v>
      </c>
      <c r="Q173" s="26" t="n">
        <f aca="false">(P174-P173)/P173</f>
        <v>-0.0195680299251564</v>
      </c>
      <c r="R173" s="46"/>
      <c r="S173" s="15"/>
      <c r="T173" s="16"/>
      <c r="AB173" s="46"/>
      <c r="AC173" s="14"/>
      <c r="AK173" s="46"/>
      <c r="AL173" s="14"/>
    </row>
    <row r="174" customFormat="false" ht="12.8" hidden="false" customHeight="false" outlineLevel="0" collapsed="false">
      <c r="A174" s="14"/>
      <c r="B174" s="21" t="n">
        <v>43047</v>
      </c>
      <c r="C174" s="31" t="n">
        <v>2588.709961</v>
      </c>
      <c r="D174" s="31" t="n">
        <v>2595.469971</v>
      </c>
      <c r="E174" s="31" t="n">
        <v>2566.330078</v>
      </c>
      <c r="F174" s="31" t="n">
        <v>2578.870117</v>
      </c>
      <c r="G174" s="31" t="n">
        <f aca="false">AVERAGE(C174:F174)</f>
        <v>2582.34503175</v>
      </c>
      <c r="H174" s="23" t="n">
        <f aca="false">(G175-G174)/G174</f>
        <v>-0.000218818067706807</v>
      </c>
      <c r="I174" s="46"/>
      <c r="J174" s="14"/>
      <c r="K174" s="21" t="n">
        <v>43045</v>
      </c>
      <c r="L174" s="31" t="n">
        <v>7403.220215</v>
      </c>
      <c r="M174" s="31" t="n">
        <v>7776.419922</v>
      </c>
      <c r="N174" s="31" t="n">
        <v>5519.009766</v>
      </c>
      <c r="O174" s="31" t="n">
        <v>5950.069824</v>
      </c>
      <c r="P174" s="33" t="n">
        <f aca="false">AVERAGE(L174:O174)</f>
        <v>6662.17993175</v>
      </c>
      <c r="Q174" s="26" t="n">
        <f aca="false">(P175-P174)/P174</f>
        <v>0.0477404061070524</v>
      </c>
      <c r="R174" s="46"/>
      <c r="S174" s="15"/>
      <c r="T174" s="16"/>
      <c r="AB174" s="46"/>
      <c r="AC174" s="14"/>
      <c r="AK174" s="46"/>
      <c r="AL174" s="14"/>
    </row>
    <row r="175" customFormat="false" ht="12.8" hidden="false" customHeight="false" outlineLevel="0" collapsed="false">
      <c r="A175" s="14"/>
      <c r="B175" s="21" t="n">
        <v>43054</v>
      </c>
      <c r="C175" s="31" t="n">
        <v>2569.449951</v>
      </c>
      <c r="D175" s="31" t="n">
        <v>2601.189941</v>
      </c>
      <c r="E175" s="31" t="n">
        <v>2557.449951</v>
      </c>
      <c r="F175" s="31" t="n">
        <v>2599.030029</v>
      </c>
      <c r="G175" s="31" t="n">
        <f aca="false">AVERAGE(C175:F175)</f>
        <v>2581.779968</v>
      </c>
      <c r="H175" s="23" t="n">
        <f aca="false">(G176-G175)/G175</f>
        <v>0.0119249266519987</v>
      </c>
      <c r="I175" s="46"/>
      <c r="J175" s="14"/>
      <c r="K175" s="21" t="n">
        <v>43052</v>
      </c>
      <c r="L175" s="31" t="n">
        <v>5938.25</v>
      </c>
      <c r="M175" s="31" t="n">
        <v>8101.910156</v>
      </c>
      <c r="N175" s="31" t="n">
        <v>5844.290039</v>
      </c>
      <c r="O175" s="31" t="n">
        <v>8036.490234</v>
      </c>
      <c r="P175" s="33" t="n">
        <f aca="false">AVERAGE(L175:O175)</f>
        <v>6980.23510725</v>
      </c>
      <c r="Q175" s="26" t="n">
        <f aca="false">(P176-P175)/P175</f>
        <v>0.241192407760213</v>
      </c>
      <c r="R175" s="46"/>
      <c r="S175" s="15"/>
      <c r="T175" s="16"/>
      <c r="AB175" s="46"/>
      <c r="AC175" s="14"/>
      <c r="AK175" s="46"/>
      <c r="AL175" s="14"/>
    </row>
    <row r="176" customFormat="false" ht="12.8" hidden="false" customHeight="false" outlineLevel="0" collapsed="false">
      <c r="A176" s="14"/>
      <c r="B176" s="21" t="n">
        <v>43061</v>
      </c>
      <c r="C176" s="31" t="n">
        <v>2600.310059</v>
      </c>
      <c r="D176" s="31" t="n">
        <v>2627.689941</v>
      </c>
      <c r="E176" s="31" t="n">
        <v>2595.22998</v>
      </c>
      <c r="F176" s="31" t="n">
        <v>2627.040039</v>
      </c>
      <c r="G176" s="31" t="n">
        <f aca="false">AVERAGE(C176:F176)</f>
        <v>2612.56750475</v>
      </c>
      <c r="H176" s="23" t="n">
        <f aca="false">(G177-G176)/G176</f>
        <v>0.00744766191289749</v>
      </c>
      <c r="I176" s="46"/>
      <c r="J176" s="14"/>
      <c r="K176" s="21" t="n">
        <v>43059</v>
      </c>
      <c r="L176" s="31" t="n">
        <v>8039.069824</v>
      </c>
      <c r="M176" s="31" t="n">
        <v>9522.929688</v>
      </c>
      <c r="N176" s="31" t="n">
        <v>7762.709961</v>
      </c>
      <c r="O176" s="31" t="n">
        <v>9330.549805</v>
      </c>
      <c r="P176" s="33" t="n">
        <f aca="false">AVERAGE(L176:O176)</f>
        <v>8663.8148195</v>
      </c>
      <c r="Q176" s="26" t="n">
        <f aca="false">(P177-P176)/P176</f>
        <v>0.204338700431985</v>
      </c>
      <c r="R176" s="46"/>
      <c r="S176" s="15"/>
      <c r="T176" s="16"/>
      <c r="AB176" s="46"/>
      <c r="AC176" s="14"/>
      <c r="AK176" s="46"/>
      <c r="AL176" s="14"/>
    </row>
    <row r="177" customFormat="false" ht="12.8" hidden="false" customHeight="false" outlineLevel="0" collapsed="false">
      <c r="A177" s="14"/>
      <c r="B177" s="21" t="n">
        <v>43068</v>
      </c>
      <c r="C177" s="31" t="n">
        <v>2627.820068</v>
      </c>
      <c r="D177" s="31" t="n">
        <v>2665.189941</v>
      </c>
      <c r="E177" s="31" t="n">
        <v>2605.52002</v>
      </c>
      <c r="F177" s="31" t="n">
        <v>2629.570068</v>
      </c>
      <c r="G177" s="31" t="n">
        <f aca="false">AVERAGE(C177:F177)</f>
        <v>2632.02502425</v>
      </c>
      <c r="H177" s="23" t="n">
        <f aca="false">(G178-G177)/G177</f>
        <v>0.00538748401681353</v>
      </c>
      <c r="I177" s="46"/>
      <c r="J177" s="14"/>
      <c r="K177" s="21" t="n">
        <v>43066</v>
      </c>
      <c r="L177" s="31" t="n">
        <v>9352.719727</v>
      </c>
      <c r="M177" s="31" t="n">
        <v>11858.700195</v>
      </c>
      <c r="N177" s="31" t="n">
        <v>9202.049805</v>
      </c>
      <c r="O177" s="31" t="n">
        <v>11323.200195</v>
      </c>
      <c r="P177" s="33" t="n">
        <f aca="false">AVERAGE(L177:O177)</f>
        <v>10434.1674805</v>
      </c>
      <c r="Q177" s="26" t="n">
        <f aca="false">(P178-P177)/P177</f>
        <v>0.346681493349641</v>
      </c>
      <c r="R177" s="46"/>
      <c r="S177" s="15"/>
      <c r="T177" s="16"/>
      <c r="AB177" s="46"/>
      <c r="AC177" s="14"/>
      <c r="AK177" s="46"/>
      <c r="AL177" s="14"/>
    </row>
    <row r="178" customFormat="false" ht="12.8" hidden="false" customHeight="false" outlineLevel="0" collapsed="false">
      <c r="A178" s="14"/>
      <c r="B178" s="21" t="n">
        <v>43075</v>
      </c>
      <c r="C178" s="31" t="n">
        <v>2626.23999</v>
      </c>
      <c r="D178" s="31" t="n">
        <v>2669.719971</v>
      </c>
      <c r="E178" s="31" t="n">
        <v>2624.75</v>
      </c>
      <c r="F178" s="31" t="n">
        <v>2664.110107</v>
      </c>
      <c r="G178" s="31" t="n">
        <f aca="false">AVERAGE(C178:F178)</f>
        <v>2646.205017</v>
      </c>
      <c r="H178" s="23" t="n">
        <f aca="false">(G179-G178)/G178</f>
        <v>0.0105074976509274</v>
      </c>
      <c r="I178" s="46"/>
      <c r="J178" s="14"/>
      <c r="K178" s="21" t="n">
        <v>43073</v>
      </c>
      <c r="L178" s="31" t="n">
        <v>11315.400391</v>
      </c>
      <c r="M178" s="31" t="n">
        <v>18353.400391</v>
      </c>
      <c r="N178" s="31" t="n">
        <v>11081.799805</v>
      </c>
      <c r="O178" s="31" t="n">
        <v>15455.400391</v>
      </c>
      <c r="P178" s="33" t="n">
        <f aca="false">AVERAGE(L178:O178)</f>
        <v>14051.5002445</v>
      </c>
      <c r="Q178" s="26" t="n">
        <f aca="false">(P179-P178)/P178</f>
        <v>0.246521719352058</v>
      </c>
      <c r="R178" s="46"/>
      <c r="S178" s="15"/>
      <c r="T178" s="16"/>
      <c r="AB178" s="46"/>
      <c r="AC178" s="14"/>
      <c r="AK178" s="46"/>
      <c r="AL178" s="14"/>
    </row>
    <row r="179" customFormat="false" ht="12.8" hidden="false" customHeight="false" outlineLevel="0" collapsed="false">
      <c r="A179" s="14"/>
      <c r="B179" s="21" t="n">
        <v>43082</v>
      </c>
      <c r="C179" s="31" t="n">
        <v>2667.590088</v>
      </c>
      <c r="D179" s="31" t="n">
        <v>2694.969971</v>
      </c>
      <c r="E179" s="31" t="n">
        <v>2652.01001</v>
      </c>
      <c r="F179" s="31" t="n">
        <v>2681.469971</v>
      </c>
      <c r="G179" s="31" t="n">
        <f aca="false">AVERAGE(C179:F179)</f>
        <v>2674.01001</v>
      </c>
      <c r="H179" s="23" t="n">
        <f aca="false">(G180-G179)/G179</f>
        <v>0.00386964632192974</v>
      </c>
      <c r="I179" s="46"/>
      <c r="J179" s="14"/>
      <c r="K179" s="21" t="n">
        <v>43080</v>
      </c>
      <c r="L179" s="31" t="n">
        <v>15427.400391</v>
      </c>
      <c r="M179" s="31" t="n">
        <v>20089</v>
      </c>
      <c r="N179" s="31" t="n">
        <v>15404.799805</v>
      </c>
      <c r="O179" s="31" t="n">
        <v>19140.800781</v>
      </c>
      <c r="P179" s="33" t="n">
        <f aca="false">AVERAGE(L179:O179)</f>
        <v>17515.50024425</v>
      </c>
      <c r="Q179" s="26" t="n">
        <f aca="false">(P180-P179)/P179</f>
        <v>-0.0831520753013105</v>
      </c>
      <c r="R179" s="46"/>
      <c r="S179" s="15"/>
      <c r="T179" s="16"/>
      <c r="AB179" s="46"/>
      <c r="AC179" s="14"/>
      <c r="AK179" s="46"/>
      <c r="AL179" s="14"/>
    </row>
    <row r="180" customFormat="false" ht="14.05" hidden="false" customHeight="true" outlineLevel="0" collapsed="false">
      <c r="A180" s="14"/>
      <c r="B180" s="21" t="n">
        <v>43089</v>
      </c>
      <c r="C180" s="31" t="n">
        <v>2688.179932</v>
      </c>
      <c r="D180" s="31" t="n">
        <v>2692.639893</v>
      </c>
      <c r="E180" s="31" t="n">
        <v>2676.110107</v>
      </c>
      <c r="F180" s="31" t="n">
        <v>2680.5</v>
      </c>
      <c r="G180" s="31" t="n">
        <f aca="false">AVERAGE(C180:F180)</f>
        <v>2684.357483</v>
      </c>
      <c r="H180" s="23" t="n">
        <f aca="false">(G181-G180)/G180</f>
        <v>0.000929479872111294</v>
      </c>
      <c r="I180" s="46"/>
      <c r="J180" s="14"/>
      <c r="K180" s="21" t="n">
        <v>43087</v>
      </c>
      <c r="L180" s="31" t="n">
        <v>19106.400391</v>
      </c>
      <c r="M180" s="31" t="n">
        <v>19371</v>
      </c>
      <c r="N180" s="31" t="n">
        <v>11833</v>
      </c>
      <c r="O180" s="31" t="n">
        <v>13925.799805</v>
      </c>
      <c r="P180" s="33" t="n">
        <f aca="false">AVERAGE(L180:O180)</f>
        <v>16059.050049</v>
      </c>
      <c r="Q180" s="26" t="n">
        <f aca="false">(P181-P180)/P180</f>
        <v>-0.105904449410811</v>
      </c>
      <c r="R180" s="46"/>
      <c r="S180" s="15"/>
      <c r="T180" s="16"/>
      <c r="AB180" s="46"/>
      <c r="AC180" s="14"/>
      <c r="AK180" s="46"/>
      <c r="AL180" s="14"/>
    </row>
    <row r="181" customFormat="false" ht="12.8" hidden="false" customHeight="false" outlineLevel="0" collapsed="false">
      <c r="A181" s="14"/>
      <c r="B181" s="21" t="n">
        <v>43096</v>
      </c>
      <c r="C181" s="31" t="n">
        <v>2682.100098</v>
      </c>
      <c r="D181" s="31" t="n">
        <v>2695.889893</v>
      </c>
      <c r="E181" s="31" t="n">
        <v>2673.610107</v>
      </c>
      <c r="F181" s="31" t="n">
        <v>2695.810059</v>
      </c>
      <c r="G181" s="31" t="n">
        <f aca="false">AVERAGE(C181:F181)</f>
        <v>2686.85253925</v>
      </c>
      <c r="H181" s="23" t="n">
        <f aca="false">(G182-G181)/G181</f>
        <v>0.0147607554455037</v>
      </c>
      <c r="I181" s="46"/>
      <c r="J181" s="14"/>
      <c r="K181" s="21" t="n">
        <v>43094</v>
      </c>
      <c r="L181" s="31" t="n">
        <v>13995.900391</v>
      </c>
      <c r="M181" s="31" t="n">
        <v>16930.900391</v>
      </c>
      <c r="N181" s="31" t="n">
        <v>12350.099609</v>
      </c>
      <c r="O181" s="31" t="n">
        <v>14156.400391</v>
      </c>
      <c r="P181" s="33" t="n">
        <f aca="false">AVERAGE(L181:O181)</f>
        <v>14358.3251955</v>
      </c>
      <c r="Q181" s="26" t="n">
        <f aca="false">(P182-P181)/P181</f>
        <v>0.0700569104198346</v>
      </c>
      <c r="R181" s="46"/>
      <c r="S181" s="15"/>
      <c r="T181" s="16"/>
      <c r="AB181" s="46"/>
      <c r="AC181" s="14"/>
      <c r="AK181" s="46"/>
      <c r="AL181" s="14"/>
    </row>
    <row r="182" customFormat="false" ht="12.8" hidden="false" customHeight="false" outlineLevel="0" collapsed="false">
      <c r="A182" s="14"/>
      <c r="B182" s="21" t="n">
        <v>43103</v>
      </c>
      <c r="C182" s="31" t="n">
        <v>2697.850098</v>
      </c>
      <c r="D182" s="31" t="n">
        <v>2759.139893</v>
      </c>
      <c r="E182" s="31" t="n">
        <v>2697.77002</v>
      </c>
      <c r="F182" s="31" t="n">
        <v>2751.290039</v>
      </c>
      <c r="G182" s="31" t="n">
        <f aca="false">AVERAGE(C182:F182)</f>
        <v>2726.5125125</v>
      </c>
      <c r="H182" s="23" t="n">
        <f aca="false">(G183-G182)/G182</f>
        <v>0.0146267455466153</v>
      </c>
      <c r="I182" s="46"/>
      <c r="J182" s="14"/>
      <c r="K182" s="21" t="n">
        <v>43101</v>
      </c>
      <c r="L182" s="31" t="n">
        <v>14112.200195</v>
      </c>
      <c r="M182" s="31" t="n">
        <v>17712.400391</v>
      </c>
      <c r="N182" s="31" t="n">
        <v>13154.700195</v>
      </c>
      <c r="O182" s="31" t="n">
        <v>16477.599609</v>
      </c>
      <c r="P182" s="33" t="n">
        <f aca="false">AVERAGE(L182:O182)</f>
        <v>15364.2250975</v>
      </c>
      <c r="Q182" s="26" t="n">
        <f aca="false">(P183-P182)/P182</f>
        <v>-0.0254633796867282</v>
      </c>
      <c r="R182" s="46"/>
      <c r="S182" s="15"/>
      <c r="T182" s="16"/>
      <c r="AB182" s="46"/>
      <c r="AC182" s="14"/>
      <c r="AK182" s="46"/>
      <c r="AL182" s="14"/>
    </row>
    <row r="183" customFormat="false" ht="12.4" hidden="false" customHeight="true" outlineLevel="0" collapsed="false">
      <c r="A183" s="14"/>
      <c r="B183" s="21" t="n">
        <v>43110</v>
      </c>
      <c r="C183" s="31" t="n">
        <v>2745.550049</v>
      </c>
      <c r="D183" s="31" t="n">
        <v>2807.540039</v>
      </c>
      <c r="E183" s="31" t="n">
        <v>2736.060059</v>
      </c>
      <c r="F183" s="31" t="n">
        <v>2776.419922</v>
      </c>
      <c r="G183" s="31" t="n">
        <f aca="false">AVERAGE(C183:F183)</f>
        <v>2766.39251725</v>
      </c>
      <c r="H183" s="23" t="n">
        <f aca="false">(G184-G183)/G183</f>
        <v>0.0161916354858156</v>
      </c>
      <c r="I183" s="46"/>
      <c r="J183" s="14"/>
      <c r="K183" s="21" t="n">
        <v>43108</v>
      </c>
      <c r="L183" s="31" t="n">
        <v>16476.199219</v>
      </c>
      <c r="M183" s="31" t="n">
        <v>16537.900391</v>
      </c>
      <c r="N183" s="31" t="n">
        <v>13105.900391</v>
      </c>
      <c r="O183" s="31" t="n">
        <v>13772</v>
      </c>
      <c r="P183" s="33" t="n">
        <f aca="false">AVERAGE(L183:O183)</f>
        <v>14973.00000025</v>
      </c>
      <c r="Q183" s="26" t="n">
        <f aca="false">(P184-P183)/P183</f>
        <v>-0.178267724367557</v>
      </c>
      <c r="R183" s="46"/>
      <c r="S183" s="15"/>
      <c r="T183" s="16"/>
      <c r="AB183" s="46"/>
      <c r="AC183" s="14"/>
      <c r="AK183" s="46"/>
      <c r="AL183" s="14"/>
    </row>
    <row r="184" customFormat="false" ht="12.8" hidden="false" customHeight="false" outlineLevel="0" collapsed="false">
      <c r="A184" s="14"/>
      <c r="B184" s="21" t="n">
        <v>43117</v>
      </c>
      <c r="C184" s="31" t="n">
        <v>2784.98999</v>
      </c>
      <c r="D184" s="31" t="n">
        <v>2842.23999</v>
      </c>
      <c r="E184" s="31" t="n">
        <v>2778.379883</v>
      </c>
      <c r="F184" s="31" t="n">
        <v>2839.129883</v>
      </c>
      <c r="G184" s="31" t="n">
        <f aca="false">AVERAGE(C184:F184)</f>
        <v>2811.1849365</v>
      </c>
      <c r="H184" s="23" t="n">
        <f aca="false">(G185-G184)/G184</f>
        <v>0.0101603280805716</v>
      </c>
      <c r="I184" s="46"/>
      <c r="J184" s="14"/>
      <c r="K184" s="21" t="n">
        <v>43115</v>
      </c>
      <c r="L184" s="31" t="n">
        <v>13767.299805</v>
      </c>
      <c r="M184" s="31" t="n">
        <v>14445.5</v>
      </c>
      <c r="N184" s="31" t="n">
        <v>9402.290039</v>
      </c>
      <c r="O184" s="31" t="n">
        <v>11600.099609</v>
      </c>
      <c r="P184" s="33" t="n">
        <f aca="false">AVERAGE(L184:O184)</f>
        <v>12303.79736325</v>
      </c>
      <c r="Q184" s="26" t="n">
        <f aca="false">(P185-P184)/P184</f>
        <v>-0.0736721747756877</v>
      </c>
      <c r="R184" s="46"/>
      <c r="S184" s="15"/>
      <c r="T184" s="16"/>
      <c r="AB184" s="46"/>
      <c r="AC184" s="14"/>
      <c r="AK184" s="46"/>
      <c r="AL184" s="14"/>
    </row>
    <row r="185" customFormat="false" ht="15.75" hidden="false" customHeight="true" outlineLevel="0" collapsed="false">
      <c r="A185" s="14"/>
      <c r="B185" s="21" t="n">
        <v>43124</v>
      </c>
      <c r="C185" s="31" t="n">
        <v>2845.419922</v>
      </c>
      <c r="D185" s="31" t="n">
        <v>2872.870117</v>
      </c>
      <c r="E185" s="31" t="n">
        <v>2818.27002</v>
      </c>
      <c r="F185" s="31" t="n">
        <v>2822.429932</v>
      </c>
      <c r="G185" s="31" t="n">
        <f aca="false">AVERAGE(C185:F185)</f>
        <v>2839.74749775</v>
      </c>
      <c r="H185" s="23" t="n">
        <f aca="false">(G186-G185)/G185</f>
        <v>-0.0351360559623897</v>
      </c>
      <c r="I185" s="46"/>
      <c r="J185" s="14"/>
      <c r="K185" s="21" t="n">
        <v>43122</v>
      </c>
      <c r="L185" s="31" t="n">
        <v>11633.099609</v>
      </c>
      <c r="M185" s="31" t="n">
        <v>12040.299805</v>
      </c>
      <c r="N185" s="31" t="n">
        <v>10129.700195</v>
      </c>
      <c r="O185" s="31" t="n">
        <v>11786.299805</v>
      </c>
      <c r="P185" s="33" t="n">
        <f aca="false">AVERAGE(L185:O185)</f>
        <v>11397.3498535</v>
      </c>
      <c r="Q185" s="26" t="n">
        <f aca="false">(P186-P185)/P185</f>
        <v>-0.129082635012578</v>
      </c>
      <c r="R185" s="46"/>
      <c r="S185" s="15"/>
      <c r="T185" s="16"/>
      <c r="AB185" s="46"/>
      <c r="AC185" s="14"/>
      <c r="AK185" s="46"/>
      <c r="AL185" s="14"/>
    </row>
    <row r="186" customFormat="false" ht="14.05" hidden="false" customHeight="true" outlineLevel="0" collapsed="false">
      <c r="A186" s="14"/>
      <c r="B186" s="21" t="n">
        <v>43131</v>
      </c>
      <c r="C186" s="31" t="n">
        <v>2832.409912</v>
      </c>
      <c r="D186" s="31" t="n">
        <v>2839.26001</v>
      </c>
      <c r="E186" s="31" t="n">
        <v>2593.070068</v>
      </c>
      <c r="F186" s="31" t="n">
        <v>2695.139893</v>
      </c>
      <c r="G186" s="31" t="n">
        <f aca="false">AVERAGE(C186:F186)</f>
        <v>2739.96997075</v>
      </c>
      <c r="H186" s="23" t="n">
        <f aca="false">(G187-G186)/G186</f>
        <v>-0.0315359412411181</v>
      </c>
      <c r="I186" s="46"/>
      <c r="J186" s="14"/>
      <c r="K186" s="21" t="n">
        <v>43129</v>
      </c>
      <c r="L186" s="31" t="n">
        <v>11755.5</v>
      </c>
      <c r="M186" s="31" t="n">
        <v>11875.599609</v>
      </c>
      <c r="N186" s="31" t="n">
        <v>7796.490234</v>
      </c>
      <c r="O186" s="31" t="n">
        <v>8277.009766</v>
      </c>
      <c r="P186" s="33" t="n">
        <f aca="false">AVERAGE(L186:O186)</f>
        <v>9926.14990225</v>
      </c>
      <c r="Q186" s="26" t="n">
        <f aca="false">(P187-P186)/P186</f>
        <v>-0.20484477526771</v>
      </c>
      <c r="R186" s="46"/>
      <c r="S186" s="15"/>
      <c r="T186" s="16"/>
      <c r="AB186" s="46"/>
      <c r="AC186" s="14"/>
      <c r="AK186" s="46"/>
      <c r="AL186" s="14"/>
    </row>
    <row r="187" customFormat="false" ht="12.8" hidden="false" customHeight="false" outlineLevel="0" collapsed="false">
      <c r="A187" s="14"/>
      <c r="B187" s="21" t="n">
        <v>43138</v>
      </c>
      <c r="C187" s="31" t="n">
        <v>2690.949951</v>
      </c>
      <c r="D187" s="31" t="n">
        <v>2727.669922</v>
      </c>
      <c r="E187" s="31" t="n">
        <v>2532.689941</v>
      </c>
      <c r="F187" s="31" t="n">
        <v>2662.939941</v>
      </c>
      <c r="G187" s="31" t="n">
        <f aca="false">AVERAGE(C187:F187)</f>
        <v>2653.56243875</v>
      </c>
      <c r="H187" s="23" t="n">
        <f aca="false">(G188-G187)/G187</f>
        <v>0.0147452960513081</v>
      </c>
      <c r="I187" s="46"/>
      <c r="J187" s="14"/>
      <c r="K187" s="21" t="n">
        <v>43136</v>
      </c>
      <c r="L187" s="31" t="n">
        <v>8270.540039</v>
      </c>
      <c r="M187" s="31" t="n">
        <v>9122.549805</v>
      </c>
      <c r="N187" s="31" t="n">
        <v>6048.259766</v>
      </c>
      <c r="O187" s="31" t="n">
        <v>8129.970215</v>
      </c>
      <c r="P187" s="33" t="n">
        <f aca="false">AVERAGE(L187:O187)</f>
        <v>7892.82995625</v>
      </c>
      <c r="Q187" s="26" t="n">
        <f aca="false">(P188-P187)/P187</f>
        <v>0.209466698689085</v>
      </c>
      <c r="R187" s="46"/>
      <c r="S187" s="15"/>
      <c r="T187" s="16"/>
      <c r="AB187" s="46"/>
      <c r="AC187" s="14"/>
      <c r="AK187" s="46"/>
      <c r="AL187" s="14"/>
    </row>
    <row r="188" customFormat="false" ht="12.8" hidden="false" customHeight="false" outlineLevel="0" collapsed="false">
      <c r="A188" s="14"/>
      <c r="B188" s="21" t="n">
        <v>43145</v>
      </c>
      <c r="C188" s="31" t="n">
        <v>2651.209961</v>
      </c>
      <c r="D188" s="31" t="n">
        <v>2754.419922</v>
      </c>
      <c r="E188" s="31" t="n">
        <v>2648.870117</v>
      </c>
      <c r="F188" s="31" t="n">
        <v>2716.26001</v>
      </c>
      <c r="G188" s="31" t="n">
        <f aca="false">AVERAGE(C188:F188)</f>
        <v>2692.6900025</v>
      </c>
      <c r="H188" s="23" t="n">
        <f aca="false">(G189-G188)/G188</f>
        <v>0.0168019684620194</v>
      </c>
      <c r="I188" s="46"/>
      <c r="J188" s="14"/>
      <c r="K188" s="21" t="n">
        <v>43143</v>
      </c>
      <c r="L188" s="31" t="n">
        <v>8141.430176</v>
      </c>
      <c r="M188" s="31" t="n">
        <v>11349.799805</v>
      </c>
      <c r="N188" s="31" t="n">
        <v>8141.430176</v>
      </c>
      <c r="O188" s="31" t="n">
        <v>10551.799805</v>
      </c>
      <c r="P188" s="33" t="n">
        <f aca="false">AVERAGE(L188:O188)</f>
        <v>9546.1149905</v>
      </c>
      <c r="Q188" s="26" t="n">
        <f aca="false">(P189-P188)/P188</f>
        <v>0.089000333889284</v>
      </c>
      <c r="R188" s="46"/>
      <c r="S188" s="15"/>
      <c r="T188" s="16"/>
      <c r="AB188" s="46"/>
      <c r="AC188" s="14"/>
      <c r="AK188" s="46"/>
      <c r="AL188" s="14"/>
    </row>
    <row r="189" customFormat="false" ht="12.8" hidden="false" customHeight="false" outlineLevel="0" collapsed="false">
      <c r="A189" s="14"/>
      <c r="B189" s="21" t="n">
        <v>43152</v>
      </c>
      <c r="C189" s="31" t="n">
        <v>2720.530029</v>
      </c>
      <c r="D189" s="31" t="n">
        <v>2789.149902</v>
      </c>
      <c r="E189" s="31" t="n">
        <v>2697.77002</v>
      </c>
      <c r="F189" s="31" t="n">
        <v>2744.280029</v>
      </c>
      <c r="G189" s="31" t="n">
        <f aca="false">AVERAGE(C189:F189)</f>
        <v>2737.932495</v>
      </c>
      <c r="H189" s="23" t="n">
        <f aca="false">(G190-G189)/G189</f>
        <v>-0.00556895998270413</v>
      </c>
      <c r="I189" s="46"/>
      <c r="J189" s="14"/>
      <c r="K189" s="21" t="n">
        <v>43150</v>
      </c>
      <c r="L189" s="31" t="n">
        <v>10552.599609</v>
      </c>
      <c r="M189" s="31" t="n">
        <v>11958.5</v>
      </c>
      <c r="N189" s="31" t="n">
        <v>9407.05957</v>
      </c>
      <c r="O189" s="31" t="n">
        <v>9664.730469</v>
      </c>
      <c r="P189" s="33" t="n">
        <f aca="false">AVERAGE(L189:O189)</f>
        <v>10395.722412</v>
      </c>
      <c r="Q189" s="26" t="n">
        <f aca="false">(P190-P189)/P189</f>
        <v>0.0151281048124625</v>
      </c>
      <c r="R189" s="46"/>
      <c r="S189" s="15"/>
      <c r="T189" s="16"/>
      <c r="AB189" s="46"/>
      <c r="AC189" s="14"/>
      <c r="AK189" s="46"/>
      <c r="AL189" s="14"/>
    </row>
    <row r="190" customFormat="false" ht="12.8" hidden="false" customHeight="false" outlineLevel="0" collapsed="false">
      <c r="A190" s="14"/>
      <c r="B190" s="21" t="n">
        <v>43159</v>
      </c>
      <c r="C190" s="31" t="n">
        <v>2753.780029</v>
      </c>
      <c r="D190" s="31" t="n">
        <v>2761.52002</v>
      </c>
      <c r="E190" s="31" t="n">
        <v>2647.320068</v>
      </c>
      <c r="F190" s="31" t="n">
        <v>2728.120117</v>
      </c>
      <c r="G190" s="31" t="n">
        <f aca="false">AVERAGE(C190:F190)</f>
        <v>2722.6850585</v>
      </c>
      <c r="H190" s="23" t="n">
        <f aca="false">(G191-G190)/G190</f>
        <v>0.00811603684422269</v>
      </c>
      <c r="I190" s="46"/>
      <c r="J190" s="14"/>
      <c r="K190" s="21" t="n">
        <v>43157</v>
      </c>
      <c r="L190" s="31" t="n">
        <v>9669.429688</v>
      </c>
      <c r="M190" s="31" t="n">
        <v>11528.200195</v>
      </c>
      <c r="N190" s="31" t="n">
        <v>9501.730469</v>
      </c>
      <c r="O190" s="31" t="n">
        <v>11512.599609</v>
      </c>
      <c r="P190" s="33" t="n">
        <f aca="false">AVERAGE(L190:O190)</f>
        <v>10552.98999025</v>
      </c>
      <c r="Q190" s="26" t="n">
        <f aca="false">(P191-P190)/P190</f>
        <v>-0.0209371895030828</v>
      </c>
      <c r="R190" s="46"/>
      <c r="S190" s="15"/>
      <c r="T190" s="16"/>
      <c r="AB190" s="46"/>
      <c r="AC190" s="14"/>
      <c r="AK190" s="46"/>
      <c r="AL190" s="14"/>
    </row>
    <row r="191" customFormat="false" ht="14.05" hidden="false" customHeight="true" outlineLevel="0" collapsed="false">
      <c r="A191" s="14"/>
      <c r="B191" s="21" t="n">
        <v>43166</v>
      </c>
      <c r="C191" s="31" t="n">
        <v>2710.179932</v>
      </c>
      <c r="D191" s="31" t="n">
        <v>2801.899902</v>
      </c>
      <c r="E191" s="31" t="n">
        <v>2701.73999</v>
      </c>
      <c r="F191" s="31" t="n">
        <v>2765.310059</v>
      </c>
      <c r="G191" s="31" t="n">
        <f aca="false">AVERAGE(C191:F191)</f>
        <v>2744.78247075</v>
      </c>
      <c r="H191" s="23" t="n">
        <f aca="false">(G192-G191)/G191</f>
        <v>-0.0014964471843476</v>
      </c>
      <c r="I191" s="46"/>
      <c r="J191" s="14"/>
      <c r="K191" s="21" t="n">
        <v>43164</v>
      </c>
      <c r="L191" s="31" t="n">
        <v>11532.400391</v>
      </c>
      <c r="M191" s="31" t="n">
        <v>11704.099609</v>
      </c>
      <c r="N191" s="31" t="n">
        <v>8513.030273</v>
      </c>
      <c r="O191" s="31" t="n">
        <v>9578.629883</v>
      </c>
      <c r="P191" s="33" t="n">
        <f aca="false">AVERAGE(L191:O191)</f>
        <v>10332.040039</v>
      </c>
      <c r="Q191" s="26" t="n">
        <f aca="false">(P192-P191)/P191</f>
        <v>-0.149197557373113</v>
      </c>
      <c r="R191" s="46"/>
      <c r="S191" s="15"/>
      <c r="T191" s="16"/>
      <c r="AB191" s="46"/>
      <c r="AC191" s="14"/>
      <c r="AK191" s="46"/>
      <c r="AL191" s="14"/>
    </row>
    <row r="192" customFormat="false" ht="12.8" hidden="false" customHeight="false" outlineLevel="0" collapsed="false">
      <c r="A192" s="14"/>
      <c r="B192" s="21" t="n">
        <v>43173</v>
      </c>
      <c r="C192" s="31" t="n">
        <v>2774.060059</v>
      </c>
      <c r="D192" s="31" t="n">
        <v>2777.110107</v>
      </c>
      <c r="E192" s="31" t="n">
        <v>2694.590088</v>
      </c>
      <c r="F192" s="31" t="n">
        <v>2716.939941</v>
      </c>
      <c r="G192" s="31" t="n">
        <f aca="false">AVERAGE(C192:F192)</f>
        <v>2740.67504875</v>
      </c>
      <c r="H192" s="23" t="n">
        <f aca="false">(G193-G192)/G192</f>
        <v>-0.0282832054589449</v>
      </c>
      <c r="I192" s="46"/>
      <c r="J192" s="14"/>
      <c r="K192" s="21" t="n">
        <v>43171</v>
      </c>
      <c r="L192" s="31" t="n">
        <v>9602.929688</v>
      </c>
      <c r="M192" s="31" t="n">
        <v>9937.5</v>
      </c>
      <c r="N192" s="31" t="n">
        <v>7397.990234</v>
      </c>
      <c r="O192" s="31" t="n">
        <v>8223.679688</v>
      </c>
      <c r="P192" s="33" t="n">
        <f aca="false">AVERAGE(L192:O192)</f>
        <v>8790.5249025</v>
      </c>
      <c r="Q192" s="26" t="n">
        <f aca="false">(P193-P192)/P192</f>
        <v>-0.0273712096739039</v>
      </c>
      <c r="R192" s="46"/>
      <c r="S192" s="15"/>
      <c r="T192" s="16"/>
      <c r="AB192" s="46"/>
      <c r="AC192" s="14"/>
      <c r="AK192" s="46"/>
      <c r="AL192" s="14"/>
    </row>
    <row r="193" customFormat="false" ht="14.05" hidden="false" customHeight="true" outlineLevel="0" collapsed="false">
      <c r="A193" s="14"/>
      <c r="B193" s="21" t="n">
        <v>43180</v>
      </c>
      <c r="C193" s="31" t="n">
        <v>2714.98999</v>
      </c>
      <c r="D193" s="31" t="n">
        <v>2739.139893</v>
      </c>
      <c r="E193" s="31" t="n">
        <v>2585.889893</v>
      </c>
      <c r="F193" s="31" t="n">
        <v>2612.620117</v>
      </c>
      <c r="G193" s="31" t="n">
        <f aca="false">AVERAGE(C193:F193)</f>
        <v>2663.15997325</v>
      </c>
      <c r="H193" s="23" t="n">
        <f aca="false">(G194-G193)/G193</f>
        <v>-0.0200907735687784</v>
      </c>
      <c r="I193" s="46"/>
      <c r="J193" s="14"/>
      <c r="K193" s="21" t="n">
        <v>43178</v>
      </c>
      <c r="L193" s="31" t="n">
        <v>8344.120117</v>
      </c>
      <c r="M193" s="31" t="n">
        <v>9177.370117</v>
      </c>
      <c r="N193" s="31" t="n">
        <v>8182.399902</v>
      </c>
      <c r="O193" s="31" t="n">
        <v>8495.780273</v>
      </c>
      <c r="P193" s="33" t="n">
        <f aca="false">AVERAGE(L193:O193)</f>
        <v>8549.91760225</v>
      </c>
      <c r="Q193" s="26" t="n">
        <f aca="false">(P194-P193)/P193</f>
        <v>-0.111112781543064</v>
      </c>
      <c r="R193" s="46"/>
      <c r="S193" s="15"/>
      <c r="T193" s="16"/>
      <c r="AB193" s="46"/>
      <c r="AC193" s="14"/>
      <c r="AK193" s="46"/>
      <c r="AL193" s="14"/>
    </row>
    <row r="194" customFormat="false" ht="12.8" hidden="false" customHeight="false" outlineLevel="0" collapsed="false">
      <c r="A194" s="14"/>
      <c r="B194" s="21" t="n">
        <v>43187</v>
      </c>
      <c r="C194" s="31" t="n">
        <v>2611.300049</v>
      </c>
      <c r="D194" s="31" t="n">
        <v>2659.070068</v>
      </c>
      <c r="E194" s="31" t="n">
        <v>2553.800049</v>
      </c>
      <c r="F194" s="31" t="n">
        <v>2614.449951</v>
      </c>
      <c r="G194" s="31" t="n">
        <f aca="false">AVERAGE(C194:F194)</f>
        <v>2609.65502925</v>
      </c>
      <c r="H194" s="23" t="n">
        <f aca="false">(G195-G194)/G194</f>
        <v>0.00459641441706073</v>
      </c>
      <c r="I194" s="46"/>
      <c r="J194" s="14"/>
      <c r="K194" s="21" t="n">
        <v>43185</v>
      </c>
      <c r="L194" s="31" t="n">
        <v>8498.469727</v>
      </c>
      <c r="M194" s="31" t="n">
        <v>8530.080078</v>
      </c>
      <c r="N194" s="31" t="n">
        <v>6526.870117</v>
      </c>
      <c r="O194" s="31" t="n">
        <v>6844.22998</v>
      </c>
      <c r="P194" s="33" t="n">
        <f aca="false">AVERAGE(L194:O194)</f>
        <v>7599.9124755</v>
      </c>
      <c r="Q194" s="26" t="n">
        <f aca="false">(P195-P194)/P194</f>
        <v>-0.0797815134654047</v>
      </c>
      <c r="R194" s="46"/>
      <c r="S194" s="15"/>
      <c r="T194" s="16"/>
      <c r="AB194" s="46"/>
      <c r="AC194" s="14"/>
      <c r="AK194" s="46"/>
      <c r="AL194" s="14"/>
    </row>
    <row r="195" customFormat="false" ht="12.8" hidden="false" customHeight="false" outlineLevel="0" collapsed="false">
      <c r="A195" s="14"/>
      <c r="B195" s="21" t="n">
        <v>43194</v>
      </c>
      <c r="C195" s="31" t="n">
        <v>2584.040039</v>
      </c>
      <c r="D195" s="31" t="n">
        <v>2672.080078</v>
      </c>
      <c r="E195" s="31" t="n">
        <v>2573.610107</v>
      </c>
      <c r="F195" s="31" t="n">
        <v>2656.870117</v>
      </c>
      <c r="G195" s="31" t="n">
        <f aca="false">AVERAGE(C195:F195)</f>
        <v>2621.65008525</v>
      </c>
      <c r="H195" s="23" t="n">
        <f aca="false">(G196-G195)/G195</f>
        <v>0.0206234171196971</v>
      </c>
      <c r="I195" s="46"/>
      <c r="J195" s="14"/>
      <c r="K195" s="21" t="n">
        <v>43192</v>
      </c>
      <c r="L195" s="31" t="n">
        <v>6844.859863</v>
      </c>
      <c r="M195" s="31" t="n">
        <v>7530.939941</v>
      </c>
      <c r="N195" s="31" t="n">
        <v>6575</v>
      </c>
      <c r="O195" s="31" t="n">
        <v>7023.52002</v>
      </c>
      <c r="P195" s="33" t="n">
        <f aca="false">AVERAGE(L195:O195)</f>
        <v>6993.579956</v>
      </c>
      <c r="Q195" s="26" t="n">
        <f aca="false">(P196-P195)/P195</f>
        <v>0.0857758302291726</v>
      </c>
      <c r="R195" s="46"/>
      <c r="S195" s="15"/>
      <c r="T195" s="16"/>
      <c r="AB195" s="46"/>
      <c r="AC195" s="14"/>
      <c r="AK195" s="46"/>
      <c r="AL195" s="14"/>
    </row>
    <row r="196" customFormat="false" ht="12.8" hidden="false" customHeight="false" outlineLevel="0" collapsed="false">
      <c r="A196" s="14"/>
      <c r="B196" s="21" t="n">
        <v>43201</v>
      </c>
      <c r="C196" s="31" t="n">
        <v>2643.889893</v>
      </c>
      <c r="D196" s="31" t="n">
        <v>2713.340088</v>
      </c>
      <c r="E196" s="31" t="n">
        <v>2639.25</v>
      </c>
      <c r="F196" s="31" t="n">
        <v>2706.389893</v>
      </c>
      <c r="G196" s="31" t="n">
        <f aca="false">AVERAGE(C196:F196)</f>
        <v>2675.7174685</v>
      </c>
      <c r="H196" s="23" t="n">
        <f aca="false">(G197-G196)/G196</f>
        <v>-0.00218536245655183</v>
      </c>
      <c r="I196" s="46"/>
      <c r="J196" s="14"/>
      <c r="K196" s="21" t="n">
        <v>43199</v>
      </c>
      <c r="L196" s="31" t="n">
        <v>7044.319824</v>
      </c>
      <c r="M196" s="31" t="n">
        <v>8338.419922</v>
      </c>
      <c r="N196" s="31" t="n">
        <v>6661.990234</v>
      </c>
      <c r="O196" s="31" t="n">
        <v>8329.110352</v>
      </c>
      <c r="P196" s="33" t="n">
        <f aca="false">AVERAGE(L196:O196)</f>
        <v>7593.460083</v>
      </c>
      <c r="Q196" s="26" t="n">
        <f aca="false">(P197-P196)/P196</f>
        <v>0.120154375117165</v>
      </c>
      <c r="R196" s="46"/>
      <c r="S196" s="15"/>
      <c r="T196" s="16"/>
      <c r="AB196" s="46"/>
      <c r="AC196" s="14"/>
      <c r="AK196" s="46"/>
      <c r="AL196" s="14"/>
    </row>
    <row r="197" customFormat="false" ht="12.8" hidden="false" customHeight="false" outlineLevel="0" collapsed="false">
      <c r="A197" s="14"/>
      <c r="B197" s="21" t="n">
        <v>43208</v>
      </c>
      <c r="C197" s="31" t="n">
        <v>2710.110107</v>
      </c>
      <c r="D197" s="31" t="n">
        <v>2717.48999</v>
      </c>
      <c r="E197" s="31" t="n">
        <v>2617.320068</v>
      </c>
      <c r="F197" s="31" t="n">
        <v>2634.560059</v>
      </c>
      <c r="G197" s="31" t="n">
        <f aca="false">AVERAGE(C197:F197)</f>
        <v>2669.870056</v>
      </c>
      <c r="H197" s="23" t="n">
        <f aca="false">(G198-G197)/G197</f>
        <v>-0.00882254679289181</v>
      </c>
      <c r="I197" s="46"/>
      <c r="J197" s="14"/>
      <c r="K197" s="21" t="n">
        <v>43206</v>
      </c>
      <c r="L197" s="31" t="n">
        <v>8337.570313</v>
      </c>
      <c r="M197" s="31" t="n">
        <v>9001.639648</v>
      </c>
      <c r="N197" s="31" t="n">
        <v>7881.720215</v>
      </c>
      <c r="O197" s="31" t="n">
        <v>8802.459961</v>
      </c>
      <c r="P197" s="33" t="n">
        <f aca="false">AVERAGE(L197:O197)</f>
        <v>8505.84753425</v>
      </c>
      <c r="Q197" s="26" t="n">
        <f aca="false">(P198-P197)/P197</f>
        <v>0.0782546870044139</v>
      </c>
      <c r="R197" s="46"/>
      <c r="S197" s="15"/>
      <c r="T197" s="16"/>
      <c r="AB197" s="46"/>
      <c r="AC197" s="14"/>
      <c r="AK197" s="46"/>
      <c r="AL197" s="14"/>
    </row>
    <row r="198" customFormat="false" ht="12.8" hidden="false" customHeight="false" outlineLevel="0" collapsed="false">
      <c r="A198" s="14"/>
      <c r="B198" s="21" t="n">
        <v>43215</v>
      </c>
      <c r="C198" s="31" t="n">
        <v>2634.919922</v>
      </c>
      <c r="D198" s="31" t="n">
        <v>2682.870117</v>
      </c>
      <c r="E198" s="31" t="n">
        <v>2612.669922</v>
      </c>
      <c r="F198" s="31" t="n">
        <v>2654.800049</v>
      </c>
      <c r="G198" s="31" t="n">
        <f aca="false">AVERAGE(C198:F198)</f>
        <v>2646.3150025</v>
      </c>
      <c r="H198" s="23" t="n">
        <f aca="false">(G199-G198)/G198</f>
        <v>0.00178267864768323</v>
      </c>
      <c r="I198" s="46"/>
      <c r="J198" s="14"/>
      <c r="K198" s="21" t="n">
        <v>43213</v>
      </c>
      <c r="L198" s="31" t="n">
        <v>8794.389648</v>
      </c>
      <c r="M198" s="31" t="n">
        <v>9745.320313</v>
      </c>
      <c r="N198" s="31" t="n">
        <v>8727.089844</v>
      </c>
      <c r="O198" s="31" t="n">
        <v>9419.080078</v>
      </c>
      <c r="P198" s="33" t="n">
        <f aca="false">AVERAGE(L198:O198)</f>
        <v>9171.46997075</v>
      </c>
      <c r="Q198" s="26" t="n">
        <f aca="false">(P199-P198)/P198</f>
        <v>0.0340888669697552</v>
      </c>
      <c r="R198" s="46"/>
      <c r="S198" s="15"/>
      <c r="T198" s="16"/>
      <c r="AB198" s="46"/>
      <c r="AC198" s="14"/>
      <c r="AK198" s="46"/>
      <c r="AL198" s="14"/>
    </row>
    <row r="199" customFormat="false" ht="12.8" hidden="false" customHeight="false" outlineLevel="0" collapsed="false">
      <c r="A199" s="14"/>
      <c r="B199" s="21" t="n">
        <v>43222</v>
      </c>
      <c r="C199" s="31" t="n">
        <v>2654.23999</v>
      </c>
      <c r="D199" s="31" t="n">
        <v>2683.350098</v>
      </c>
      <c r="E199" s="31" t="n">
        <v>2594.620117</v>
      </c>
      <c r="F199" s="31" t="n">
        <v>2671.919922</v>
      </c>
      <c r="G199" s="31" t="n">
        <f aca="false">AVERAGE(C199:F199)</f>
        <v>2651.03253175</v>
      </c>
      <c r="H199" s="23" t="n">
        <f aca="false">(G200-G199)/G199</f>
        <v>0.0190189982190513</v>
      </c>
      <c r="I199" s="46"/>
      <c r="J199" s="14"/>
      <c r="K199" s="21" t="n">
        <v>43220</v>
      </c>
      <c r="L199" s="31" t="n">
        <v>9426.110352</v>
      </c>
      <c r="M199" s="31" t="n">
        <v>9964.5</v>
      </c>
      <c r="N199" s="31" t="n">
        <v>8891.049805</v>
      </c>
      <c r="O199" s="31" t="n">
        <v>9654.799805</v>
      </c>
      <c r="P199" s="33" t="n">
        <f aca="false">AVERAGE(L199:O199)</f>
        <v>9484.1149905</v>
      </c>
      <c r="Q199" s="26" t="n">
        <f aca="false">(P200-P199)/P199</f>
        <v>-0.0442186751921586</v>
      </c>
      <c r="R199" s="46"/>
      <c r="S199" s="15"/>
      <c r="T199" s="16"/>
      <c r="AB199" s="46"/>
      <c r="AC199" s="14"/>
      <c r="AK199" s="46"/>
      <c r="AL199" s="14"/>
    </row>
    <row r="200" customFormat="false" ht="12.8" hidden="false" customHeight="false" outlineLevel="0" collapsed="false">
      <c r="A200" s="14"/>
      <c r="B200" s="21" t="n">
        <v>43229</v>
      </c>
      <c r="C200" s="31" t="n">
        <v>2678.120117</v>
      </c>
      <c r="D200" s="31" t="n">
        <v>2742.100098</v>
      </c>
      <c r="E200" s="31" t="n">
        <v>2674.139893</v>
      </c>
      <c r="F200" s="31" t="n">
        <v>2711.449951</v>
      </c>
      <c r="G200" s="31" t="n">
        <f aca="false">AVERAGE(C200:F200)</f>
        <v>2701.45251475</v>
      </c>
      <c r="H200" s="23" t="n">
        <f aca="false">(G201-G200)/G200</f>
        <v>0.00765050658383026</v>
      </c>
      <c r="I200" s="46"/>
      <c r="J200" s="14"/>
      <c r="K200" s="21" t="n">
        <v>43227</v>
      </c>
      <c r="L200" s="31" t="n">
        <v>9645.669922</v>
      </c>
      <c r="M200" s="31" t="n">
        <v>9665.849609</v>
      </c>
      <c r="N200" s="31" t="n">
        <v>8223.5</v>
      </c>
      <c r="O200" s="31" t="n">
        <v>8723.94043</v>
      </c>
      <c r="P200" s="33" t="n">
        <f aca="false">AVERAGE(L200:O200)</f>
        <v>9064.73999025</v>
      </c>
      <c r="Q200" s="26" t="n">
        <f aca="false">(P201-P200)/P200</f>
        <v>-0.0600312423009711</v>
      </c>
      <c r="R200" s="46"/>
      <c r="S200" s="15"/>
      <c r="T200" s="16"/>
      <c r="AB200" s="46"/>
      <c r="AC200" s="14"/>
      <c r="AK200" s="46"/>
      <c r="AL200" s="14"/>
    </row>
    <row r="201" customFormat="false" ht="12.8" hidden="false" customHeight="false" outlineLevel="0" collapsed="false">
      <c r="A201" s="14"/>
      <c r="B201" s="21" t="n">
        <v>43236</v>
      </c>
      <c r="C201" s="31" t="n">
        <v>2712.620117</v>
      </c>
      <c r="D201" s="31" t="n">
        <v>2742.23999</v>
      </c>
      <c r="E201" s="31" t="n">
        <v>2709.179932</v>
      </c>
      <c r="F201" s="31" t="n">
        <v>2724.439941</v>
      </c>
      <c r="G201" s="31" t="n">
        <f aca="false">AVERAGE(C201:F201)</f>
        <v>2722.119995</v>
      </c>
      <c r="H201" s="23" t="n">
        <f aca="false">(G202-G201)/G201</f>
        <v>-0.00684207126585535</v>
      </c>
      <c r="I201" s="46"/>
      <c r="J201" s="14"/>
      <c r="K201" s="21" t="n">
        <v>43234</v>
      </c>
      <c r="L201" s="31" t="n">
        <v>8713.099609</v>
      </c>
      <c r="M201" s="31" t="n">
        <v>8881.120117</v>
      </c>
      <c r="N201" s="31" t="n">
        <v>7974.819824</v>
      </c>
      <c r="O201" s="31" t="n">
        <v>8513.25</v>
      </c>
      <c r="P201" s="33" t="n">
        <f aca="false">AVERAGE(L201:O201)</f>
        <v>8520.5723875</v>
      </c>
      <c r="Q201" s="26" t="n">
        <f aca="false">(P202-P201)/P201</f>
        <v>-0.0693398183104164</v>
      </c>
      <c r="R201" s="46"/>
      <c r="S201" s="15"/>
      <c r="T201" s="16"/>
      <c r="AB201" s="46"/>
      <c r="AC201" s="14"/>
      <c r="AK201" s="46"/>
      <c r="AL201" s="14"/>
    </row>
    <row r="202" customFormat="false" ht="12.8" hidden="false" customHeight="false" outlineLevel="0" collapsed="false">
      <c r="A202" s="14"/>
      <c r="B202" s="21" t="n">
        <v>43243</v>
      </c>
      <c r="C202" s="31" t="n">
        <v>2713.97998</v>
      </c>
      <c r="D202" s="31" t="n">
        <v>2733.330078</v>
      </c>
      <c r="E202" s="31" t="n">
        <v>2676.810059</v>
      </c>
      <c r="F202" s="31" t="n">
        <v>2689.860107</v>
      </c>
      <c r="G202" s="31" t="n">
        <f aca="false">AVERAGE(C202:F202)</f>
        <v>2703.495056</v>
      </c>
      <c r="H202" s="23" t="n">
        <f aca="false">(G203-G202)/G202</f>
        <v>0.00837247656501717</v>
      </c>
      <c r="I202" s="46"/>
      <c r="J202" s="14"/>
      <c r="K202" s="21" t="n">
        <v>43241</v>
      </c>
      <c r="L202" s="31" t="n">
        <v>8522.330078</v>
      </c>
      <c r="M202" s="31" t="n">
        <v>8557.519531</v>
      </c>
      <c r="N202" s="31" t="n">
        <v>7270.959961</v>
      </c>
      <c r="O202" s="31" t="n">
        <v>7368.220215</v>
      </c>
      <c r="P202" s="33" t="n">
        <f aca="false">AVERAGE(L202:O202)</f>
        <v>7929.75744625</v>
      </c>
      <c r="Q202" s="26" t="n">
        <f aca="false">(P203-P202)/P202</f>
        <v>-0.0561776140404731</v>
      </c>
      <c r="R202" s="46"/>
      <c r="S202" s="15"/>
      <c r="T202" s="16"/>
      <c r="AB202" s="46"/>
      <c r="AC202" s="14"/>
      <c r="AK202" s="46"/>
      <c r="AL202" s="14"/>
    </row>
    <row r="203" customFormat="false" ht="12.8" hidden="false" customHeight="false" outlineLevel="0" collapsed="false">
      <c r="A203" s="14"/>
      <c r="B203" s="21" t="n">
        <v>43250</v>
      </c>
      <c r="C203" s="31" t="n">
        <v>2702.429932</v>
      </c>
      <c r="D203" s="31" t="n">
        <v>2752.610107</v>
      </c>
      <c r="E203" s="31" t="n">
        <v>2700.679932</v>
      </c>
      <c r="F203" s="31" t="n">
        <v>2748.800049</v>
      </c>
      <c r="G203" s="31" t="n">
        <f aca="false">AVERAGE(C203:F203)</f>
        <v>2726.130005</v>
      </c>
      <c r="H203" s="23" t="n">
        <f aca="false">(G204-G203)/G203</f>
        <v>0.0159796120948385</v>
      </c>
      <c r="I203" s="46"/>
      <c r="J203" s="14"/>
      <c r="K203" s="21" t="n">
        <v>43248</v>
      </c>
      <c r="L203" s="31" t="n">
        <v>7371.310059</v>
      </c>
      <c r="M203" s="31" t="n">
        <v>7754.890137</v>
      </c>
      <c r="N203" s="31" t="n">
        <v>7090.680176</v>
      </c>
      <c r="O203" s="31" t="n">
        <v>7720.25</v>
      </c>
      <c r="P203" s="33" t="n">
        <f aca="false">AVERAGE(L203:O203)</f>
        <v>7484.282593</v>
      </c>
      <c r="Q203" s="26" t="n">
        <f aca="false">(P204-P203)/P203</f>
        <v>-0.0322572974430176</v>
      </c>
      <c r="R203" s="46"/>
      <c r="S203" s="15"/>
      <c r="T203" s="16"/>
      <c r="AB203" s="46"/>
      <c r="AC203" s="14"/>
      <c r="AK203" s="46"/>
      <c r="AL203" s="14"/>
    </row>
    <row r="204" customFormat="false" ht="12.8" hidden="false" customHeight="false" outlineLevel="0" collapsed="false">
      <c r="A204" s="14"/>
      <c r="B204" s="21" t="n">
        <v>43257</v>
      </c>
      <c r="C204" s="31" t="n">
        <v>2753.25</v>
      </c>
      <c r="D204" s="31" t="n">
        <v>2790.209961</v>
      </c>
      <c r="E204" s="31" t="n">
        <v>2748.459961</v>
      </c>
      <c r="F204" s="31" t="n">
        <v>2786.850098</v>
      </c>
      <c r="G204" s="31" t="n">
        <f aca="false">AVERAGE(C204:F204)</f>
        <v>2769.692505</v>
      </c>
      <c r="H204" s="23" t="n">
        <f aca="false">(G205-G204)/G204</f>
        <v>0.000579479580170996</v>
      </c>
      <c r="I204" s="46"/>
      <c r="J204" s="14"/>
      <c r="K204" s="21" t="n">
        <v>43255</v>
      </c>
      <c r="L204" s="31" t="n">
        <v>7722.529785</v>
      </c>
      <c r="M204" s="31" t="n">
        <v>7753.819824</v>
      </c>
      <c r="N204" s="31" t="n">
        <v>6709.069824</v>
      </c>
      <c r="O204" s="31" t="n">
        <v>6786.02002</v>
      </c>
      <c r="P204" s="33" t="n">
        <f aca="false">AVERAGE(L204:O204)</f>
        <v>7242.85986325</v>
      </c>
      <c r="Q204" s="26" t="n">
        <f aca="false">(P205-P204)/P204</f>
        <v>-0.085500388719674</v>
      </c>
      <c r="R204" s="46"/>
      <c r="S204" s="15"/>
      <c r="T204" s="16"/>
      <c r="AB204" s="46"/>
      <c r="AC204" s="14"/>
      <c r="AK204" s="46"/>
      <c r="AL204" s="14"/>
    </row>
    <row r="205" customFormat="false" ht="12.8" hidden="false" customHeight="false" outlineLevel="0" collapsed="false">
      <c r="A205" s="14"/>
      <c r="B205" s="21" t="n">
        <v>43264</v>
      </c>
      <c r="C205" s="31" t="n">
        <v>2787.939941</v>
      </c>
      <c r="D205" s="31" t="n">
        <v>2791.469971</v>
      </c>
      <c r="E205" s="31" t="n">
        <v>2743.189941</v>
      </c>
      <c r="F205" s="31" t="n">
        <v>2762.590088</v>
      </c>
      <c r="G205" s="31" t="n">
        <f aca="false">AVERAGE(C205:F205)</f>
        <v>2771.29748525</v>
      </c>
      <c r="H205" s="23" t="n">
        <f aca="false">(G206-G205)/G205</f>
        <v>-0.0107233050252342</v>
      </c>
      <c r="I205" s="46"/>
      <c r="J205" s="14"/>
      <c r="K205" s="21" t="n">
        <v>43262</v>
      </c>
      <c r="L205" s="31" t="n">
        <v>6799.290039</v>
      </c>
      <c r="M205" s="31" t="n">
        <v>6910.180176</v>
      </c>
      <c r="N205" s="31" t="n">
        <v>6285.629883</v>
      </c>
      <c r="O205" s="31" t="n">
        <v>6499.27002</v>
      </c>
      <c r="P205" s="33" t="n">
        <f aca="false">AVERAGE(L205:O205)</f>
        <v>6623.5925295</v>
      </c>
      <c r="Q205" s="26" t="n">
        <f aca="false">(P206-P205)/P205</f>
        <v>-0.0438644192265752</v>
      </c>
      <c r="R205" s="46"/>
      <c r="S205" s="15"/>
      <c r="T205" s="16"/>
      <c r="AB205" s="46"/>
      <c r="AC205" s="14"/>
      <c r="AK205" s="46"/>
      <c r="AL205" s="14"/>
    </row>
    <row r="206" customFormat="false" ht="12.8" hidden="false" customHeight="false" outlineLevel="0" collapsed="false">
      <c r="A206" s="14"/>
      <c r="B206" s="21" t="n">
        <v>43271</v>
      </c>
      <c r="C206" s="31" t="n">
        <v>2769.72998</v>
      </c>
      <c r="D206" s="31" t="n">
        <v>2774.860107</v>
      </c>
      <c r="E206" s="31" t="n">
        <v>2698.669922</v>
      </c>
      <c r="F206" s="31" t="n">
        <v>2723.060059</v>
      </c>
      <c r="G206" s="31" t="n">
        <f aca="false">AVERAGE(C206:F206)</f>
        <v>2741.580017</v>
      </c>
      <c r="H206" s="23" t="n">
        <f aca="false">(G207-G206)/G206</f>
        <v>-0.00789417666666622</v>
      </c>
      <c r="I206" s="46"/>
      <c r="J206" s="14"/>
      <c r="K206" s="21" t="n">
        <v>43269</v>
      </c>
      <c r="L206" s="31" t="n">
        <v>6510.069824</v>
      </c>
      <c r="M206" s="31" t="n">
        <v>6822.5</v>
      </c>
      <c r="N206" s="31" t="n">
        <v>5826.410156</v>
      </c>
      <c r="O206" s="31" t="n">
        <v>6173.22998</v>
      </c>
      <c r="P206" s="33" t="n">
        <f aca="false">AVERAGE(L206:O206)</f>
        <v>6333.05249</v>
      </c>
      <c r="Q206" s="26" t="n">
        <f aca="false">(P207-P206)/P206</f>
        <v>-0.0186782027998002</v>
      </c>
      <c r="R206" s="46"/>
      <c r="S206" s="15"/>
      <c r="T206" s="16"/>
      <c r="AB206" s="46"/>
      <c r="AC206" s="14"/>
      <c r="AK206" s="46"/>
      <c r="AL206" s="14"/>
    </row>
    <row r="207" customFormat="false" ht="12.8" hidden="false" customHeight="false" outlineLevel="0" collapsed="false">
      <c r="A207" s="14"/>
      <c r="B207" s="21" t="n">
        <v>43278</v>
      </c>
      <c r="C207" s="31" t="n">
        <v>2728.449951</v>
      </c>
      <c r="D207" s="31" t="n">
        <v>2746.090088</v>
      </c>
      <c r="E207" s="31" t="n">
        <v>2691.98999</v>
      </c>
      <c r="F207" s="31" t="n">
        <v>2713.219971</v>
      </c>
      <c r="G207" s="31" t="n">
        <f aca="false">AVERAGE(C207:F207)</f>
        <v>2719.9375</v>
      </c>
      <c r="H207" s="23" t="n">
        <f aca="false">(G208-G207)/G207</f>
        <v>0.0137760635124888</v>
      </c>
      <c r="I207" s="46"/>
      <c r="J207" s="14"/>
      <c r="K207" s="21" t="n">
        <v>43276</v>
      </c>
      <c r="L207" s="31" t="n">
        <v>6171.970215</v>
      </c>
      <c r="M207" s="31" t="n">
        <v>6465.509766</v>
      </c>
      <c r="N207" s="31" t="n">
        <v>5835.75</v>
      </c>
      <c r="O207" s="31" t="n">
        <v>6385.819824</v>
      </c>
      <c r="P207" s="33" t="n">
        <f aca="false">AVERAGE(L207:O207)</f>
        <v>6214.76245125</v>
      </c>
      <c r="Q207" s="26" t="n">
        <f aca="false">(P208-P207)/P207</f>
        <v>0.0598100218497067</v>
      </c>
      <c r="R207" s="46"/>
      <c r="S207" s="15"/>
      <c r="T207" s="16"/>
      <c r="AB207" s="46"/>
      <c r="AC207" s="14"/>
      <c r="AK207" s="46"/>
      <c r="AL207" s="14"/>
    </row>
    <row r="208" customFormat="false" ht="12.8" hidden="false" customHeight="false" outlineLevel="0" collapsed="false">
      <c r="A208" s="14"/>
      <c r="B208" s="21" t="n">
        <v>43285</v>
      </c>
      <c r="C208" s="31" t="n">
        <v>2724.189941</v>
      </c>
      <c r="D208" s="31" t="n">
        <v>2795.580078</v>
      </c>
      <c r="E208" s="31" t="n">
        <v>2716.02002</v>
      </c>
      <c r="F208" s="31" t="n">
        <v>2793.840088</v>
      </c>
      <c r="G208" s="31" t="n">
        <f aca="false">AVERAGE(C208:F208)</f>
        <v>2757.40753175</v>
      </c>
      <c r="H208" s="23" t="n">
        <f aca="false">(G209-G208)/G208</f>
        <v>0.0131192024876501</v>
      </c>
      <c r="I208" s="46"/>
      <c r="J208" s="14"/>
      <c r="K208" s="21" t="n">
        <v>43283</v>
      </c>
      <c r="L208" s="31" t="n">
        <v>6380.379883</v>
      </c>
      <c r="M208" s="31" t="n">
        <v>6885.910156</v>
      </c>
      <c r="N208" s="31" t="n">
        <v>6305.700195</v>
      </c>
      <c r="O208" s="31" t="n">
        <v>6773.879883</v>
      </c>
      <c r="P208" s="33" t="n">
        <f aca="false">AVERAGE(L208:O208)</f>
        <v>6586.46752925</v>
      </c>
      <c r="Q208" s="26" t="n">
        <f aca="false">(P209-P208)/P208</f>
        <v>-0.00895965109338666</v>
      </c>
      <c r="R208" s="46"/>
      <c r="S208" s="15"/>
      <c r="T208" s="16"/>
      <c r="AB208" s="46"/>
      <c r="AC208" s="14"/>
      <c r="AK208" s="46"/>
      <c r="AL208" s="14"/>
    </row>
    <row r="209" customFormat="false" ht="12.8" hidden="false" customHeight="false" outlineLevel="0" collapsed="false">
      <c r="A209" s="14"/>
      <c r="B209" s="21" t="n">
        <v>43292</v>
      </c>
      <c r="C209" s="31" t="n">
        <v>2779.820068</v>
      </c>
      <c r="D209" s="31" t="n">
        <v>2814.189941</v>
      </c>
      <c r="E209" s="31" t="n">
        <v>2770.77002</v>
      </c>
      <c r="F209" s="31" t="n">
        <v>2809.550049</v>
      </c>
      <c r="G209" s="31" t="n">
        <f aca="false">AVERAGE(C209:F209)</f>
        <v>2793.5825195</v>
      </c>
      <c r="H209" s="23" t="n">
        <f aca="false">(G210-G209)/G209</f>
        <v>0.00738745002373991</v>
      </c>
      <c r="I209" s="46"/>
      <c r="J209" s="14"/>
      <c r="K209" s="21" t="n">
        <v>43290</v>
      </c>
      <c r="L209" s="31" t="n">
        <v>6775.080078</v>
      </c>
      <c r="M209" s="31" t="n">
        <v>6838.680176</v>
      </c>
      <c r="N209" s="31" t="n">
        <v>6136.419922</v>
      </c>
      <c r="O209" s="31" t="n">
        <v>6359.640137</v>
      </c>
      <c r="P209" s="33" t="n">
        <f aca="false">AVERAGE(L209:O209)</f>
        <v>6527.45507825</v>
      </c>
      <c r="Q209" s="26" t="n">
        <f aca="false">(P210-P209)/P209</f>
        <v>0.0619444850868899</v>
      </c>
      <c r="R209" s="46"/>
      <c r="S209" s="15"/>
      <c r="T209" s="16"/>
      <c r="AB209" s="46"/>
      <c r="AC209" s="14"/>
      <c r="AK209" s="46"/>
      <c r="AL209" s="14"/>
    </row>
    <row r="210" customFormat="false" ht="12.8" hidden="false" customHeight="false" outlineLevel="0" collapsed="false">
      <c r="A210" s="14"/>
      <c r="B210" s="21" t="n">
        <v>43299</v>
      </c>
      <c r="C210" s="31" t="n">
        <v>2811.350098</v>
      </c>
      <c r="D210" s="31" t="n">
        <v>2829.98999</v>
      </c>
      <c r="E210" s="31" t="n">
        <v>2795.139893</v>
      </c>
      <c r="F210" s="31" t="n">
        <v>2820.399902</v>
      </c>
      <c r="G210" s="31" t="n">
        <f aca="false">AVERAGE(C210:F210)</f>
        <v>2814.21997075</v>
      </c>
      <c r="H210" s="23" t="n">
        <f aca="false">(G211-G210)/G210</f>
        <v>0.00206809277899104</v>
      </c>
      <c r="I210" s="46"/>
      <c r="J210" s="14"/>
      <c r="K210" s="21" t="n">
        <v>43297</v>
      </c>
      <c r="L210" s="31" t="n">
        <v>6357.009766</v>
      </c>
      <c r="M210" s="31" t="n">
        <v>7594.669922</v>
      </c>
      <c r="N210" s="31" t="n">
        <v>6357.009766</v>
      </c>
      <c r="O210" s="31" t="n">
        <v>7418.490234</v>
      </c>
      <c r="P210" s="33" t="n">
        <f aca="false">AVERAGE(L210:O210)</f>
        <v>6931.794922</v>
      </c>
      <c r="Q210" s="26" t="n">
        <f aca="false">(P211-P210)/P210</f>
        <v>0.134862611526925</v>
      </c>
      <c r="R210" s="46"/>
      <c r="S210" s="15"/>
      <c r="T210" s="16"/>
      <c r="AB210" s="46"/>
      <c r="AC210" s="14"/>
      <c r="AK210" s="46"/>
      <c r="AL210" s="14"/>
    </row>
    <row r="211" customFormat="false" ht="12.8" hidden="false" customHeight="false" outlineLevel="0" collapsed="false">
      <c r="A211" s="14"/>
      <c r="B211" s="21" t="n">
        <v>43306</v>
      </c>
      <c r="C211" s="31" t="n">
        <v>2817.72998</v>
      </c>
      <c r="D211" s="31" t="n">
        <v>2848.030029</v>
      </c>
      <c r="E211" s="31" t="n">
        <v>2798.110107</v>
      </c>
      <c r="F211" s="31" t="n">
        <v>2816.290039</v>
      </c>
      <c r="G211" s="31" t="n">
        <f aca="false">AVERAGE(C211:F211)</f>
        <v>2820.04003875</v>
      </c>
      <c r="H211" s="23" t="n">
        <f aca="false">(G212-G211)/G211</f>
        <v>0.00525078874644755</v>
      </c>
      <c r="I211" s="46"/>
      <c r="J211" s="14"/>
      <c r="K211" s="21" t="n">
        <v>43304</v>
      </c>
      <c r="L211" s="31" t="n">
        <v>7414.709961</v>
      </c>
      <c r="M211" s="31" t="n">
        <v>8424.269531</v>
      </c>
      <c r="N211" s="31" t="n">
        <v>7409.100098</v>
      </c>
      <c r="O211" s="31" t="n">
        <v>8218.459961</v>
      </c>
      <c r="P211" s="33" t="n">
        <f aca="false">AVERAGE(L211:O211)</f>
        <v>7866.63488775</v>
      </c>
      <c r="Q211" s="26" t="n">
        <f aca="false">(P212-P211)/P211</f>
        <v>-0.0317886654291546</v>
      </c>
      <c r="R211" s="46"/>
      <c r="S211" s="15"/>
      <c r="T211" s="16"/>
      <c r="AB211" s="46"/>
      <c r="AC211" s="14"/>
      <c r="AK211" s="46"/>
      <c r="AL211" s="14"/>
    </row>
    <row r="212" customFormat="false" ht="14.9" hidden="false" customHeight="true" outlineLevel="0" collapsed="false">
      <c r="A212" s="14"/>
      <c r="B212" s="21" t="n">
        <v>43313</v>
      </c>
      <c r="C212" s="31" t="n">
        <v>2821.169922</v>
      </c>
      <c r="D212" s="31" t="n">
        <v>2863.429932</v>
      </c>
      <c r="E212" s="31" t="n">
        <v>2796.340088</v>
      </c>
      <c r="F212" s="31" t="n">
        <v>2858.449951</v>
      </c>
      <c r="G212" s="31" t="n">
        <f aca="false">AVERAGE(C212:F212)</f>
        <v>2834.84747325</v>
      </c>
      <c r="H212" s="23" t="n">
        <f aca="false">(G213-G212)/G212</f>
        <v>0.00350283131410094</v>
      </c>
      <c r="I212" s="46"/>
      <c r="J212" s="14"/>
      <c r="K212" s="21" t="n">
        <v>43311</v>
      </c>
      <c r="L212" s="31" t="n">
        <v>8221.580078</v>
      </c>
      <c r="M212" s="31" t="n">
        <v>8235.5</v>
      </c>
      <c r="N212" s="31" t="n">
        <v>6940.700195</v>
      </c>
      <c r="O212" s="31" t="n">
        <v>7068.47998</v>
      </c>
      <c r="P212" s="33" t="n">
        <f aca="false">AVERAGE(L212:O212)</f>
        <v>7616.56506325</v>
      </c>
      <c r="Q212" s="26" t="n">
        <f aca="false">(P213-P212)/P212</f>
        <v>-0.124893923619172</v>
      </c>
      <c r="R212" s="46"/>
      <c r="S212" s="15"/>
      <c r="T212" s="16"/>
      <c r="AB212" s="46"/>
      <c r="AC212" s="14"/>
      <c r="AK212" s="46"/>
      <c r="AL212" s="14"/>
    </row>
    <row r="213" customFormat="false" ht="12.8" hidden="false" customHeight="false" outlineLevel="0" collapsed="false">
      <c r="A213" s="14"/>
      <c r="B213" s="21" t="n">
        <v>43320</v>
      </c>
      <c r="C213" s="31" t="n">
        <v>2856.790039</v>
      </c>
      <c r="D213" s="31" t="n">
        <v>2862.47998</v>
      </c>
      <c r="E213" s="31" t="n">
        <v>2819.879883</v>
      </c>
      <c r="F213" s="31" t="n">
        <v>2839.959961</v>
      </c>
      <c r="G213" s="31" t="n">
        <f aca="false">AVERAGE(C213:F213)</f>
        <v>2844.77746575</v>
      </c>
      <c r="H213" s="23" t="n">
        <f aca="false">(G214-G213)/G213</f>
        <v>-0.00109674492559195</v>
      </c>
      <c r="I213" s="46"/>
      <c r="J213" s="14"/>
      <c r="K213" s="21" t="n">
        <v>43318</v>
      </c>
      <c r="L213" s="31" t="n">
        <v>7062.939941</v>
      </c>
      <c r="M213" s="31" t="n">
        <v>7166.549805</v>
      </c>
      <c r="N213" s="31" t="n">
        <v>6109.029785</v>
      </c>
      <c r="O213" s="31" t="n">
        <v>6322.689941</v>
      </c>
      <c r="P213" s="33" t="n">
        <f aca="false">AVERAGE(L213:O213)</f>
        <v>6665.302368</v>
      </c>
      <c r="Q213" s="26" t="n">
        <f aca="false">(P214-P213)/P213</f>
        <v>-0.0459611512856125</v>
      </c>
      <c r="R213" s="46"/>
      <c r="S213" s="15"/>
      <c r="T213" s="16"/>
      <c r="AB213" s="46"/>
      <c r="AC213" s="14"/>
      <c r="AK213" s="46"/>
      <c r="AL213" s="14"/>
    </row>
    <row r="214" customFormat="false" ht="12.8" hidden="false" customHeight="false" outlineLevel="0" collapsed="false">
      <c r="A214" s="14"/>
      <c r="B214" s="21" t="n">
        <v>43327</v>
      </c>
      <c r="C214" s="31" t="n">
        <v>2827.949951</v>
      </c>
      <c r="D214" s="31" t="n">
        <v>2873.22998</v>
      </c>
      <c r="E214" s="31" t="n">
        <v>2802.48999</v>
      </c>
      <c r="F214" s="31" t="n">
        <v>2862.959961</v>
      </c>
      <c r="G214" s="31" t="n">
        <f aca="false">AVERAGE(C214:F214)</f>
        <v>2841.6574705</v>
      </c>
      <c r="H214" s="23" t="n">
        <f aca="false">(G215-G214)/G214</f>
        <v>0.0131683866329658</v>
      </c>
      <c r="I214" s="46"/>
      <c r="J214" s="14"/>
      <c r="K214" s="21" t="n">
        <v>43325</v>
      </c>
      <c r="L214" s="31" t="n">
        <v>6341.359863</v>
      </c>
      <c r="M214" s="31" t="n">
        <v>6617.350098</v>
      </c>
      <c r="N214" s="31" t="n">
        <v>5971.049805</v>
      </c>
      <c r="O214" s="31" t="n">
        <v>6506.069824</v>
      </c>
      <c r="P214" s="33" t="n">
        <f aca="false">AVERAGE(L214:O214)</f>
        <v>6358.9573975</v>
      </c>
      <c r="Q214" s="26" t="n">
        <f aca="false">(P215-P214)/P214</f>
        <v>0.0348587080229766</v>
      </c>
      <c r="R214" s="46"/>
      <c r="S214" s="15"/>
      <c r="T214" s="16"/>
      <c r="AB214" s="46"/>
      <c r="AC214" s="14"/>
      <c r="AK214" s="46"/>
      <c r="AL214" s="14"/>
    </row>
    <row r="215" customFormat="false" ht="12.8" hidden="false" customHeight="false" outlineLevel="0" collapsed="false">
      <c r="A215" s="14"/>
      <c r="B215" s="21" t="n">
        <v>43334</v>
      </c>
      <c r="C215" s="31" t="n">
        <v>2860.98999</v>
      </c>
      <c r="D215" s="31" t="n">
        <v>2903.77002</v>
      </c>
      <c r="E215" s="31" t="n">
        <v>2854.030029</v>
      </c>
      <c r="F215" s="31" t="n">
        <v>2897.52002</v>
      </c>
      <c r="G215" s="31" t="n">
        <f aca="false">AVERAGE(C215:F215)</f>
        <v>2879.07751475</v>
      </c>
      <c r="H215" s="23" t="n">
        <f aca="false">(G216-G215)/G215</f>
        <v>0.00717763863394788</v>
      </c>
      <c r="I215" s="46"/>
      <c r="J215" s="14"/>
      <c r="K215" s="21" t="n">
        <v>43332</v>
      </c>
      <c r="L215" s="31" t="n">
        <v>6500.509766</v>
      </c>
      <c r="M215" s="31" t="n">
        <v>6816.790039</v>
      </c>
      <c r="N215" s="31" t="n">
        <v>6297.930176</v>
      </c>
      <c r="O215" s="31" t="n">
        <v>6707.259766</v>
      </c>
      <c r="P215" s="33" t="n">
        <f aca="false">AVERAGE(L215:O215)</f>
        <v>6580.62243675</v>
      </c>
      <c r="Q215" s="26" t="n">
        <f aca="false">(P216-P215)/P215</f>
        <v>0.0629518829307876</v>
      </c>
      <c r="R215" s="46"/>
      <c r="S215" s="15"/>
      <c r="T215" s="16"/>
      <c r="AB215" s="46"/>
      <c r="AC215" s="14"/>
      <c r="AK215" s="46"/>
      <c r="AL215" s="14"/>
    </row>
    <row r="216" customFormat="false" ht="12.8" hidden="false" customHeight="false" outlineLevel="0" collapsed="false">
      <c r="A216" s="14"/>
      <c r="B216" s="21" t="n">
        <v>43341</v>
      </c>
      <c r="C216" s="31" t="n">
        <v>2900.620117</v>
      </c>
      <c r="D216" s="31" t="n">
        <v>2916.5</v>
      </c>
      <c r="E216" s="31" t="n">
        <v>2885.129883</v>
      </c>
      <c r="F216" s="31" t="n">
        <v>2896.719971</v>
      </c>
      <c r="G216" s="31" t="n">
        <f aca="false">AVERAGE(C216:F216)</f>
        <v>2899.74249275</v>
      </c>
      <c r="H216" s="23" t="n">
        <f aca="false">(G217-G216)/G216</f>
        <v>-0.00527287441496222</v>
      </c>
      <c r="I216" s="46"/>
      <c r="J216" s="14"/>
      <c r="K216" s="21" t="n">
        <v>43339</v>
      </c>
      <c r="L216" s="31" t="n">
        <v>6710.799805</v>
      </c>
      <c r="M216" s="31" t="n">
        <v>7306.310059</v>
      </c>
      <c r="N216" s="31" t="n">
        <v>6689.709961</v>
      </c>
      <c r="O216" s="31" t="n">
        <v>7272.720215</v>
      </c>
      <c r="P216" s="33" t="n">
        <f aca="false">AVERAGE(L216:O216)</f>
        <v>6994.88501</v>
      </c>
      <c r="Q216" s="26" t="n">
        <f aca="false">(P217-P216)/P216</f>
        <v>-0.0290819718564609</v>
      </c>
      <c r="R216" s="46"/>
      <c r="S216" s="15"/>
      <c r="T216" s="16"/>
      <c r="AB216" s="46"/>
      <c r="AC216" s="14"/>
      <c r="AK216" s="46"/>
      <c r="AL216" s="14"/>
    </row>
    <row r="217" customFormat="false" ht="12.8" hidden="false" customHeight="false" outlineLevel="0" collapsed="false">
      <c r="A217" s="14"/>
      <c r="B217" s="21" t="n">
        <v>43348</v>
      </c>
      <c r="C217" s="31" t="n">
        <v>2891.590088</v>
      </c>
      <c r="D217" s="31" t="n">
        <v>2894.209961</v>
      </c>
      <c r="E217" s="31" t="n">
        <v>2864.120117</v>
      </c>
      <c r="F217" s="31" t="n">
        <v>2887.889893</v>
      </c>
      <c r="G217" s="31" t="n">
        <f aca="false">AVERAGE(C217:F217)</f>
        <v>2884.45251475</v>
      </c>
      <c r="H217" s="23" t="n">
        <f aca="false">(G218-G217)/G217</f>
        <v>0.00391408003503858</v>
      </c>
      <c r="I217" s="46"/>
      <c r="J217" s="14"/>
      <c r="K217" s="21" t="n">
        <v>43346</v>
      </c>
      <c r="L217" s="31" t="n">
        <v>7279.029785</v>
      </c>
      <c r="M217" s="31" t="n">
        <v>7388.430176</v>
      </c>
      <c r="N217" s="31" t="n">
        <v>6197.52002</v>
      </c>
      <c r="O217" s="31" t="n">
        <v>6300.859863</v>
      </c>
      <c r="P217" s="33" t="n">
        <f aca="false">AVERAGE(L217:O217)</f>
        <v>6791.459961</v>
      </c>
      <c r="Q217" s="26" t="n">
        <f aca="false">(P218-P217)/P217</f>
        <v>-0.0548769997011252</v>
      </c>
      <c r="R217" s="46"/>
      <c r="S217" s="15"/>
      <c r="T217" s="16"/>
      <c r="AB217" s="46"/>
      <c r="AC217" s="14"/>
      <c r="AK217" s="46"/>
      <c r="AL217" s="14"/>
    </row>
    <row r="218" customFormat="false" ht="12.8" hidden="false" customHeight="false" outlineLevel="0" collapsed="false">
      <c r="A218" s="14"/>
      <c r="B218" s="21" t="n">
        <v>43355</v>
      </c>
      <c r="C218" s="31" t="n">
        <v>2888.290039</v>
      </c>
      <c r="D218" s="31" t="n">
        <v>2911.169922</v>
      </c>
      <c r="E218" s="31" t="n">
        <v>2879.199951</v>
      </c>
      <c r="F218" s="31" t="n">
        <v>2904.310059</v>
      </c>
      <c r="G218" s="31" t="n">
        <f aca="false">AVERAGE(C218:F218)</f>
        <v>2895.74249275</v>
      </c>
      <c r="H218" s="23" t="n">
        <f aca="false">(G219-G218)/G218</f>
        <v>0.00724513369283601</v>
      </c>
      <c r="I218" s="46"/>
      <c r="J218" s="14"/>
      <c r="K218" s="21" t="n">
        <v>43353</v>
      </c>
      <c r="L218" s="31" t="n">
        <v>6301.569824</v>
      </c>
      <c r="M218" s="31" t="n">
        <v>6596.100098</v>
      </c>
      <c r="N218" s="31" t="n">
        <v>6260.209961</v>
      </c>
      <c r="O218" s="31" t="n">
        <v>6517.180176</v>
      </c>
      <c r="P218" s="33" t="n">
        <f aca="false">AVERAGE(L218:O218)</f>
        <v>6418.76501475</v>
      </c>
      <c r="Q218" s="26" t="n">
        <f aca="false">(P219-P218)/P218</f>
        <v>0.0222990631641896</v>
      </c>
      <c r="R218" s="46"/>
      <c r="S218" s="15"/>
      <c r="T218" s="16"/>
      <c r="AB218" s="46"/>
      <c r="AC218" s="14"/>
      <c r="AK218" s="46"/>
      <c r="AL218" s="14"/>
    </row>
    <row r="219" customFormat="false" ht="12.8" hidden="false" customHeight="false" outlineLevel="0" collapsed="false">
      <c r="A219" s="14"/>
      <c r="B219" s="21" t="n">
        <v>43362</v>
      </c>
      <c r="C219" s="31" t="n">
        <v>2906.600098</v>
      </c>
      <c r="D219" s="31" t="n">
        <v>2940.909912</v>
      </c>
      <c r="E219" s="31" t="n">
        <v>2903.820068</v>
      </c>
      <c r="F219" s="31" t="n">
        <v>2915.560059</v>
      </c>
      <c r="G219" s="31" t="n">
        <f aca="false">AVERAGE(C219:F219)</f>
        <v>2916.72253425</v>
      </c>
      <c r="H219" s="23" t="n">
        <f aca="false">(G220-G219)/G219</f>
        <v>0.00118796550213898</v>
      </c>
      <c r="I219" s="46"/>
      <c r="J219" s="14"/>
      <c r="K219" s="21" t="n">
        <v>43360</v>
      </c>
      <c r="L219" s="31" t="n">
        <v>6514.060059</v>
      </c>
      <c r="M219" s="31" t="n">
        <v>6814.560059</v>
      </c>
      <c r="N219" s="31" t="n">
        <v>6208.339844</v>
      </c>
      <c r="O219" s="31" t="n">
        <v>6710.629883</v>
      </c>
      <c r="P219" s="33" t="n">
        <f aca="false">AVERAGE(L219:O219)</f>
        <v>6561.89746125</v>
      </c>
      <c r="Q219" s="26" t="n">
        <f aca="false">(P220-P219)/P219</f>
        <v>0.00951058300873114</v>
      </c>
      <c r="R219" s="46"/>
      <c r="S219" s="15"/>
      <c r="T219" s="16"/>
      <c r="AB219" s="46"/>
      <c r="AC219" s="14"/>
      <c r="AK219" s="46"/>
      <c r="AL219" s="14"/>
    </row>
    <row r="220" customFormat="false" ht="12.8" hidden="false" customHeight="false" outlineLevel="0" collapsed="false">
      <c r="A220" s="14"/>
      <c r="B220" s="21" t="n">
        <v>43369</v>
      </c>
      <c r="C220" s="31" t="n">
        <v>2916.97998</v>
      </c>
      <c r="D220" s="31" t="n">
        <v>2937.060059</v>
      </c>
      <c r="E220" s="31" t="n">
        <v>2903.280029</v>
      </c>
      <c r="F220" s="31" t="n">
        <v>2923.429932</v>
      </c>
      <c r="G220" s="31" t="n">
        <f aca="false">AVERAGE(C220:F220)</f>
        <v>2920.1875</v>
      </c>
      <c r="H220" s="23" t="n">
        <f aca="false">(G221-G220)/G220</f>
        <v>-0.00571708032446539</v>
      </c>
      <c r="I220" s="46"/>
      <c r="J220" s="14"/>
      <c r="K220" s="21" t="n">
        <v>43367</v>
      </c>
      <c r="L220" s="31" t="n">
        <v>6704.77002</v>
      </c>
      <c r="M220" s="31" t="n">
        <v>6785.029785</v>
      </c>
      <c r="N220" s="31" t="n">
        <v>6381.859863</v>
      </c>
      <c r="O220" s="31" t="n">
        <v>6625.560059</v>
      </c>
      <c r="P220" s="33" t="n">
        <f aca="false">AVERAGE(L220:O220)</f>
        <v>6624.30493175</v>
      </c>
      <c r="Q220" s="26" t="n">
        <f aca="false">(P221-P220)/P220</f>
        <v>-0.00630593872570493</v>
      </c>
      <c r="R220" s="46"/>
      <c r="S220" s="15"/>
      <c r="T220" s="16"/>
      <c r="AB220" s="46"/>
      <c r="AC220" s="14"/>
      <c r="AK220" s="46"/>
      <c r="AL220" s="14"/>
    </row>
    <row r="221" customFormat="false" ht="12.8" hidden="false" customHeight="false" outlineLevel="0" collapsed="false">
      <c r="A221" s="14"/>
      <c r="B221" s="21" t="n">
        <v>43376</v>
      </c>
      <c r="C221" s="31" t="n">
        <v>2931.689941</v>
      </c>
      <c r="D221" s="31" t="n">
        <v>2939.860107</v>
      </c>
      <c r="E221" s="31" t="n">
        <v>2862.080078</v>
      </c>
      <c r="F221" s="31" t="n">
        <v>2880.340088</v>
      </c>
      <c r="G221" s="31" t="n">
        <f aca="false">AVERAGE(C221:F221)</f>
        <v>2903.4925535</v>
      </c>
      <c r="H221" s="23" t="n">
        <f aca="false">(G222-G221)/G221</f>
        <v>-0.0297590189772809</v>
      </c>
      <c r="I221" s="46"/>
      <c r="J221" s="14"/>
      <c r="K221" s="21" t="n">
        <v>43374</v>
      </c>
      <c r="L221" s="31" t="n">
        <v>6619.850098</v>
      </c>
      <c r="M221" s="31" t="n">
        <v>6653.299805</v>
      </c>
      <c r="N221" s="31" t="n">
        <v>6454.029785</v>
      </c>
      <c r="O221" s="31" t="n">
        <v>6602.950195</v>
      </c>
      <c r="P221" s="33" t="n">
        <f aca="false">AVERAGE(L221:O221)</f>
        <v>6582.53247075</v>
      </c>
      <c r="Q221" s="26" t="n">
        <f aca="false">(P222-P221)/P221</f>
        <v>-0.0200333038364754</v>
      </c>
      <c r="R221" s="46"/>
      <c r="S221" s="15"/>
      <c r="T221" s="16"/>
      <c r="AB221" s="46"/>
      <c r="AC221" s="14"/>
      <c r="AK221" s="46"/>
      <c r="AL221" s="14"/>
    </row>
    <row r="222" customFormat="false" ht="12.8" hidden="false" customHeight="false" outlineLevel="0" collapsed="false">
      <c r="A222" s="14"/>
      <c r="B222" s="21" t="n">
        <v>43383</v>
      </c>
      <c r="C222" s="31" t="n">
        <v>2873.899902</v>
      </c>
      <c r="D222" s="31" t="n">
        <v>2874.02002</v>
      </c>
      <c r="E222" s="31" t="n">
        <v>2710.51001</v>
      </c>
      <c r="F222" s="31" t="n">
        <v>2809.919922</v>
      </c>
      <c r="G222" s="31" t="n">
        <f aca="false">AVERAGE(C222:F222)</f>
        <v>2817.0874635</v>
      </c>
      <c r="H222" s="23" t="n">
        <f aca="false">(G223-G222)/G222</f>
        <v>-0.0184250685051546</v>
      </c>
      <c r="I222" s="46"/>
      <c r="J222" s="14"/>
      <c r="K222" s="21" t="n">
        <v>43381</v>
      </c>
      <c r="L222" s="31" t="n">
        <v>6600.189941</v>
      </c>
      <c r="M222" s="31" t="n">
        <v>6675.060059</v>
      </c>
      <c r="N222" s="31" t="n">
        <v>6236.470215</v>
      </c>
      <c r="O222" s="31" t="n">
        <v>6290.930176</v>
      </c>
      <c r="P222" s="33" t="n">
        <f aca="false">AVERAGE(L222:O222)</f>
        <v>6450.66259775</v>
      </c>
      <c r="Q222" s="26" t="n">
        <f aca="false">(P223-P222)/P222</f>
        <v>0.00759922240656317</v>
      </c>
      <c r="R222" s="46"/>
      <c r="S222" s="15"/>
      <c r="T222" s="16"/>
      <c r="AB222" s="46"/>
      <c r="AC222" s="14"/>
      <c r="AK222" s="46"/>
      <c r="AL222" s="14"/>
    </row>
    <row r="223" customFormat="false" ht="12.8" hidden="false" customHeight="false" outlineLevel="0" collapsed="false">
      <c r="A223" s="14"/>
      <c r="B223" s="21" t="n">
        <v>43390</v>
      </c>
      <c r="C223" s="31" t="n">
        <v>2811.669922</v>
      </c>
      <c r="D223" s="31" t="n">
        <v>2816.939941</v>
      </c>
      <c r="E223" s="31" t="n">
        <v>2691.429932</v>
      </c>
      <c r="F223" s="31" t="n">
        <v>2740.689941</v>
      </c>
      <c r="G223" s="31" t="n">
        <f aca="false">AVERAGE(C223:F223)</f>
        <v>2765.182434</v>
      </c>
      <c r="H223" s="23" t="n">
        <f aca="false">(G224-G223)/G223</f>
        <v>-0.0265895303492298</v>
      </c>
      <c r="I223" s="46"/>
      <c r="J223" s="14"/>
      <c r="K223" s="21" t="n">
        <v>43388</v>
      </c>
      <c r="L223" s="31" t="n">
        <v>6292.640137</v>
      </c>
      <c r="M223" s="31" t="n">
        <v>6965.060059</v>
      </c>
      <c r="N223" s="31" t="n">
        <v>6258.680176</v>
      </c>
      <c r="O223" s="31" t="n">
        <v>6482.350098</v>
      </c>
      <c r="P223" s="33" t="n">
        <f aca="false">AVERAGE(L223:O223)</f>
        <v>6499.6826175</v>
      </c>
      <c r="Q223" s="26" t="n">
        <f aca="false">(P224-P223)/P223</f>
        <v>-0.00136394882976776</v>
      </c>
      <c r="R223" s="46"/>
      <c r="S223" s="15"/>
      <c r="T223" s="16"/>
      <c r="AB223" s="46"/>
      <c r="AC223" s="14"/>
      <c r="AK223" s="46"/>
      <c r="AL223" s="14"/>
    </row>
    <row r="224" customFormat="false" ht="12.8" hidden="false" customHeight="false" outlineLevel="0" collapsed="false">
      <c r="A224" s="14"/>
      <c r="B224" s="21" t="n">
        <v>43397</v>
      </c>
      <c r="C224" s="31" t="n">
        <v>2737.870117</v>
      </c>
      <c r="D224" s="31" t="n">
        <v>2742.590088</v>
      </c>
      <c r="E224" s="31" t="n">
        <v>2603.540039</v>
      </c>
      <c r="F224" s="31" t="n">
        <v>2682.629883</v>
      </c>
      <c r="G224" s="31" t="n">
        <f aca="false">AVERAGE(C224:F224)</f>
        <v>2691.65753175</v>
      </c>
      <c r="H224" s="23" t="n">
        <f aca="false">(G225-G224)/G224</f>
        <v>0.0140879670993456</v>
      </c>
      <c r="I224" s="46"/>
      <c r="J224" s="14"/>
      <c r="K224" s="21" t="n">
        <v>43395</v>
      </c>
      <c r="L224" s="31" t="n">
        <v>6486.049805</v>
      </c>
      <c r="M224" s="31" t="n">
        <v>6543.799805</v>
      </c>
      <c r="N224" s="31" t="n">
        <v>6447.029785</v>
      </c>
      <c r="O224" s="31" t="n">
        <v>6486.390137</v>
      </c>
      <c r="P224" s="33" t="n">
        <f aca="false">AVERAGE(L224:O224)</f>
        <v>6490.817383</v>
      </c>
      <c r="Q224" s="26" t="n">
        <f aca="false">(P225-P224)/P224</f>
        <v>-0.00974760092091153</v>
      </c>
      <c r="R224" s="46"/>
      <c r="S224" s="15"/>
      <c r="T224" s="16"/>
      <c r="AB224" s="46"/>
      <c r="AC224" s="14"/>
      <c r="AK224" s="46"/>
      <c r="AL224" s="14"/>
    </row>
    <row r="225" customFormat="false" ht="12.8" hidden="false" customHeight="false" outlineLevel="0" collapsed="false">
      <c r="A225" s="14"/>
      <c r="B225" s="21" t="n">
        <v>43404</v>
      </c>
      <c r="C225" s="31" t="n">
        <v>2705.600098</v>
      </c>
      <c r="D225" s="31" t="n">
        <v>2756.820068</v>
      </c>
      <c r="E225" s="31" t="n">
        <v>2700.439941</v>
      </c>
      <c r="F225" s="31" t="n">
        <v>2755.449951</v>
      </c>
      <c r="G225" s="31" t="n">
        <f aca="false">AVERAGE(C225:F225)</f>
        <v>2729.5775145</v>
      </c>
      <c r="H225" s="23" t="n">
        <f aca="false">(G226-G225)/G225</f>
        <v>0.00990351422753126</v>
      </c>
      <c r="I225" s="46"/>
      <c r="J225" s="14"/>
      <c r="K225" s="21" t="n">
        <v>43402</v>
      </c>
      <c r="L225" s="31" t="n">
        <v>6492.350098</v>
      </c>
      <c r="M225" s="31" t="n">
        <v>6547.140137</v>
      </c>
      <c r="N225" s="31" t="n">
        <v>6294.569824</v>
      </c>
      <c r="O225" s="31" t="n">
        <v>6376.129883</v>
      </c>
      <c r="P225" s="33" t="n">
        <f aca="false">AVERAGE(L225:O225)</f>
        <v>6427.5474855</v>
      </c>
      <c r="Q225" s="26" t="n">
        <f aca="false">(P226-P225)/P225</f>
        <v>-0.00128236030439202</v>
      </c>
      <c r="R225" s="46"/>
      <c r="S225" s="15"/>
      <c r="T225" s="16"/>
      <c r="AB225" s="46"/>
      <c r="AC225" s="14"/>
      <c r="AK225" s="46"/>
      <c r="AL225" s="14"/>
    </row>
    <row r="226" customFormat="false" ht="12.8" hidden="false" customHeight="false" outlineLevel="0" collapsed="false">
      <c r="A226" s="14"/>
      <c r="B226" s="21" t="n">
        <v>43411</v>
      </c>
      <c r="C226" s="31" t="n">
        <v>2774.129883</v>
      </c>
      <c r="D226" s="31" t="n">
        <v>2815.149902</v>
      </c>
      <c r="E226" s="31" t="n">
        <v>2714.97998</v>
      </c>
      <c r="F226" s="31" t="n">
        <v>2722.179932</v>
      </c>
      <c r="G226" s="31" t="n">
        <f aca="false">AVERAGE(C226:F226)</f>
        <v>2756.60992425</v>
      </c>
      <c r="H226" s="23" t="n">
        <f aca="false">(G227-G226)/G226</f>
        <v>-0.0243351290510397</v>
      </c>
      <c r="I226" s="46"/>
      <c r="J226" s="14"/>
      <c r="K226" s="21" t="n">
        <v>43409</v>
      </c>
      <c r="L226" s="31" t="n">
        <v>6363.620117</v>
      </c>
      <c r="M226" s="31" t="n">
        <v>6552.160156</v>
      </c>
      <c r="N226" s="31" t="n">
        <v>6350.169922</v>
      </c>
      <c r="O226" s="31" t="n">
        <v>6411.27002</v>
      </c>
      <c r="P226" s="33" t="n">
        <f aca="false">AVERAGE(L226:O226)</f>
        <v>6419.30505375</v>
      </c>
      <c r="Q226" s="26" t="n">
        <f aca="false">(P227-P226)/P226</f>
        <v>-0.0720222263358426</v>
      </c>
      <c r="R226" s="46"/>
      <c r="S226" s="15"/>
      <c r="T226" s="16"/>
      <c r="AB226" s="46"/>
      <c r="AC226" s="14"/>
      <c r="AK226" s="46"/>
      <c r="AL226" s="14"/>
    </row>
    <row r="227" customFormat="false" ht="14.9" hidden="false" customHeight="true" outlineLevel="0" collapsed="false">
      <c r="A227" s="14"/>
      <c r="B227" s="21" t="n">
        <v>43418</v>
      </c>
      <c r="C227" s="31" t="n">
        <v>2737.899902</v>
      </c>
      <c r="D227" s="31" t="n">
        <v>2746.800049</v>
      </c>
      <c r="E227" s="31" t="n">
        <v>2631.52002</v>
      </c>
      <c r="F227" s="31" t="n">
        <v>2641.889893</v>
      </c>
      <c r="G227" s="31" t="n">
        <f aca="false">AVERAGE(C227:F227)</f>
        <v>2689.527466</v>
      </c>
      <c r="H227" s="23" t="n">
        <f aca="false">(G228-G227)/G227</f>
        <v>-0.00972102314645007</v>
      </c>
      <c r="I227" s="46"/>
      <c r="J227" s="14"/>
      <c r="K227" s="21" t="n">
        <v>43416</v>
      </c>
      <c r="L227" s="31" t="n">
        <v>6411.759766</v>
      </c>
      <c r="M227" s="31" t="n">
        <v>6434.209961</v>
      </c>
      <c r="N227" s="31" t="n">
        <v>5358.379883</v>
      </c>
      <c r="O227" s="31" t="n">
        <v>5623.540039</v>
      </c>
      <c r="P227" s="33" t="n">
        <f aca="false">AVERAGE(L227:O227)</f>
        <v>5956.97241225</v>
      </c>
      <c r="Q227" s="26" t="n">
        <f aca="false">(P228-P227)/P227</f>
        <v>-0.209473021846459</v>
      </c>
      <c r="R227" s="46"/>
      <c r="S227" s="15"/>
      <c r="T227" s="16"/>
      <c r="AB227" s="46"/>
      <c r="AC227" s="14"/>
      <c r="AK227" s="46"/>
      <c r="AL227" s="14"/>
    </row>
    <row r="228" customFormat="false" ht="14.9" hidden="false" customHeight="true" outlineLevel="0" collapsed="false">
      <c r="A228" s="14"/>
      <c r="B228" s="21" t="n">
        <v>43425</v>
      </c>
      <c r="C228" s="31" t="n">
        <v>2657.73999</v>
      </c>
      <c r="D228" s="31" t="n">
        <v>2682.530029</v>
      </c>
      <c r="E228" s="31" t="n">
        <v>2631.090088</v>
      </c>
      <c r="F228" s="31" t="n">
        <v>2682.169922</v>
      </c>
      <c r="G228" s="31" t="n">
        <f aca="false">AVERAGE(C228:F228)</f>
        <v>2663.38250725</v>
      </c>
      <c r="H228" s="23" t="n">
        <f aca="false">(G229-G228)/G228</f>
        <v>0.0208888317200236</v>
      </c>
      <c r="I228" s="46"/>
      <c r="J228" s="14"/>
      <c r="K228" s="21" t="n">
        <v>43423</v>
      </c>
      <c r="L228" s="31" t="n">
        <v>5620.779785</v>
      </c>
      <c r="M228" s="31" t="n">
        <v>5620.779785</v>
      </c>
      <c r="N228" s="31" t="n">
        <v>3585.060059</v>
      </c>
      <c r="O228" s="31" t="n">
        <v>4009.969971</v>
      </c>
      <c r="P228" s="33" t="n">
        <f aca="false">AVERAGE(L228:O228)</f>
        <v>4709.1474</v>
      </c>
      <c r="Q228" s="26" t="n">
        <f aca="false">(P229-P228)/P228</f>
        <v>-0.139340572138388</v>
      </c>
      <c r="R228" s="46"/>
      <c r="S228" s="15"/>
      <c r="T228" s="16"/>
      <c r="AB228" s="46"/>
      <c r="AC228" s="14"/>
      <c r="AK228" s="46"/>
      <c r="AL228" s="14"/>
    </row>
    <row r="229" customFormat="false" ht="12.8" hidden="false" customHeight="false" outlineLevel="0" collapsed="false">
      <c r="A229" s="14"/>
      <c r="B229" s="21" t="n">
        <v>43432</v>
      </c>
      <c r="C229" s="31" t="n">
        <v>2691.449951</v>
      </c>
      <c r="D229" s="31" t="n">
        <v>2800.179932</v>
      </c>
      <c r="E229" s="31" t="n">
        <v>2684.379883</v>
      </c>
      <c r="F229" s="31" t="n">
        <v>2700.060059</v>
      </c>
      <c r="G229" s="31" t="n">
        <f aca="false">AVERAGE(C229:F229)</f>
        <v>2719.01745625</v>
      </c>
      <c r="H229" s="23" t="n">
        <f aca="false">(G230-G229)/G229</f>
        <v>-0.0261132717580729</v>
      </c>
      <c r="I229" s="46"/>
      <c r="J229" s="14"/>
      <c r="K229" s="21" t="n">
        <v>43430</v>
      </c>
      <c r="L229" s="31" t="n">
        <v>4015.070068</v>
      </c>
      <c r="M229" s="31" t="n">
        <v>4413.020508</v>
      </c>
      <c r="N229" s="31" t="n">
        <v>3643.919922</v>
      </c>
      <c r="O229" s="31" t="n">
        <v>4139.87793</v>
      </c>
      <c r="P229" s="33" t="n">
        <f aca="false">AVERAGE(L229:O229)</f>
        <v>4052.972107</v>
      </c>
      <c r="Q229" s="26" t="n">
        <f aca="false">(P230-P229)/P229</f>
        <v>-0.0625542221995853</v>
      </c>
      <c r="R229" s="46"/>
      <c r="S229" s="15"/>
      <c r="T229" s="16"/>
      <c r="AB229" s="46"/>
      <c r="AC229" s="14"/>
      <c r="AK229" s="46"/>
      <c r="AL229" s="14"/>
    </row>
    <row r="230" customFormat="false" ht="12.8" hidden="false" customHeight="false" outlineLevel="0" collapsed="false">
      <c r="A230" s="14"/>
      <c r="B230" s="21" t="n">
        <v>43439</v>
      </c>
      <c r="C230" s="31" t="n">
        <v>2663.51001</v>
      </c>
      <c r="D230" s="31" t="n">
        <v>2708.540039</v>
      </c>
      <c r="E230" s="31" t="n">
        <v>2583.22998</v>
      </c>
      <c r="F230" s="31" t="n">
        <v>2636.780029</v>
      </c>
      <c r="G230" s="31" t="n">
        <f aca="false">AVERAGE(C230:F230)</f>
        <v>2648.0150145</v>
      </c>
      <c r="H230" s="23" t="n">
        <f aca="false">(G231-G230)/G230</f>
        <v>-0.0163821072624057</v>
      </c>
      <c r="I230" s="46"/>
      <c r="J230" s="14"/>
      <c r="K230" s="21" t="n">
        <v>43437</v>
      </c>
      <c r="L230" s="31" t="n">
        <v>4147.32373</v>
      </c>
      <c r="M230" s="31" t="n">
        <v>4155.979492</v>
      </c>
      <c r="N230" s="31" t="n">
        <v>3280.22876</v>
      </c>
      <c r="O230" s="31" t="n">
        <v>3614.234375</v>
      </c>
      <c r="P230" s="33" t="n">
        <f aca="false">AVERAGE(L230:O230)</f>
        <v>3799.44158925</v>
      </c>
      <c r="Q230" s="26" t="n">
        <f aca="false">(P231-P230)/P230</f>
        <v>-0.0983200318322936</v>
      </c>
      <c r="R230" s="46"/>
      <c r="S230" s="15"/>
      <c r="T230" s="16"/>
      <c r="AB230" s="46"/>
      <c r="AC230" s="14"/>
      <c r="AK230" s="46"/>
      <c r="AL230" s="14"/>
    </row>
    <row r="231" customFormat="false" ht="12.8" hidden="false" customHeight="false" outlineLevel="0" collapsed="false">
      <c r="A231" s="14"/>
      <c r="B231" s="21" t="n">
        <v>43446</v>
      </c>
      <c r="C231" s="31" t="n">
        <v>2658.22998</v>
      </c>
      <c r="D231" s="31" t="n">
        <v>2685.439941</v>
      </c>
      <c r="E231" s="31" t="n">
        <v>2528.709961</v>
      </c>
      <c r="F231" s="31" t="n">
        <v>2546.159912</v>
      </c>
      <c r="G231" s="31" t="n">
        <f aca="false">AVERAGE(C231:F231)</f>
        <v>2604.6349485</v>
      </c>
      <c r="H231" s="23" t="n">
        <f aca="false">(G232-G231)/G231</f>
        <v>-0.0560538733399399</v>
      </c>
      <c r="I231" s="46"/>
      <c r="J231" s="14"/>
      <c r="K231" s="21" t="n">
        <v>43444</v>
      </c>
      <c r="L231" s="31" t="n">
        <v>3612.046387</v>
      </c>
      <c r="M231" s="31" t="n">
        <v>3647.33252</v>
      </c>
      <c r="N231" s="31" t="n">
        <v>3191.303467</v>
      </c>
      <c r="O231" s="31" t="n">
        <v>3252.839111</v>
      </c>
      <c r="P231" s="33" t="n">
        <f aca="false">AVERAGE(L231:O231)</f>
        <v>3425.88037125</v>
      </c>
      <c r="Q231" s="26" t="n">
        <f aca="false">(P232-P231)/P231</f>
        <v>0.0729837599112577</v>
      </c>
      <c r="R231" s="46"/>
      <c r="S231" s="15"/>
      <c r="T231" s="16"/>
      <c r="AB231" s="46"/>
      <c r="AC231" s="14"/>
      <c r="AK231" s="46"/>
      <c r="AL231" s="14"/>
    </row>
    <row r="232" customFormat="false" ht="12.8" hidden="false" customHeight="false" outlineLevel="0" collapsed="false">
      <c r="A232" s="14"/>
      <c r="B232" s="21" t="n">
        <v>43453</v>
      </c>
      <c r="C232" s="31" t="n">
        <v>2547.050049</v>
      </c>
      <c r="D232" s="31" t="n">
        <v>2585.290039</v>
      </c>
      <c r="E232" s="31" t="n">
        <v>2351.100098</v>
      </c>
      <c r="F232" s="31" t="n">
        <v>2351.100098</v>
      </c>
      <c r="G232" s="31" t="n">
        <f aca="false">AVERAGE(C232:F232)</f>
        <v>2458.635071</v>
      </c>
      <c r="H232" s="23" t="n">
        <f aca="false">(G233-G232)/G232</f>
        <v>-0.00993640456778472</v>
      </c>
      <c r="I232" s="46"/>
      <c r="J232" s="14"/>
      <c r="K232" s="21" t="n">
        <v>43451</v>
      </c>
      <c r="L232" s="31" t="n">
        <v>3253.123047</v>
      </c>
      <c r="M232" s="31" t="n">
        <v>4198.429688</v>
      </c>
      <c r="N232" s="31" t="n">
        <v>3253.123047</v>
      </c>
      <c r="O232" s="31" t="n">
        <v>3998.980225</v>
      </c>
      <c r="P232" s="33" t="n">
        <f aca="false">AVERAGE(L232:O232)</f>
        <v>3675.91400175</v>
      </c>
      <c r="Q232" s="26" t="n">
        <f aca="false">(P233-P232)/P232</f>
        <v>0.0732506919698913</v>
      </c>
      <c r="R232" s="46"/>
      <c r="S232" s="15"/>
      <c r="T232" s="16"/>
      <c r="AB232" s="46"/>
      <c r="AC232" s="14"/>
      <c r="AK232" s="46"/>
      <c r="AL232" s="14"/>
    </row>
    <row r="233" customFormat="false" ht="12.8" hidden="false" customHeight="false" outlineLevel="0" collapsed="false">
      <c r="A233" s="14"/>
      <c r="B233" s="21" t="n">
        <v>43460</v>
      </c>
      <c r="C233" s="31" t="n">
        <v>2363.120117</v>
      </c>
      <c r="D233" s="31" t="n">
        <v>2520.27002</v>
      </c>
      <c r="E233" s="31" t="n">
        <v>2346.580078</v>
      </c>
      <c r="F233" s="31" t="n">
        <v>2506.850098</v>
      </c>
      <c r="G233" s="31" t="n">
        <f aca="false">AVERAGE(C233:F233)</f>
        <v>2434.20507825</v>
      </c>
      <c r="H233" s="23" t="n">
        <f aca="false">(G234-G233)/G233</f>
        <v>0.0347474409636873</v>
      </c>
      <c r="I233" s="46"/>
      <c r="J233" s="14"/>
      <c r="K233" s="21" t="n">
        <v>43458</v>
      </c>
      <c r="L233" s="31" t="n">
        <v>4000.331787</v>
      </c>
      <c r="M233" s="31" t="n">
        <v>4271.79248</v>
      </c>
      <c r="N233" s="31" t="n">
        <v>3642.63208</v>
      </c>
      <c r="O233" s="31" t="n">
        <v>3865.952637</v>
      </c>
      <c r="P233" s="33" t="n">
        <f aca="false">AVERAGE(L233:O233)</f>
        <v>3945.177246</v>
      </c>
      <c r="Q233" s="26" t="n">
        <f aca="false">(P234-P233)/P233</f>
        <v>-0.0023261781861144</v>
      </c>
      <c r="R233" s="46"/>
      <c r="S233" s="15"/>
      <c r="T233" s="16"/>
      <c r="AB233" s="46"/>
      <c r="AC233" s="14"/>
      <c r="AK233" s="46"/>
      <c r="AL233" s="14"/>
    </row>
    <row r="234" customFormat="false" ht="12.8" hidden="false" customHeight="false" outlineLevel="0" collapsed="false">
      <c r="A234" s="14"/>
      <c r="B234" s="21" t="n">
        <v>43467</v>
      </c>
      <c r="C234" s="31" t="n">
        <v>2476.959961</v>
      </c>
      <c r="D234" s="31" t="n">
        <v>2579.820068</v>
      </c>
      <c r="E234" s="31" t="n">
        <v>2443.959961</v>
      </c>
      <c r="F234" s="31" t="n">
        <v>2574.409912</v>
      </c>
      <c r="G234" s="31" t="n">
        <f aca="false">AVERAGE(C234:F234)</f>
        <v>2518.7874755</v>
      </c>
      <c r="H234" s="23" t="n">
        <f aca="false">(G235-G234)/G234</f>
        <v>0.0288085286892242</v>
      </c>
      <c r="I234" s="46"/>
      <c r="J234" s="14"/>
      <c r="K234" s="21" t="n">
        <v>43465</v>
      </c>
      <c r="L234" s="31" t="n">
        <v>3866.839111</v>
      </c>
      <c r="M234" s="31" t="n">
        <v>4093.297363</v>
      </c>
      <c r="N234" s="31" t="n">
        <v>3707.231201</v>
      </c>
      <c r="O234" s="31" t="n">
        <v>4076.632568</v>
      </c>
      <c r="P234" s="33" t="n">
        <f aca="false">AVERAGE(L234:O234)</f>
        <v>3936.00006075</v>
      </c>
      <c r="Q234" s="26" t="n">
        <f aca="false">(P235-P234)/P234</f>
        <v>-0.0291230886638141</v>
      </c>
      <c r="R234" s="46"/>
      <c r="S234" s="15"/>
      <c r="T234" s="16"/>
      <c r="AB234" s="46"/>
      <c r="AC234" s="14"/>
      <c r="AK234" s="46"/>
      <c r="AL234" s="14"/>
    </row>
    <row r="235" customFormat="false" ht="12.8" hidden="false" customHeight="false" outlineLevel="0" collapsed="false">
      <c r="A235" s="14"/>
      <c r="B235" s="21" t="n">
        <v>43474</v>
      </c>
      <c r="C235" s="31" t="n">
        <v>2580</v>
      </c>
      <c r="D235" s="31" t="n">
        <v>2613.080078</v>
      </c>
      <c r="E235" s="31" t="n">
        <v>2562.02002</v>
      </c>
      <c r="F235" s="31" t="n">
        <v>2610.300049</v>
      </c>
      <c r="G235" s="31" t="n">
        <f aca="false">AVERAGE(C235:F235)</f>
        <v>2591.35003675</v>
      </c>
      <c r="H235" s="23" t="n">
        <f aca="false">(G236-G235)/G235</f>
        <v>0.0158295705590766</v>
      </c>
      <c r="I235" s="46"/>
      <c r="J235" s="14"/>
      <c r="K235" s="21" t="n">
        <v>43472</v>
      </c>
      <c r="L235" s="31" t="n">
        <v>4078.584961</v>
      </c>
      <c r="M235" s="31" t="n">
        <v>4109.020996</v>
      </c>
      <c r="N235" s="31" t="n">
        <v>3544.927246</v>
      </c>
      <c r="O235" s="31" t="n">
        <v>3552.953125</v>
      </c>
      <c r="P235" s="33" t="n">
        <f aca="false">AVERAGE(L235:O235)</f>
        <v>3821.371582</v>
      </c>
      <c r="Q235" s="26" t="n">
        <f aca="false">(P236-P235)/P235</f>
        <v>-0.0534064144563474</v>
      </c>
      <c r="R235" s="46"/>
      <c r="S235" s="15"/>
      <c r="T235" s="16"/>
      <c r="AB235" s="46"/>
      <c r="AC235" s="14"/>
      <c r="AK235" s="46"/>
      <c r="AL235" s="14"/>
    </row>
    <row r="236" customFormat="false" ht="12.8" hidden="false" customHeight="false" outlineLevel="0" collapsed="false">
      <c r="A236" s="14"/>
      <c r="B236" s="21" t="n">
        <v>43481</v>
      </c>
      <c r="C236" s="31" t="n">
        <v>2614.75</v>
      </c>
      <c r="D236" s="31" t="n">
        <v>2675.469971</v>
      </c>
      <c r="E236" s="31" t="n">
        <v>2606.360107</v>
      </c>
      <c r="F236" s="31" t="n">
        <v>2632.899902</v>
      </c>
      <c r="G236" s="31" t="n">
        <f aca="false">AVERAGE(C236:F236)</f>
        <v>2632.369995</v>
      </c>
      <c r="H236" s="23" t="n">
        <f aca="false">(G237-G236)/G236</f>
        <v>0.00372667881742817</v>
      </c>
      <c r="I236" s="46"/>
      <c r="J236" s="14"/>
      <c r="K236" s="21" t="n">
        <v>43479</v>
      </c>
      <c r="L236" s="31" t="n">
        <v>3557.311035</v>
      </c>
      <c r="M236" s="31" t="n">
        <v>3758.533447</v>
      </c>
      <c r="N236" s="31" t="n">
        <v>3552.285156</v>
      </c>
      <c r="O236" s="31" t="n">
        <v>3601.013672</v>
      </c>
      <c r="P236" s="33" t="n">
        <f aca="false">AVERAGE(L236:O236)</f>
        <v>3617.2858275</v>
      </c>
      <c r="Q236" s="26" t="n">
        <f aca="false">(P237-P236)/P236</f>
        <v>-0.00623051027061821</v>
      </c>
      <c r="R236" s="46"/>
      <c r="S236" s="15"/>
      <c r="T236" s="16"/>
      <c r="AB236" s="46"/>
      <c r="AC236" s="14"/>
      <c r="AK236" s="46"/>
      <c r="AL236" s="14"/>
    </row>
    <row r="237" customFormat="false" ht="12.8" hidden="false" customHeight="false" outlineLevel="0" collapsed="false">
      <c r="A237" s="14"/>
      <c r="B237" s="21" t="n">
        <v>43488</v>
      </c>
      <c r="C237" s="31" t="n">
        <v>2643.47998</v>
      </c>
      <c r="D237" s="31" t="n">
        <v>2672.379883</v>
      </c>
      <c r="E237" s="31" t="n">
        <v>2612.860107</v>
      </c>
      <c r="F237" s="31" t="n">
        <v>2640</v>
      </c>
      <c r="G237" s="31" t="n">
        <f aca="false">AVERAGE(C237:F237)</f>
        <v>2642.1799925</v>
      </c>
      <c r="H237" s="23" t="n">
        <f aca="false">(G238-G237)/G237</f>
        <v>0.0198624021258839</v>
      </c>
      <c r="I237" s="46"/>
      <c r="J237" s="14"/>
      <c r="K237" s="21" t="n">
        <v>43486</v>
      </c>
      <c r="L237" s="31" t="n">
        <v>3600.372803</v>
      </c>
      <c r="M237" s="31" t="n">
        <v>3654.933105</v>
      </c>
      <c r="N237" s="31" t="n">
        <v>3539.721436</v>
      </c>
      <c r="O237" s="31" t="n">
        <v>3583.96582</v>
      </c>
      <c r="P237" s="33" t="n">
        <f aca="false">AVERAGE(L237:O237)</f>
        <v>3594.748291</v>
      </c>
      <c r="Q237" s="26" t="n">
        <f aca="false">(P238-P237)/P237</f>
        <v>-0.0238629873515114</v>
      </c>
      <c r="R237" s="46"/>
      <c r="S237" s="15"/>
      <c r="T237" s="16"/>
      <c r="AB237" s="46"/>
      <c r="AC237" s="14"/>
      <c r="AK237" s="46"/>
      <c r="AL237" s="14"/>
    </row>
    <row r="238" customFormat="false" ht="12.8" hidden="false" customHeight="false" outlineLevel="0" collapsed="false">
      <c r="A238" s="14"/>
      <c r="B238" s="21" t="n">
        <v>43495</v>
      </c>
      <c r="C238" s="31" t="n">
        <v>2653.620117</v>
      </c>
      <c r="D238" s="31" t="n">
        <v>2738.97998</v>
      </c>
      <c r="E238" s="31" t="n">
        <v>2648.340088</v>
      </c>
      <c r="F238" s="31" t="n">
        <v>2737.699951</v>
      </c>
      <c r="G238" s="31" t="n">
        <f aca="false">AVERAGE(C238:F238)</f>
        <v>2694.660034</v>
      </c>
      <c r="H238" s="23" t="n">
        <f aca="false">(G239-G238)/G238</f>
        <v>0.012168502737366</v>
      </c>
      <c r="I238" s="46"/>
      <c r="J238" s="14"/>
      <c r="K238" s="21" t="n">
        <v>43493</v>
      </c>
      <c r="L238" s="31" t="n">
        <v>3584.283203</v>
      </c>
      <c r="M238" s="31" t="n">
        <v>3586.750977</v>
      </c>
      <c r="N238" s="31" t="n">
        <v>3400.819824</v>
      </c>
      <c r="O238" s="31" t="n">
        <v>3464.013428</v>
      </c>
      <c r="P238" s="33" t="n">
        <f aca="false">AVERAGE(L238:O238)</f>
        <v>3508.966858</v>
      </c>
      <c r="Q238" s="26" t="n">
        <f aca="false">(P239-P238)/P238</f>
        <v>0.0148313003815781</v>
      </c>
      <c r="R238" s="46"/>
      <c r="S238" s="15"/>
      <c r="T238" s="16"/>
      <c r="AB238" s="46"/>
      <c r="AC238" s="14"/>
      <c r="AK238" s="46"/>
      <c r="AL238" s="14"/>
    </row>
    <row r="239" customFormat="false" ht="12.8" hidden="false" customHeight="false" outlineLevel="0" collapsed="false">
      <c r="A239" s="14"/>
      <c r="B239" s="21" t="n">
        <v>43502</v>
      </c>
      <c r="C239" s="31" t="n">
        <v>2735.050049</v>
      </c>
      <c r="D239" s="31" t="n">
        <v>2748.189941</v>
      </c>
      <c r="E239" s="31" t="n">
        <v>2681.830078</v>
      </c>
      <c r="F239" s="31" t="n">
        <v>2744.72998</v>
      </c>
      <c r="G239" s="31" t="n">
        <f aca="false">AVERAGE(C239:F239)</f>
        <v>2727.450012</v>
      </c>
      <c r="H239" s="23" t="n">
        <f aca="false">(G240-G239)/G239</f>
        <v>0.0127243458531992</v>
      </c>
      <c r="I239" s="46"/>
      <c r="J239" s="14"/>
      <c r="K239" s="21" t="n">
        <v>43500</v>
      </c>
      <c r="L239" s="31" t="n">
        <v>3467.21167</v>
      </c>
      <c r="M239" s="31" t="n">
        <v>3695.614014</v>
      </c>
      <c r="N239" s="31" t="n">
        <v>3391.023682</v>
      </c>
      <c r="O239" s="31" t="n">
        <v>3690.188232</v>
      </c>
      <c r="P239" s="33" t="n">
        <f aca="false">AVERAGE(L239:O239)</f>
        <v>3561.0093995</v>
      </c>
      <c r="Q239" s="26" t="n">
        <f aca="false">(P240-P239)/P239</f>
        <v>0.0300983768857921</v>
      </c>
      <c r="R239" s="46"/>
      <c r="S239" s="15"/>
      <c r="T239" s="16"/>
      <c r="AB239" s="46"/>
      <c r="AC239" s="14"/>
      <c r="AK239" s="46"/>
      <c r="AL239" s="14"/>
    </row>
    <row r="240" customFormat="false" ht="12.8" hidden="false" customHeight="false" outlineLevel="0" collapsed="false">
      <c r="A240" s="14"/>
      <c r="B240" s="21" t="n">
        <v>43509</v>
      </c>
      <c r="C240" s="31" t="n">
        <v>2750.300049</v>
      </c>
      <c r="D240" s="31" t="n">
        <v>2787.330078</v>
      </c>
      <c r="E240" s="31" t="n">
        <v>2731.22998</v>
      </c>
      <c r="F240" s="31" t="n">
        <v>2779.76001</v>
      </c>
      <c r="G240" s="31" t="n">
        <f aca="false">AVERAGE(C240:F240)</f>
        <v>2762.15502925</v>
      </c>
      <c r="H240" s="23" t="n">
        <f aca="false">(G241-G240)/G240</f>
        <v>0.00926539892909232</v>
      </c>
      <c r="I240" s="46"/>
      <c r="J240" s="14"/>
      <c r="K240" s="21" t="n">
        <v>43507</v>
      </c>
      <c r="L240" s="31" t="n">
        <v>3695.613037</v>
      </c>
      <c r="M240" s="31" t="n">
        <v>3695.613037</v>
      </c>
      <c r="N240" s="31" t="n">
        <v>3607.697754</v>
      </c>
      <c r="O240" s="31" t="n">
        <v>3673.836182</v>
      </c>
      <c r="P240" s="33" t="n">
        <f aca="false">AVERAGE(L240:O240)</f>
        <v>3668.1900025</v>
      </c>
      <c r="Q240" s="26" t="n">
        <f aca="false">(P241-P240)/P240</f>
        <v>0.0470028390384612</v>
      </c>
      <c r="R240" s="46"/>
      <c r="S240" s="15"/>
      <c r="T240" s="16"/>
      <c r="AB240" s="46"/>
      <c r="AC240" s="14"/>
      <c r="AK240" s="46"/>
      <c r="AL240" s="14"/>
    </row>
    <row r="241" customFormat="false" ht="12.8" hidden="false" customHeight="false" outlineLevel="0" collapsed="false">
      <c r="A241" s="14"/>
      <c r="B241" s="21" t="n">
        <v>43516</v>
      </c>
      <c r="C241" s="31" t="n">
        <v>2779.050049</v>
      </c>
      <c r="D241" s="31" t="n">
        <v>2813.48999</v>
      </c>
      <c r="E241" s="31" t="n">
        <v>2764.550049</v>
      </c>
      <c r="F241" s="31" t="n">
        <v>2793.899902</v>
      </c>
      <c r="G241" s="31" t="n">
        <f aca="false">AVERAGE(C241:F241)</f>
        <v>2787.7474975</v>
      </c>
      <c r="H241" s="23" t="n">
        <f aca="false">(G242-G241)/G241</f>
        <v>0.000959529782521272</v>
      </c>
      <c r="I241" s="46"/>
      <c r="J241" s="14"/>
      <c r="K241" s="21" t="n">
        <v>43514</v>
      </c>
      <c r="L241" s="31" t="n">
        <v>3671.369873</v>
      </c>
      <c r="M241" s="31" t="n">
        <v>4210.641602</v>
      </c>
      <c r="N241" s="31" t="n">
        <v>3669.982422</v>
      </c>
      <c r="O241" s="31" t="n">
        <v>3810.42749</v>
      </c>
      <c r="P241" s="33" t="n">
        <f aca="false">AVERAGE(L241:O241)</f>
        <v>3840.60534675</v>
      </c>
      <c r="Q241" s="26" t="n">
        <f aca="false">(P242-P241)/P241</f>
        <v>-0.000486710513378158</v>
      </c>
      <c r="R241" s="46"/>
      <c r="S241" s="15"/>
      <c r="T241" s="16"/>
      <c r="AB241" s="46"/>
      <c r="AC241" s="14"/>
      <c r="AK241" s="46"/>
      <c r="AL241" s="14"/>
    </row>
    <row r="242" customFormat="false" ht="12.8" hidden="false" customHeight="false" outlineLevel="0" collapsed="false">
      <c r="A242" s="14"/>
      <c r="B242" s="21" t="n">
        <v>43523</v>
      </c>
      <c r="C242" s="31" t="n">
        <v>2787.5</v>
      </c>
      <c r="D242" s="31" t="n">
        <v>2816.879883</v>
      </c>
      <c r="E242" s="31" t="n">
        <v>2767.659912</v>
      </c>
      <c r="F242" s="31" t="n">
        <v>2789.649902</v>
      </c>
      <c r="G242" s="31" t="n">
        <f aca="false">AVERAGE(C242:F242)</f>
        <v>2790.42242425</v>
      </c>
      <c r="H242" s="23" t="n">
        <f aca="false">(G243-G242)/G242</f>
        <v>-0.00531367298411296</v>
      </c>
      <c r="I242" s="46"/>
      <c r="J242" s="14"/>
      <c r="K242" s="21" t="n">
        <v>43521</v>
      </c>
      <c r="L242" s="31" t="n">
        <v>3807.002441</v>
      </c>
      <c r="M242" s="31" t="n">
        <v>3913.707275</v>
      </c>
      <c r="N242" s="31" t="n">
        <v>3787.058838</v>
      </c>
      <c r="O242" s="31" t="n">
        <v>3847.175781</v>
      </c>
      <c r="P242" s="33" t="n">
        <f aca="false">AVERAGE(L242:O242)</f>
        <v>3838.73608375</v>
      </c>
      <c r="Q242" s="26" t="n">
        <f aca="false">(P243-P242)/P242</f>
        <v>0.0105981902278254</v>
      </c>
      <c r="R242" s="46"/>
      <c r="S242" s="15"/>
      <c r="T242" s="16"/>
      <c r="AB242" s="46"/>
      <c r="AC242" s="14"/>
      <c r="AK242" s="46"/>
      <c r="AL242" s="14"/>
    </row>
    <row r="243" customFormat="false" ht="12.8" hidden="false" customHeight="false" outlineLevel="0" collapsed="false">
      <c r="A243" s="14"/>
      <c r="B243" s="21" t="n">
        <v>43530</v>
      </c>
      <c r="C243" s="31" t="n">
        <v>2790.27002</v>
      </c>
      <c r="D243" s="31" t="n">
        <v>2798.320068</v>
      </c>
      <c r="E243" s="31" t="n">
        <v>2722.27002</v>
      </c>
      <c r="F243" s="31" t="n">
        <v>2791.52002</v>
      </c>
      <c r="G243" s="31" t="n">
        <f aca="false">AVERAGE(C243:F243)</f>
        <v>2775.595032</v>
      </c>
      <c r="H243" s="23" t="n">
        <f aca="false">(G244-G243)/G243</f>
        <v>0.016408186163665</v>
      </c>
      <c r="I243" s="46"/>
      <c r="J243" s="14"/>
      <c r="K243" s="21" t="n">
        <v>43528</v>
      </c>
      <c r="L243" s="31" t="n">
        <v>3845.091553</v>
      </c>
      <c r="M243" s="31" t="n">
        <v>3987.237793</v>
      </c>
      <c r="N243" s="31" t="n">
        <v>3733.749756</v>
      </c>
      <c r="O243" s="31" t="n">
        <v>3951.599854</v>
      </c>
      <c r="P243" s="33" t="n">
        <f aca="false">AVERAGE(L243:O243)</f>
        <v>3879.419739</v>
      </c>
      <c r="Q243" s="26" t="n">
        <f aca="false">(P244-P243)/P243</f>
        <v>0.0258985729850153</v>
      </c>
      <c r="R243" s="46"/>
      <c r="S243" s="15"/>
      <c r="T243" s="16"/>
      <c r="AB243" s="46"/>
      <c r="AC243" s="14"/>
      <c r="AK243" s="46"/>
      <c r="AL243" s="14"/>
    </row>
    <row r="244" customFormat="false" ht="12.8" hidden="false" customHeight="false" outlineLevel="0" collapsed="false">
      <c r="A244" s="14"/>
      <c r="B244" s="21" t="n">
        <v>43537</v>
      </c>
      <c r="C244" s="31" t="n">
        <v>2799.780029</v>
      </c>
      <c r="D244" s="31" t="n">
        <v>2852.419922</v>
      </c>
      <c r="E244" s="31" t="n">
        <v>2799.780029</v>
      </c>
      <c r="F244" s="31" t="n">
        <v>2832.570068</v>
      </c>
      <c r="G244" s="31" t="n">
        <f aca="false">AVERAGE(C244:F244)</f>
        <v>2821.137512</v>
      </c>
      <c r="H244" s="23" t="n">
        <f aca="false">(G245-G244)/G244</f>
        <v>0.000937572163267306</v>
      </c>
      <c r="I244" s="46"/>
      <c r="J244" s="14"/>
      <c r="K244" s="21" t="n">
        <v>43535</v>
      </c>
      <c r="L244" s="31" t="n">
        <v>3953.740234</v>
      </c>
      <c r="M244" s="31" t="n">
        <v>4077.036377</v>
      </c>
      <c r="N244" s="31" t="n">
        <v>3863.559082</v>
      </c>
      <c r="O244" s="31" t="n">
        <v>4025.229004</v>
      </c>
      <c r="P244" s="33" t="n">
        <f aca="false">AVERAGE(L244:O244)</f>
        <v>3979.89117425</v>
      </c>
      <c r="Q244" s="26" t="n">
        <f aca="false">(P245-P244)/P244</f>
        <v>0.0147669397043439</v>
      </c>
      <c r="R244" s="46"/>
      <c r="S244" s="15"/>
      <c r="T244" s="16"/>
      <c r="AB244" s="46"/>
      <c r="AC244" s="14"/>
      <c r="AK244" s="46"/>
      <c r="AL244" s="14"/>
    </row>
    <row r="245" customFormat="false" ht="12.8" hidden="false" customHeight="false" outlineLevel="0" collapsed="false">
      <c r="A245" s="14"/>
      <c r="B245" s="21" t="n">
        <v>43544</v>
      </c>
      <c r="C245" s="31" t="n">
        <v>2831.340088</v>
      </c>
      <c r="D245" s="31" t="n">
        <v>2860.310059</v>
      </c>
      <c r="E245" s="31" t="n">
        <v>2785.02002</v>
      </c>
      <c r="F245" s="31" t="n">
        <v>2818.459961</v>
      </c>
      <c r="G245" s="31" t="n">
        <f aca="false">AVERAGE(C245:F245)</f>
        <v>2823.782532</v>
      </c>
      <c r="H245" s="23" t="n">
        <f aca="false">(G246-G245)/G245</f>
        <v>0.00464356810462763</v>
      </c>
      <c r="I245" s="46"/>
      <c r="J245" s="14"/>
      <c r="K245" s="21" t="n">
        <v>43542</v>
      </c>
      <c r="L245" s="31" t="n">
        <v>4029.968506</v>
      </c>
      <c r="M245" s="31" t="n">
        <v>4097.359863</v>
      </c>
      <c r="N245" s="31" t="n">
        <v>4005.151367</v>
      </c>
      <c r="O245" s="31" t="n">
        <v>4022.168213</v>
      </c>
      <c r="P245" s="33" t="n">
        <f aca="false">AVERAGE(L245:O245)</f>
        <v>4038.66198725</v>
      </c>
      <c r="Q245" s="26" t="n">
        <f aca="false">(P246-P245)/P245</f>
        <v>0.0127336128060118</v>
      </c>
      <c r="R245" s="46"/>
      <c r="S245" s="15"/>
      <c r="T245" s="16"/>
      <c r="AB245" s="46"/>
      <c r="AC245" s="14"/>
      <c r="AK245" s="46"/>
      <c r="AL245" s="14"/>
    </row>
    <row r="246" customFormat="false" ht="12.8" hidden="false" customHeight="false" outlineLevel="0" collapsed="false">
      <c r="A246" s="14"/>
      <c r="B246" s="21" t="n">
        <v>43551</v>
      </c>
      <c r="C246" s="31" t="n">
        <v>2819.719971</v>
      </c>
      <c r="D246" s="31" t="n">
        <v>2872.899902</v>
      </c>
      <c r="E246" s="31" t="n">
        <v>2787.719971</v>
      </c>
      <c r="F246" s="31" t="n">
        <v>2867.23999</v>
      </c>
      <c r="G246" s="31" t="n">
        <f aca="false">AVERAGE(C246:F246)</f>
        <v>2836.8949585</v>
      </c>
      <c r="H246" s="23" t="n">
        <f aca="false">(G247-G246)/G246</f>
        <v>0.0147899446802869</v>
      </c>
      <c r="I246" s="46"/>
      <c r="J246" s="14"/>
      <c r="K246" s="21" t="n">
        <v>43549</v>
      </c>
      <c r="L246" s="31" t="n">
        <v>4024.112793</v>
      </c>
      <c r="M246" s="31" t="n">
        <v>4296.806641</v>
      </c>
      <c r="N246" s="31" t="n">
        <v>3934.03125</v>
      </c>
      <c r="O246" s="31" t="n">
        <v>4105.404297</v>
      </c>
      <c r="P246" s="33" t="n">
        <f aca="false">AVERAGE(L246:O246)</f>
        <v>4090.08874525</v>
      </c>
      <c r="Q246" s="26" t="n">
        <f aca="false">(P247-P246)/P246</f>
        <v>0.143505998783438</v>
      </c>
      <c r="R246" s="46"/>
      <c r="S246" s="15"/>
      <c r="T246" s="16"/>
      <c r="AB246" s="46"/>
      <c r="AC246" s="14"/>
      <c r="AK246" s="46"/>
      <c r="AL246" s="14"/>
    </row>
    <row r="247" customFormat="false" ht="12.8" hidden="false" customHeight="false" outlineLevel="0" collapsed="false">
      <c r="A247" s="14"/>
      <c r="B247" s="21" t="n">
        <v>43558</v>
      </c>
      <c r="C247" s="31" t="n">
        <v>2876.090088</v>
      </c>
      <c r="D247" s="31" t="n">
        <v>2895.949951</v>
      </c>
      <c r="E247" s="31" t="n">
        <v>2865.169922</v>
      </c>
      <c r="F247" s="31" t="n">
        <v>2878.199951</v>
      </c>
      <c r="G247" s="31" t="n">
        <f aca="false">AVERAGE(C247:F247)</f>
        <v>2878.852478</v>
      </c>
      <c r="H247" s="23" t="n">
        <f aca="false">(G248-G247)/G247</f>
        <v>0.00592338497033622</v>
      </c>
      <c r="I247" s="46"/>
      <c r="J247" s="14"/>
      <c r="K247" s="21" t="n">
        <v>43556</v>
      </c>
      <c r="L247" s="31" t="n">
        <v>4105.362305</v>
      </c>
      <c r="M247" s="31" t="n">
        <v>5307.003418</v>
      </c>
      <c r="N247" s="31" t="n">
        <v>4096.901367</v>
      </c>
      <c r="O247" s="31" t="n">
        <v>5198.896973</v>
      </c>
      <c r="P247" s="33" t="n">
        <f aca="false">AVERAGE(L247:O247)</f>
        <v>4677.04101575</v>
      </c>
      <c r="Q247" s="26" t="n">
        <f aca="false">(P248-P247)/P247</f>
        <v>0.108877464038733</v>
      </c>
      <c r="R247" s="46"/>
      <c r="S247" s="15"/>
      <c r="T247" s="16"/>
      <c r="AB247" s="46"/>
      <c r="AC247" s="14"/>
      <c r="AK247" s="46"/>
      <c r="AL247" s="14"/>
    </row>
    <row r="248" customFormat="false" ht="12.8" hidden="false" customHeight="false" outlineLevel="0" collapsed="false">
      <c r="A248" s="14"/>
      <c r="B248" s="21" t="n">
        <v>43565</v>
      </c>
      <c r="C248" s="31" t="n">
        <v>2881.370117</v>
      </c>
      <c r="D248" s="31" t="n">
        <v>2916.060059</v>
      </c>
      <c r="E248" s="31" t="n">
        <v>2879.129883</v>
      </c>
      <c r="F248" s="31" t="n">
        <v>2907.060059</v>
      </c>
      <c r="G248" s="31" t="n">
        <f aca="false">AVERAGE(C248:F248)</f>
        <v>2895.9050295</v>
      </c>
      <c r="H248" s="23" t="n">
        <f aca="false">(G249-G248)/G248</f>
        <v>0.00814165287183828</v>
      </c>
      <c r="I248" s="46"/>
      <c r="J248" s="14"/>
      <c r="K248" s="21" t="n">
        <v>43563</v>
      </c>
      <c r="L248" s="31" t="n">
        <v>5199.835449</v>
      </c>
      <c r="M248" s="31" t="n">
        <v>5421.651367</v>
      </c>
      <c r="N248" s="31" t="n">
        <v>4955.852539</v>
      </c>
      <c r="O248" s="31" t="n">
        <v>5167.722168</v>
      </c>
      <c r="P248" s="33" t="n">
        <f aca="false">AVERAGE(L248:O248)</f>
        <v>5186.26538075</v>
      </c>
      <c r="Q248" s="26" t="n">
        <f aca="false">(P249-P248)/P248</f>
        <v>0.00582238065990219</v>
      </c>
      <c r="R248" s="46"/>
      <c r="S248" s="15"/>
      <c r="T248" s="16"/>
      <c r="AB248" s="46"/>
      <c r="AC248" s="14"/>
      <c r="AK248" s="46"/>
      <c r="AL248" s="14"/>
    </row>
    <row r="249" customFormat="false" ht="12.8" hidden="false" customHeight="false" outlineLevel="0" collapsed="false">
      <c r="A249" s="14"/>
      <c r="B249" s="21" t="n">
        <v>43572</v>
      </c>
      <c r="C249" s="31" t="n">
        <v>2916.040039</v>
      </c>
      <c r="D249" s="31" t="n">
        <v>2936.310059</v>
      </c>
      <c r="E249" s="31" t="n">
        <v>2891.899902</v>
      </c>
      <c r="F249" s="31" t="n">
        <v>2933.679932</v>
      </c>
      <c r="G249" s="31" t="n">
        <f aca="false">AVERAGE(C249:F249)</f>
        <v>2919.482483</v>
      </c>
      <c r="H249" s="23" t="n">
        <f aca="false">(G250-G249)/G249</f>
        <v>0.00550270933069345</v>
      </c>
      <c r="I249" s="46"/>
      <c r="J249" s="14"/>
      <c r="K249" s="21" t="n">
        <v>43570</v>
      </c>
      <c r="L249" s="31" t="n">
        <v>5167.321777</v>
      </c>
      <c r="M249" s="31" t="n">
        <v>5359.924805</v>
      </c>
      <c r="N249" s="31" t="n">
        <v>5024.069336</v>
      </c>
      <c r="O249" s="31" t="n">
        <v>5314.53125</v>
      </c>
      <c r="P249" s="33" t="n">
        <f aca="false">AVERAGE(L249:O249)</f>
        <v>5216.461792</v>
      </c>
      <c r="Q249" s="26" t="n">
        <f aca="false">(P250-P249)/P249</f>
        <v>0.0264163588740036</v>
      </c>
      <c r="R249" s="46"/>
      <c r="S249" s="15"/>
      <c r="T249" s="16"/>
      <c r="AB249" s="46"/>
      <c r="AC249" s="14"/>
      <c r="AK249" s="46"/>
      <c r="AL249" s="14"/>
    </row>
    <row r="250" customFormat="false" ht="12.8" hidden="false" customHeight="false" outlineLevel="0" collapsed="false">
      <c r="A250" s="14"/>
      <c r="B250" s="21" t="n">
        <v>43579</v>
      </c>
      <c r="C250" s="31" t="n">
        <v>2934</v>
      </c>
      <c r="D250" s="31" t="n">
        <v>2949.52002</v>
      </c>
      <c r="E250" s="31" t="n">
        <v>2912.840088</v>
      </c>
      <c r="F250" s="31" t="n">
        <v>2945.830078</v>
      </c>
      <c r="G250" s="31" t="n">
        <f aca="false">AVERAGE(C250:F250)</f>
        <v>2935.5475465</v>
      </c>
      <c r="H250" s="23" t="n">
        <f aca="false">(G251-G250)/G250</f>
        <v>-0.00758632559930835</v>
      </c>
      <c r="I250" s="46"/>
      <c r="J250" s="14"/>
      <c r="K250" s="21" t="n">
        <v>43577</v>
      </c>
      <c r="L250" s="31" t="n">
        <v>5312.494629</v>
      </c>
      <c r="M250" s="31" t="n">
        <v>5642.044434</v>
      </c>
      <c r="N250" s="31" t="n">
        <v>5177.368652</v>
      </c>
      <c r="O250" s="31" t="n">
        <v>5285.13916</v>
      </c>
      <c r="P250" s="33" t="n">
        <f aca="false">AVERAGE(L250:O250)</f>
        <v>5354.26171875</v>
      </c>
      <c r="Q250" s="26" t="n">
        <f aca="false">(P251-P250)/P250</f>
        <v>0.0358079884437849</v>
      </c>
      <c r="R250" s="46"/>
      <c r="S250" s="15"/>
      <c r="T250" s="16"/>
      <c r="AB250" s="46"/>
      <c r="AC250" s="14"/>
      <c r="AK250" s="46"/>
      <c r="AL250" s="14"/>
    </row>
    <row r="251" customFormat="false" ht="12.8" hidden="false" customHeight="false" outlineLevel="0" collapsed="false">
      <c r="A251" s="14"/>
      <c r="B251" s="21" t="n">
        <v>43586</v>
      </c>
      <c r="C251" s="31" t="n">
        <v>2952.330078</v>
      </c>
      <c r="D251" s="31" t="n">
        <v>2954.129883</v>
      </c>
      <c r="E251" s="31" t="n">
        <v>2862.600098</v>
      </c>
      <c r="F251" s="31" t="n">
        <v>2884.050049</v>
      </c>
      <c r="G251" s="31" t="n">
        <f aca="false">AVERAGE(C251:F251)</f>
        <v>2913.277527</v>
      </c>
      <c r="H251" s="23" t="n">
        <f aca="false">(G252-G251)/G251</f>
        <v>-0.020569632808622</v>
      </c>
      <c r="I251" s="46"/>
      <c r="J251" s="14"/>
      <c r="K251" s="21" t="n">
        <v>43584</v>
      </c>
      <c r="L251" s="31" t="n">
        <v>5284.858398</v>
      </c>
      <c r="M251" s="31" t="n">
        <v>5886.893555</v>
      </c>
      <c r="N251" s="31" t="n">
        <v>5216.487793</v>
      </c>
      <c r="O251" s="31" t="n">
        <v>5795.708496</v>
      </c>
      <c r="P251" s="33" t="n">
        <f aca="false">AVERAGE(L251:O251)</f>
        <v>5545.9870605</v>
      </c>
      <c r="Q251" s="26" t="n">
        <f aca="false">(P252-P251)/P251</f>
        <v>0.168485619792585</v>
      </c>
      <c r="R251" s="46"/>
      <c r="S251" s="15"/>
      <c r="T251" s="16"/>
      <c r="AB251" s="46"/>
      <c r="AC251" s="14"/>
      <c r="AK251" s="46"/>
      <c r="AL251" s="14"/>
    </row>
    <row r="252" customFormat="false" ht="12.8" hidden="false" customHeight="false" outlineLevel="0" collapsed="false">
      <c r="A252" s="14"/>
      <c r="B252" s="21" t="n">
        <v>43593</v>
      </c>
      <c r="C252" s="31" t="n">
        <v>2879.610107</v>
      </c>
      <c r="D252" s="31" t="n">
        <v>2897.959961</v>
      </c>
      <c r="E252" s="31" t="n">
        <v>2801.429932</v>
      </c>
      <c r="F252" s="31" t="n">
        <v>2834.409912</v>
      </c>
      <c r="G252" s="31" t="n">
        <f aca="false">AVERAGE(C252:F252)</f>
        <v>2853.352478</v>
      </c>
      <c r="H252" s="23" t="n">
        <f aca="false">(G253-G252)/G252</f>
        <v>-0.00187848698726375</v>
      </c>
      <c r="I252" s="46"/>
      <c r="J252" s="14"/>
      <c r="K252" s="21" t="n">
        <v>43591</v>
      </c>
      <c r="L252" s="31" t="n">
        <v>5791.693359</v>
      </c>
      <c r="M252" s="31" t="n">
        <v>7503.87207</v>
      </c>
      <c r="N252" s="31" t="n">
        <v>5653.6875</v>
      </c>
      <c r="O252" s="31" t="n">
        <v>6972.371582</v>
      </c>
      <c r="P252" s="33" t="n">
        <f aca="false">AVERAGE(L252:O252)</f>
        <v>6480.40612775</v>
      </c>
      <c r="Q252" s="26" t="n">
        <f aca="false">(P253-P252)/P252</f>
        <v>0.172302071928581</v>
      </c>
      <c r="R252" s="46"/>
      <c r="S252" s="15"/>
      <c r="T252" s="16"/>
      <c r="AB252" s="46"/>
      <c r="AC252" s="14"/>
      <c r="AK252" s="46"/>
      <c r="AL252" s="14"/>
    </row>
    <row r="253" customFormat="false" ht="12.8" hidden="false" customHeight="false" outlineLevel="0" collapsed="false">
      <c r="A253" s="14"/>
      <c r="B253" s="21" t="n">
        <v>43600</v>
      </c>
      <c r="C253" s="31" t="n">
        <v>2820.379883</v>
      </c>
      <c r="D253" s="31" t="n">
        <v>2892.149902</v>
      </c>
      <c r="E253" s="31" t="n">
        <v>2815.080078</v>
      </c>
      <c r="F253" s="31" t="n">
        <v>2864.360107</v>
      </c>
      <c r="G253" s="31" t="n">
        <f aca="false">AVERAGE(C253:F253)</f>
        <v>2847.9924925</v>
      </c>
      <c r="H253" s="23" t="n">
        <f aca="false">(G254-G253)/G253</f>
        <v>-0.00583480900801581</v>
      </c>
      <c r="I253" s="46"/>
      <c r="J253" s="14"/>
      <c r="K253" s="21" t="n">
        <v>43598</v>
      </c>
      <c r="L253" s="31" t="n">
        <v>6971.178223</v>
      </c>
      <c r="M253" s="31" t="n">
        <v>8320.824219</v>
      </c>
      <c r="N253" s="31" t="n">
        <v>6898.282227</v>
      </c>
      <c r="O253" s="31" t="n">
        <v>8197.689453</v>
      </c>
      <c r="P253" s="33" t="n">
        <f aca="false">AVERAGE(L253:O253)</f>
        <v>7596.9935305</v>
      </c>
      <c r="Q253" s="26" t="n">
        <f aca="false">(P254-P253)/P253</f>
        <v>0.0889458046840703</v>
      </c>
      <c r="R253" s="46"/>
      <c r="S253" s="15"/>
      <c r="T253" s="16"/>
      <c r="AB253" s="46"/>
      <c r="AC253" s="14"/>
      <c r="AK253" s="46"/>
      <c r="AL253" s="14"/>
    </row>
    <row r="254" customFormat="false" ht="12.8" hidden="false" customHeight="false" outlineLevel="0" collapsed="false">
      <c r="A254" s="14"/>
      <c r="B254" s="21" t="n">
        <v>43607</v>
      </c>
      <c r="C254" s="31" t="n">
        <v>2856.060059</v>
      </c>
      <c r="D254" s="31" t="n">
        <v>2865.469971</v>
      </c>
      <c r="E254" s="31" t="n">
        <v>2801.580078</v>
      </c>
      <c r="F254" s="31" t="n">
        <v>2802.389893</v>
      </c>
      <c r="G254" s="31" t="n">
        <f aca="false">AVERAGE(C254:F254)</f>
        <v>2831.37500025</v>
      </c>
      <c r="H254" s="23" t="n">
        <f aca="false">(G255-G254)/G254</f>
        <v>-0.0175427073402902</v>
      </c>
      <c r="I254" s="46"/>
      <c r="J254" s="14"/>
      <c r="K254" s="21" t="n">
        <v>43605</v>
      </c>
      <c r="L254" s="31" t="n">
        <v>8196.923828</v>
      </c>
      <c r="M254" s="31" t="n">
        <v>8687.520508</v>
      </c>
      <c r="N254" s="31" t="n">
        <v>7533.196777</v>
      </c>
      <c r="O254" s="31" t="n">
        <v>8673.21582</v>
      </c>
      <c r="P254" s="33" t="n">
        <f aca="false">AVERAGE(L254:O254)</f>
        <v>8272.71423325</v>
      </c>
      <c r="Q254" s="26" t="n">
        <f aca="false">(P255-P254)/P254</f>
        <v>0.0455424463032598</v>
      </c>
      <c r="R254" s="46"/>
      <c r="S254" s="15"/>
      <c r="T254" s="16"/>
      <c r="AB254" s="46"/>
      <c r="AC254" s="14"/>
      <c r="AK254" s="46"/>
      <c r="AL254" s="14"/>
    </row>
    <row r="255" customFormat="false" ht="12.8" hidden="false" customHeight="false" outlineLevel="0" collapsed="false">
      <c r="A255" s="14"/>
      <c r="B255" s="21" t="n">
        <v>43614</v>
      </c>
      <c r="C255" s="31" t="n">
        <v>2790.25</v>
      </c>
      <c r="D255" s="31" t="n">
        <v>2804.48999</v>
      </c>
      <c r="E255" s="31" t="n">
        <v>2728.810059</v>
      </c>
      <c r="F255" s="31" t="n">
        <v>2803.27002</v>
      </c>
      <c r="G255" s="31" t="n">
        <f aca="false">AVERAGE(C255:F255)</f>
        <v>2781.70501725</v>
      </c>
      <c r="H255" s="23" t="n">
        <f aca="false">(G256-G255)/G255</f>
        <v>0.0259301415149002</v>
      </c>
      <c r="I255" s="46"/>
      <c r="J255" s="14"/>
      <c r="K255" s="21" t="n">
        <v>43612</v>
      </c>
      <c r="L255" s="31" t="n">
        <v>8674.072266</v>
      </c>
      <c r="M255" s="31" t="n">
        <v>9008.314453</v>
      </c>
      <c r="N255" s="31" t="n">
        <v>8172.550781</v>
      </c>
      <c r="O255" s="31" t="n">
        <v>8742.958008</v>
      </c>
      <c r="P255" s="33" t="n">
        <f aca="false">AVERAGE(L255:O255)</f>
        <v>8649.473877</v>
      </c>
      <c r="Q255" s="26" t="n">
        <f aca="false">(P256-P255)/P255</f>
        <v>-0.0537628804494742</v>
      </c>
      <c r="R255" s="46"/>
      <c r="S255" s="15"/>
      <c r="T255" s="16"/>
      <c r="AB255" s="46"/>
      <c r="AC255" s="14"/>
      <c r="AK255" s="46"/>
      <c r="AL255" s="14"/>
    </row>
    <row r="256" customFormat="false" ht="12.8" hidden="false" customHeight="false" outlineLevel="0" collapsed="false">
      <c r="A256" s="14"/>
      <c r="B256" s="21" t="n">
        <v>43621</v>
      </c>
      <c r="C256" s="31" t="n">
        <v>2818.090088</v>
      </c>
      <c r="D256" s="31" t="n">
        <v>2910.610107</v>
      </c>
      <c r="E256" s="31" t="n">
        <v>2800.919922</v>
      </c>
      <c r="F256" s="31" t="n">
        <v>2885.719971</v>
      </c>
      <c r="G256" s="31" t="n">
        <f aca="false">AVERAGE(C256:F256)</f>
        <v>2853.835022</v>
      </c>
      <c r="H256" s="23" t="n">
        <f aca="false">(G257-G256)/G256</f>
        <v>0.0166976946398971</v>
      </c>
      <c r="I256" s="46"/>
      <c r="J256" s="14"/>
      <c r="K256" s="21" t="n">
        <v>43619</v>
      </c>
      <c r="L256" s="31" t="n">
        <v>8741.74707</v>
      </c>
      <c r="M256" s="31" t="n">
        <v>8743.5</v>
      </c>
      <c r="N256" s="31" t="n">
        <v>7564.48877</v>
      </c>
      <c r="O256" s="31" t="n">
        <v>7688.077148</v>
      </c>
      <c r="P256" s="33" t="n">
        <f aca="false">AVERAGE(L256:O256)</f>
        <v>8184.453247</v>
      </c>
      <c r="Q256" s="26" t="n">
        <f aca="false">(P257-P256)/P256</f>
        <v>0.0266223680341589</v>
      </c>
      <c r="R256" s="46"/>
      <c r="S256" s="15"/>
      <c r="T256" s="16"/>
      <c r="AB256" s="46"/>
      <c r="AC256" s="14"/>
      <c r="AK256" s="46"/>
      <c r="AL256" s="14"/>
    </row>
    <row r="257" customFormat="false" ht="12.8" hidden="false" customHeight="false" outlineLevel="0" collapsed="false">
      <c r="A257" s="14"/>
      <c r="B257" s="21" t="n">
        <v>43628</v>
      </c>
      <c r="C257" s="31" t="n">
        <v>2882.72998</v>
      </c>
      <c r="D257" s="31" t="n">
        <v>2930.790039</v>
      </c>
      <c r="E257" s="31" t="n">
        <v>2874.679932</v>
      </c>
      <c r="F257" s="31" t="n">
        <v>2917.75</v>
      </c>
      <c r="G257" s="31" t="n">
        <f aca="false">AVERAGE(C257:F257)</f>
        <v>2901.48748775</v>
      </c>
      <c r="H257" s="23" t="n">
        <f aca="false">(G258-G257)/G257</f>
        <v>0.00926764422163746</v>
      </c>
      <c r="I257" s="46"/>
      <c r="J257" s="14"/>
      <c r="K257" s="21" t="n">
        <v>43626</v>
      </c>
      <c r="L257" s="31" t="n">
        <v>7692.284668</v>
      </c>
      <c r="M257" s="31" t="n">
        <v>9335.867188</v>
      </c>
      <c r="N257" s="31" t="n">
        <v>7586.730957</v>
      </c>
      <c r="O257" s="31" t="n">
        <v>8994.488281</v>
      </c>
      <c r="P257" s="33" t="n">
        <f aca="false">AVERAGE(L257:O257)</f>
        <v>8402.3427735</v>
      </c>
      <c r="Q257" s="26" t="n">
        <f aca="false">(P258-P257)/P257</f>
        <v>0.192505601158215</v>
      </c>
      <c r="R257" s="46"/>
      <c r="S257" s="15"/>
      <c r="T257" s="16"/>
      <c r="AB257" s="46"/>
      <c r="AC257" s="14"/>
      <c r="AK257" s="46"/>
      <c r="AL257" s="14"/>
    </row>
    <row r="258" customFormat="false" ht="12.8" hidden="false" customHeight="false" outlineLevel="0" collapsed="false">
      <c r="A258" s="14"/>
      <c r="B258" s="21" t="n">
        <v>43635</v>
      </c>
      <c r="C258" s="31" t="n">
        <v>2920.550049</v>
      </c>
      <c r="D258" s="31" t="n">
        <v>2964.149902</v>
      </c>
      <c r="E258" s="31" t="n">
        <v>2911.429932</v>
      </c>
      <c r="F258" s="31" t="n">
        <v>2917.379883</v>
      </c>
      <c r="G258" s="31" t="n">
        <f aca="false">AVERAGE(C258:F258)</f>
        <v>2928.3774415</v>
      </c>
      <c r="H258" s="23" t="n">
        <f aca="false">(G259-G258)/G258</f>
        <v>0.00653008667154773</v>
      </c>
      <c r="I258" s="46"/>
      <c r="J258" s="14"/>
      <c r="K258" s="21" t="n">
        <v>43633</v>
      </c>
      <c r="L258" s="31" t="n">
        <v>8988.923828</v>
      </c>
      <c r="M258" s="31" t="n">
        <v>11246.144531</v>
      </c>
      <c r="N258" s="31" t="n">
        <v>8988.923828</v>
      </c>
      <c r="O258" s="31" t="n">
        <v>10855.371094</v>
      </c>
      <c r="P258" s="33" t="n">
        <f aca="false">AVERAGE(L258:O258)</f>
        <v>10019.84082025</v>
      </c>
      <c r="Q258" s="26" t="n">
        <f aca="false">(P259-P258)/P258</f>
        <v>0.146705871766865</v>
      </c>
      <c r="R258" s="46"/>
      <c r="S258" s="15"/>
      <c r="T258" s="16"/>
      <c r="AB258" s="46"/>
      <c r="AC258" s="14"/>
      <c r="AK258" s="46"/>
      <c r="AL258" s="14"/>
    </row>
    <row r="259" customFormat="false" ht="12.8" hidden="false" customHeight="false" outlineLevel="0" collapsed="false">
      <c r="A259" s="14"/>
      <c r="B259" s="21" t="n">
        <v>43642</v>
      </c>
      <c r="C259" s="31" t="n">
        <v>2926.070068</v>
      </c>
      <c r="D259" s="31" t="n">
        <v>2977.929932</v>
      </c>
      <c r="E259" s="31" t="n">
        <v>2912.98999</v>
      </c>
      <c r="F259" s="31" t="n">
        <v>2973.01001</v>
      </c>
      <c r="G259" s="31" t="n">
        <f aca="false">AVERAGE(C259:F259)</f>
        <v>2947.5</v>
      </c>
      <c r="H259" s="23" t="n">
        <f aca="false">(G260-G259)/G259</f>
        <v>0.0107709915182356</v>
      </c>
      <c r="I259" s="46"/>
      <c r="J259" s="14"/>
      <c r="K259" s="21" t="n">
        <v>43640</v>
      </c>
      <c r="L259" s="31" t="n">
        <v>10853.744141</v>
      </c>
      <c r="M259" s="31" t="n">
        <v>13796.489258</v>
      </c>
      <c r="N259" s="31" t="n">
        <v>10491.852539</v>
      </c>
      <c r="O259" s="31" t="n">
        <v>10817.155273</v>
      </c>
      <c r="P259" s="33" t="n">
        <f aca="false">AVERAGE(L259:O259)</f>
        <v>11489.81030275</v>
      </c>
      <c r="Q259" s="26" t="n">
        <f aca="false">(P260-P259)/P259</f>
        <v>-0.0428097560829418</v>
      </c>
      <c r="R259" s="46"/>
      <c r="S259" s="15"/>
      <c r="T259" s="16"/>
      <c r="AB259" s="46"/>
      <c r="AC259" s="14"/>
      <c r="AK259" s="46"/>
      <c r="AL259" s="14"/>
    </row>
    <row r="260" customFormat="false" ht="12.8" hidden="false" customHeight="false" outlineLevel="0" collapsed="false">
      <c r="A260" s="14"/>
      <c r="B260" s="21" t="n">
        <v>43649</v>
      </c>
      <c r="C260" s="31" t="n">
        <v>2978.080078</v>
      </c>
      <c r="D260" s="31" t="n">
        <v>2995.840088</v>
      </c>
      <c r="E260" s="31" t="n">
        <v>2963.439941</v>
      </c>
      <c r="F260" s="31" t="n">
        <v>2979.629883</v>
      </c>
      <c r="G260" s="31" t="n">
        <f aca="false">AVERAGE(C260:F260)</f>
        <v>2979.2474975</v>
      </c>
      <c r="H260" s="23" t="n">
        <f aca="false">(G261-G260)/G260</f>
        <v>0.00660991274357869</v>
      </c>
      <c r="I260" s="46"/>
      <c r="J260" s="14"/>
      <c r="K260" s="21" t="n">
        <v>43647</v>
      </c>
      <c r="L260" s="31" t="n">
        <v>10796.930664</v>
      </c>
      <c r="M260" s="31" t="n">
        <v>12006.075195</v>
      </c>
      <c r="N260" s="31" t="n">
        <v>9737.884766</v>
      </c>
      <c r="O260" s="31" t="n">
        <v>11450.84668</v>
      </c>
      <c r="P260" s="33" t="n">
        <f aca="false">AVERAGE(L260:O260)</f>
        <v>10997.93432625</v>
      </c>
      <c r="Q260" s="26" t="n">
        <f aca="false">(P261-P260)/P260</f>
        <v>0.0244369398404689</v>
      </c>
      <c r="R260" s="46"/>
      <c r="S260" s="15"/>
      <c r="T260" s="16"/>
      <c r="AB260" s="46"/>
      <c r="AC260" s="14"/>
      <c r="AK260" s="46"/>
      <c r="AL260" s="14"/>
    </row>
    <row r="261" customFormat="false" ht="12.8" hidden="false" customHeight="false" outlineLevel="0" collapsed="false">
      <c r="A261" s="14"/>
      <c r="B261" s="21" t="n">
        <v>43656</v>
      </c>
      <c r="C261" s="31" t="n">
        <v>2989.300049</v>
      </c>
      <c r="D261" s="31" t="n">
        <v>3017.800049</v>
      </c>
      <c r="E261" s="31" t="n">
        <v>2984.620117</v>
      </c>
      <c r="F261" s="31" t="n">
        <v>3004.040039</v>
      </c>
      <c r="G261" s="31" t="n">
        <f aca="false">AVERAGE(C261:F261)</f>
        <v>2998.9400635</v>
      </c>
      <c r="H261" s="23" t="n">
        <f aca="false">(G262-G261)/G261</f>
        <v>-0.000506852160368337</v>
      </c>
      <c r="I261" s="46"/>
      <c r="J261" s="14"/>
      <c r="K261" s="21" t="n">
        <v>43654</v>
      </c>
      <c r="L261" s="31" t="n">
        <v>11446.59668</v>
      </c>
      <c r="M261" s="31" t="n">
        <v>13129.529297</v>
      </c>
      <c r="N261" s="31" t="n">
        <v>10234.576172</v>
      </c>
      <c r="O261" s="31" t="n">
        <v>10256.058594</v>
      </c>
      <c r="P261" s="33" t="n">
        <f aca="false">AVERAGE(L261:O261)</f>
        <v>11266.69018575</v>
      </c>
      <c r="Q261" s="26" t="n">
        <f aca="false">(P262-P261)/P261</f>
        <v>-0.0886221901275732</v>
      </c>
      <c r="R261" s="46"/>
      <c r="S261" s="15"/>
      <c r="T261" s="16"/>
      <c r="AB261" s="46"/>
      <c r="AC261" s="14"/>
      <c r="AK261" s="46"/>
      <c r="AL261" s="14"/>
    </row>
    <row r="262" customFormat="false" ht="12.8" hidden="false" customHeight="false" outlineLevel="0" collapsed="false">
      <c r="A262" s="14"/>
      <c r="B262" s="21" t="n">
        <v>43663</v>
      </c>
      <c r="C262" s="31" t="n">
        <v>3005.100098</v>
      </c>
      <c r="D262" s="31" t="n">
        <v>3006.02002</v>
      </c>
      <c r="E262" s="31" t="n">
        <v>2973.090088</v>
      </c>
      <c r="F262" s="31" t="n">
        <v>3005.469971</v>
      </c>
      <c r="G262" s="31" t="n">
        <f aca="false">AVERAGE(C262:F262)</f>
        <v>2997.42004425</v>
      </c>
      <c r="H262" s="23" t="n">
        <f aca="false">(G263-G262)/G262</f>
        <v>0.003925861432926</v>
      </c>
      <c r="I262" s="46"/>
      <c r="J262" s="14"/>
      <c r="K262" s="21" t="n">
        <v>43661</v>
      </c>
      <c r="L262" s="31" t="n">
        <v>10257.838867</v>
      </c>
      <c r="M262" s="31" t="n">
        <v>11052.766602</v>
      </c>
      <c r="N262" s="31" t="n">
        <v>9163.134766</v>
      </c>
      <c r="O262" s="31" t="n">
        <v>10599.105469</v>
      </c>
      <c r="P262" s="33" t="n">
        <f aca="false">AVERAGE(L262:O262)</f>
        <v>10268.211426</v>
      </c>
      <c r="Q262" s="26" t="n">
        <f aca="false">(P263-P262)/P262</f>
        <v>-0.0248083423861904</v>
      </c>
      <c r="R262" s="46"/>
      <c r="S262" s="15"/>
      <c r="T262" s="16"/>
      <c r="AB262" s="46"/>
      <c r="AC262" s="14"/>
      <c r="AK262" s="46"/>
      <c r="AL262" s="14"/>
    </row>
    <row r="263" customFormat="false" ht="12.8" hidden="false" customHeight="false" outlineLevel="0" collapsed="false">
      <c r="A263" s="14"/>
      <c r="B263" s="21" t="n">
        <v>43670</v>
      </c>
      <c r="C263" s="31" t="n">
        <v>2998.77002</v>
      </c>
      <c r="D263" s="31" t="n">
        <v>3027.97998</v>
      </c>
      <c r="E263" s="31" t="n">
        <v>2996.820068</v>
      </c>
      <c r="F263" s="31" t="n">
        <v>3013.179932</v>
      </c>
      <c r="G263" s="31" t="n">
        <f aca="false">AVERAGE(C263:F263)</f>
        <v>3009.1875</v>
      </c>
      <c r="H263" s="23" t="n">
        <f aca="false">(G264-G263)/G263</f>
        <v>-0.0248605304588032</v>
      </c>
      <c r="I263" s="46"/>
      <c r="J263" s="14"/>
      <c r="K263" s="21" t="n">
        <v>43668</v>
      </c>
      <c r="L263" s="31" t="n">
        <v>10596.948242</v>
      </c>
      <c r="M263" s="31" t="n">
        <v>10651.791016</v>
      </c>
      <c r="N263" s="31" t="n">
        <v>9252.296875</v>
      </c>
      <c r="O263" s="31" t="n">
        <v>9552.860352</v>
      </c>
      <c r="P263" s="33" t="n">
        <f aca="false">AVERAGE(L263:O263)</f>
        <v>10013.47412125</v>
      </c>
      <c r="Q263" s="26" t="n">
        <f aca="false">(P264-P263)/P263</f>
        <v>0.0227445977781755</v>
      </c>
      <c r="R263" s="46"/>
      <c r="S263" s="15"/>
      <c r="T263" s="16"/>
      <c r="AB263" s="46"/>
      <c r="AC263" s="14"/>
      <c r="AK263" s="46"/>
      <c r="AL263" s="14"/>
    </row>
    <row r="264" customFormat="false" ht="12.8" hidden="false" customHeight="false" outlineLevel="0" collapsed="false">
      <c r="A264" s="14"/>
      <c r="B264" s="21" t="n">
        <v>43677</v>
      </c>
      <c r="C264" s="31" t="n">
        <v>3016.219971</v>
      </c>
      <c r="D264" s="31" t="n">
        <v>3017.399902</v>
      </c>
      <c r="E264" s="31" t="n">
        <v>2822.120117</v>
      </c>
      <c r="F264" s="31" t="n">
        <v>2881.77002</v>
      </c>
      <c r="G264" s="31" t="n">
        <f aca="false">AVERAGE(C264:F264)</f>
        <v>2934.3775025</v>
      </c>
      <c r="H264" s="23" t="n">
        <f aca="false">(G265-G264)/G264</f>
        <v>-0.0156353451322848</v>
      </c>
      <c r="I264" s="46"/>
      <c r="J264" s="14"/>
      <c r="K264" s="21" t="n">
        <v>43675</v>
      </c>
      <c r="L264" s="31" t="n">
        <v>9548.178711</v>
      </c>
      <c r="M264" s="31" t="n">
        <v>11009.207031</v>
      </c>
      <c r="N264" s="31" t="n">
        <v>9437.335938</v>
      </c>
      <c r="O264" s="31" t="n">
        <v>10970.18457</v>
      </c>
      <c r="P264" s="33" t="n">
        <f aca="false">AVERAGE(L264:O264)</f>
        <v>10241.2265625</v>
      </c>
      <c r="Q264" s="26" t="n">
        <f aca="false">(P265-P264)/P264</f>
        <v>0.116049694242862</v>
      </c>
      <c r="R264" s="46"/>
      <c r="S264" s="15"/>
      <c r="T264" s="16"/>
      <c r="AB264" s="46"/>
      <c r="AC264" s="14"/>
      <c r="AK264" s="46"/>
      <c r="AL264" s="14"/>
    </row>
    <row r="265" customFormat="false" ht="12.8" hidden="false" customHeight="false" outlineLevel="0" collapsed="false">
      <c r="A265" s="14"/>
      <c r="B265" s="21" t="n">
        <v>43684</v>
      </c>
      <c r="C265" s="31" t="n">
        <v>2858.649902</v>
      </c>
      <c r="D265" s="31" t="n">
        <v>2943.310059</v>
      </c>
      <c r="E265" s="31" t="n">
        <v>2825.709961</v>
      </c>
      <c r="F265" s="31" t="n">
        <v>2926.320068</v>
      </c>
      <c r="G265" s="31" t="n">
        <f aca="false">AVERAGE(C265:F265)</f>
        <v>2888.4974975</v>
      </c>
      <c r="H265" s="23" t="n">
        <f aca="false">(G266-G265)/G265</f>
        <v>-0.000244077414160967</v>
      </c>
      <c r="I265" s="46"/>
      <c r="J265" s="14"/>
      <c r="K265" s="21" t="n">
        <v>43682</v>
      </c>
      <c r="L265" s="31" t="n">
        <v>10960.735352</v>
      </c>
      <c r="M265" s="31" t="n">
        <v>12273.821289</v>
      </c>
      <c r="N265" s="31" t="n">
        <v>10960.735352</v>
      </c>
      <c r="O265" s="31" t="n">
        <v>11523.579102</v>
      </c>
      <c r="P265" s="33" t="n">
        <f aca="false">AVERAGE(L265:O265)</f>
        <v>11429.71777375</v>
      </c>
      <c r="Q265" s="26" t="n">
        <f aca="false">(P266-P265)/P265</f>
        <v>-0.0577740694977236</v>
      </c>
      <c r="R265" s="46"/>
      <c r="S265" s="15"/>
      <c r="T265" s="16"/>
      <c r="AB265" s="46"/>
      <c r="AC265" s="14"/>
      <c r="AK265" s="46"/>
      <c r="AL265" s="14"/>
    </row>
    <row r="266" customFormat="false" ht="12.8" hidden="false" customHeight="false" outlineLevel="0" collapsed="false">
      <c r="A266" s="14"/>
      <c r="B266" s="21" t="n">
        <v>43691</v>
      </c>
      <c r="C266" s="31" t="n">
        <v>2894.149902</v>
      </c>
      <c r="D266" s="31" t="n">
        <v>2931</v>
      </c>
      <c r="E266" s="31" t="n">
        <v>2825.51001</v>
      </c>
      <c r="F266" s="31" t="n">
        <v>2900.51001</v>
      </c>
      <c r="G266" s="31" t="n">
        <f aca="false">AVERAGE(C266:F266)</f>
        <v>2887.7924805</v>
      </c>
      <c r="H266" s="23" t="n">
        <f aca="false">(G267-G266)/G266</f>
        <v>0.00121893090440844</v>
      </c>
      <c r="I266" s="46"/>
      <c r="J266" s="14"/>
      <c r="K266" s="21" t="n">
        <v>43689</v>
      </c>
      <c r="L266" s="31" t="n">
        <v>11528.189453</v>
      </c>
      <c r="M266" s="31" t="n">
        <v>11528.189453</v>
      </c>
      <c r="N266" s="31" t="n">
        <v>9675.316406</v>
      </c>
      <c r="O266" s="31" t="n">
        <v>10345.810547</v>
      </c>
      <c r="P266" s="33" t="n">
        <f aca="false">AVERAGE(L266:O266)</f>
        <v>10769.37646475</v>
      </c>
      <c r="Q266" s="26" t="n">
        <f aca="false">(P267-P266)/P266</f>
        <v>-0.0420219360174911</v>
      </c>
      <c r="R266" s="46"/>
      <c r="S266" s="15"/>
      <c r="T266" s="16"/>
      <c r="AB266" s="46"/>
      <c r="AC266" s="14"/>
      <c r="AK266" s="46"/>
      <c r="AL266" s="14"/>
    </row>
    <row r="267" customFormat="false" ht="12.8" hidden="false" customHeight="false" outlineLevel="0" collapsed="false">
      <c r="A267" s="14"/>
      <c r="B267" s="21" t="n">
        <v>43698</v>
      </c>
      <c r="C267" s="31" t="n">
        <v>2922.040039</v>
      </c>
      <c r="D267" s="31" t="n">
        <v>2939.080078</v>
      </c>
      <c r="E267" s="31" t="n">
        <v>2834.969971</v>
      </c>
      <c r="F267" s="31" t="n">
        <v>2869.159912</v>
      </c>
      <c r="G267" s="31" t="n">
        <f aca="false">AVERAGE(C267:F267)</f>
        <v>2891.3125</v>
      </c>
      <c r="H267" s="23" t="n">
        <f aca="false">(G268-G267)/G267</f>
        <v>-0.00036488359525303</v>
      </c>
      <c r="I267" s="46"/>
      <c r="J267" s="14"/>
      <c r="K267" s="21" t="n">
        <v>43696</v>
      </c>
      <c r="L267" s="31" t="n">
        <v>10350.283203</v>
      </c>
      <c r="M267" s="31" t="n">
        <v>10947.041992</v>
      </c>
      <c r="N267" s="31" t="n">
        <v>9831.462891</v>
      </c>
      <c r="O267" s="31" t="n">
        <v>10138.517578</v>
      </c>
      <c r="P267" s="33" t="n">
        <f aca="false">AVERAGE(L267:O267)</f>
        <v>10316.826416</v>
      </c>
      <c r="Q267" s="26" t="n">
        <f aca="false">(P268-P267)/P267</f>
        <v>-0.0351144113889683</v>
      </c>
      <c r="R267" s="46"/>
      <c r="S267" s="15"/>
      <c r="T267" s="16"/>
      <c r="AB267" s="46"/>
      <c r="AC267" s="14"/>
      <c r="AK267" s="46"/>
      <c r="AL267" s="14"/>
    </row>
    <row r="268" customFormat="false" ht="12.8" hidden="false" customHeight="false" outlineLevel="0" collapsed="false">
      <c r="A268" s="14"/>
      <c r="B268" s="21" t="n">
        <v>43705</v>
      </c>
      <c r="C268" s="31" t="n">
        <v>2861.280029</v>
      </c>
      <c r="D268" s="31" t="n">
        <v>2940.429932</v>
      </c>
      <c r="E268" s="31" t="n">
        <v>2853.050049</v>
      </c>
      <c r="F268" s="31" t="n">
        <v>2906.27002</v>
      </c>
      <c r="G268" s="31" t="n">
        <f aca="false">AVERAGE(C268:F268)</f>
        <v>2890.2575075</v>
      </c>
      <c r="H268" s="23" t="n">
        <f aca="false">(G269-G268)/G268</f>
        <v>0.0219980246863869</v>
      </c>
      <c r="I268" s="46"/>
      <c r="J268" s="14"/>
      <c r="K268" s="21" t="n">
        <v>43703</v>
      </c>
      <c r="L268" s="31" t="n">
        <v>10126.299805</v>
      </c>
      <c r="M268" s="31" t="n">
        <v>10512.328125</v>
      </c>
      <c r="N268" s="31" t="n">
        <v>9421.629883</v>
      </c>
      <c r="O268" s="31" t="n">
        <v>9757.970703</v>
      </c>
      <c r="P268" s="33" t="n">
        <f aca="false">AVERAGE(L268:O268)</f>
        <v>9954.557129</v>
      </c>
      <c r="Q268" s="26" t="n">
        <f aca="false">(P269-P268)/P268</f>
        <v>0.0253635993272322</v>
      </c>
      <c r="R268" s="46"/>
      <c r="S268" s="15"/>
      <c r="T268" s="16"/>
      <c r="AB268" s="46"/>
      <c r="AC268" s="14"/>
      <c r="AK268" s="46"/>
      <c r="AL268" s="14"/>
    </row>
    <row r="269" customFormat="false" ht="12.8" hidden="false" customHeight="false" outlineLevel="0" collapsed="false">
      <c r="A269" s="14"/>
      <c r="B269" s="21" t="n">
        <v>43712</v>
      </c>
      <c r="C269" s="31" t="n">
        <v>2924.669922</v>
      </c>
      <c r="D269" s="31" t="n">
        <v>2989.429932</v>
      </c>
      <c r="E269" s="31" t="n">
        <v>2921.860107</v>
      </c>
      <c r="F269" s="31" t="n">
        <v>2979.389893</v>
      </c>
      <c r="G269" s="31" t="n">
        <f aca="false">AVERAGE(C269:F269)</f>
        <v>2953.8374635</v>
      </c>
      <c r="H269" s="23" t="n">
        <f aca="false">(G270-G269)/G269</f>
        <v>0.0142027159647066</v>
      </c>
      <c r="I269" s="46"/>
      <c r="J269" s="14"/>
      <c r="K269" s="21" t="n">
        <v>43710</v>
      </c>
      <c r="L269" s="31" t="n">
        <v>9757.473633</v>
      </c>
      <c r="M269" s="31" t="n">
        <v>10898.761719</v>
      </c>
      <c r="N269" s="31" t="n">
        <v>9730.650391</v>
      </c>
      <c r="O269" s="31" t="n">
        <v>10441.276367</v>
      </c>
      <c r="P269" s="33" t="n">
        <f aca="false">AVERAGE(L269:O269)</f>
        <v>10207.0405275</v>
      </c>
      <c r="Q269" s="26" t="n">
        <f aca="false">(P270-P269)/P269</f>
        <v>0.00964694873942254</v>
      </c>
      <c r="R269" s="46"/>
      <c r="S269" s="15"/>
      <c r="T269" s="16"/>
      <c r="AB269" s="46"/>
      <c r="AC269" s="14"/>
      <c r="AK269" s="46"/>
      <c r="AL269" s="14"/>
    </row>
    <row r="270" customFormat="false" ht="12.8" hidden="false" customHeight="false" outlineLevel="0" collapsed="false">
      <c r="A270" s="14"/>
      <c r="B270" s="21" t="n">
        <v>43719</v>
      </c>
      <c r="C270" s="31" t="n">
        <v>2981.409912</v>
      </c>
      <c r="D270" s="31" t="n">
        <v>3020.73999</v>
      </c>
      <c r="E270" s="31" t="n">
        <v>2975.310059</v>
      </c>
      <c r="F270" s="31" t="n">
        <v>3005.699951</v>
      </c>
      <c r="G270" s="31" t="n">
        <f aca="false">AVERAGE(C270:F270)</f>
        <v>2995.789978</v>
      </c>
      <c r="H270" s="23" t="n">
        <f aca="false">(G271-G270)/G270</f>
        <v>-0.00294912562792463</v>
      </c>
      <c r="I270" s="46"/>
      <c r="J270" s="14"/>
      <c r="K270" s="21" t="n">
        <v>43717</v>
      </c>
      <c r="L270" s="31" t="n">
        <v>10443.228516</v>
      </c>
      <c r="M270" s="31" t="n">
        <v>10450.311523</v>
      </c>
      <c r="N270" s="31" t="n">
        <v>9980.776367</v>
      </c>
      <c r="O270" s="31" t="n">
        <v>10347.712891</v>
      </c>
      <c r="P270" s="33" t="n">
        <f aca="false">AVERAGE(L270:O270)</f>
        <v>10305.50732425</v>
      </c>
      <c r="Q270" s="26" t="n">
        <f aca="false">(P271-P270)/P270</f>
        <v>-0.0137269926214231</v>
      </c>
      <c r="R270" s="46"/>
      <c r="S270" s="15"/>
      <c r="T270" s="16"/>
      <c r="AB270" s="46"/>
      <c r="AC270" s="14"/>
      <c r="AK270" s="46"/>
      <c r="AL270" s="14"/>
    </row>
    <row r="271" customFormat="false" ht="13.25" hidden="false" customHeight="true" outlineLevel="0" collapsed="false">
      <c r="A271" s="14"/>
      <c r="B271" s="21" t="n">
        <v>43726</v>
      </c>
      <c r="C271" s="31" t="n">
        <v>3001.5</v>
      </c>
      <c r="D271" s="31" t="n">
        <v>3021.98999</v>
      </c>
      <c r="E271" s="31" t="n">
        <v>2957.72998</v>
      </c>
      <c r="F271" s="31" t="n">
        <v>2966.600098</v>
      </c>
      <c r="G271" s="31" t="n">
        <f aca="false">AVERAGE(C271:F271)</f>
        <v>2986.955017</v>
      </c>
      <c r="H271" s="23" t="n">
        <f aca="false">(G272-G271)/G271</f>
        <v>-0.00903846805403714</v>
      </c>
      <c r="I271" s="46"/>
      <c r="J271" s="14"/>
      <c r="K271" s="21" t="n">
        <v>43724</v>
      </c>
      <c r="L271" s="31" t="n">
        <v>10347.222656</v>
      </c>
      <c r="M271" s="31" t="n">
        <v>10386.867188</v>
      </c>
      <c r="N271" s="31" t="n">
        <v>9851.692383</v>
      </c>
      <c r="O271" s="31" t="n">
        <v>10070.392578</v>
      </c>
      <c r="P271" s="33" t="n">
        <f aca="false">AVERAGE(L271:O271)</f>
        <v>10164.04370125</v>
      </c>
      <c r="Q271" s="26" t="n">
        <f aca="false">(P272-P271)/P271</f>
        <v>-0.111032548257463</v>
      </c>
      <c r="R271" s="46"/>
      <c r="S271" s="15"/>
      <c r="T271" s="16"/>
      <c r="AB271" s="46"/>
      <c r="AC271" s="14"/>
      <c r="AK271" s="46"/>
      <c r="AL271" s="14"/>
    </row>
    <row r="272" customFormat="false" ht="14.9" hidden="false" customHeight="true" outlineLevel="0" collapsed="false">
      <c r="A272" s="14"/>
      <c r="B272" s="21" t="n">
        <v>43733</v>
      </c>
      <c r="C272" s="31" t="n">
        <v>2968.350098</v>
      </c>
      <c r="D272" s="31" t="n">
        <v>2992.530029</v>
      </c>
      <c r="E272" s="31" t="n">
        <v>2938.699951</v>
      </c>
      <c r="F272" s="31" t="n">
        <v>2940.25</v>
      </c>
      <c r="G272" s="31" t="n">
        <f aca="false">AVERAGE(C272:F272)</f>
        <v>2959.9575195</v>
      </c>
      <c r="H272" s="23" t="n">
        <f aca="false">(G273-G272)/G272</f>
        <v>-0.0174242406893434</v>
      </c>
      <c r="I272" s="46"/>
      <c r="J272" s="14"/>
      <c r="K272" s="21" t="n">
        <v>43731</v>
      </c>
      <c r="L272" s="31" t="n">
        <v>10067.962891</v>
      </c>
      <c r="M272" s="31" t="n">
        <v>10074.238281</v>
      </c>
      <c r="N272" s="31" t="n">
        <v>7895.629395</v>
      </c>
      <c r="O272" s="31" t="n">
        <v>8104.185547</v>
      </c>
      <c r="P272" s="33" t="n">
        <f aca="false">AVERAGE(L272:O272)</f>
        <v>9035.5040285</v>
      </c>
      <c r="Q272" s="26" t="n">
        <f aca="false">(P273-P272)/P272</f>
        <v>-0.102960017649889</v>
      </c>
      <c r="R272" s="46"/>
      <c r="S272" s="15"/>
      <c r="T272" s="16"/>
      <c r="AB272" s="46"/>
      <c r="AC272" s="14"/>
      <c r="AK272" s="46"/>
      <c r="AL272" s="14"/>
    </row>
    <row r="273" customFormat="false" ht="12.8" hidden="false" customHeight="false" outlineLevel="0" collapsed="false">
      <c r="A273" s="14"/>
      <c r="B273" s="21" t="n">
        <v>43740</v>
      </c>
      <c r="C273" s="31" t="n">
        <v>2924.780029</v>
      </c>
      <c r="D273" s="31" t="n">
        <v>2959.75</v>
      </c>
      <c r="E273" s="31" t="n">
        <v>2855.939941</v>
      </c>
      <c r="F273" s="31" t="n">
        <v>2893.060059</v>
      </c>
      <c r="G273" s="31" t="n">
        <f aca="false">AVERAGE(C273:F273)</f>
        <v>2908.38250725</v>
      </c>
      <c r="H273" s="23" t="n">
        <f aca="false">(G274-G273)/G273</f>
        <v>0.0158111889977913</v>
      </c>
      <c r="I273" s="46"/>
      <c r="J273" s="14"/>
      <c r="K273" s="21" t="n">
        <v>43738</v>
      </c>
      <c r="L273" s="31" t="n">
        <v>8104.226563</v>
      </c>
      <c r="M273" s="31" t="n">
        <v>8497.692383</v>
      </c>
      <c r="N273" s="31" t="n">
        <v>7830.758789</v>
      </c>
      <c r="O273" s="31" t="n">
        <v>7988.155762</v>
      </c>
      <c r="P273" s="33" t="n">
        <f aca="false">AVERAGE(L273:O273)</f>
        <v>8105.20837425</v>
      </c>
      <c r="Q273" s="26" t="n">
        <f aca="false">(P274-P273)/P273</f>
        <v>0.0159415812998091</v>
      </c>
      <c r="R273" s="46"/>
      <c r="S273" s="15"/>
      <c r="T273" s="16"/>
      <c r="AB273" s="46"/>
      <c r="AC273" s="14"/>
      <c r="AK273" s="46"/>
      <c r="AL273" s="14"/>
    </row>
    <row r="274" customFormat="false" ht="12.8" hidden="false" customHeight="false" outlineLevel="0" collapsed="false">
      <c r="A274" s="14"/>
      <c r="B274" s="21" t="n">
        <v>43747</v>
      </c>
      <c r="C274" s="31" t="n">
        <v>2911.100098</v>
      </c>
      <c r="D274" s="31" t="n">
        <v>3003.280029</v>
      </c>
      <c r="E274" s="31" t="n">
        <v>2907.409912</v>
      </c>
      <c r="F274" s="31" t="n">
        <v>2995.679932</v>
      </c>
      <c r="G274" s="31" t="n">
        <f aca="false">AVERAGE(C274:F274)</f>
        <v>2954.36749275</v>
      </c>
      <c r="H274" s="23" t="n">
        <f aca="false">(G275-G274)/G274</f>
        <v>0.013461432810101</v>
      </c>
      <c r="I274" s="46"/>
      <c r="J274" s="14"/>
      <c r="K274" s="21" t="n">
        <v>43745</v>
      </c>
      <c r="L274" s="31" t="n">
        <v>7989.120605</v>
      </c>
      <c r="M274" s="31" t="n">
        <v>8721.780273</v>
      </c>
      <c r="N274" s="31" t="n">
        <v>7905.766113</v>
      </c>
      <c r="O274" s="31" t="n">
        <v>8321.005859</v>
      </c>
      <c r="P274" s="33" t="n">
        <f aca="false">AVERAGE(L274:O274)</f>
        <v>8234.4182125</v>
      </c>
      <c r="Q274" s="26" t="n">
        <f aca="false">(P275-P274)/P274</f>
        <v>-0.00248602223274575</v>
      </c>
      <c r="R274" s="46"/>
      <c r="S274" s="15"/>
      <c r="T274" s="16"/>
      <c r="AB274" s="46"/>
      <c r="AC274" s="14"/>
      <c r="AK274" s="46"/>
      <c r="AL274" s="14"/>
    </row>
    <row r="275" customFormat="false" ht="12.8" hidden="false" customHeight="false" outlineLevel="0" collapsed="false">
      <c r="A275" s="14"/>
      <c r="B275" s="21" t="n">
        <v>43754</v>
      </c>
      <c r="C275" s="31" t="n">
        <v>2989.679932</v>
      </c>
      <c r="D275" s="31" t="n">
        <v>3014.570068</v>
      </c>
      <c r="E275" s="31" t="n">
        <v>2976.310059</v>
      </c>
      <c r="F275" s="31" t="n">
        <v>2995.98999</v>
      </c>
      <c r="G275" s="31" t="n">
        <f aca="false">AVERAGE(C275:F275)</f>
        <v>2994.13751225</v>
      </c>
      <c r="H275" s="23" t="n">
        <f aca="false">(G276-G275)/G275</f>
        <v>0.00780107223012859</v>
      </c>
      <c r="I275" s="46"/>
      <c r="J275" s="14"/>
      <c r="K275" s="21" t="n">
        <v>43752</v>
      </c>
      <c r="L275" s="31" t="n">
        <v>8320.832031</v>
      </c>
      <c r="M275" s="31" t="n">
        <v>8410.714844</v>
      </c>
      <c r="N275" s="31" t="n">
        <v>7902.164063</v>
      </c>
      <c r="O275" s="31" t="n">
        <v>8222.078125</v>
      </c>
      <c r="P275" s="33" t="n">
        <f aca="false">AVERAGE(L275:O275)</f>
        <v>8213.94726575</v>
      </c>
      <c r="Q275" s="26" t="n">
        <f aca="false">(P276-P275)/P275</f>
        <v>0.0727352467906852</v>
      </c>
      <c r="R275" s="46"/>
      <c r="S275" s="15"/>
      <c r="T275" s="16"/>
      <c r="AB275" s="46"/>
      <c r="AC275" s="14"/>
      <c r="AK275" s="46"/>
      <c r="AL275" s="14"/>
    </row>
    <row r="276" customFormat="false" ht="12.8" hidden="false" customHeight="false" outlineLevel="0" collapsed="false">
      <c r="A276" s="14"/>
      <c r="B276" s="21" t="n">
        <v>43761</v>
      </c>
      <c r="C276" s="31" t="n">
        <v>2994.01001</v>
      </c>
      <c r="D276" s="31" t="n">
        <v>3047.870117</v>
      </c>
      <c r="E276" s="31" t="n">
        <v>2991.209961</v>
      </c>
      <c r="F276" s="31" t="n">
        <v>3036.889893</v>
      </c>
      <c r="G276" s="31" t="n">
        <f aca="false">AVERAGE(C276:F276)</f>
        <v>3017.49499525</v>
      </c>
      <c r="H276" s="23" t="n">
        <f aca="false">(G277-G276)/G276</f>
        <v>0.0126570233124233</v>
      </c>
      <c r="I276" s="46"/>
      <c r="J276" s="14"/>
      <c r="K276" s="21" t="n">
        <v>43759</v>
      </c>
      <c r="L276" s="31" t="n">
        <v>8225.115234</v>
      </c>
      <c r="M276" s="31" t="n">
        <v>10021.744141</v>
      </c>
      <c r="N276" s="31" t="n">
        <v>7446.98877</v>
      </c>
      <c r="O276" s="31" t="n">
        <v>9551.714844</v>
      </c>
      <c r="P276" s="33" t="n">
        <f aca="false">AVERAGE(L276:O276)</f>
        <v>8811.39074725</v>
      </c>
      <c r="Q276" s="26" t="n">
        <f aca="false">(P277-P276)/P276</f>
        <v>0.0677738926668731</v>
      </c>
      <c r="R276" s="46"/>
      <c r="S276" s="15"/>
      <c r="T276" s="16"/>
      <c r="AB276" s="46"/>
      <c r="AC276" s="14"/>
      <c r="AK276" s="46"/>
      <c r="AL276" s="14"/>
    </row>
    <row r="277" customFormat="false" ht="12.8" hidden="false" customHeight="false" outlineLevel="0" collapsed="false">
      <c r="A277" s="14"/>
      <c r="B277" s="21" t="n">
        <v>43768</v>
      </c>
      <c r="C277" s="31" t="n">
        <v>3039.73999</v>
      </c>
      <c r="D277" s="31" t="n">
        <v>3085.199951</v>
      </c>
      <c r="E277" s="31" t="n">
        <v>3023.189941</v>
      </c>
      <c r="F277" s="31" t="n">
        <v>3074.620117</v>
      </c>
      <c r="G277" s="31" t="n">
        <f aca="false">AVERAGE(C277:F277)</f>
        <v>3055.68749975</v>
      </c>
      <c r="H277" s="23" t="n">
        <f aca="false">(G278-G277)/G277</f>
        <v>0.009219708086087</v>
      </c>
      <c r="I277" s="46"/>
      <c r="J277" s="14"/>
      <c r="K277" s="21" t="n">
        <v>43766</v>
      </c>
      <c r="L277" s="31" t="n">
        <v>9565.101563</v>
      </c>
      <c r="M277" s="31" t="n">
        <v>9805.118164</v>
      </c>
      <c r="N277" s="31" t="n">
        <v>9028.717773</v>
      </c>
      <c r="O277" s="31" t="n">
        <v>9235.354492</v>
      </c>
      <c r="P277" s="33" t="n">
        <f aca="false">AVERAGE(L277:O277)</f>
        <v>9408.572998</v>
      </c>
      <c r="Q277" s="26" t="n">
        <f aca="false">(P278-P277)/P277</f>
        <v>-0.0282341505248954</v>
      </c>
      <c r="R277" s="46"/>
      <c r="S277" s="15"/>
      <c r="T277" s="16"/>
      <c r="AB277" s="46"/>
      <c r="AC277" s="14"/>
      <c r="AK277" s="46"/>
      <c r="AL277" s="14"/>
    </row>
    <row r="278" customFormat="false" ht="12.8" hidden="false" customHeight="false" outlineLevel="0" collapsed="false">
      <c r="A278" s="14"/>
      <c r="B278" s="21" t="n">
        <v>43775</v>
      </c>
      <c r="C278" s="31" t="n">
        <v>3075.100098</v>
      </c>
      <c r="D278" s="31" t="n">
        <v>3102.610107</v>
      </c>
      <c r="E278" s="31" t="n">
        <v>3065.889893</v>
      </c>
      <c r="F278" s="31" t="n">
        <v>3091.840088</v>
      </c>
      <c r="G278" s="31" t="n">
        <f aca="false">AVERAGE(C278:F278)</f>
        <v>3083.8600465</v>
      </c>
      <c r="H278" s="23" t="n">
        <f aca="false">(G279-G278)/G278</f>
        <v>0.00610919585062947</v>
      </c>
      <c r="I278" s="46"/>
      <c r="J278" s="14"/>
      <c r="K278" s="21" t="n">
        <v>43773</v>
      </c>
      <c r="L278" s="31" t="n">
        <v>9235.607422</v>
      </c>
      <c r="M278" s="31" t="n">
        <v>9505.051758</v>
      </c>
      <c r="N278" s="31" t="n">
        <v>8775.53418</v>
      </c>
      <c r="O278" s="31" t="n">
        <v>9055.526367</v>
      </c>
      <c r="P278" s="33" t="n">
        <f aca="false">AVERAGE(L278:O278)</f>
        <v>9142.92993175</v>
      </c>
      <c r="Q278" s="26" t="n">
        <f aca="false">(P279-P278)/P278</f>
        <v>-0.0377770925817312</v>
      </c>
      <c r="R278" s="46"/>
      <c r="S278" s="15"/>
      <c r="T278" s="16"/>
      <c r="AB278" s="46"/>
      <c r="AC278" s="14"/>
      <c r="AK278" s="46"/>
      <c r="AL278" s="14"/>
    </row>
    <row r="279" customFormat="false" ht="14.05" hidden="false" customHeight="true" outlineLevel="0" collapsed="false">
      <c r="A279" s="14"/>
      <c r="B279" s="21" t="n">
        <v>43782</v>
      </c>
      <c r="C279" s="31" t="n">
        <v>3084.179932</v>
      </c>
      <c r="D279" s="31" t="n">
        <v>3127.639893</v>
      </c>
      <c r="E279" s="31" t="n">
        <v>3078.800049</v>
      </c>
      <c r="F279" s="31" t="n">
        <v>3120.179932</v>
      </c>
      <c r="G279" s="31" t="n">
        <f aca="false">AVERAGE(C279:F279)</f>
        <v>3102.6999515</v>
      </c>
      <c r="H279" s="23" t="n">
        <f aca="false">(G280-G279)/G279</f>
        <v>0.0063235230788316</v>
      </c>
      <c r="I279" s="46"/>
      <c r="J279" s="14"/>
      <c r="K279" s="21" t="n">
        <v>43780</v>
      </c>
      <c r="L279" s="31" t="n">
        <v>9056.917969</v>
      </c>
      <c r="M279" s="31" t="n">
        <v>9081.279297</v>
      </c>
      <c r="N279" s="31" t="n">
        <v>8473.973633</v>
      </c>
      <c r="O279" s="31" t="n">
        <v>8577.975586</v>
      </c>
      <c r="P279" s="33" t="n">
        <f aca="false">AVERAGE(L279:O279)</f>
        <v>8797.53662125</v>
      </c>
      <c r="Q279" s="26" t="n">
        <f aca="false">(P280-P279)/P279</f>
        <v>-0.11305045887478</v>
      </c>
      <c r="R279" s="46"/>
      <c r="S279" s="15"/>
      <c r="T279" s="16"/>
      <c r="AB279" s="46"/>
      <c r="AC279" s="14"/>
      <c r="AK279" s="46"/>
      <c r="AL279" s="14"/>
    </row>
    <row r="280" customFormat="false" ht="12.8" hidden="false" customHeight="false" outlineLevel="0" collapsed="false">
      <c r="A280" s="14"/>
      <c r="B280" s="21" t="n">
        <v>43789</v>
      </c>
      <c r="C280" s="31" t="n">
        <v>3114.659912</v>
      </c>
      <c r="D280" s="31" t="n">
        <v>3142.689941</v>
      </c>
      <c r="E280" s="31" t="n">
        <v>3091.409912</v>
      </c>
      <c r="F280" s="31" t="n">
        <v>3140.52002</v>
      </c>
      <c r="G280" s="31" t="n">
        <f aca="false">AVERAGE(C280:F280)</f>
        <v>3122.31994625</v>
      </c>
      <c r="H280" s="23" t="n">
        <f aca="false">(G281-G280)/G280</f>
        <v>-0.00208176583818914</v>
      </c>
      <c r="I280" s="46"/>
      <c r="J280" s="14"/>
      <c r="K280" s="21" t="n">
        <v>43787</v>
      </c>
      <c r="L280" s="31" t="n">
        <v>8573.980469</v>
      </c>
      <c r="M280" s="31" t="n">
        <v>8653.280273</v>
      </c>
      <c r="N280" s="31" t="n">
        <v>6936.706543</v>
      </c>
      <c r="O280" s="31" t="n">
        <v>7047.916992</v>
      </c>
      <c r="P280" s="33" t="n">
        <f aca="false">AVERAGE(L280:O280)</f>
        <v>7802.97106925</v>
      </c>
      <c r="Q280" s="26" t="n">
        <f aca="false">(P281-P280)/P280</f>
        <v>-0.0735087213139101</v>
      </c>
      <c r="R280" s="46"/>
      <c r="S280" s="15"/>
      <c r="T280" s="16"/>
      <c r="AB280" s="46"/>
      <c r="AC280" s="14"/>
      <c r="AK280" s="46"/>
      <c r="AL280" s="14"/>
    </row>
    <row r="281" customFormat="false" ht="12.8" hidden="false" customHeight="false" outlineLevel="0" collapsed="false">
      <c r="A281" s="14"/>
      <c r="B281" s="21" t="n">
        <v>43796</v>
      </c>
      <c r="C281" s="31" t="n">
        <v>3145.48999</v>
      </c>
      <c r="D281" s="31" t="n">
        <v>3154.26001</v>
      </c>
      <c r="E281" s="31" t="n">
        <v>3070.330078</v>
      </c>
      <c r="F281" s="31" t="n">
        <v>3093.199951</v>
      </c>
      <c r="G281" s="31" t="n">
        <f aca="false">AVERAGE(C281:F281)</f>
        <v>3115.82000725</v>
      </c>
      <c r="H281" s="23" t="n">
        <f aca="false">(G282-G281)/G281</f>
        <v>0.0020757070321621</v>
      </c>
      <c r="I281" s="46"/>
      <c r="J281" s="14"/>
      <c r="K281" s="21" t="n">
        <v>43794</v>
      </c>
      <c r="L281" s="31" t="n">
        <v>7039.977051</v>
      </c>
      <c r="M281" s="31" t="n">
        <v>7836.102051</v>
      </c>
      <c r="N281" s="31" t="n">
        <v>6617.166992</v>
      </c>
      <c r="O281" s="31" t="n">
        <v>7424.29248</v>
      </c>
      <c r="P281" s="33" t="n">
        <f aca="false">AVERAGE(L281:O281)</f>
        <v>7229.3846435</v>
      </c>
      <c r="Q281" s="26" t="n">
        <f aca="false">(P282-P281)/P281</f>
        <v>0.0340691952214011</v>
      </c>
      <c r="R281" s="46"/>
      <c r="S281" s="15"/>
      <c r="T281" s="16"/>
      <c r="AB281" s="46"/>
      <c r="AC281" s="14"/>
      <c r="AK281" s="46"/>
      <c r="AL281" s="14"/>
    </row>
    <row r="282" customFormat="false" ht="12.8" hidden="false" customHeight="false" outlineLevel="0" collapsed="false">
      <c r="A282" s="14"/>
      <c r="B282" s="21" t="n">
        <v>43803</v>
      </c>
      <c r="C282" s="31" t="n">
        <v>3103.5</v>
      </c>
      <c r="D282" s="31" t="n">
        <v>3150.600098</v>
      </c>
      <c r="E282" s="31" t="n">
        <v>3102.530029</v>
      </c>
      <c r="F282" s="31" t="n">
        <v>3132.52002</v>
      </c>
      <c r="G282" s="31" t="n">
        <f aca="false">AVERAGE(C282:F282)</f>
        <v>3122.28753675</v>
      </c>
      <c r="H282" s="23" t="n">
        <f aca="false">(G283-G282)/G282</f>
        <v>0.0136558375063628</v>
      </c>
      <c r="I282" s="46"/>
      <c r="J282" s="14"/>
      <c r="K282" s="21" t="n">
        <v>43801</v>
      </c>
      <c r="L282" s="31" t="n">
        <v>7424.036133</v>
      </c>
      <c r="M282" s="31" t="n">
        <v>7743.431641</v>
      </c>
      <c r="N282" s="31" t="n">
        <v>7170.922852</v>
      </c>
      <c r="O282" s="31" t="n">
        <v>7564.345215</v>
      </c>
      <c r="P282" s="33" t="n">
        <f aca="false">AVERAGE(L282:O282)</f>
        <v>7475.68396025</v>
      </c>
      <c r="Q282" s="26" t="n">
        <f aca="false">(P283-P282)/P282</f>
        <v>-0.0216090896309906</v>
      </c>
      <c r="R282" s="46"/>
      <c r="S282" s="15"/>
      <c r="T282" s="16"/>
      <c r="AB282" s="46"/>
      <c r="AC282" s="14"/>
      <c r="AK282" s="46"/>
      <c r="AL282" s="14"/>
    </row>
    <row r="283" customFormat="false" ht="12.8" hidden="false" customHeight="false" outlineLevel="0" collapsed="false">
      <c r="A283" s="14"/>
      <c r="B283" s="21" t="n">
        <v>43810</v>
      </c>
      <c r="C283" s="31" t="n">
        <v>3135.75</v>
      </c>
      <c r="D283" s="31" t="n">
        <v>3198.219971</v>
      </c>
      <c r="E283" s="31" t="n">
        <v>3133.209961</v>
      </c>
      <c r="F283" s="31" t="n">
        <v>3192.52002</v>
      </c>
      <c r="G283" s="31" t="n">
        <f aca="false">AVERAGE(C283:F283)</f>
        <v>3164.924988</v>
      </c>
      <c r="H283" s="23" t="n">
        <f aca="false">(G284-G283)/G283</f>
        <v>0.0140453418859988</v>
      </c>
      <c r="I283" s="46"/>
      <c r="J283" s="14"/>
      <c r="K283" s="21" t="n">
        <v>43808</v>
      </c>
      <c r="L283" s="31" t="n">
        <v>7561.79541</v>
      </c>
      <c r="M283" s="31" t="n">
        <v>7618.091797</v>
      </c>
      <c r="N283" s="31" t="n">
        <v>6924.375977</v>
      </c>
      <c r="O283" s="31" t="n">
        <v>7152.301758</v>
      </c>
      <c r="P283" s="33" t="n">
        <f aca="false">AVERAGE(L283:O283)</f>
        <v>7314.1412355</v>
      </c>
      <c r="Q283" s="26" t="n">
        <f aca="false">(P284-P283)/P283</f>
        <v>-0.0182260108477227</v>
      </c>
      <c r="R283" s="46"/>
      <c r="S283" s="15"/>
      <c r="T283" s="16"/>
      <c r="AB283" s="46"/>
      <c r="AC283" s="14"/>
      <c r="AK283" s="46"/>
      <c r="AL283" s="14"/>
    </row>
    <row r="284" customFormat="false" ht="12.8" hidden="false" customHeight="false" outlineLevel="0" collapsed="false">
      <c r="A284" s="14"/>
      <c r="B284" s="21" t="n">
        <v>43817</v>
      </c>
      <c r="C284" s="31" t="n">
        <v>3195.209961</v>
      </c>
      <c r="D284" s="31" t="n">
        <v>3227.780029</v>
      </c>
      <c r="E284" s="31" t="n">
        <v>3191.139893</v>
      </c>
      <c r="F284" s="31" t="n">
        <v>3223.379883</v>
      </c>
      <c r="G284" s="31" t="n">
        <f aca="false">AVERAGE(C284:F284)</f>
        <v>3209.3774415</v>
      </c>
      <c r="H284" s="23" t="n">
        <f aca="false">(G285-G284)/G284</f>
        <v>0.00626524742462264</v>
      </c>
      <c r="I284" s="46"/>
      <c r="J284" s="14"/>
      <c r="K284" s="21" t="n">
        <v>43815</v>
      </c>
      <c r="L284" s="31" t="n">
        <v>7153.663086</v>
      </c>
      <c r="M284" s="31" t="n">
        <v>7518.033203</v>
      </c>
      <c r="N284" s="31" t="n">
        <v>6540.049316</v>
      </c>
      <c r="O284" s="31" t="n">
        <v>7511.588867</v>
      </c>
      <c r="P284" s="33" t="n">
        <f aca="false">AVERAGE(L284:O284)</f>
        <v>7180.833618</v>
      </c>
      <c r="Q284" s="26" t="n">
        <f aca="false">(P285-P284)/P284</f>
        <v>0.0367064296461741</v>
      </c>
      <c r="R284" s="46"/>
      <c r="S284" s="15"/>
      <c r="T284" s="16"/>
      <c r="AB284" s="46"/>
      <c r="AC284" s="14"/>
      <c r="AK284" s="46"/>
      <c r="AL284" s="14"/>
    </row>
    <row r="285" customFormat="false" ht="12.8" hidden="false" customHeight="false" outlineLevel="0" collapsed="false">
      <c r="A285" s="14"/>
      <c r="B285" s="21" t="n">
        <v>43824</v>
      </c>
      <c r="C285" s="31" t="n">
        <v>3227.199951</v>
      </c>
      <c r="D285" s="31" t="n">
        <v>3247.929932</v>
      </c>
      <c r="E285" s="31" t="n">
        <v>3212.030029</v>
      </c>
      <c r="F285" s="31" t="n">
        <v>3230.780029</v>
      </c>
      <c r="G285" s="31" t="n">
        <f aca="false">AVERAGE(C285:F285)</f>
        <v>3229.48498525</v>
      </c>
      <c r="H285" s="23" t="n">
        <f aca="false">(G286-G285)/G285</f>
        <v>0.00284021284876468</v>
      </c>
      <c r="I285" s="46"/>
      <c r="J285" s="14"/>
      <c r="K285" s="21" t="n">
        <v>43822</v>
      </c>
      <c r="L285" s="31" t="n">
        <v>7508.902344</v>
      </c>
      <c r="M285" s="31" t="n">
        <v>7656.17627</v>
      </c>
      <c r="N285" s="31" t="n">
        <v>7189.934082</v>
      </c>
      <c r="O285" s="31" t="n">
        <v>7422.652832</v>
      </c>
      <c r="P285" s="33" t="n">
        <f aca="false">AVERAGE(L285:O285)</f>
        <v>7444.416382</v>
      </c>
      <c r="Q285" s="26" t="n">
        <f aca="false">(P286-P285)/P285</f>
        <v>-0.0163405029700016</v>
      </c>
      <c r="R285" s="46"/>
      <c r="S285" s="15"/>
      <c r="T285" s="16"/>
      <c r="AB285" s="46"/>
      <c r="AC285" s="14"/>
      <c r="AK285" s="46"/>
      <c r="AL285" s="14"/>
    </row>
    <row r="286" customFormat="false" ht="12.8" hidden="false" customHeight="false" outlineLevel="0" collapsed="false">
      <c r="A286" s="14"/>
      <c r="B286" s="21" t="n">
        <v>43831</v>
      </c>
      <c r="C286" s="31" t="n">
        <v>3244.669922</v>
      </c>
      <c r="D286" s="31" t="n">
        <v>3258.139893</v>
      </c>
      <c r="E286" s="31" t="n">
        <v>3214.639893</v>
      </c>
      <c r="F286" s="31" t="n">
        <v>3237.179932</v>
      </c>
      <c r="G286" s="31" t="n">
        <f aca="false">AVERAGE(C286:F286)</f>
        <v>3238.65741</v>
      </c>
      <c r="H286" s="23" t="n">
        <f aca="false">(G287-G286)/G286</f>
        <v>0.00756719989101904</v>
      </c>
      <c r="I286" s="46"/>
      <c r="J286" s="14"/>
      <c r="K286" s="21" t="n">
        <v>43829</v>
      </c>
      <c r="L286" s="31" t="n">
        <v>7420.272949</v>
      </c>
      <c r="M286" s="31" t="n">
        <v>7544.49707</v>
      </c>
      <c r="N286" s="31" t="n">
        <v>6914.996094</v>
      </c>
      <c r="O286" s="31" t="n">
        <v>7411.317383</v>
      </c>
      <c r="P286" s="33" t="n">
        <f aca="false">AVERAGE(L286:O286)</f>
        <v>7322.770874</v>
      </c>
      <c r="Q286" s="26" t="n">
        <f aca="false">(P287-P286)/P286</f>
        <v>0.0723050768432387</v>
      </c>
      <c r="R286" s="46"/>
      <c r="S286" s="15"/>
      <c r="T286" s="16"/>
      <c r="AB286" s="46"/>
      <c r="AC286" s="14"/>
      <c r="AK286" s="46"/>
      <c r="AL286" s="14"/>
    </row>
    <row r="287" customFormat="false" ht="12.8" hidden="false" customHeight="false" outlineLevel="0" collapsed="false">
      <c r="A287" s="14"/>
      <c r="B287" s="21" t="n">
        <v>43838</v>
      </c>
      <c r="C287" s="31" t="n">
        <v>3238.590088</v>
      </c>
      <c r="D287" s="31" t="n">
        <v>3294.25</v>
      </c>
      <c r="E287" s="31" t="n">
        <v>3236.669922</v>
      </c>
      <c r="F287" s="31" t="n">
        <v>3283.149902</v>
      </c>
      <c r="G287" s="31" t="n">
        <f aca="false">AVERAGE(C287:F287)</f>
        <v>3263.164978</v>
      </c>
      <c r="H287" s="23" t="n">
        <f aca="false">(G288-G287)/G287</f>
        <v>0.0123323500409301</v>
      </c>
      <c r="I287" s="46"/>
      <c r="J287" s="14"/>
      <c r="K287" s="21" t="n">
        <v>43836</v>
      </c>
      <c r="L287" s="31" t="n">
        <v>7410.452148</v>
      </c>
      <c r="M287" s="31" t="n">
        <v>8396.738281</v>
      </c>
      <c r="N287" s="31" t="n">
        <v>7409.292969</v>
      </c>
      <c r="O287" s="31" t="n">
        <v>8192.494141</v>
      </c>
      <c r="P287" s="33" t="n">
        <f aca="false">AVERAGE(L287:O287)</f>
        <v>7852.24438475</v>
      </c>
      <c r="Q287" s="26" t="n">
        <f aca="false">(P288-P287)/P287</f>
        <v>0.0869529272835718</v>
      </c>
      <c r="R287" s="46"/>
      <c r="S287" s="15"/>
      <c r="T287" s="16"/>
      <c r="AB287" s="46"/>
      <c r="AC287" s="14"/>
      <c r="AK287" s="46"/>
      <c r="AL287" s="14"/>
    </row>
    <row r="288" customFormat="false" ht="12.8" hidden="false" customHeight="false" outlineLevel="0" collapsed="false">
      <c r="A288" s="14"/>
      <c r="B288" s="21" t="n">
        <v>43845</v>
      </c>
      <c r="C288" s="31" t="n">
        <v>3282.27002</v>
      </c>
      <c r="D288" s="31" t="n">
        <v>3329.879883</v>
      </c>
      <c r="E288" s="31" t="n">
        <v>3280.689941</v>
      </c>
      <c r="F288" s="31" t="n">
        <v>3320.790039</v>
      </c>
      <c r="G288" s="31" t="n">
        <f aca="false">AVERAGE(C288:F288)</f>
        <v>3303.40747075</v>
      </c>
      <c r="H288" s="23" t="n">
        <f aca="false">(G289-G288)/G288</f>
        <v>-0.00265633692715712</v>
      </c>
      <c r="I288" s="46"/>
      <c r="J288" s="14"/>
      <c r="K288" s="21" t="n">
        <v>43843</v>
      </c>
      <c r="L288" s="31" t="n">
        <v>8189.771973</v>
      </c>
      <c r="M288" s="31" t="n">
        <v>9164.362305</v>
      </c>
      <c r="N288" s="31" t="n">
        <v>8079.700684</v>
      </c>
      <c r="O288" s="31" t="n">
        <v>8706.245117</v>
      </c>
      <c r="P288" s="33" t="n">
        <f aca="false">AVERAGE(L288:O288)</f>
        <v>8535.02001975</v>
      </c>
      <c r="Q288" s="26" t="n">
        <f aca="false">(P289-P288)/P288</f>
        <v>0.00647968005605431</v>
      </c>
      <c r="R288" s="46"/>
      <c r="S288" s="15"/>
      <c r="T288" s="16"/>
      <c r="AB288" s="46"/>
      <c r="AC288" s="14"/>
      <c r="AK288" s="46"/>
      <c r="AL288" s="14"/>
    </row>
    <row r="289" customFormat="false" ht="12.8" hidden="false" customHeight="false" outlineLevel="0" collapsed="false">
      <c r="A289" s="14"/>
      <c r="B289" s="21" t="n">
        <v>43852</v>
      </c>
      <c r="C289" s="31" t="n">
        <v>3330.02002</v>
      </c>
      <c r="D289" s="31" t="n">
        <v>3337.77002</v>
      </c>
      <c r="E289" s="31" t="n">
        <v>3234.5</v>
      </c>
      <c r="F289" s="31" t="n">
        <v>3276.23999</v>
      </c>
      <c r="G289" s="31" t="n">
        <f aca="false">AVERAGE(C289:F289)</f>
        <v>3294.6325075</v>
      </c>
      <c r="H289" s="23" t="n">
        <f aca="false">(G290-G289)/G289</f>
        <v>-0.00530257371959705</v>
      </c>
      <c r="I289" s="46"/>
      <c r="J289" s="14"/>
      <c r="K289" s="21" t="n">
        <v>43850</v>
      </c>
      <c r="L289" s="31" t="n">
        <v>8704.631836</v>
      </c>
      <c r="M289" s="31" t="n">
        <v>8792.994141</v>
      </c>
      <c r="N289" s="31" t="n">
        <v>8266.84082</v>
      </c>
      <c r="O289" s="31" t="n">
        <v>8596.830078</v>
      </c>
      <c r="P289" s="33" t="n">
        <f aca="false">AVERAGE(L289:O289)</f>
        <v>8590.32421875</v>
      </c>
      <c r="Q289" s="26" t="n">
        <f aca="false">(P290-P289)/P289</f>
        <v>0.0503709603946663</v>
      </c>
      <c r="R289" s="46"/>
      <c r="S289" s="15"/>
      <c r="T289" s="16"/>
      <c r="AB289" s="46"/>
      <c r="AC289" s="14"/>
      <c r="AK289" s="46"/>
      <c r="AL289" s="14"/>
    </row>
    <row r="290" customFormat="false" ht="12.8" hidden="false" customHeight="false" outlineLevel="0" collapsed="false">
      <c r="A290" s="14"/>
      <c r="B290" s="21" t="n">
        <v>43859</v>
      </c>
      <c r="C290" s="31" t="n">
        <v>3289.459961</v>
      </c>
      <c r="D290" s="31" t="n">
        <v>3306.919922</v>
      </c>
      <c r="E290" s="31" t="n">
        <v>3214.679932</v>
      </c>
      <c r="F290" s="31" t="n">
        <v>3297.590088</v>
      </c>
      <c r="G290" s="31" t="n">
        <f aca="false">AVERAGE(C290:F290)</f>
        <v>3277.16247575</v>
      </c>
      <c r="H290" s="23" t="n">
        <f aca="false">(G291-G290)/G290</f>
        <v>0.0200928313708127</v>
      </c>
      <c r="I290" s="46"/>
      <c r="J290" s="14"/>
      <c r="K290" s="21" t="n">
        <v>43857</v>
      </c>
      <c r="L290" s="31" t="n">
        <v>8597.308594</v>
      </c>
      <c r="M290" s="31" t="n">
        <v>9553.125977</v>
      </c>
      <c r="N290" s="31" t="n">
        <v>8597.308594</v>
      </c>
      <c r="O290" s="31" t="n">
        <v>9344.365234</v>
      </c>
      <c r="P290" s="33" t="n">
        <f aca="false">AVERAGE(L290:O290)</f>
        <v>9023.02709975</v>
      </c>
      <c r="Q290" s="26" t="n">
        <f aca="false">(P291-P290)/P290</f>
        <v>0.0723564293925361</v>
      </c>
      <c r="R290" s="46"/>
      <c r="S290" s="15"/>
      <c r="T290" s="16"/>
      <c r="AB290" s="46"/>
      <c r="AC290" s="14"/>
      <c r="AK290" s="46"/>
      <c r="AL290" s="14"/>
    </row>
    <row r="291" customFormat="false" ht="12.8" hidden="false" customHeight="false" outlineLevel="0" collapsed="false">
      <c r="A291" s="14"/>
      <c r="B291" s="21" t="n">
        <v>43866</v>
      </c>
      <c r="C291" s="31" t="n">
        <v>3324.909912</v>
      </c>
      <c r="D291" s="31" t="n">
        <v>3375.629883</v>
      </c>
      <c r="E291" s="31" t="n">
        <v>3313.75</v>
      </c>
      <c r="F291" s="31" t="n">
        <v>3357.75</v>
      </c>
      <c r="G291" s="31" t="n">
        <f aca="false">AVERAGE(C291:F291)</f>
        <v>3343.00994875</v>
      </c>
      <c r="H291" s="23" t="n">
        <f aca="false">(G292-G291)/G291</f>
        <v>0.00818502193217548</v>
      </c>
      <c r="I291" s="46"/>
      <c r="J291" s="14"/>
      <c r="K291" s="21" t="n">
        <v>43864</v>
      </c>
      <c r="L291" s="31" t="n">
        <v>9344.683594</v>
      </c>
      <c r="M291" s="31" t="n">
        <v>10129.435547</v>
      </c>
      <c r="N291" s="31" t="n">
        <v>9112.811523</v>
      </c>
      <c r="O291" s="31" t="n">
        <v>10116.673828</v>
      </c>
      <c r="P291" s="33" t="n">
        <f aca="false">AVERAGE(L291:O291)</f>
        <v>9675.901123</v>
      </c>
      <c r="Q291" s="26" t="n">
        <f aca="false">(P292-P291)/P291</f>
        <v>0.0394382477816894</v>
      </c>
      <c r="R291" s="46"/>
      <c r="S291" s="15"/>
      <c r="T291" s="16"/>
      <c r="AB291" s="46"/>
      <c r="AC291" s="14"/>
      <c r="AK291" s="46"/>
      <c r="AL291" s="14"/>
    </row>
    <row r="292" customFormat="false" ht="12.8" hidden="false" customHeight="false" outlineLevel="0" collapsed="false">
      <c r="A292" s="14"/>
      <c r="B292" s="21" t="n">
        <v>43873</v>
      </c>
      <c r="C292" s="31" t="n">
        <v>3370.5</v>
      </c>
      <c r="D292" s="31" t="n">
        <v>3385.090088</v>
      </c>
      <c r="E292" s="31" t="n">
        <v>3355.610107</v>
      </c>
      <c r="F292" s="31" t="n">
        <v>3370.290039</v>
      </c>
      <c r="G292" s="31" t="n">
        <f aca="false">AVERAGE(C292:F292)</f>
        <v>3370.3725585</v>
      </c>
      <c r="H292" s="23" t="n">
        <f aca="false">(G293-G292)/G292</f>
        <v>-0.0341653876541316</v>
      </c>
      <c r="I292" s="46"/>
      <c r="J292" s="14"/>
      <c r="K292" s="21" t="n">
        <v>43871</v>
      </c>
      <c r="L292" s="31" t="n">
        <v>10115.55957</v>
      </c>
      <c r="M292" s="31" t="n">
        <v>10457.626953</v>
      </c>
      <c r="N292" s="31" t="n">
        <v>9722.386719</v>
      </c>
      <c r="O292" s="31" t="n">
        <v>9934.433594</v>
      </c>
      <c r="P292" s="33" t="n">
        <f aca="false">AVERAGE(L292:O292)</f>
        <v>10057.501709</v>
      </c>
      <c r="Q292" s="26" t="n">
        <f aca="false">(P293-P292)/P292</f>
        <v>-0.0166447197170445</v>
      </c>
      <c r="R292" s="46"/>
      <c r="S292" s="15"/>
      <c r="T292" s="16"/>
      <c r="AB292" s="46"/>
      <c r="AC292" s="14"/>
      <c r="AK292" s="46"/>
      <c r="AL292" s="14"/>
    </row>
    <row r="293" customFormat="false" ht="12.8" hidden="false" customHeight="false" outlineLevel="0" collapsed="false">
      <c r="A293" s="14"/>
      <c r="B293" s="21" t="n">
        <v>43880</v>
      </c>
      <c r="C293" s="31" t="n">
        <v>3380.389893</v>
      </c>
      <c r="D293" s="31" t="n">
        <v>3393.52002</v>
      </c>
      <c r="E293" s="31" t="n">
        <v>3118.77002</v>
      </c>
      <c r="F293" s="31" t="n">
        <v>3128.209961</v>
      </c>
      <c r="G293" s="31" t="n">
        <f aca="false">AVERAGE(C293:F293)</f>
        <v>3255.2224735</v>
      </c>
      <c r="H293" s="23" t="n">
        <f aca="false">(G294-G293)/G293</f>
        <v>-0.0644556388873801</v>
      </c>
      <c r="I293" s="46"/>
      <c r="J293" s="14"/>
      <c r="K293" s="21" t="n">
        <v>43878</v>
      </c>
      <c r="L293" s="31" t="n">
        <v>9936.560547</v>
      </c>
      <c r="M293" s="31" t="n">
        <v>10191.675781</v>
      </c>
      <c r="N293" s="31" t="n">
        <v>9507.637695</v>
      </c>
      <c r="O293" s="31" t="n">
        <v>9924.515625</v>
      </c>
      <c r="P293" s="33" t="n">
        <f aca="false">AVERAGE(L293:O293)</f>
        <v>9890.097412</v>
      </c>
      <c r="Q293" s="26" t="n">
        <f aca="false">(P294-P293)/P293</f>
        <v>-0.0670719772127964</v>
      </c>
      <c r="R293" s="46"/>
      <c r="S293" s="15"/>
      <c r="T293" s="16"/>
      <c r="AB293" s="46"/>
      <c r="AC293" s="14"/>
      <c r="AK293" s="46"/>
      <c r="AL293" s="14"/>
    </row>
    <row r="294" customFormat="false" ht="12.8" hidden="false" customHeight="false" outlineLevel="0" collapsed="false">
      <c r="A294" s="14"/>
      <c r="B294" s="21" t="n">
        <v>43887</v>
      </c>
      <c r="C294" s="31" t="n">
        <v>3139.899902</v>
      </c>
      <c r="D294" s="31" t="n">
        <v>3182.51001</v>
      </c>
      <c r="E294" s="31" t="n">
        <v>2855.840088</v>
      </c>
      <c r="F294" s="31" t="n">
        <v>3003.370117</v>
      </c>
      <c r="G294" s="31" t="n">
        <f aca="false">AVERAGE(C294:F294)</f>
        <v>3045.40502925</v>
      </c>
      <c r="H294" s="23" t="n">
        <f aca="false">(G295-G294)/G294</f>
        <v>-0.0319062786613737</v>
      </c>
      <c r="I294" s="46"/>
      <c r="J294" s="14"/>
      <c r="K294" s="21" t="n">
        <v>43885</v>
      </c>
      <c r="L294" s="31" t="n">
        <v>9921.583008</v>
      </c>
      <c r="M294" s="31" t="n">
        <v>9951.746094</v>
      </c>
      <c r="N294" s="31" t="n">
        <v>8471.212891</v>
      </c>
      <c r="O294" s="31" t="n">
        <v>8562.454102</v>
      </c>
      <c r="P294" s="33" t="n">
        <f aca="false">AVERAGE(L294:O294)</f>
        <v>9226.74902375</v>
      </c>
      <c r="Q294" s="26" t="n">
        <f aca="false">(P295-P294)/P294</f>
        <v>-0.080273858792896</v>
      </c>
      <c r="R294" s="46"/>
      <c r="S294" s="15"/>
      <c r="T294" s="16"/>
      <c r="AB294" s="46"/>
      <c r="AC294" s="14"/>
      <c r="AK294" s="46"/>
      <c r="AL294" s="14"/>
    </row>
    <row r="295" customFormat="false" ht="14.05" hidden="false" customHeight="true" outlineLevel="0" collapsed="false">
      <c r="A295" s="14"/>
      <c r="B295" s="21" t="n">
        <v>43894</v>
      </c>
      <c r="C295" s="31" t="n">
        <v>3045.75</v>
      </c>
      <c r="D295" s="31" t="n">
        <v>3130.969971</v>
      </c>
      <c r="E295" s="31" t="n">
        <v>2734</v>
      </c>
      <c r="F295" s="31" t="n">
        <v>2882.22998</v>
      </c>
      <c r="G295" s="31" t="n">
        <f aca="false">AVERAGE(C295:F295)</f>
        <v>2948.23748775</v>
      </c>
      <c r="H295" s="23" t="n">
        <f aca="false">(G296-G295)/G295</f>
        <v>-0.105615624604121</v>
      </c>
      <c r="I295" s="46"/>
      <c r="J295" s="14"/>
      <c r="K295" s="21" t="n">
        <v>43892</v>
      </c>
      <c r="L295" s="31" t="n">
        <v>8563.264648</v>
      </c>
      <c r="M295" s="31" t="n">
        <v>9167.695313</v>
      </c>
      <c r="N295" s="31" t="n">
        <v>8105.25293</v>
      </c>
      <c r="O295" s="31" t="n">
        <v>8108.116211</v>
      </c>
      <c r="P295" s="33" t="n">
        <f aca="false">AVERAGE(L295:O295)</f>
        <v>8486.0822755</v>
      </c>
      <c r="Q295" s="26" t="n">
        <f aca="false">(P296-P295)/P295</f>
        <v>-0.240278523063207</v>
      </c>
      <c r="R295" s="46"/>
      <c r="S295" s="15"/>
      <c r="T295" s="16"/>
      <c r="AB295" s="46"/>
      <c r="AC295" s="14"/>
      <c r="AK295" s="46"/>
      <c r="AL295" s="14"/>
    </row>
    <row r="296" customFormat="false" ht="14.9" hidden="false" customHeight="true" outlineLevel="0" collapsed="false">
      <c r="A296" s="14"/>
      <c r="B296" s="21" t="n">
        <v>43901</v>
      </c>
      <c r="C296" s="31" t="n">
        <v>2825.600098</v>
      </c>
      <c r="D296" s="31" t="n">
        <v>2825.600098</v>
      </c>
      <c r="E296" s="31" t="n">
        <v>2367.040039</v>
      </c>
      <c r="F296" s="31" t="n">
        <v>2529.189941</v>
      </c>
      <c r="G296" s="31" t="n">
        <f aca="false">AVERAGE(C296:F296)</f>
        <v>2636.857544</v>
      </c>
      <c r="H296" s="23" t="n">
        <f aca="false">(G297-G296)/G296</f>
        <v>-0.0952620688863427</v>
      </c>
      <c r="I296" s="46"/>
      <c r="J296" s="14"/>
      <c r="K296" s="21" t="n">
        <v>43899</v>
      </c>
      <c r="L296" s="31" t="n">
        <v>8111.146484</v>
      </c>
      <c r="M296" s="31" t="n">
        <v>8177.793457</v>
      </c>
      <c r="N296" s="31" t="n">
        <v>4106.980957</v>
      </c>
      <c r="O296" s="31" t="n">
        <v>5392.314941</v>
      </c>
      <c r="P296" s="33" t="n">
        <f aca="false">AVERAGE(L296:O296)</f>
        <v>6447.05895975</v>
      </c>
      <c r="Q296" s="26" t="n">
        <f aca="false">(P297-P296)/P296</f>
        <v>-0.122270164375939</v>
      </c>
      <c r="R296" s="46"/>
      <c r="S296" s="15"/>
      <c r="T296" s="16"/>
      <c r="AB296" s="46"/>
      <c r="AC296" s="14"/>
      <c r="AK296" s="46"/>
      <c r="AL296" s="14"/>
    </row>
    <row r="297" customFormat="false" ht="12.8" hidden="false" customHeight="false" outlineLevel="0" collapsed="false">
      <c r="A297" s="14"/>
      <c r="B297" s="21" t="n">
        <v>43908</v>
      </c>
      <c r="C297" s="31" t="n">
        <v>2436.5</v>
      </c>
      <c r="D297" s="31" t="n">
        <v>2466.969971</v>
      </c>
      <c r="E297" s="31" t="n">
        <v>2191.860107</v>
      </c>
      <c r="F297" s="31" t="n">
        <v>2447.330078</v>
      </c>
      <c r="G297" s="31" t="n">
        <f aca="false">AVERAGE(C297:F297)</f>
        <v>2385.665039</v>
      </c>
      <c r="H297" s="23" t="n">
        <f aca="false">(G298-G297)/G297</f>
        <v>0.0574912933114413</v>
      </c>
      <c r="I297" s="46"/>
      <c r="J297" s="14"/>
      <c r="K297" s="21" t="n">
        <v>43906</v>
      </c>
      <c r="L297" s="31" t="n">
        <v>5385.229492</v>
      </c>
      <c r="M297" s="31" t="n">
        <v>6844.261719</v>
      </c>
      <c r="N297" s="31" t="n">
        <v>4575.35791</v>
      </c>
      <c r="O297" s="31" t="n">
        <v>5830.254883</v>
      </c>
      <c r="P297" s="33" t="n">
        <f aca="false">AVERAGE(L297:O297)</f>
        <v>5658.776001</v>
      </c>
      <c r="Q297" s="26" t="n">
        <f aca="false">(P298-P297)/P297</f>
        <v>0.0793382306386863</v>
      </c>
      <c r="R297" s="46"/>
      <c r="S297" s="15"/>
      <c r="T297" s="16"/>
      <c r="AB297" s="46"/>
      <c r="AC297" s="14"/>
      <c r="AK297" s="46"/>
      <c r="AL297" s="14"/>
    </row>
    <row r="298" customFormat="false" ht="12.8" hidden="false" customHeight="false" outlineLevel="0" collapsed="false">
      <c r="A298" s="14"/>
      <c r="B298" s="21" t="n">
        <v>43915</v>
      </c>
      <c r="C298" s="31" t="n">
        <v>2457.77002</v>
      </c>
      <c r="D298" s="31" t="n">
        <v>2641.389893</v>
      </c>
      <c r="E298" s="31" t="n">
        <v>2407.530029</v>
      </c>
      <c r="F298" s="31" t="n">
        <v>2584.590088</v>
      </c>
      <c r="G298" s="31" t="n">
        <f aca="false">AVERAGE(C298:F298)</f>
        <v>2522.8200075</v>
      </c>
      <c r="H298" s="23" t="n">
        <f aca="false">(G299-G298)/G298</f>
        <v>0.0268142239830401</v>
      </c>
      <c r="I298" s="46"/>
      <c r="J298" s="14"/>
      <c r="K298" s="21" t="n">
        <v>43913</v>
      </c>
      <c r="L298" s="31" t="n">
        <v>5831.374512</v>
      </c>
      <c r="M298" s="31" t="n">
        <v>6892.51123</v>
      </c>
      <c r="N298" s="31" t="n">
        <v>5785.004395</v>
      </c>
      <c r="O298" s="31" t="n">
        <v>5922.042969</v>
      </c>
      <c r="P298" s="33" t="n">
        <f aca="false">AVERAGE(L298:O298)</f>
        <v>6107.7332765</v>
      </c>
      <c r="Q298" s="26" t="n">
        <f aca="false">(P299-P298)/P298</f>
        <v>0.0522786743944021</v>
      </c>
      <c r="R298" s="46"/>
      <c r="S298" s="15"/>
      <c r="T298" s="16"/>
      <c r="AB298" s="46"/>
      <c r="AC298" s="14"/>
      <c r="AK298" s="46"/>
      <c r="AL298" s="14"/>
    </row>
    <row r="299" customFormat="false" ht="12.8" hidden="false" customHeight="false" outlineLevel="0" collapsed="false">
      <c r="A299" s="14"/>
      <c r="B299" s="21" t="n">
        <v>43922</v>
      </c>
      <c r="C299" s="31" t="n">
        <v>2498.080078</v>
      </c>
      <c r="D299" s="31" t="n">
        <v>2756.889893</v>
      </c>
      <c r="E299" s="31" t="n">
        <v>2447.48999</v>
      </c>
      <c r="F299" s="31" t="n">
        <v>2659.409912</v>
      </c>
      <c r="G299" s="31" t="n">
        <f aca="false">AVERAGE(C299:F299)</f>
        <v>2590.46746825</v>
      </c>
      <c r="H299" s="23" t="n">
        <f aca="false">(G300-G299)/G299</f>
        <v>0.0660440964215533</v>
      </c>
      <c r="I299" s="46"/>
      <c r="J299" s="14"/>
      <c r="K299" s="21" t="n">
        <v>43920</v>
      </c>
      <c r="L299" s="31" t="n">
        <v>5925.538574</v>
      </c>
      <c r="M299" s="31" t="n">
        <v>7088.247559</v>
      </c>
      <c r="N299" s="31" t="n">
        <v>5903.234375</v>
      </c>
      <c r="O299" s="31" t="n">
        <v>6791.129395</v>
      </c>
      <c r="P299" s="33" t="n">
        <f aca="false">AVERAGE(L299:O299)</f>
        <v>6427.03747575</v>
      </c>
      <c r="Q299" s="26" t="n">
        <f aca="false">(P300-P299)/P299</f>
        <v>0.0879806912801632</v>
      </c>
      <c r="R299" s="46"/>
      <c r="S299" s="15"/>
      <c r="T299" s="16"/>
      <c r="AB299" s="46"/>
      <c r="AC299" s="14"/>
      <c r="AK299" s="46"/>
      <c r="AL299" s="14"/>
    </row>
    <row r="300" customFormat="false" ht="12.8" hidden="false" customHeight="false" outlineLevel="0" collapsed="false">
      <c r="A300" s="14"/>
      <c r="B300" s="21" t="n">
        <v>43929</v>
      </c>
      <c r="C300" s="31" t="n">
        <v>2685</v>
      </c>
      <c r="D300" s="31" t="n">
        <v>2851.850098</v>
      </c>
      <c r="E300" s="31" t="n">
        <v>2663.300049</v>
      </c>
      <c r="F300" s="31" t="n">
        <v>2846.060059</v>
      </c>
      <c r="G300" s="31" t="n">
        <f aca="false">AVERAGE(C300:F300)</f>
        <v>2761.5525515</v>
      </c>
      <c r="H300" s="23" t="n">
        <f aca="false">(G301-G300)/G300</f>
        <v>0.00835669548908806</v>
      </c>
      <c r="I300" s="46"/>
      <c r="J300" s="14"/>
      <c r="K300" s="21" t="n">
        <v>43927</v>
      </c>
      <c r="L300" s="31" t="n">
        <v>6788.049805</v>
      </c>
      <c r="M300" s="31" t="n">
        <v>7427.939453</v>
      </c>
      <c r="N300" s="31" t="n">
        <v>6782.889648</v>
      </c>
      <c r="O300" s="31" t="n">
        <v>6971.091797</v>
      </c>
      <c r="P300" s="33" t="n">
        <f aca="false">AVERAGE(L300:O300)</f>
        <v>6992.49267575</v>
      </c>
      <c r="Q300" s="26" t="n">
        <f aca="false">(P301-P300)/P300</f>
        <v>0.000754279267004657</v>
      </c>
      <c r="R300" s="46"/>
      <c r="S300" s="15"/>
      <c r="T300" s="16"/>
      <c r="AB300" s="46"/>
      <c r="AC300" s="14"/>
      <c r="AK300" s="46"/>
      <c r="AL300" s="14"/>
    </row>
    <row r="301" customFormat="false" ht="12.8" hidden="false" customHeight="false" outlineLevel="0" collapsed="false">
      <c r="A301" s="14"/>
      <c r="B301" s="21" t="n">
        <v>43936</v>
      </c>
      <c r="C301" s="31" t="n">
        <v>2795.639893</v>
      </c>
      <c r="D301" s="31" t="n">
        <v>2879.219971</v>
      </c>
      <c r="E301" s="31" t="n">
        <v>2727.100098</v>
      </c>
      <c r="F301" s="31" t="n">
        <v>2736.560059</v>
      </c>
      <c r="G301" s="31" t="n">
        <f aca="false">AVERAGE(C301:F301)</f>
        <v>2784.63000525</v>
      </c>
      <c r="H301" s="23" t="n">
        <f aca="false">(G302-G301)/G301</f>
        <v>0.0188408888797023</v>
      </c>
      <c r="I301" s="46"/>
      <c r="J301" s="14"/>
      <c r="K301" s="21" t="n">
        <v>43934</v>
      </c>
      <c r="L301" s="31" t="n">
        <v>6965.616699</v>
      </c>
      <c r="M301" s="31" t="n">
        <v>7280.521973</v>
      </c>
      <c r="N301" s="31" t="n">
        <v>6555.504395</v>
      </c>
      <c r="O301" s="31" t="n">
        <v>7189.424805</v>
      </c>
      <c r="P301" s="33" t="n">
        <f aca="false">AVERAGE(L301:O301)</f>
        <v>6997.766968</v>
      </c>
      <c r="Q301" s="26" t="n">
        <f aca="false">(P302-P301)/P301</f>
        <v>0.0503985585134163</v>
      </c>
      <c r="R301" s="46"/>
      <c r="S301" s="15"/>
      <c r="T301" s="16"/>
      <c r="AB301" s="46"/>
      <c r="AC301" s="14"/>
      <c r="AK301" s="46"/>
      <c r="AL301" s="14"/>
    </row>
    <row r="302" customFormat="false" ht="12.8" hidden="false" customHeight="false" outlineLevel="0" collapsed="false">
      <c r="A302" s="14"/>
      <c r="B302" s="21" t="n">
        <v>43943</v>
      </c>
      <c r="C302" s="31" t="n">
        <v>2787.889893</v>
      </c>
      <c r="D302" s="31" t="n">
        <v>2921.149902</v>
      </c>
      <c r="E302" s="31" t="n">
        <v>2775.949951</v>
      </c>
      <c r="F302" s="31" t="n">
        <v>2863.389893</v>
      </c>
      <c r="G302" s="31" t="n">
        <f aca="false">AVERAGE(C302:F302)</f>
        <v>2837.09490975</v>
      </c>
      <c r="H302" s="23" t="n">
        <f aca="false">(G303-G302)/G302</f>
        <v>0.016850905070431</v>
      </c>
      <c r="I302" s="46"/>
      <c r="J302" s="14"/>
      <c r="K302" s="21" t="n">
        <v>43941</v>
      </c>
      <c r="L302" s="31" t="n">
        <v>7186.873535</v>
      </c>
      <c r="M302" s="31" t="n">
        <v>7700.594238</v>
      </c>
      <c r="N302" s="31" t="n">
        <v>6834.442383</v>
      </c>
      <c r="O302" s="31" t="n">
        <v>7679.867188</v>
      </c>
      <c r="P302" s="33" t="n">
        <f aca="false">AVERAGE(L302:O302)</f>
        <v>7350.444336</v>
      </c>
      <c r="Q302" s="26" t="n">
        <f aca="false">(P303-P302)/P302</f>
        <v>0.1460857157289</v>
      </c>
      <c r="R302" s="46"/>
      <c r="S302" s="15"/>
      <c r="T302" s="16"/>
      <c r="AB302" s="46"/>
      <c r="AC302" s="14"/>
      <c r="AK302" s="46"/>
      <c r="AL302" s="14"/>
    </row>
    <row r="303" customFormat="false" ht="12.8" hidden="false" customHeight="false" outlineLevel="0" collapsed="false">
      <c r="A303" s="14"/>
      <c r="B303" s="21" t="n">
        <v>43950</v>
      </c>
      <c r="C303" s="31" t="n">
        <v>2918.459961</v>
      </c>
      <c r="D303" s="31" t="n">
        <v>2954.860107</v>
      </c>
      <c r="E303" s="31" t="n">
        <v>2797.850098</v>
      </c>
      <c r="F303" s="31" t="n">
        <v>2868.439941</v>
      </c>
      <c r="G303" s="31" t="n">
        <f aca="false">AVERAGE(C303:F303)</f>
        <v>2884.90252675</v>
      </c>
      <c r="H303" s="23" t="n">
        <f aca="false">(G304-G303)/G303</f>
        <v>0.000616994242784744</v>
      </c>
      <c r="I303" s="46"/>
      <c r="J303" s="14"/>
      <c r="K303" s="21" t="n">
        <v>43948</v>
      </c>
      <c r="L303" s="31" t="n">
        <v>7679.418945</v>
      </c>
      <c r="M303" s="31" t="n">
        <v>9440.650391</v>
      </c>
      <c r="N303" s="31" t="n">
        <v>7679.418945</v>
      </c>
      <c r="O303" s="31" t="n">
        <v>8897.46875</v>
      </c>
      <c r="P303" s="33" t="n">
        <f aca="false">AVERAGE(L303:O303)</f>
        <v>8424.23925775</v>
      </c>
      <c r="Q303" s="26" t="n">
        <f aca="false">(P304-P303)/P303</f>
        <v>0.0696522636700038</v>
      </c>
      <c r="R303" s="46"/>
      <c r="S303" s="15"/>
      <c r="T303" s="16"/>
      <c r="AB303" s="46"/>
      <c r="AC303" s="14"/>
      <c r="AK303" s="46"/>
      <c r="AL303" s="14"/>
    </row>
    <row r="304" customFormat="false" ht="12.8" hidden="false" customHeight="false" outlineLevel="0" collapsed="false">
      <c r="A304" s="14"/>
      <c r="B304" s="21" t="n">
        <v>43957</v>
      </c>
      <c r="C304" s="31" t="n">
        <v>2883.139893</v>
      </c>
      <c r="D304" s="31" t="n">
        <v>2945.820068</v>
      </c>
      <c r="E304" s="31" t="n">
        <v>2847.649902</v>
      </c>
      <c r="F304" s="31" t="n">
        <v>2870.120117</v>
      </c>
      <c r="G304" s="31" t="n">
        <f aca="false">AVERAGE(C304:F304)</f>
        <v>2886.682495</v>
      </c>
      <c r="H304" s="23" t="n">
        <f aca="false">(G305-G304)/G304</f>
        <v>-0.00200922261455695</v>
      </c>
      <c r="I304" s="46"/>
      <c r="J304" s="14"/>
      <c r="K304" s="21" t="n">
        <v>43955</v>
      </c>
      <c r="L304" s="31" t="n">
        <v>8895.745117</v>
      </c>
      <c r="M304" s="31" t="n">
        <v>9996.743164</v>
      </c>
      <c r="N304" s="31" t="n">
        <v>8395.107422</v>
      </c>
      <c r="O304" s="31" t="n">
        <v>8756.430664</v>
      </c>
      <c r="P304" s="33" t="n">
        <f aca="false">AVERAGE(L304:O304)</f>
        <v>9011.00659175</v>
      </c>
      <c r="Q304" s="26" t="n">
        <f aca="false">(P305-P304)/P304</f>
        <v>0.0160795921104593</v>
      </c>
      <c r="R304" s="46"/>
      <c r="S304" s="15"/>
      <c r="T304" s="16"/>
      <c r="AB304" s="46"/>
      <c r="AC304" s="14"/>
      <c r="AK304" s="46"/>
      <c r="AL304" s="14"/>
    </row>
    <row r="305" customFormat="false" ht="12.8" hidden="false" customHeight="false" outlineLevel="0" collapsed="false">
      <c r="A305" s="14"/>
      <c r="B305" s="21" t="n">
        <v>43964</v>
      </c>
      <c r="C305" s="31" t="n">
        <v>2865.860107</v>
      </c>
      <c r="D305" s="31" t="n">
        <v>2968.090088</v>
      </c>
      <c r="E305" s="31" t="n">
        <v>2766.639893</v>
      </c>
      <c r="F305" s="31" t="n">
        <v>2922.939941</v>
      </c>
      <c r="G305" s="31" t="n">
        <f aca="false">AVERAGE(C305:F305)</f>
        <v>2880.88250725</v>
      </c>
      <c r="H305" s="23" t="n">
        <f aca="false">(G306-G305)/G305</f>
        <v>0.0327312839078642</v>
      </c>
      <c r="I305" s="46"/>
      <c r="J305" s="14"/>
      <c r="K305" s="21" t="n">
        <v>43962</v>
      </c>
      <c r="L305" s="31" t="n">
        <v>8755.535156</v>
      </c>
      <c r="M305" s="31" t="n">
        <v>9823.001953</v>
      </c>
      <c r="N305" s="31" t="n">
        <v>8374.323242</v>
      </c>
      <c r="O305" s="31" t="n">
        <v>9670.739258</v>
      </c>
      <c r="P305" s="33" t="n">
        <f aca="false">AVERAGE(L305:O305)</f>
        <v>9155.89990225</v>
      </c>
      <c r="Q305" s="26" t="n">
        <f aca="false">(P306-P305)/P305</f>
        <v>0.014628412382172</v>
      </c>
      <c r="R305" s="46"/>
      <c r="S305" s="15"/>
      <c r="T305" s="16"/>
      <c r="AB305" s="46"/>
      <c r="AC305" s="14"/>
      <c r="AK305" s="46"/>
      <c r="AL305" s="14"/>
    </row>
    <row r="306" customFormat="false" ht="12.8" hidden="false" customHeight="false" outlineLevel="0" collapsed="false">
      <c r="A306" s="14"/>
      <c r="B306" s="21" t="n">
        <v>43971</v>
      </c>
      <c r="C306" s="31" t="n">
        <v>2953.629883</v>
      </c>
      <c r="D306" s="31" t="n">
        <v>3021.719971</v>
      </c>
      <c r="E306" s="31" t="n">
        <v>2933.590088</v>
      </c>
      <c r="F306" s="31" t="n">
        <v>2991.77002</v>
      </c>
      <c r="G306" s="31" t="n">
        <f aca="false">AVERAGE(C306:F306)</f>
        <v>2975.1774905</v>
      </c>
      <c r="H306" s="23" t="n">
        <f aca="false">(G307-G306)/G306</f>
        <v>0.0207197786339934</v>
      </c>
      <c r="I306" s="46"/>
      <c r="J306" s="14"/>
      <c r="K306" s="21" t="n">
        <v>43969</v>
      </c>
      <c r="L306" s="31" t="n">
        <v>9675.695313</v>
      </c>
      <c r="M306" s="31" t="n">
        <v>9906.030273</v>
      </c>
      <c r="N306" s="31" t="n">
        <v>8787.250977</v>
      </c>
      <c r="O306" s="31" t="n">
        <v>8790.368164</v>
      </c>
      <c r="P306" s="33" t="n">
        <f aca="false">AVERAGE(L306:O306)</f>
        <v>9289.83618175</v>
      </c>
      <c r="Q306" s="26" t="n">
        <f aca="false">(P307-P306)/P306</f>
        <v>-0.0131455619734078</v>
      </c>
      <c r="R306" s="46"/>
      <c r="S306" s="15"/>
      <c r="T306" s="16"/>
      <c r="AB306" s="46"/>
      <c r="AC306" s="14"/>
      <c r="AK306" s="46"/>
      <c r="AL306" s="14"/>
    </row>
    <row r="307" customFormat="false" ht="12.8" hidden="false" customHeight="false" outlineLevel="0" collapsed="false">
      <c r="A307" s="14"/>
      <c r="B307" s="21" t="n">
        <v>43978</v>
      </c>
      <c r="C307" s="31" t="n">
        <v>3015.649902</v>
      </c>
      <c r="D307" s="31" t="n">
        <v>3081.070068</v>
      </c>
      <c r="E307" s="31" t="n">
        <v>2969.75</v>
      </c>
      <c r="F307" s="31" t="n">
        <v>3080.820068</v>
      </c>
      <c r="G307" s="31" t="n">
        <f aca="false">AVERAGE(C307:F307)</f>
        <v>3036.8225095</v>
      </c>
      <c r="H307" s="23" t="n">
        <f aca="false">(G308-G307)/G307</f>
        <v>0.0397067650061161</v>
      </c>
      <c r="I307" s="46"/>
      <c r="J307" s="14"/>
      <c r="K307" s="21" t="n">
        <v>43976</v>
      </c>
      <c r="L307" s="31" t="n">
        <v>8786.107422</v>
      </c>
      <c r="M307" s="31" t="n">
        <v>9704.030273</v>
      </c>
      <c r="N307" s="31" t="n">
        <v>8719.667969</v>
      </c>
      <c r="O307" s="31" t="n">
        <v>9461.058594</v>
      </c>
      <c r="P307" s="33" t="n">
        <f aca="false">AVERAGE(L307:O307)</f>
        <v>9167.7160645</v>
      </c>
      <c r="Q307" s="26" t="n">
        <f aca="false">(P308-P307)/P307</f>
        <v>0.0600492690466003</v>
      </c>
      <c r="R307" s="46"/>
      <c r="S307" s="15"/>
      <c r="T307" s="16"/>
      <c r="AB307" s="46"/>
      <c r="AC307" s="14"/>
      <c r="AK307" s="46"/>
      <c r="AL307" s="14"/>
    </row>
    <row r="308" customFormat="false" ht="12.8" hidden="false" customHeight="false" outlineLevel="0" collapsed="false">
      <c r="A308" s="14"/>
      <c r="B308" s="21" t="n">
        <v>43985</v>
      </c>
      <c r="C308" s="31" t="n">
        <v>3098.899902</v>
      </c>
      <c r="D308" s="31" t="n">
        <v>3233.129883</v>
      </c>
      <c r="E308" s="31" t="n">
        <v>3090.409912</v>
      </c>
      <c r="F308" s="31" t="n">
        <v>3207.179932</v>
      </c>
      <c r="G308" s="31" t="n">
        <f aca="false">AVERAGE(C308:F308)</f>
        <v>3157.40490725</v>
      </c>
      <c r="H308" s="23" t="n">
        <f aca="false">(G309-G308)/G308</f>
        <v>-0.00811820054853996</v>
      </c>
      <c r="I308" s="46"/>
      <c r="J308" s="14"/>
      <c r="K308" s="21" t="n">
        <v>43983</v>
      </c>
      <c r="L308" s="31" t="n">
        <v>9463.605469</v>
      </c>
      <c r="M308" s="31" t="n">
        <v>10199.56543</v>
      </c>
      <c r="N308" s="31" t="n">
        <v>9450.899414</v>
      </c>
      <c r="O308" s="31" t="n">
        <v>9758.852539</v>
      </c>
      <c r="P308" s="33" t="n">
        <f aca="false">AVERAGE(L308:O308)</f>
        <v>9718.230713</v>
      </c>
      <c r="Q308" s="26" t="n">
        <f aca="false">(P309-P308)/P308</f>
        <v>-0.013497932815541</v>
      </c>
      <c r="R308" s="46"/>
      <c r="S308" s="15"/>
      <c r="T308" s="16"/>
      <c r="AB308" s="46"/>
      <c r="AC308" s="14"/>
      <c r="AK308" s="46"/>
      <c r="AL308" s="14"/>
    </row>
    <row r="309" customFormat="false" ht="12.8" hidden="false" customHeight="false" outlineLevel="0" collapsed="false">
      <c r="A309" s="14"/>
      <c r="B309" s="21" t="n">
        <v>43992</v>
      </c>
      <c r="C309" s="31" t="n">
        <v>3213.419922</v>
      </c>
      <c r="D309" s="31" t="n">
        <v>3223.27002</v>
      </c>
      <c r="E309" s="31" t="n">
        <v>2965.659912</v>
      </c>
      <c r="F309" s="31" t="n">
        <v>3124.73999</v>
      </c>
      <c r="G309" s="31" t="n">
        <f aca="false">AVERAGE(C309:F309)</f>
        <v>3131.772461</v>
      </c>
      <c r="H309" s="23" t="n">
        <f aca="false">(G310-G309)/G309</f>
        <v>-0.00197571824806989</v>
      </c>
      <c r="I309" s="46"/>
      <c r="J309" s="14"/>
      <c r="K309" s="21" t="n">
        <v>43990</v>
      </c>
      <c r="L309" s="31" t="n">
        <v>9760.063477</v>
      </c>
      <c r="M309" s="31" t="n">
        <v>9938.297852</v>
      </c>
      <c r="N309" s="31" t="n">
        <v>9263.069336</v>
      </c>
      <c r="O309" s="31" t="n">
        <v>9386.788086</v>
      </c>
      <c r="P309" s="33" t="n">
        <f aca="false">AVERAGE(L309:O309)</f>
        <v>9587.05468775</v>
      </c>
      <c r="Q309" s="26" t="n">
        <f aca="false">(P310-P309)/P309</f>
        <v>-0.0283962932951509</v>
      </c>
      <c r="R309" s="46"/>
      <c r="S309" s="15"/>
      <c r="T309" s="16"/>
      <c r="AB309" s="46"/>
      <c r="AC309" s="14"/>
      <c r="AK309" s="46"/>
      <c r="AL309" s="14"/>
    </row>
    <row r="310" customFormat="false" ht="12.8" hidden="false" customHeight="false" outlineLevel="0" collapsed="false">
      <c r="A310" s="14"/>
      <c r="B310" s="21" t="n">
        <v>43999</v>
      </c>
      <c r="C310" s="31" t="n">
        <v>3136.129883</v>
      </c>
      <c r="D310" s="31" t="n">
        <v>3155.530029</v>
      </c>
      <c r="E310" s="31" t="n">
        <v>3079.389893</v>
      </c>
      <c r="F310" s="31" t="n">
        <v>3131.290039</v>
      </c>
      <c r="G310" s="31" t="n">
        <f aca="false">AVERAGE(C310:F310)</f>
        <v>3125.584961</v>
      </c>
      <c r="H310" s="23" t="n">
        <f aca="false">(G311-G310)/G310</f>
        <v>-0.0138294035482467</v>
      </c>
      <c r="I310" s="46"/>
      <c r="J310" s="14"/>
      <c r="K310" s="21" t="n">
        <v>43997</v>
      </c>
      <c r="L310" s="31" t="n">
        <v>9386.035156</v>
      </c>
      <c r="M310" s="31" t="n">
        <v>9579.430664</v>
      </c>
      <c r="N310" s="31" t="n">
        <v>8990.175781</v>
      </c>
      <c r="O310" s="31" t="n">
        <v>9303.629883</v>
      </c>
      <c r="P310" s="33" t="n">
        <f aca="false">AVERAGE(L310:O310)</f>
        <v>9314.817871</v>
      </c>
      <c r="Q310" s="26" t="n">
        <f aca="false">(P311-P310)/P310</f>
        <v>-0.00426422280071224</v>
      </c>
      <c r="R310" s="46"/>
      <c r="S310" s="15"/>
      <c r="T310" s="16"/>
      <c r="AB310" s="46"/>
      <c r="AC310" s="14"/>
      <c r="AK310" s="46"/>
      <c r="AL310" s="14"/>
    </row>
    <row r="311" customFormat="false" ht="12.8" hidden="false" customHeight="false" outlineLevel="0" collapsed="false">
      <c r="A311" s="14"/>
      <c r="B311" s="21" t="n">
        <v>44006</v>
      </c>
      <c r="C311" s="31" t="n">
        <v>3114.399902</v>
      </c>
      <c r="D311" s="31" t="n">
        <v>3115.01001</v>
      </c>
      <c r="E311" s="31" t="n">
        <v>2999.73999</v>
      </c>
      <c r="F311" s="31" t="n">
        <v>3100.290039</v>
      </c>
      <c r="G311" s="31" t="n">
        <f aca="false">AVERAGE(C311:F311)</f>
        <v>3082.35998525</v>
      </c>
      <c r="H311" s="23" t="n">
        <f aca="false">(G312-G311)/G311</f>
        <v>0.0167988062710982</v>
      </c>
      <c r="I311" s="46"/>
      <c r="J311" s="14"/>
      <c r="K311" s="21" t="n">
        <v>44004</v>
      </c>
      <c r="L311" s="31" t="n">
        <v>9300.915039</v>
      </c>
      <c r="M311" s="31" t="n">
        <v>9680.367188</v>
      </c>
      <c r="N311" s="31" t="n">
        <v>8975.525391</v>
      </c>
      <c r="O311" s="31" t="n">
        <v>9143.582031</v>
      </c>
      <c r="P311" s="33" t="n">
        <f aca="false">AVERAGE(L311:O311)</f>
        <v>9275.09741225</v>
      </c>
      <c r="Q311" s="26" t="n">
        <f aca="false">(P312-P311)/P311</f>
        <v>-0.0161628345867294</v>
      </c>
      <c r="R311" s="46"/>
      <c r="S311" s="15"/>
      <c r="T311" s="16"/>
      <c r="AB311" s="46"/>
      <c r="AC311" s="14"/>
      <c r="AK311" s="46"/>
      <c r="AL311" s="14"/>
    </row>
    <row r="312" customFormat="false" ht="12.8" hidden="false" customHeight="false" outlineLevel="0" collapsed="false">
      <c r="A312" s="14"/>
      <c r="B312" s="21" t="n">
        <v>44013</v>
      </c>
      <c r="C312" s="31" t="n">
        <v>3105.919922</v>
      </c>
      <c r="D312" s="31" t="n">
        <v>3184.149902</v>
      </c>
      <c r="E312" s="31" t="n">
        <v>3101.169922</v>
      </c>
      <c r="F312" s="31" t="n">
        <v>3145.320068</v>
      </c>
      <c r="G312" s="31" t="n">
        <f aca="false">AVERAGE(C312:F312)</f>
        <v>3134.1399535</v>
      </c>
      <c r="H312" s="23" t="n">
        <f aca="false">(G313-G312)/G312</f>
        <v>0.013165517131397</v>
      </c>
      <c r="I312" s="46"/>
      <c r="J312" s="14"/>
      <c r="K312" s="21" t="n">
        <v>44011</v>
      </c>
      <c r="L312" s="31" t="n">
        <v>9140.029297</v>
      </c>
      <c r="M312" s="31" t="n">
        <v>9309.754883</v>
      </c>
      <c r="N312" s="31" t="n">
        <v>8977.015625</v>
      </c>
      <c r="O312" s="31" t="n">
        <v>9073.942383</v>
      </c>
      <c r="P312" s="33" t="n">
        <f aca="false">AVERAGE(L312:O312)</f>
        <v>9125.185547</v>
      </c>
      <c r="Q312" s="26" t="n">
        <f aca="false">(P313-P312)/P312</f>
        <v>0.00979726439966933</v>
      </c>
      <c r="R312" s="46"/>
      <c r="S312" s="15"/>
      <c r="T312" s="16"/>
      <c r="AB312" s="46"/>
      <c r="AC312" s="14"/>
      <c r="AK312" s="46"/>
      <c r="AL312" s="14"/>
    </row>
    <row r="313" customFormat="false" ht="12.8" hidden="false" customHeight="false" outlineLevel="0" collapsed="false">
      <c r="A313" s="14"/>
      <c r="B313" s="21" t="n">
        <v>44020</v>
      </c>
      <c r="C313" s="31" t="n">
        <v>3153.070068</v>
      </c>
      <c r="D313" s="31" t="n">
        <v>3235.320068</v>
      </c>
      <c r="E313" s="31" t="n">
        <v>3115.699951</v>
      </c>
      <c r="F313" s="31" t="n">
        <v>3197.52002</v>
      </c>
      <c r="G313" s="31" t="n">
        <f aca="false">AVERAGE(C313:F313)</f>
        <v>3175.40252675</v>
      </c>
      <c r="H313" s="23" t="n">
        <f aca="false">(G314-G313)/G313</f>
        <v>0.0202769607026483</v>
      </c>
      <c r="I313" s="46"/>
      <c r="J313" s="14"/>
      <c r="K313" s="21" t="n">
        <v>44018</v>
      </c>
      <c r="L313" s="31" t="n">
        <v>9072.849609</v>
      </c>
      <c r="M313" s="31" t="n">
        <v>9450.335938</v>
      </c>
      <c r="N313" s="31" t="n">
        <v>9058.664063</v>
      </c>
      <c r="O313" s="31" t="n">
        <v>9276.5</v>
      </c>
      <c r="P313" s="33" t="n">
        <f aca="false">AVERAGE(L313:O313)</f>
        <v>9214.5874025</v>
      </c>
      <c r="Q313" s="26" t="n">
        <f aca="false">(P314-P313)/P313</f>
        <v>6.88853414867832E-007</v>
      </c>
      <c r="R313" s="46"/>
      <c r="S313" s="15"/>
      <c r="T313" s="16"/>
      <c r="AB313" s="46"/>
      <c r="AC313" s="14"/>
      <c r="AK313" s="46"/>
      <c r="AL313" s="14"/>
    </row>
    <row r="314" customFormat="false" ht="12.8" hidden="false" customHeight="false" outlineLevel="0" collapsed="false">
      <c r="A314" s="14"/>
      <c r="B314" s="21" t="n">
        <v>44027</v>
      </c>
      <c r="C314" s="31" t="n">
        <v>3225.97998</v>
      </c>
      <c r="D314" s="31" t="n">
        <v>3277.290039</v>
      </c>
      <c r="E314" s="31" t="n">
        <v>3198.590088</v>
      </c>
      <c r="F314" s="31" t="n">
        <v>3257.300049</v>
      </c>
      <c r="G314" s="31" t="n">
        <f aca="false">AVERAGE(C314:F314)</f>
        <v>3239.790039</v>
      </c>
      <c r="H314" s="23" t="n">
        <f aca="false">(G315-G314)/G314</f>
        <v>-0.000449108501626533</v>
      </c>
      <c r="I314" s="46"/>
      <c r="J314" s="14"/>
      <c r="K314" s="21" t="n">
        <v>44025</v>
      </c>
      <c r="L314" s="31" t="n">
        <v>9277.205078</v>
      </c>
      <c r="M314" s="31" t="n">
        <v>9306.405273</v>
      </c>
      <c r="N314" s="31" t="n">
        <v>9088.947266</v>
      </c>
      <c r="O314" s="31" t="n">
        <v>9185.817383</v>
      </c>
      <c r="P314" s="33" t="n">
        <f aca="false">AVERAGE(L314:O314)</f>
        <v>9214.59375</v>
      </c>
      <c r="Q314" s="26" t="n">
        <f aca="false">(P315-P314)/P314</f>
        <v>0.0378565272614433</v>
      </c>
      <c r="R314" s="46"/>
      <c r="S314" s="15"/>
      <c r="T314" s="16"/>
      <c r="AB314" s="46"/>
      <c r="AC314" s="14"/>
      <c r="AK314" s="46"/>
      <c r="AL314" s="14"/>
    </row>
    <row r="315" customFormat="false" ht="12.8" hidden="false" customHeight="false" outlineLevel="0" collapsed="false">
      <c r="A315" s="14"/>
      <c r="B315" s="21" t="n">
        <v>44034</v>
      </c>
      <c r="C315" s="31" t="n">
        <v>3254.860107</v>
      </c>
      <c r="D315" s="31" t="n">
        <v>3279.98999</v>
      </c>
      <c r="E315" s="31" t="n">
        <v>3200.050049</v>
      </c>
      <c r="F315" s="31" t="n">
        <v>3218.439941</v>
      </c>
      <c r="G315" s="31" t="n">
        <f aca="false">AVERAGE(C315:F315)</f>
        <v>3238.33502175</v>
      </c>
      <c r="H315" s="23" t="n">
        <f aca="false">(G316-G315)/G315</f>
        <v>0.0070529967086782</v>
      </c>
      <c r="I315" s="46"/>
      <c r="J315" s="14"/>
      <c r="K315" s="21" t="n">
        <v>44032</v>
      </c>
      <c r="L315" s="31" t="n">
        <v>9187.220703</v>
      </c>
      <c r="M315" s="31" t="n">
        <v>10023.807617</v>
      </c>
      <c r="N315" s="31" t="n">
        <v>9137.509766</v>
      </c>
      <c r="O315" s="31" t="n">
        <v>9905.166992</v>
      </c>
      <c r="P315" s="33" t="n">
        <f aca="false">AVERAGE(L315:O315)</f>
        <v>9563.4262695</v>
      </c>
      <c r="Q315" s="26" t="n">
        <f aca="false">(P316-P315)/P315</f>
        <v>0.121380169621017</v>
      </c>
      <c r="R315" s="46"/>
      <c r="S315" s="15"/>
      <c r="T315" s="16"/>
      <c r="AB315" s="46"/>
      <c r="AC315" s="14"/>
      <c r="AK315" s="46"/>
      <c r="AL315" s="14"/>
    </row>
    <row r="316" customFormat="false" ht="12.8" hidden="false" customHeight="false" outlineLevel="0" collapsed="false">
      <c r="A316" s="14"/>
      <c r="B316" s="21" t="n">
        <v>44041</v>
      </c>
      <c r="C316" s="31" t="n">
        <v>3227.219971</v>
      </c>
      <c r="D316" s="31" t="n">
        <v>3306.840088</v>
      </c>
      <c r="E316" s="31" t="n">
        <v>3204.129883</v>
      </c>
      <c r="F316" s="31" t="n">
        <v>3306.51001</v>
      </c>
      <c r="G316" s="31" t="n">
        <f aca="false">AVERAGE(C316:F316)</f>
        <v>3261.174988</v>
      </c>
      <c r="H316" s="23" t="n">
        <f aca="false">(G317-G316)/G316</f>
        <v>0.0233612297807799</v>
      </c>
      <c r="I316" s="46"/>
      <c r="J316" s="14"/>
      <c r="K316" s="21" t="n">
        <v>44039</v>
      </c>
      <c r="L316" s="31" t="n">
        <v>9905.217773</v>
      </c>
      <c r="M316" s="31" t="n">
        <v>12034.144531</v>
      </c>
      <c r="N316" s="31" t="n">
        <v>9903.969727</v>
      </c>
      <c r="O316" s="31" t="n">
        <v>11053.614258</v>
      </c>
      <c r="P316" s="33" t="n">
        <f aca="false">AVERAGE(L316:O316)</f>
        <v>10724.23657225</v>
      </c>
      <c r="Q316" s="26" t="n">
        <f aca="false">(P317-P316)/P316</f>
        <v>0.0638113604301462</v>
      </c>
      <c r="R316" s="46"/>
      <c r="S316" s="15"/>
      <c r="T316" s="16"/>
      <c r="AB316" s="46"/>
      <c r="AC316" s="14"/>
      <c r="AK316" s="46"/>
      <c r="AL316" s="14"/>
    </row>
    <row r="317" customFormat="false" ht="12.8" hidden="false" customHeight="false" outlineLevel="0" collapsed="false">
      <c r="A317" s="14"/>
      <c r="B317" s="21" t="n">
        <v>44048</v>
      </c>
      <c r="C317" s="31" t="n">
        <v>3317.370117</v>
      </c>
      <c r="D317" s="31" t="n">
        <v>3381.01001</v>
      </c>
      <c r="E317" s="31" t="n">
        <v>3317.370117</v>
      </c>
      <c r="F317" s="31" t="n">
        <v>3333.689941</v>
      </c>
      <c r="G317" s="31" t="n">
        <f aca="false">AVERAGE(C317:F317)</f>
        <v>3337.36004625</v>
      </c>
      <c r="H317" s="23" t="n">
        <f aca="false">(G318-G317)/G317</f>
        <v>0.0109607461415805</v>
      </c>
      <c r="I317" s="46"/>
      <c r="J317" s="14"/>
      <c r="K317" s="21" t="n">
        <v>44046</v>
      </c>
      <c r="L317" s="31" t="n">
        <v>11043.768555</v>
      </c>
      <c r="M317" s="31" t="n">
        <v>11902.335938</v>
      </c>
      <c r="N317" s="31" t="n">
        <v>11012.415039</v>
      </c>
      <c r="O317" s="31" t="n">
        <v>11675.739258</v>
      </c>
      <c r="P317" s="33" t="n">
        <f aca="false">AVERAGE(L317:O317)</f>
        <v>11408.5646975</v>
      </c>
      <c r="Q317" s="26" t="n">
        <f aca="false">(P318-P317)/P317</f>
        <v>0.0277752924142542</v>
      </c>
      <c r="R317" s="46"/>
      <c r="S317" s="15"/>
      <c r="T317" s="16"/>
      <c r="AB317" s="46"/>
      <c r="AC317" s="14"/>
      <c r="AK317" s="46"/>
      <c r="AL317" s="14"/>
    </row>
    <row r="318" customFormat="false" ht="12.8" hidden="false" customHeight="false" outlineLevel="0" collapsed="false">
      <c r="A318" s="14"/>
      <c r="B318" s="21" t="n">
        <v>44055</v>
      </c>
      <c r="C318" s="31" t="n">
        <v>3355.459961</v>
      </c>
      <c r="D318" s="31" t="n">
        <v>3395.060059</v>
      </c>
      <c r="E318" s="31" t="n">
        <v>3355.459961</v>
      </c>
      <c r="F318" s="31" t="n">
        <v>3389.780029</v>
      </c>
      <c r="G318" s="31" t="n">
        <f aca="false">AVERAGE(C318:F318)</f>
        <v>3373.9400025</v>
      </c>
      <c r="H318" s="23" t="n">
        <f aca="false">(G319-G318)/G318</f>
        <v>0.0103195387956517</v>
      </c>
      <c r="I318" s="46"/>
      <c r="J318" s="14"/>
      <c r="K318" s="21" t="n">
        <v>44053</v>
      </c>
      <c r="L318" s="31" t="n">
        <v>11662.256836</v>
      </c>
      <c r="M318" s="31" t="n">
        <v>12150.994141</v>
      </c>
      <c r="N318" s="31" t="n">
        <v>11195.708984</v>
      </c>
      <c r="O318" s="31" t="n">
        <v>11892.803711</v>
      </c>
      <c r="P318" s="33" t="n">
        <f aca="false">AVERAGE(L318:O318)</f>
        <v>11725.440918</v>
      </c>
      <c r="Q318" s="26" t="n">
        <f aca="false">(P319-P318)/P318</f>
        <v>0.00994854895570927</v>
      </c>
      <c r="R318" s="46"/>
      <c r="S318" s="15"/>
      <c r="T318" s="16"/>
      <c r="AB318" s="46"/>
      <c r="AC318" s="14"/>
      <c r="AK318" s="46"/>
      <c r="AL318" s="14"/>
    </row>
    <row r="319" customFormat="false" ht="12.8" hidden="false" customHeight="false" outlineLevel="0" collapsed="false">
      <c r="A319" s="14"/>
      <c r="B319" s="21" t="n">
        <v>44062</v>
      </c>
      <c r="C319" s="31" t="n">
        <v>3392.51001</v>
      </c>
      <c r="D319" s="31" t="n">
        <v>3444.209961</v>
      </c>
      <c r="E319" s="31" t="n">
        <v>3354.689941</v>
      </c>
      <c r="F319" s="31" t="n">
        <v>3443.620117</v>
      </c>
      <c r="G319" s="31" t="n">
        <f aca="false">AVERAGE(C319:F319)</f>
        <v>3408.75750725</v>
      </c>
      <c r="H319" s="23" t="n">
        <f aca="false">(G320-G319)/G319</f>
        <v>0.0230120340279891</v>
      </c>
      <c r="I319" s="46"/>
      <c r="J319" s="14"/>
      <c r="K319" s="21" t="n">
        <v>44060</v>
      </c>
      <c r="L319" s="31" t="n">
        <v>11895.658203</v>
      </c>
      <c r="M319" s="31" t="n">
        <v>12359.056641</v>
      </c>
      <c r="N319" s="31" t="n">
        <v>11448.805664</v>
      </c>
      <c r="O319" s="31" t="n">
        <v>11664.847656</v>
      </c>
      <c r="P319" s="33" t="n">
        <f aca="false">AVERAGE(L319:O319)</f>
        <v>11842.092041</v>
      </c>
      <c r="Q319" s="26" t="n">
        <f aca="false">(P320-P319)/P319</f>
        <v>-0.0211026819952751</v>
      </c>
      <c r="R319" s="46"/>
      <c r="S319" s="15"/>
      <c r="T319" s="16"/>
      <c r="AB319" s="46"/>
      <c r="AC319" s="14"/>
      <c r="AK319" s="46"/>
      <c r="AL319" s="14"/>
    </row>
    <row r="320" customFormat="false" ht="12.8" hidden="false" customHeight="false" outlineLevel="0" collapsed="false">
      <c r="A320" s="14"/>
      <c r="B320" s="21" t="n">
        <v>44069</v>
      </c>
      <c r="C320" s="31" t="n">
        <v>3449.969971</v>
      </c>
      <c r="D320" s="31" t="n">
        <v>3528.030029</v>
      </c>
      <c r="E320" s="31" t="n">
        <v>3444.149902</v>
      </c>
      <c r="F320" s="31" t="n">
        <v>3526.649902</v>
      </c>
      <c r="G320" s="31" t="n">
        <f aca="false">AVERAGE(C320:F320)</f>
        <v>3487.199951</v>
      </c>
      <c r="H320" s="23" t="n">
        <f aca="false">(G321-G320)/G320</f>
        <v>-0.0111708233819024</v>
      </c>
      <c r="I320" s="46"/>
      <c r="J320" s="14"/>
      <c r="K320" s="21" t="n">
        <v>44067</v>
      </c>
      <c r="L320" s="31" t="n">
        <v>11663.689453</v>
      </c>
      <c r="M320" s="31" t="n">
        <v>11807.631836</v>
      </c>
      <c r="N320" s="31" t="n">
        <v>11185.941406</v>
      </c>
      <c r="O320" s="31" t="n">
        <v>11711.505859</v>
      </c>
      <c r="P320" s="33" t="n">
        <f aca="false">AVERAGE(L320:O320)</f>
        <v>11592.1921385</v>
      </c>
      <c r="Q320" s="26" t="n">
        <f aca="false">(P321-P320)/P320</f>
        <v>-0.0509255170589665</v>
      </c>
      <c r="R320" s="46"/>
      <c r="S320" s="15"/>
      <c r="T320" s="16"/>
      <c r="AB320" s="46"/>
      <c r="AC320" s="14"/>
      <c r="AK320" s="46"/>
      <c r="AL320" s="14"/>
    </row>
    <row r="321" customFormat="false" ht="12.8" hidden="false" customHeight="false" outlineLevel="0" collapsed="false">
      <c r="A321" s="14"/>
      <c r="B321" s="21" t="n">
        <v>44076</v>
      </c>
      <c r="C321" s="31" t="n">
        <v>3543.76001</v>
      </c>
      <c r="D321" s="31" t="n">
        <v>3588.110107</v>
      </c>
      <c r="E321" s="31" t="n">
        <v>3329.27002</v>
      </c>
      <c r="F321" s="31" t="n">
        <v>3331.840088</v>
      </c>
      <c r="G321" s="31" t="n">
        <f aca="false">AVERAGE(C321:F321)</f>
        <v>3448.24505625</v>
      </c>
      <c r="H321" s="23" t="n">
        <f aca="false">(G322-G321)/G321</f>
        <v>-0.0207308486879239</v>
      </c>
      <c r="I321" s="46"/>
      <c r="J321" s="14"/>
      <c r="K321" s="21" t="n">
        <v>44074</v>
      </c>
      <c r="L321" s="31" t="n">
        <v>11713.306641</v>
      </c>
      <c r="M321" s="31" t="n">
        <v>12067.081055</v>
      </c>
      <c r="N321" s="31" t="n">
        <v>9946.675781</v>
      </c>
      <c r="O321" s="31" t="n">
        <v>10280.351563</v>
      </c>
      <c r="P321" s="33" t="n">
        <f aca="false">AVERAGE(L321:O321)</f>
        <v>11001.85376</v>
      </c>
      <c r="Q321" s="26" t="n">
        <f aca="false">(P322-P321)/P321</f>
        <v>-0.0660645501754061</v>
      </c>
      <c r="R321" s="46"/>
      <c r="S321" s="15"/>
      <c r="T321" s="16"/>
      <c r="AB321" s="46"/>
      <c r="AC321" s="14"/>
      <c r="AK321" s="46"/>
      <c r="AL321" s="14"/>
    </row>
    <row r="322" customFormat="false" ht="12.8" hidden="false" customHeight="false" outlineLevel="0" collapsed="false">
      <c r="A322" s="14"/>
      <c r="B322" s="21" t="n">
        <v>44083</v>
      </c>
      <c r="C322" s="31" t="n">
        <v>3369.820068</v>
      </c>
      <c r="D322" s="31" t="n">
        <v>3425.550049</v>
      </c>
      <c r="E322" s="31" t="n">
        <v>3310.469971</v>
      </c>
      <c r="F322" s="31" t="n">
        <v>3401.199951</v>
      </c>
      <c r="G322" s="31" t="n">
        <f aca="false">AVERAGE(C322:F322)</f>
        <v>3376.76000975</v>
      </c>
      <c r="H322" s="23" t="n">
        <f aca="false">(G323-G322)/G322</f>
        <v>-0.00904861247520572</v>
      </c>
      <c r="I322" s="46"/>
      <c r="J322" s="14"/>
      <c r="K322" s="21" t="n">
        <v>44081</v>
      </c>
      <c r="L322" s="31" t="n">
        <v>10280.998047</v>
      </c>
      <c r="M322" s="31" t="n">
        <v>10578.837891</v>
      </c>
      <c r="N322" s="31" t="n">
        <v>9916.493164</v>
      </c>
      <c r="O322" s="31" t="n">
        <v>10323.755859</v>
      </c>
      <c r="P322" s="33" t="n">
        <f aca="false">AVERAGE(L322:O322)</f>
        <v>10275.02124025</v>
      </c>
      <c r="Q322" s="26" t="n">
        <f aca="false">(P323-P322)/P322</f>
        <v>0.0381269883380278</v>
      </c>
      <c r="R322" s="46"/>
      <c r="S322" s="15"/>
      <c r="T322" s="16"/>
      <c r="AB322" s="46"/>
      <c r="AC322" s="14"/>
      <c r="AK322" s="46"/>
      <c r="AL322" s="14"/>
    </row>
    <row r="323" customFormat="false" ht="12.8" hidden="false" customHeight="false" outlineLevel="0" collapsed="false">
      <c r="A323" s="14"/>
      <c r="B323" s="21" t="n">
        <v>44090</v>
      </c>
      <c r="C323" s="31" t="n">
        <v>3411.22998</v>
      </c>
      <c r="D323" s="31" t="n">
        <v>3428.919922</v>
      </c>
      <c r="E323" s="31" t="n">
        <v>3229.100098</v>
      </c>
      <c r="F323" s="31" t="n">
        <v>3315.570068</v>
      </c>
      <c r="G323" s="31" t="n">
        <f aca="false">AVERAGE(C323:F323)</f>
        <v>3346.205017</v>
      </c>
      <c r="H323" s="23" t="n">
        <f aca="false">(G324-G323)/G323</f>
        <v>-0.0118828679199245</v>
      </c>
      <c r="I323" s="46"/>
      <c r="J323" s="14"/>
      <c r="K323" s="21" t="n">
        <v>44088</v>
      </c>
      <c r="L323" s="31" t="n">
        <v>10328.734375</v>
      </c>
      <c r="M323" s="31" t="n">
        <v>11134.092773</v>
      </c>
      <c r="N323" s="31" t="n">
        <v>10266.008789</v>
      </c>
      <c r="O323" s="31" t="n">
        <v>10938.271484</v>
      </c>
      <c r="P323" s="33" t="n">
        <f aca="false">AVERAGE(L323:O323)</f>
        <v>10666.77685525</v>
      </c>
      <c r="Q323" s="26" t="n">
        <f aca="false">(P324-P323)/P323</f>
        <v>0.00507004653175818</v>
      </c>
      <c r="R323" s="46"/>
      <c r="S323" s="15"/>
      <c r="T323" s="16"/>
      <c r="AB323" s="46"/>
      <c r="AC323" s="14"/>
      <c r="AK323" s="46"/>
      <c r="AL323" s="14"/>
    </row>
    <row r="324" customFormat="false" ht="12.8" hidden="false" customHeight="false" outlineLevel="0" collapsed="false">
      <c r="A324" s="14"/>
      <c r="B324" s="21" t="n">
        <v>44097</v>
      </c>
      <c r="C324" s="31" t="n">
        <v>3320.110107</v>
      </c>
      <c r="D324" s="31" t="n">
        <v>3360.73999</v>
      </c>
      <c r="E324" s="31" t="n">
        <v>3209.449951</v>
      </c>
      <c r="F324" s="31" t="n">
        <v>3335.469971</v>
      </c>
      <c r="G324" s="31" t="n">
        <f aca="false">AVERAGE(C324:F324)</f>
        <v>3306.44250475</v>
      </c>
      <c r="H324" s="23" t="n">
        <f aca="false">(G325-G324)/G324</f>
        <v>0.0175157977695967</v>
      </c>
      <c r="I324" s="46"/>
      <c r="J324" s="14"/>
      <c r="K324" s="21" t="n">
        <v>44095</v>
      </c>
      <c r="L324" s="31" t="n">
        <v>10934.925781</v>
      </c>
      <c r="M324" s="31" t="n">
        <v>10988.304688</v>
      </c>
      <c r="N324" s="31" t="n">
        <v>10185.774414</v>
      </c>
      <c r="O324" s="31" t="n">
        <v>10774.426758</v>
      </c>
      <c r="P324" s="33" t="n">
        <f aca="false">AVERAGE(L324:O324)</f>
        <v>10720.85791025</v>
      </c>
      <c r="Q324" s="26" t="n">
        <f aca="false">(P325-P324)/P324</f>
        <v>-0.000884415182010134</v>
      </c>
      <c r="R324" s="46"/>
      <c r="S324" s="15"/>
      <c r="T324" s="16"/>
      <c r="AB324" s="46"/>
      <c r="AC324" s="14"/>
      <c r="AK324" s="46"/>
      <c r="AL324" s="14"/>
    </row>
    <row r="325" customFormat="false" ht="12.8" hidden="false" customHeight="false" outlineLevel="0" collapsed="false">
      <c r="A325" s="14"/>
      <c r="B325" s="21" t="n">
        <v>44104</v>
      </c>
      <c r="C325" s="31" t="n">
        <v>3341.209961</v>
      </c>
      <c r="D325" s="31" t="n">
        <v>3431.560059</v>
      </c>
      <c r="E325" s="31" t="n">
        <v>3323.689941</v>
      </c>
      <c r="F325" s="31" t="n">
        <v>3360.969971</v>
      </c>
      <c r="G325" s="31" t="n">
        <f aca="false">AVERAGE(C325:F325)</f>
        <v>3364.357483</v>
      </c>
      <c r="H325" s="23" t="n">
        <f aca="false">(G326-G325)/G325</f>
        <v>0.027751971801981</v>
      </c>
      <c r="I325" s="46"/>
      <c r="J325" s="14"/>
      <c r="K325" s="21" t="n">
        <v>44102</v>
      </c>
      <c r="L325" s="31" t="n">
        <v>10771.641602</v>
      </c>
      <c r="M325" s="31" t="n">
        <v>10949.123047</v>
      </c>
      <c r="N325" s="31" t="n">
        <v>10440.311523</v>
      </c>
      <c r="O325" s="31" t="n">
        <v>10684.428711</v>
      </c>
      <c r="P325" s="33" t="n">
        <f aca="false">AVERAGE(L325:O325)</f>
        <v>10711.37622075</v>
      </c>
      <c r="Q325" s="26" t="n">
        <f aca="false">(P326-P325)/P325</f>
        <v>0.0288039351005445</v>
      </c>
      <c r="R325" s="46"/>
      <c r="S325" s="15"/>
      <c r="T325" s="16"/>
      <c r="AB325" s="46"/>
      <c r="AC325" s="14"/>
      <c r="AK325" s="46"/>
      <c r="AL325" s="14"/>
    </row>
    <row r="326" customFormat="false" ht="12.8" hidden="false" customHeight="false" outlineLevel="0" collapsed="false">
      <c r="A326" s="14"/>
      <c r="B326" s="21" t="n">
        <v>44111</v>
      </c>
      <c r="C326" s="31" t="n">
        <v>3384.560059</v>
      </c>
      <c r="D326" s="31" t="n">
        <v>3549.850098</v>
      </c>
      <c r="E326" s="31" t="n">
        <v>3384.560059</v>
      </c>
      <c r="F326" s="31" t="n">
        <v>3511.929932</v>
      </c>
      <c r="G326" s="31" t="n">
        <f aca="false">AVERAGE(C326:F326)</f>
        <v>3457.725037</v>
      </c>
      <c r="H326" s="23" t="n">
        <f aca="false">(G327-G326)/G326</f>
        <v>0.00546311608004242</v>
      </c>
      <c r="I326" s="46"/>
      <c r="J326" s="14"/>
      <c r="K326" s="21" t="n">
        <v>44109</v>
      </c>
      <c r="L326" s="31" t="n">
        <v>10688.03418</v>
      </c>
      <c r="M326" s="31" t="n">
        <v>11442.210938</v>
      </c>
      <c r="N326" s="31" t="n">
        <v>10565.197266</v>
      </c>
      <c r="O326" s="31" t="n">
        <v>11384.181641</v>
      </c>
      <c r="P326" s="33" t="n">
        <f aca="false">AVERAGE(L326:O326)</f>
        <v>11019.90600625</v>
      </c>
      <c r="Q326" s="26" t="n">
        <f aca="false">(P327-P326)/P326</f>
        <v>0.0368812120329787</v>
      </c>
      <c r="R326" s="46"/>
      <c r="S326" s="15"/>
      <c r="T326" s="16"/>
      <c r="AB326" s="46"/>
      <c r="AC326" s="14"/>
      <c r="AK326" s="46"/>
      <c r="AL326" s="14"/>
    </row>
    <row r="327" customFormat="false" ht="12.8" hidden="false" customHeight="false" outlineLevel="0" collapsed="false">
      <c r="A327" s="14"/>
      <c r="B327" s="21" t="n">
        <v>44118</v>
      </c>
      <c r="C327" s="31" t="n">
        <v>3515.469971</v>
      </c>
      <c r="D327" s="31" t="n">
        <v>3527.939941</v>
      </c>
      <c r="E327" s="31" t="n">
        <v>3419.929932</v>
      </c>
      <c r="F327" s="31" t="n">
        <v>3443.120117</v>
      </c>
      <c r="G327" s="31" t="n">
        <f aca="false">AVERAGE(C327:F327)</f>
        <v>3476.61499025</v>
      </c>
      <c r="H327" s="23" t="n">
        <f aca="false">(G328-G327)/G327</f>
        <v>-0.0175853559918074</v>
      </c>
      <c r="I327" s="46"/>
      <c r="J327" s="14"/>
      <c r="K327" s="21" t="n">
        <v>44116</v>
      </c>
      <c r="L327" s="31" t="n">
        <v>11429.047852</v>
      </c>
      <c r="M327" s="31" t="n">
        <v>11569.914063</v>
      </c>
      <c r="N327" s="31" t="n">
        <v>11223.012695</v>
      </c>
      <c r="O327" s="31" t="n">
        <v>11483.359375</v>
      </c>
      <c r="P327" s="33" t="n">
        <f aca="false">AVERAGE(L327:O327)</f>
        <v>11426.33349625</v>
      </c>
      <c r="Q327" s="26" t="n">
        <f aca="false">(P328-P327)/P327</f>
        <v>0.0778541857536324</v>
      </c>
      <c r="R327" s="46"/>
      <c r="S327" s="15"/>
      <c r="T327" s="16"/>
      <c r="AB327" s="46"/>
      <c r="AC327" s="14"/>
      <c r="AK327" s="46"/>
      <c r="AL327" s="14"/>
    </row>
    <row r="328" customFormat="false" ht="12.8" hidden="false" customHeight="false" outlineLevel="0" collapsed="false">
      <c r="A328" s="14"/>
      <c r="B328" s="21" t="n">
        <v>44125</v>
      </c>
      <c r="C328" s="31" t="n">
        <v>3439.909912</v>
      </c>
      <c r="D328" s="31" t="n">
        <v>3466.459961</v>
      </c>
      <c r="E328" s="31" t="n">
        <v>3364.860107</v>
      </c>
      <c r="F328" s="31" t="n">
        <v>3390.679932</v>
      </c>
      <c r="G328" s="31" t="n">
        <f aca="false">AVERAGE(C328:F328)</f>
        <v>3415.477478</v>
      </c>
      <c r="H328" s="23" t="n">
        <f aca="false">(G329-G328)/G328</f>
        <v>-0.0239234551468471</v>
      </c>
      <c r="I328" s="46"/>
      <c r="J328" s="14"/>
      <c r="K328" s="21" t="n">
        <v>44123</v>
      </c>
      <c r="L328" s="31" t="n">
        <v>11495.038086</v>
      </c>
      <c r="M328" s="31" t="n">
        <v>13329.183594</v>
      </c>
      <c r="N328" s="31" t="n">
        <v>11408.290039</v>
      </c>
      <c r="O328" s="31" t="n">
        <v>13031.173828</v>
      </c>
      <c r="P328" s="33" t="n">
        <f aca="false">AVERAGE(L328:O328)</f>
        <v>12315.92138675</v>
      </c>
      <c r="Q328" s="26" t="n">
        <f aca="false">(P329-P328)/P328</f>
        <v>0.0884063307818272</v>
      </c>
      <c r="R328" s="46"/>
      <c r="S328" s="15"/>
      <c r="T328" s="16"/>
      <c r="AB328" s="46"/>
      <c r="AC328" s="14"/>
      <c r="AK328" s="46"/>
      <c r="AL328" s="14"/>
    </row>
    <row r="329" customFormat="false" ht="12.8" hidden="false" customHeight="false" outlineLevel="0" collapsed="false">
      <c r="A329" s="14"/>
      <c r="B329" s="21" t="n">
        <v>44132</v>
      </c>
      <c r="C329" s="31" t="n">
        <v>3342.47998</v>
      </c>
      <c r="D329" s="31" t="n">
        <v>3389.48999</v>
      </c>
      <c r="E329" s="31" t="n">
        <v>3233.939941</v>
      </c>
      <c r="F329" s="31" t="n">
        <v>3369.159912</v>
      </c>
      <c r="G329" s="31" t="n">
        <f aca="false">AVERAGE(C329:F329)</f>
        <v>3333.76745575</v>
      </c>
      <c r="H329" s="23" t="n">
        <f aca="false">(G330-G329)/G329</f>
        <v>0.050099481132653</v>
      </c>
      <c r="I329" s="46"/>
      <c r="J329" s="14"/>
      <c r="K329" s="21" t="n">
        <v>44130</v>
      </c>
      <c r="L329" s="31" t="n">
        <v>13031.201172</v>
      </c>
      <c r="M329" s="31" t="n">
        <v>14028.213867</v>
      </c>
      <c r="N329" s="31" t="n">
        <v>12822.382813</v>
      </c>
      <c r="O329" s="31" t="n">
        <v>13737.109375</v>
      </c>
      <c r="P329" s="33" t="n">
        <f aca="false">AVERAGE(L329:O329)</f>
        <v>13404.72680675</v>
      </c>
      <c r="Q329" s="26" t="n">
        <f aca="false">(P330-P329)/P329</f>
        <v>0.0884816622411692</v>
      </c>
      <c r="R329" s="46"/>
      <c r="S329" s="15"/>
      <c r="T329" s="16"/>
      <c r="AB329" s="46"/>
      <c r="AC329" s="14"/>
      <c r="AK329" s="46"/>
      <c r="AL329" s="14"/>
    </row>
    <row r="330" customFormat="false" ht="12.8" hidden="false" customHeight="false" outlineLevel="0" collapsed="false">
      <c r="A330" s="14"/>
      <c r="B330" s="21" t="n">
        <v>44139</v>
      </c>
      <c r="C330" s="31" t="n">
        <v>3406.459961</v>
      </c>
      <c r="D330" s="31" t="n">
        <v>3645.98999</v>
      </c>
      <c r="E330" s="31" t="n">
        <v>3405.169922</v>
      </c>
      <c r="F330" s="31" t="n">
        <v>3545.530029</v>
      </c>
      <c r="G330" s="31" t="n">
        <f aca="false">AVERAGE(C330:F330)</f>
        <v>3500.7874755</v>
      </c>
      <c r="H330" s="23" t="n">
        <f aca="false">(G331-G330)/G330</f>
        <v>0.0226156392109156</v>
      </c>
      <c r="I330" s="46"/>
      <c r="J330" s="14"/>
      <c r="K330" s="21" t="n">
        <v>44137</v>
      </c>
      <c r="L330" s="31" t="n">
        <v>13737.032227</v>
      </c>
      <c r="M330" s="31" t="n">
        <v>15903.4375</v>
      </c>
      <c r="N330" s="31" t="n">
        <v>13243.160156</v>
      </c>
      <c r="O330" s="31" t="n">
        <v>15479.567383</v>
      </c>
      <c r="P330" s="33" t="n">
        <f aca="false">AVERAGE(L330:O330)</f>
        <v>14590.7993165</v>
      </c>
      <c r="Q330" s="26" t="n">
        <f aca="false">(P331-P330)/P330</f>
        <v>0.0754018553668865</v>
      </c>
      <c r="R330" s="46"/>
      <c r="S330" s="15"/>
      <c r="T330" s="16"/>
      <c r="AB330" s="46"/>
      <c r="AC330" s="14"/>
      <c r="AK330" s="46"/>
      <c r="AL330" s="14"/>
    </row>
    <row r="331" customFormat="false" ht="12.8" hidden="false" customHeight="false" outlineLevel="0" collapsed="false">
      <c r="A331" s="14"/>
      <c r="B331" s="21" t="n">
        <v>44146</v>
      </c>
      <c r="C331" s="31" t="n">
        <v>3563.219971</v>
      </c>
      <c r="D331" s="31" t="n">
        <v>3628.51001</v>
      </c>
      <c r="E331" s="31" t="n">
        <v>3518.580078</v>
      </c>
      <c r="F331" s="31" t="n">
        <v>3609.530029</v>
      </c>
      <c r="G331" s="31" t="n">
        <f aca="false">AVERAGE(C331:F331)</f>
        <v>3579.960022</v>
      </c>
      <c r="H331" s="23" t="n">
        <f aca="false">(G332-G331)/G331</f>
        <v>0.0079477185709198</v>
      </c>
      <c r="I331" s="46"/>
      <c r="J331" s="14"/>
      <c r="K331" s="21" t="n">
        <v>44144</v>
      </c>
      <c r="L331" s="31" t="n">
        <v>15479.595703</v>
      </c>
      <c r="M331" s="31" t="n">
        <v>16463.177734</v>
      </c>
      <c r="N331" s="31" t="n">
        <v>14865.529297</v>
      </c>
      <c r="O331" s="31" t="n">
        <v>15955.587891</v>
      </c>
      <c r="P331" s="33" t="n">
        <f aca="false">AVERAGE(L331:O331)</f>
        <v>15690.97265625</v>
      </c>
      <c r="Q331" s="26" t="n">
        <f aca="false">(P332-P331)/P331</f>
        <v>0.101635121109894</v>
      </c>
      <c r="R331" s="46"/>
      <c r="S331" s="15"/>
      <c r="T331" s="16"/>
      <c r="AB331" s="46"/>
      <c r="AC331" s="14"/>
      <c r="AK331" s="46"/>
      <c r="AL331" s="14"/>
    </row>
    <row r="332" customFormat="false" ht="12.8" hidden="false" customHeight="false" outlineLevel="0" collapsed="false">
      <c r="A332" s="14"/>
      <c r="B332" s="21" t="n">
        <v>44153</v>
      </c>
      <c r="C332" s="31" t="n">
        <v>3612.090088</v>
      </c>
      <c r="D332" s="31" t="n">
        <v>3642.310059</v>
      </c>
      <c r="E332" s="31" t="n">
        <v>3543.840088</v>
      </c>
      <c r="F332" s="31" t="n">
        <v>3635.409912</v>
      </c>
      <c r="G332" s="31" t="n">
        <f aca="false">AVERAGE(C332:F332)</f>
        <v>3608.41253675</v>
      </c>
      <c r="H332" s="23" t="n">
        <f aca="false">(G333-G332)/G332</f>
        <v>0.00950138368349634</v>
      </c>
      <c r="I332" s="46"/>
      <c r="J332" s="14"/>
      <c r="K332" s="21" t="n">
        <v>44151</v>
      </c>
      <c r="L332" s="31" t="n">
        <v>15955.577148</v>
      </c>
      <c r="M332" s="31" t="n">
        <v>18936.621094</v>
      </c>
      <c r="N332" s="31" t="n">
        <v>15880.706055</v>
      </c>
      <c r="O332" s="31" t="n">
        <v>18370.001953</v>
      </c>
      <c r="P332" s="33" t="n">
        <f aca="false">AVERAGE(L332:O332)</f>
        <v>17285.7265625</v>
      </c>
      <c r="Q332" s="26" t="n">
        <f aca="false">(P333-P332)/P332</f>
        <v>0.0455085832178192</v>
      </c>
      <c r="R332" s="46"/>
      <c r="S332" s="15"/>
      <c r="T332" s="16"/>
      <c r="AB332" s="46"/>
      <c r="AC332" s="14"/>
      <c r="AK332" s="46"/>
      <c r="AL332" s="14"/>
    </row>
    <row r="333" customFormat="false" ht="12.8" hidden="false" customHeight="false" outlineLevel="0" collapsed="false">
      <c r="A333" s="14"/>
      <c r="B333" s="21" t="n">
        <v>44160</v>
      </c>
      <c r="C333" s="31" t="n">
        <v>3635.5</v>
      </c>
      <c r="D333" s="31" t="n">
        <v>3678.449951</v>
      </c>
      <c r="E333" s="31" t="n">
        <v>3594.389893</v>
      </c>
      <c r="F333" s="31" t="n">
        <v>3662.449951</v>
      </c>
      <c r="G333" s="31" t="n">
        <f aca="false">AVERAGE(C333:F333)</f>
        <v>3642.69744875</v>
      </c>
      <c r="H333" s="23" t="n">
        <f aca="false">(G334-G333)/G333</f>
        <v>0.00950739630102518</v>
      </c>
      <c r="I333" s="46"/>
      <c r="J333" s="14"/>
      <c r="K333" s="21" t="n">
        <v>44158</v>
      </c>
      <c r="L333" s="31" t="n">
        <v>18370.017578</v>
      </c>
      <c r="M333" s="31" t="n">
        <v>19390.964844</v>
      </c>
      <c r="N333" s="31" t="n">
        <v>16351.035156</v>
      </c>
      <c r="O333" s="31" t="n">
        <v>18177.484375</v>
      </c>
      <c r="P333" s="33" t="n">
        <f aca="false">AVERAGE(L333:O333)</f>
        <v>18072.37548825</v>
      </c>
      <c r="Q333" s="26" t="n">
        <f aca="false">(P334-P333)/P333</f>
        <v>0.0450720809242591</v>
      </c>
      <c r="R333" s="46"/>
      <c r="S333" s="15"/>
      <c r="T333" s="16"/>
      <c r="AB333" s="46"/>
      <c r="AC333" s="14"/>
      <c r="AK333" s="46"/>
      <c r="AL333" s="14"/>
    </row>
    <row r="334" customFormat="false" ht="12.8" hidden="false" customHeight="false" outlineLevel="0" collapsed="false">
      <c r="A334" s="14"/>
      <c r="B334" s="21" t="n">
        <v>44167</v>
      </c>
      <c r="C334" s="31" t="n">
        <v>3653.780029</v>
      </c>
      <c r="D334" s="31" t="n">
        <v>3708.449951</v>
      </c>
      <c r="E334" s="31" t="n">
        <v>3644.840088</v>
      </c>
      <c r="F334" s="31" t="n">
        <v>3702.25</v>
      </c>
      <c r="G334" s="31" t="n">
        <f aca="false">AVERAGE(C334:F334)</f>
        <v>3677.330017</v>
      </c>
      <c r="H334" s="23" t="n">
        <f aca="false">(G335-G334)/G334</f>
        <v>0.00252015890800058</v>
      </c>
      <c r="I334" s="46"/>
      <c r="J334" s="14"/>
      <c r="K334" s="21" t="n">
        <v>44165</v>
      </c>
      <c r="L334" s="31" t="n">
        <v>18178.322266</v>
      </c>
      <c r="M334" s="31" t="n">
        <v>19845.974609</v>
      </c>
      <c r="N334" s="31" t="n">
        <v>18178.322266</v>
      </c>
      <c r="O334" s="31" t="n">
        <v>19345.121094</v>
      </c>
      <c r="P334" s="33" t="n">
        <f aca="false">AVERAGE(L334:O334)</f>
        <v>18886.93505875</v>
      </c>
      <c r="Q334" s="26" t="n">
        <f aca="false">(P335-P334)/P334</f>
        <v>-0.000408578574342367</v>
      </c>
      <c r="R334" s="46"/>
      <c r="S334" s="15"/>
      <c r="T334" s="16"/>
      <c r="AB334" s="46"/>
      <c r="AC334" s="14"/>
      <c r="AK334" s="46"/>
      <c r="AL334" s="14"/>
    </row>
    <row r="335" customFormat="false" ht="12.8" hidden="false" customHeight="false" outlineLevel="0" collapsed="false">
      <c r="A335" s="14"/>
      <c r="B335" s="21" t="n">
        <v>44174</v>
      </c>
      <c r="C335" s="31" t="n">
        <v>3705.97998</v>
      </c>
      <c r="D335" s="31" t="n">
        <v>3712.389893</v>
      </c>
      <c r="E335" s="31" t="n">
        <v>3633.399902</v>
      </c>
      <c r="F335" s="31" t="n">
        <v>3694.620117</v>
      </c>
      <c r="G335" s="31" t="n">
        <f aca="false">AVERAGE(C335:F335)</f>
        <v>3686.597473</v>
      </c>
      <c r="H335" s="23" t="n">
        <f aca="false">(G336-G335)/G335</f>
        <v>2.03472851455167E-005</v>
      </c>
      <c r="I335" s="46"/>
      <c r="J335" s="14"/>
      <c r="K335" s="21" t="n">
        <v>44172</v>
      </c>
      <c r="L335" s="31" t="n">
        <v>19343.128906</v>
      </c>
      <c r="M335" s="31" t="n">
        <v>19411.828125</v>
      </c>
      <c r="N335" s="31" t="n">
        <v>17619.533203</v>
      </c>
      <c r="O335" s="31" t="n">
        <v>19142.382813</v>
      </c>
      <c r="P335" s="33" t="n">
        <f aca="false">AVERAGE(L335:O335)</f>
        <v>18879.21826175</v>
      </c>
      <c r="Q335" s="26" t="n">
        <f aca="false">(P336-P335)/P335</f>
        <v>0.136754645502503</v>
      </c>
      <c r="R335" s="46"/>
      <c r="S335" s="15"/>
      <c r="T335" s="16"/>
      <c r="AB335" s="46"/>
      <c r="AC335" s="14"/>
      <c r="AK335" s="46"/>
      <c r="AL335" s="14"/>
    </row>
    <row r="336" customFormat="false" ht="12.8" hidden="false" customHeight="false" outlineLevel="0" collapsed="false">
      <c r="A336" s="14"/>
      <c r="B336" s="21" t="n">
        <v>44181</v>
      </c>
      <c r="C336" s="31" t="n">
        <v>3696.25</v>
      </c>
      <c r="D336" s="31" t="n">
        <v>3726.699951</v>
      </c>
      <c r="E336" s="31" t="n">
        <v>3636.47998</v>
      </c>
      <c r="F336" s="31" t="n">
        <v>3687.26001</v>
      </c>
      <c r="G336" s="31" t="n">
        <f aca="false">AVERAGE(C336:F336)</f>
        <v>3686.67248525</v>
      </c>
      <c r="H336" s="23" t="n">
        <f aca="false">(G337-G336)/G336</f>
        <v>0.00808114678458607</v>
      </c>
      <c r="I336" s="46"/>
      <c r="J336" s="14"/>
      <c r="K336" s="21" t="n">
        <v>44179</v>
      </c>
      <c r="L336" s="31" t="n">
        <v>19144.492188</v>
      </c>
      <c r="M336" s="31" t="n">
        <v>24209.660156</v>
      </c>
      <c r="N336" s="31" t="n">
        <v>19012.708984</v>
      </c>
      <c r="O336" s="31" t="n">
        <v>23477.294922</v>
      </c>
      <c r="P336" s="33" t="n">
        <f aca="false">AVERAGE(L336:O336)</f>
        <v>21461.0390625</v>
      </c>
      <c r="Q336" s="26" t="n">
        <f aca="false">(P337-P336)/P336</f>
        <v>0.167172716337345</v>
      </c>
      <c r="R336" s="46"/>
      <c r="S336" s="15"/>
      <c r="T336" s="16"/>
      <c r="AB336" s="46"/>
      <c r="AC336" s="14"/>
      <c r="AK336" s="46"/>
      <c r="AL336" s="14"/>
    </row>
    <row r="337" customFormat="false" ht="12.8" hidden="false" customHeight="false" outlineLevel="0" collapsed="false">
      <c r="A337" s="14"/>
      <c r="B337" s="21" t="n">
        <v>44188</v>
      </c>
      <c r="C337" s="31" t="n">
        <v>3693.419922</v>
      </c>
      <c r="D337" s="31" t="n">
        <v>3756.120117</v>
      </c>
      <c r="E337" s="31" t="n">
        <v>3689.280029</v>
      </c>
      <c r="F337" s="31" t="n">
        <v>3727.040039</v>
      </c>
      <c r="G337" s="31" t="n">
        <f aca="false">AVERAGE(C337:F337)</f>
        <v>3716.46502675</v>
      </c>
      <c r="H337" s="23" t="n">
        <f aca="false">(G338-G337)/G337</f>
        <v>0.00201063993505001</v>
      </c>
      <c r="I337" s="46"/>
      <c r="J337" s="14"/>
      <c r="K337" s="21" t="n">
        <v>44186</v>
      </c>
      <c r="L337" s="31" t="n">
        <v>23474.455078</v>
      </c>
      <c r="M337" s="31" t="n">
        <v>28288.839844</v>
      </c>
      <c r="N337" s="31" t="n">
        <v>22159.367188</v>
      </c>
      <c r="O337" s="31" t="n">
        <v>26272.294922</v>
      </c>
      <c r="P337" s="33" t="n">
        <f aca="false">AVERAGE(L337:O337)</f>
        <v>25048.739258</v>
      </c>
      <c r="Q337" s="26" t="n">
        <f aca="false">(P338-P337)/P337</f>
        <v>0.194258739866356</v>
      </c>
      <c r="R337" s="46"/>
      <c r="S337" s="15"/>
      <c r="T337" s="16"/>
      <c r="AB337" s="46"/>
      <c r="AC337" s="14"/>
      <c r="AK337" s="46"/>
      <c r="AL337" s="14"/>
    </row>
    <row r="338" customFormat="false" ht="12.8" hidden="false" customHeight="false" outlineLevel="0" collapsed="false">
      <c r="A338" s="14"/>
      <c r="B338" s="21" t="n">
        <v>44195</v>
      </c>
      <c r="C338" s="31" t="n">
        <v>3736.189941</v>
      </c>
      <c r="D338" s="31" t="n">
        <v>3769.98999</v>
      </c>
      <c r="E338" s="31" t="n">
        <v>3662.709961</v>
      </c>
      <c r="F338" s="31" t="n">
        <v>3726.860107</v>
      </c>
      <c r="G338" s="31" t="n">
        <f aca="false">AVERAGE(C338:F338)</f>
        <v>3723.93749975</v>
      </c>
      <c r="H338" s="23" t="n">
        <f aca="false">(G339-G338)/G338</f>
        <v>0.0100478271997078</v>
      </c>
      <c r="I338" s="46"/>
      <c r="J338" s="14"/>
      <c r="K338" s="21" t="n">
        <v>44193</v>
      </c>
      <c r="L338" s="31" t="n">
        <v>26280.822266</v>
      </c>
      <c r="M338" s="31" t="n">
        <v>34608.558594</v>
      </c>
      <c r="N338" s="31" t="n">
        <v>25987.298828</v>
      </c>
      <c r="O338" s="31" t="n">
        <v>32782.023438</v>
      </c>
      <c r="P338" s="33" t="n">
        <f aca="false">AVERAGE(L338:O338)</f>
        <v>29914.6757815</v>
      </c>
      <c r="Q338" s="26" t="n">
        <f aca="false">(P339-P338)/P338</f>
        <v>0.185345328501902</v>
      </c>
      <c r="R338" s="46"/>
      <c r="S338" s="15"/>
      <c r="T338" s="16"/>
      <c r="AB338" s="46"/>
      <c r="AC338" s="14"/>
      <c r="AK338" s="46"/>
      <c r="AL338" s="14"/>
    </row>
    <row r="339" customFormat="false" ht="12.8" hidden="false" customHeight="false" outlineLevel="0" collapsed="false">
      <c r="A339" s="14"/>
      <c r="B339" s="21" t="n">
        <v>44202</v>
      </c>
      <c r="C339" s="31" t="n">
        <v>3712.199951</v>
      </c>
      <c r="D339" s="31" t="n">
        <v>3826.689941</v>
      </c>
      <c r="E339" s="31" t="n">
        <v>3705.340088</v>
      </c>
      <c r="F339" s="31" t="n">
        <v>3801.189941</v>
      </c>
      <c r="G339" s="31" t="n">
        <f aca="false">AVERAGE(C339:F339)</f>
        <v>3761.35498025</v>
      </c>
      <c r="H339" s="23" t="n">
        <f aca="false">(G340-G339)/G339</f>
        <v>0.00857006229650184</v>
      </c>
      <c r="I339" s="46"/>
      <c r="J339" s="14"/>
      <c r="K339" s="21" t="n">
        <v>44200</v>
      </c>
      <c r="L339" s="31" t="n">
        <v>32810.949219</v>
      </c>
      <c r="M339" s="31" t="n">
        <v>41946.738281</v>
      </c>
      <c r="N339" s="31" t="n">
        <v>28722.755859</v>
      </c>
      <c r="O339" s="31" t="n">
        <v>38356.441406</v>
      </c>
      <c r="P339" s="33" t="n">
        <f aca="false">AVERAGE(L339:O339)</f>
        <v>35459.22119125</v>
      </c>
      <c r="Q339" s="26" t="n">
        <f aca="false">(P340-P339)/P339</f>
        <v>0.0198603465711136</v>
      </c>
      <c r="R339" s="46"/>
      <c r="S339" s="15"/>
      <c r="T339" s="16"/>
      <c r="AB339" s="46"/>
      <c r="AC339" s="14"/>
      <c r="AK339" s="46"/>
      <c r="AL339" s="14"/>
    </row>
    <row r="340" customFormat="false" ht="12.8" hidden="false" customHeight="false" outlineLevel="0" collapsed="false">
      <c r="A340" s="14"/>
      <c r="B340" s="21" t="n">
        <v>44209</v>
      </c>
      <c r="C340" s="31" t="n">
        <v>3802.22998</v>
      </c>
      <c r="D340" s="31" t="n">
        <v>3823.600098</v>
      </c>
      <c r="E340" s="31" t="n">
        <v>3749.620117</v>
      </c>
      <c r="F340" s="31" t="n">
        <v>3798.909912</v>
      </c>
      <c r="G340" s="31" t="n">
        <f aca="false">AVERAGE(C340:F340)</f>
        <v>3793.59002675</v>
      </c>
      <c r="H340" s="23" t="n">
        <f aca="false">(G341-G340)/G340</f>
        <v>0.0105137741476429</v>
      </c>
      <c r="I340" s="46"/>
      <c r="J340" s="14"/>
      <c r="K340" s="21" t="n">
        <v>44207</v>
      </c>
      <c r="L340" s="31" t="n">
        <v>38346.53125</v>
      </c>
      <c r="M340" s="31" t="n">
        <v>39966.40625</v>
      </c>
      <c r="N340" s="31" t="n">
        <v>30549.599609</v>
      </c>
      <c r="O340" s="31" t="n">
        <v>35791.277344</v>
      </c>
      <c r="P340" s="33" t="n">
        <f aca="false">AVERAGE(L340:O340)</f>
        <v>36163.45361325</v>
      </c>
      <c r="Q340" s="26" t="n">
        <f aca="false">(P341-P340)/P340</f>
        <v>-0.0681830177192085</v>
      </c>
      <c r="R340" s="46"/>
      <c r="S340" s="15"/>
      <c r="T340" s="16"/>
      <c r="AB340" s="46"/>
      <c r="AC340" s="14"/>
      <c r="AK340" s="46"/>
      <c r="AL340" s="14"/>
    </row>
    <row r="341" customFormat="false" ht="12.8" hidden="false" customHeight="false" outlineLevel="0" collapsed="false">
      <c r="A341" s="14"/>
      <c r="B341" s="21" t="n">
        <v>44216</v>
      </c>
      <c r="C341" s="31" t="n">
        <v>3816.219971</v>
      </c>
      <c r="D341" s="31" t="n">
        <v>3870.899902</v>
      </c>
      <c r="E341" s="31" t="n">
        <v>3797.159912</v>
      </c>
      <c r="F341" s="31" t="n">
        <v>3849.620117</v>
      </c>
      <c r="G341" s="31" t="n">
        <f aca="false">AVERAGE(C341:F341)</f>
        <v>3833.4749755</v>
      </c>
      <c r="H341" s="23" t="n">
        <f aca="false">(G342-G341)/G341</f>
        <v>-0.00870943209839163</v>
      </c>
      <c r="I341" s="46"/>
      <c r="J341" s="14"/>
      <c r="K341" s="21" t="n">
        <v>44214</v>
      </c>
      <c r="L341" s="31" t="n">
        <v>35792.238281</v>
      </c>
      <c r="M341" s="31" t="n">
        <v>37755.890625</v>
      </c>
      <c r="N341" s="31" t="n">
        <v>28953.373047</v>
      </c>
      <c r="O341" s="31" t="n">
        <v>32289.378906</v>
      </c>
      <c r="P341" s="33" t="n">
        <f aca="false">AVERAGE(L341:O341)</f>
        <v>33697.72021475</v>
      </c>
      <c r="Q341" s="26" t="n">
        <f aca="false">(P342-P341)/P341</f>
        <v>-0.0119987513598329</v>
      </c>
      <c r="R341" s="46"/>
      <c r="S341" s="15"/>
      <c r="T341" s="16"/>
      <c r="AB341" s="46"/>
      <c r="AC341" s="14"/>
      <c r="AK341" s="46"/>
      <c r="AL341" s="14"/>
    </row>
    <row r="342" customFormat="false" ht="12.8" hidden="false" customHeight="false" outlineLevel="0" collapsed="false">
      <c r="A342" s="14"/>
      <c r="B342" s="21" t="n">
        <v>44223</v>
      </c>
      <c r="C342" s="31" t="n">
        <v>3836.830078</v>
      </c>
      <c r="D342" s="31" t="n">
        <v>3843.090088</v>
      </c>
      <c r="E342" s="31" t="n">
        <v>3694.120117</v>
      </c>
      <c r="F342" s="31" t="n">
        <v>3826.310059</v>
      </c>
      <c r="G342" s="31" t="n">
        <f aca="false">AVERAGE(C342:F342)</f>
        <v>3800.0875855</v>
      </c>
      <c r="H342" s="23" t="n">
        <f aca="false">(G343-G342)/G342</f>
        <v>0.0188271771084947</v>
      </c>
      <c r="I342" s="46"/>
      <c r="J342" s="14"/>
      <c r="K342" s="21" t="n">
        <v>44221</v>
      </c>
      <c r="L342" s="31" t="n">
        <v>32285.798828</v>
      </c>
      <c r="M342" s="31" t="n">
        <v>38406.261719</v>
      </c>
      <c r="N342" s="31" t="n">
        <v>29367.138672</v>
      </c>
      <c r="O342" s="31" t="n">
        <v>33114.359375</v>
      </c>
      <c r="P342" s="33" t="n">
        <f aca="false">AVERAGE(L342:O342)</f>
        <v>33293.3896485</v>
      </c>
      <c r="Q342" s="26" t="n">
        <f aca="false">(P343-P342)/P342</f>
        <v>0.0906729267843116</v>
      </c>
      <c r="R342" s="46"/>
      <c r="S342" s="15"/>
      <c r="T342" s="16"/>
      <c r="AB342" s="46"/>
      <c r="AC342" s="14"/>
      <c r="AK342" s="46"/>
      <c r="AL342" s="14"/>
    </row>
    <row r="343" customFormat="false" ht="12.8" hidden="false" customHeight="false" outlineLevel="0" collapsed="false">
      <c r="A343" s="14"/>
      <c r="B343" s="21" t="n">
        <v>44230</v>
      </c>
      <c r="C343" s="31" t="n">
        <v>3840.27002</v>
      </c>
      <c r="D343" s="31" t="n">
        <v>3918.350098</v>
      </c>
      <c r="E343" s="31" t="n">
        <v>3816.679932</v>
      </c>
      <c r="F343" s="31" t="n">
        <v>3911.22998</v>
      </c>
      <c r="G343" s="31" t="n">
        <f aca="false">AVERAGE(C343:F343)</f>
        <v>3871.6325075</v>
      </c>
      <c r="H343" s="23" t="n">
        <f aca="false">(G344-G343)/G343</f>
        <v>0.0123494415875936</v>
      </c>
      <c r="I343" s="46"/>
      <c r="J343" s="14"/>
      <c r="K343" s="21" t="n">
        <v>44228</v>
      </c>
      <c r="L343" s="31" t="n">
        <v>33114.578125</v>
      </c>
      <c r="M343" s="31" t="n">
        <v>40846.546875</v>
      </c>
      <c r="N343" s="31" t="n">
        <v>32384.228516</v>
      </c>
      <c r="O343" s="31" t="n">
        <v>38903.441406</v>
      </c>
      <c r="P343" s="33" t="n">
        <f aca="false">AVERAGE(L343:O343)</f>
        <v>36312.1987305</v>
      </c>
      <c r="Q343" s="26" t="n">
        <f aca="false">(P344-P343)/P343</f>
        <v>0.193372745144516</v>
      </c>
      <c r="R343" s="46"/>
      <c r="S343" s="15"/>
      <c r="T343" s="16"/>
      <c r="AB343" s="46"/>
      <c r="AC343" s="14"/>
      <c r="AK343" s="46"/>
      <c r="AL343" s="14"/>
    </row>
    <row r="344" customFormat="false" ht="12.8" hidden="false" customHeight="false" outlineLevel="0" collapsed="false">
      <c r="A344" s="14"/>
      <c r="B344" s="21" t="n">
        <v>44237</v>
      </c>
      <c r="C344" s="22" t="n">
        <v>3920.780029</v>
      </c>
      <c r="D344" s="22" t="n">
        <v>3937.22998</v>
      </c>
      <c r="E344" s="22" t="n">
        <v>3884.939941</v>
      </c>
      <c r="F344" s="22" t="n">
        <v>3934.830078</v>
      </c>
      <c r="G344" s="22" t="n">
        <f aca="false">AVERAGE(C344:F344)</f>
        <v>3919.445007</v>
      </c>
      <c r="H344" s="48"/>
      <c r="I344" s="46"/>
      <c r="J344" s="14"/>
      <c r="K344" s="21" t="n">
        <v>44235</v>
      </c>
      <c r="L344" s="22" t="n">
        <v>38886.828125</v>
      </c>
      <c r="M344" s="22" t="n">
        <v>48463.46875</v>
      </c>
      <c r="N344" s="22" t="n">
        <v>38076.324219</v>
      </c>
      <c r="O344" s="22" t="n">
        <v>47909.332031</v>
      </c>
      <c r="P344" s="25" t="n">
        <f aca="false">AVERAGE(L344:O344)</f>
        <v>43333.98828125</v>
      </c>
      <c r="Q344" s="51"/>
      <c r="R344" s="46"/>
      <c r="S344" s="15"/>
      <c r="T344" s="16"/>
      <c r="AB344" s="46"/>
      <c r="AC344" s="14"/>
      <c r="AK344" s="46"/>
      <c r="AL344" s="14"/>
    </row>
    <row r="345" customFormat="false" ht="9.3" hidden="false" customHeight="true" outlineLevel="0" collapsed="false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5"/>
      <c r="T345" s="16"/>
      <c r="U345" s="52"/>
      <c r="V345" s="52"/>
      <c r="W345" s="52"/>
      <c r="X345" s="52"/>
      <c r="Y345" s="52"/>
      <c r="Z345" s="52"/>
      <c r="AA345" s="52"/>
      <c r="AB345" s="52"/>
      <c r="AC345" s="14"/>
      <c r="AD345" s="52"/>
      <c r="AE345" s="52"/>
      <c r="AF345" s="52"/>
      <c r="AG345" s="52"/>
      <c r="AH345" s="52"/>
      <c r="AI345" s="52"/>
      <c r="AJ345" s="52"/>
      <c r="AK345" s="52"/>
      <c r="AL345" s="14"/>
    </row>
    <row r="346" customFormat="false" ht="12.8" hidden="false" customHeight="false" outlineLevel="0" collapsed="false">
      <c r="K346" s="53"/>
      <c r="P346" s="34"/>
      <c r="Q346" s="26"/>
    </row>
    <row r="347" customFormat="false" ht="12.8" hidden="false" customHeight="false" outlineLevel="0" collapsed="false">
      <c r="K347" s="53"/>
      <c r="P347" s="34"/>
      <c r="Q347" s="26"/>
    </row>
    <row r="348" customFormat="false" ht="12.8" hidden="false" customHeight="false" outlineLevel="0" collapsed="false">
      <c r="K348" s="53"/>
      <c r="P348" s="34"/>
      <c r="Q348" s="26"/>
    </row>
    <row r="349" customFormat="false" ht="12.8" hidden="false" customHeight="false" outlineLevel="0" collapsed="false">
      <c r="K349" s="53"/>
      <c r="P349" s="34"/>
      <c r="Q349" s="26"/>
    </row>
    <row r="350" customFormat="false" ht="12.8" hidden="false" customHeight="false" outlineLevel="0" collapsed="false">
      <c r="K350" s="53"/>
      <c r="P350" s="34"/>
      <c r="Q350" s="26"/>
    </row>
    <row r="351" customFormat="false" ht="12.8" hidden="false" customHeight="false" outlineLevel="0" collapsed="false">
      <c r="K351" s="53"/>
      <c r="P351" s="34"/>
      <c r="Q351" s="26"/>
    </row>
    <row r="352" customFormat="false" ht="12.8" hidden="false" customHeight="false" outlineLevel="0" collapsed="false">
      <c r="K352" s="53"/>
      <c r="P352" s="34"/>
      <c r="Q352" s="26"/>
    </row>
    <row r="353" customFormat="false" ht="12.8" hidden="false" customHeight="false" outlineLevel="0" collapsed="false">
      <c r="K353" s="53"/>
      <c r="P353" s="34"/>
      <c r="Q353" s="26"/>
    </row>
    <row r="354" customFormat="false" ht="12.8" hidden="false" customHeight="false" outlineLevel="0" collapsed="false">
      <c r="K354" s="53"/>
      <c r="P354" s="34"/>
      <c r="Q354" s="26"/>
    </row>
    <row r="355" customFormat="false" ht="12.8" hidden="false" customHeight="false" outlineLevel="0" collapsed="false">
      <c r="K355" s="53"/>
      <c r="P355" s="34"/>
      <c r="Q355" s="26"/>
    </row>
    <row r="356" customFormat="false" ht="12.8" hidden="false" customHeight="false" outlineLevel="0" collapsed="false">
      <c r="K356" s="53"/>
      <c r="P356" s="34"/>
      <c r="Q356" s="26"/>
    </row>
    <row r="357" customFormat="false" ht="12.8" hidden="false" customHeight="false" outlineLevel="0" collapsed="false">
      <c r="K357" s="53"/>
      <c r="P357" s="34"/>
      <c r="Q357" s="26"/>
    </row>
    <row r="358" customFormat="false" ht="12.8" hidden="false" customHeight="false" outlineLevel="0" collapsed="false">
      <c r="K358" s="53"/>
      <c r="P358" s="34"/>
      <c r="Q358" s="26"/>
    </row>
    <row r="359" customFormat="false" ht="12.8" hidden="false" customHeight="false" outlineLevel="0" collapsed="false">
      <c r="K359" s="53"/>
      <c r="P359" s="34"/>
      <c r="Q359" s="26"/>
    </row>
    <row r="360" customFormat="false" ht="12.8" hidden="false" customHeight="false" outlineLevel="0" collapsed="false">
      <c r="K360" s="53"/>
      <c r="P360" s="34"/>
      <c r="Q360" s="26"/>
    </row>
    <row r="361" customFormat="false" ht="12.8" hidden="false" customHeight="false" outlineLevel="0" collapsed="false">
      <c r="K361" s="53"/>
      <c r="P361" s="34"/>
      <c r="Q361" s="26"/>
    </row>
    <row r="362" customFormat="false" ht="12.8" hidden="false" customHeight="false" outlineLevel="0" collapsed="false">
      <c r="K362" s="53"/>
      <c r="P362" s="34"/>
      <c r="Q362" s="26"/>
    </row>
    <row r="363" customFormat="false" ht="12.8" hidden="false" customHeight="false" outlineLevel="0" collapsed="false">
      <c r="K363" s="53"/>
      <c r="P363" s="34"/>
      <c r="Q363" s="26"/>
    </row>
    <row r="364" customFormat="false" ht="12.8" hidden="false" customHeight="false" outlineLevel="0" collapsed="false">
      <c r="K364" s="53"/>
      <c r="P364" s="34"/>
      <c r="Q364" s="26"/>
    </row>
    <row r="365" customFormat="false" ht="12.8" hidden="false" customHeight="false" outlineLevel="0" collapsed="false">
      <c r="K365" s="53"/>
      <c r="P365" s="34"/>
      <c r="Q365" s="26"/>
    </row>
    <row r="366" customFormat="false" ht="12.8" hidden="false" customHeight="false" outlineLevel="0" collapsed="false">
      <c r="K366" s="53"/>
      <c r="P366" s="34"/>
      <c r="Q366" s="26"/>
    </row>
    <row r="367" customFormat="false" ht="12.8" hidden="false" customHeight="false" outlineLevel="0" collapsed="false">
      <c r="K367" s="53"/>
      <c r="P367" s="34"/>
      <c r="Q367" s="26"/>
    </row>
    <row r="368" customFormat="false" ht="12.8" hidden="false" customHeight="false" outlineLevel="0" collapsed="false">
      <c r="K368" s="53"/>
      <c r="P368" s="34"/>
      <c r="Q368" s="26"/>
    </row>
    <row r="369" customFormat="false" ht="12.8" hidden="false" customHeight="false" outlineLevel="0" collapsed="false">
      <c r="K369" s="53"/>
      <c r="P369" s="34"/>
      <c r="Q369" s="26"/>
      <c r="AB369" s="54"/>
      <c r="AC369" s="54"/>
    </row>
    <row r="370" customFormat="false" ht="12.8" hidden="false" customHeight="false" outlineLevel="0" collapsed="false">
      <c r="K370" s="53"/>
      <c r="P370" s="34"/>
      <c r="Q370" s="26"/>
      <c r="AB370" s="54"/>
      <c r="AC370" s="54"/>
    </row>
    <row r="371" customFormat="false" ht="12.8" hidden="false" customHeight="false" outlineLevel="0" collapsed="false">
      <c r="K371" s="53"/>
      <c r="P371" s="34"/>
      <c r="Q371" s="26"/>
      <c r="AB371" s="54"/>
      <c r="AC371" s="54"/>
    </row>
    <row r="372" customFormat="false" ht="12.8" hidden="false" customHeight="false" outlineLevel="0" collapsed="false">
      <c r="K372" s="53"/>
      <c r="P372" s="34"/>
      <c r="Q372" s="26"/>
      <c r="AB372" s="54"/>
      <c r="AC372" s="54"/>
    </row>
    <row r="373" customFormat="false" ht="12.8" hidden="false" customHeight="false" outlineLevel="0" collapsed="false">
      <c r="K373" s="53"/>
      <c r="P373" s="34"/>
      <c r="Q373" s="26"/>
      <c r="AB373" s="54"/>
      <c r="AC373" s="54"/>
    </row>
    <row r="374" customFormat="false" ht="12.8" hidden="false" customHeight="false" outlineLevel="0" collapsed="false">
      <c r="K374" s="53"/>
      <c r="P374" s="34"/>
      <c r="Q374" s="26"/>
      <c r="AB374" s="54"/>
      <c r="AC374" s="54"/>
    </row>
    <row r="375" customFormat="false" ht="12.8" hidden="false" customHeight="false" outlineLevel="0" collapsed="false">
      <c r="K375" s="53"/>
      <c r="P375" s="34"/>
      <c r="Q375" s="26"/>
      <c r="AB375" s="54"/>
      <c r="AC375" s="54"/>
    </row>
    <row r="376" customFormat="false" ht="12.8" hidden="false" customHeight="false" outlineLevel="0" collapsed="false">
      <c r="K376" s="53"/>
      <c r="P376" s="34"/>
      <c r="Q376" s="26"/>
      <c r="AB376" s="54"/>
      <c r="AC376" s="54"/>
    </row>
    <row r="377" customFormat="false" ht="12.8" hidden="false" customHeight="false" outlineLevel="0" collapsed="false">
      <c r="K377" s="53"/>
      <c r="P377" s="34"/>
      <c r="Q377" s="26"/>
      <c r="AB377" s="54"/>
      <c r="AC377" s="54"/>
    </row>
    <row r="378" customFormat="false" ht="12.8" hidden="false" customHeight="false" outlineLevel="0" collapsed="false">
      <c r="K378" s="53"/>
      <c r="P378" s="34"/>
      <c r="Q378" s="26"/>
      <c r="AB378" s="54"/>
      <c r="AC378" s="54"/>
    </row>
    <row r="379" customFormat="false" ht="12.8" hidden="false" customHeight="false" outlineLevel="0" collapsed="false">
      <c r="K379" s="53"/>
      <c r="P379" s="34"/>
      <c r="Q379" s="26"/>
      <c r="AB379" s="54"/>
      <c r="AC379" s="54"/>
    </row>
    <row r="380" customFormat="false" ht="12.8" hidden="false" customHeight="false" outlineLevel="0" collapsed="false">
      <c r="K380" s="53"/>
      <c r="P380" s="34"/>
      <c r="Q380" s="26"/>
      <c r="AB380" s="54"/>
      <c r="AC380" s="54"/>
    </row>
    <row r="381" customFormat="false" ht="12.8" hidden="false" customHeight="false" outlineLevel="0" collapsed="false">
      <c r="K381" s="53"/>
      <c r="P381" s="34"/>
      <c r="Q381" s="26"/>
      <c r="AB381" s="54"/>
      <c r="AC381" s="54"/>
    </row>
    <row r="382" customFormat="false" ht="12.8" hidden="false" customHeight="false" outlineLevel="0" collapsed="false">
      <c r="K382" s="53"/>
      <c r="P382" s="34"/>
      <c r="Q382" s="26"/>
      <c r="AB382" s="54"/>
      <c r="AC382" s="54"/>
    </row>
    <row r="383" customFormat="false" ht="12.8" hidden="false" customHeight="false" outlineLevel="0" collapsed="false">
      <c r="K383" s="53"/>
      <c r="P383" s="34"/>
      <c r="Q383" s="26"/>
      <c r="AB383" s="54"/>
      <c r="AC383" s="54"/>
    </row>
    <row r="384" customFormat="false" ht="12.8" hidden="false" customHeight="false" outlineLevel="0" collapsed="false">
      <c r="K384" s="53"/>
      <c r="P384" s="34"/>
      <c r="Q384" s="26"/>
      <c r="AB384" s="54"/>
      <c r="AC384" s="54"/>
    </row>
    <row r="385" customFormat="false" ht="12.8" hidden="false" customHeight="false" outlineLevel="0" collapsed="false">
      <c r="K385" s="53"/>
      <c r="P385" s="34"/>
      <c r="Q385" s="26"/>
      <c r="AB385" s="54"/>
      <c r="AC385" s="54"/>
    </row>
    <row r="386" customFormat="false" ht="12.8" hidden="false" customHeight="false" outlineLevel="0" collapsed="false">
      <c r="K386" s="53"/>
      <c r="P386" s="34"/>
      <c r="Q386" s="26"/>
      <c r="AB386" s="54"/>
      <c r="AC386" s="54"/>
    </row>
    <row r="387" customFormat="false" ht="12.8" hidden="false" customHeight="false" outlineLevel="0" collapsed="false">
      <c r="K387" s="53"/>
      <c r="P387" s="34"/>
      <c r="Q387" s="26"/>
      <c r="AB387" s="54"/>
      <c r="AC387" s="54"/>
    </row>
    <row r="388" customFormat="false" ht="12.8" hidden="false" customHeight="false" outlineLevel="0" collapsed="false">
      <c r="K388" s="53"/>
      <c r="P388" s="34"/>
      <c r="Q388" s="26"/>
      <c r="AB388" s="54"/>
      <c r="AC388" s="54"/>
    </row>
    <row r="389" customFormat="false" ht="12.8" hidden="false" customHeight="false" outlineLevel="0" collapsed="false">
      <c r="K389" s="53"/>
      <c r="P389" s="34"/>
      <c r="Q389" s="26"/>
      <c r="AB389" s="54"/>
      <c r="AC389" s="54"/>
    </row>
    <row r="390" customFormat="false" ht="12.8" hidden="false" customHeight="false" outlineLevel="0" collapsed="false">
      <c r="K390" s="53"/>
      <c r="P390" s="34"/>
      <c r="Q390" s="26"/>
      <c r="AB390" s="54"/>
      <c r="AC390" s="54"/>
    </row>
    <row r="391" customFormat="false" ht="12.8" hidden="false" customHeight="false" outlineLevel="0" collapsed="false">
      <c r="K391" s="53"/>
      <c r="P391" s="34"/>
      <c r="Q391" s="26"/>
      <c r="AB391" s="54"/>
      <c r="AC391" s="54"/>
    </row>
    <row r="392" customFormat="false" ht="12.8" hidden="false" customHeight="false" outlineLevel="0" collapsed="false">
      <c r="K392" s="53"/>
      <c r="P392" s="34"/>
      <c r="Q392" s="26"/>
      <c r="AB392" s="54"/>
      <c r="AC392" s="54"/>
    </row>
    <row r="393" customFormat="false" ht="12.8" hidden="false" customHeight="false" outlineLevel="0" collapsed="false">
      <c r="K393" s="53"/>
      <c r="P393" s="34"/>
      <c r="Q393" s="26"/>
      <c r="AB393" s="54"/>
      <c r="AC393" s="54"/>
    </row>
    <row r="394" customFormat="false" ht="12.8" hidden="false" customHeight="false" outlineLevel="0" collapsed="false">
      <c r="K394" s="53"/>
      <c r="P394" s="34"/>
      <c r="Q394" s="26"/>
      <c r="AB394" s="54"/>
      <c r="AC394" s="54"/>
    </row>
    <row r="395" customFormat="false" ht="12.8" hidden="false" customHeight="false" outlineLevel="0" collapsed="false">
      <c r="K395" s="53"/>
      <c r="P395" s="34"/>
      <c r="Q395" s="26"/>
      <c r="AB395" s="54"/>
      <c r="AC395" s="54"/>
    </row>
    <row r="396" customFormat="false" ht="12.8" hidden="false" customHeight="false" outlineLevel="0" collapsed="false">
      <c r="K396" s="53"/>
      <c r="P396" s="34"/>
      <c r="Q396" s="26"/>
      <c r="AB396" s="54"/>
      <c r="AC396" s="54"/>
    </row>
    <row r="397" customFormat="false" ht="12.8" hidden="false" customHeight="false" outlineLevel="0" collapsed="false">
      <c r="K397" s="53"/>
      <c r="P397" s="34"/>
      <c r="Q397" s="26"/>
      <c r="AB397" s="54"/>
      <c r="AC397" s="54"/>
    </row>
    <row r="398" customFormat="false" ht="12.8" hidden="false" customHeight="false" outlineLevel="0" collapsed="false">
      <c r="K398" s="53"/>
      <c r="P398" s="34"/>
      <c r="Q398" s="26"/>
    </row>
    <row r="399" customFormat="false" ht="12.8" hidden="false" customHeight="false" outlineLevel="0" collapsed="false">
      <c r="K399" s="53"/>
      <c r="P399" s="34"/>
      <c r="Q399" s="26"/>
    </row>
    <row r="400" customFormat="false" ht="12.8" hidden="false" customHeight="false" outlineLevel="0" collapsed="false">
      <c r="K400" s="53"/>
      <c r="P400" s="34"/>
      <c r="Q400" s="26"/>
    </row>
    <row r="401" customFormat="false" ht="12.8" hidden="false" customHeight="false" outlineLevel="0" collapsed="false">
      <c r="K401" s="53"/>
      <c r="P401" s="34"/>
      <c r="Q401" s="26"/>
    </row>
    <row r="402" customFormat="false" ht="12.8" hidden="false" customHeight="false" outlineLevel="0" collapsed="false">
      <c r="K402" s="53"/>
      <c r="P402" s="34"/>
      <c r="Q402" s="26"/>
    </row>
    <row r="403" customFormat="false" ht="12.8" hidden="false" customHeight="false" outlineLevel="0" collapsed="false">
      <c r="K403" s="53"/>
      <c r="P403" s="34"/>
      <c r="Q403" s="26"/>
    </row>
    <row r="404" customFormat="false" ht="12.8" hidden="false" customHeight="false" outlineLevel="0" collapsed="false">
      <c r="K404" s="53"/>
      <c r="P404" s="34"/>
      <c r="Q404" s="26"/>
    </row>
    <row r="405" customFormat="false" ht="12.8" hidden="false" customHeight="false" outlineLevel="0" collapsed="false">
      <c r="K405" s="53"/>
      <c r="P405" s="34"/>
      <c r="Q405" s="26"/>
    </row>
    <row r="406" customFormat="false" ht="12.8" hidden="false" customHeight="false" outlineLevel="0" collapsed="false">
      <c r="K406" s="53"/>
      <c r="P406" s="34"/>
      <c r="Q406" s="26"/>
    </row>
    <row r="407" customFormat="false" ht="12.8" hidden="false" customHeight="false" outlineLevel="0" collapsed="false">
      <c r="K407" s="53"/>
      <c r="P407" s="34"/>
      <c r="Q407" s="26"/>
    </row>
    <row r="408" customFormat="false" ht="12.8" hidden="false" customHeight="false" outlineLevel="0" collapsed="false">
      <c r="K408" s="53"/>
      <c r="P408" s="34"/>
      <c r="Q408" s="26"/>
    </row>
    <row r="409" customFormat="false" ht="12.8" hidden="false" customHeight="false" outlineLevel="0" collapsed="false">
      <c r="K409" s="53"/>
      <c r="P409" s="34"/>
      <c r="Q409" s="26"/>
    </row>
    <row r="410" customFormat="false" ht="12.8" hidden="false" customHeight="false" outlineLevel="0" collapsed="false">
      <c r="K410" s="53"/>
      <c r="P410" s="34"/>
      <c r="Q410" s="26"/>
    </row>
    <row r="411" customFormat="false" ht="12.8" hidden="false" customHeight="false" outlineLevel="0" collapsed="false">
      <c r="K411" s="53"/>
      <c r="P411" s="34"/>
      <c r="Q411" s="26"/>
    </row>
    <row r="412" customFormat="false" ht="12.8" hidden="false" customHeight="false" outlineLevel="0" collapsed="false">
      <c r="K412" s="53"/>
      <c r="P412" s="34"/>
      <c r="Q412" s="26"/>
    </row>
    <row r="413" customFormat="false" ht="12.8" hidden="false" customHeight="false" outlineLevel="0" collapsed="false">
      <c r="K413" s="53"/>
      <c r="P413" s="34"/>
      <c r="Q413" s="26"/>
    </row>
    <row r="414" customFormat="false" ht="12.8" hidden="false" customHeight="false" outlineLevel="0" collapsed="false">
      <c r="K414" s="53"/>
      <c r="P414" s="34"/>
      <c r="Q414" s="26"/>
    </row>
    <row r="415" customFormat="false" ht="12.8" hidden="false" customHeight="false" outlineLevel="0" collapsed="false">
      <c r="K415" s="53"/>
      <c r="P415" s="34"/>
      <c r="Q415" s="26"/>
    </row>
    <row r="416" customFormat="false" ht="12.8" hidden="false" customHeight="false" outlineLevel="0" collapsed="false">
      <c r="K416" s="53"/>
      <c r="P416" s="34"/>
      <c r="Q416" s="26"/>
    </row>
    <row r="417" customFormat="false" ht="12.8" hidden="false" customHeight="false" outlineLevel="0" collapsed="false">
      <c r="K417" s="53"/>
      <c r="P417" s="34"/>
      <c r="Q417" s="26"/>
    </row>
    <row r="418" customFormat="false" ht="12.8" hidden="false" customHeight="false" outlineLevel="0" collapsed="false">
      <c r="K418" s="53"/>
      <c r="P418" s="34"/>
      <c r="Q418" s="26"/>
    </row>
    <row r="419" customFormat="false" ht="12.8" hidden="false" customHeight="false" outlineLevel="0" collapsed="false">
      <c r="K419" s="53"/>
      <c r="P419" s="34"/>
      <c r="Q419" s="26"/>
    </row>
    <row r="420" customFormat="false" ht="12.8" hidden="false" customHeight="false" outlineLevel="0" collapsed="false">
      <c r="K420" s="53"/>
      <c r="P420" s="34"/>
      <c r="Q420" s="26"/>
    </row>
    <row r="421" customFormat="false" ht="12.8" hidden="false" customHeight="false" outlineLevel="0" collapsed="false">
      <c r="K421" s="53"/>
      <c r="P421" s="34"/>
      <c r="Q421" s="26"/>
    </row>
    <row r="422" customFormat="false" ht="12.8" hidden="false" customHeight="false" outlineLevel="0" collapsed="false">
      <c r="K422" s="53"/>
      <c r="P422" s="34"/>
      <c r="Q422" s="26"/>
    </row>
    <row r="423" customFormat="false" ht="12.8" hidden="false" customHeight="false" outlineLevel="0" collapsed="false">
      <c r="K423" s="53"/>
      <c r="P423" s="34"/>
      <c r="Q423" s="26"/>
    </row>
    <row r="424" customFormat="false" ht="12.8" hidden="false" customHeight="false" outlineLevel="0" collapsed="false">
      <c r="K424" s="53"/>
      <c r="P424" s="34"/>
      <c r="Q424" s="26"/>
    </row>
    <row r="425" customFormat="false" ht="12.8" hidden="false" customHeight="false" outlineLevel="0" collapsed="false">
      <c r="K425" s="53"/>
      <c r="P425" s="34"/>
      <c r="Q425" s="26"/>
    </row>
    <row r="426" customFormat="false" ht="12.8" hidden="false" customHeight="false" outlineLevel="0" collapsed="false">
      <c r="K426" s="53"/>
      <c r="P426" s="34"/>
      <c r="Q426" s="26"/>
    </row>
    <row r="427" customFormat="false" ht="12.8" hidden="false" customHeight="false" outlineLevel="0" collapsed="false">
      <c r="K427" s="53"/>
      <c r="P427" s="34"/>
      <c r="Q427" s="26"/>
    </row>
    <row r="428" customFormat="false" ht="12.8" hidden="false" customHeight="false" outlineLevel="0" collapsed="false">
      <c r="K428" s="53"/>
      <c r="P428" s="34"/>
      <c r="Q428" s="26"/>
    </row>
    <row r="429" customFormat="false" ht="12.8" hidden="false" customHeight="false" outlineLevel="0" collapsed="false">
      <c r="K429" s="53"/>
      <c r="P429" s="34"/>
      <c r="Q429" s="26"/>
    </row>
    <row r="430" customFormat="false" ht="12.8" hidden="false" customHeight="false" outlineLevel="0" collapsed="false">
      <c r="K430" s="53"/>
      <c r="P430" s="34"/>
      <c r="Q430" s="26"/>
    </row>
    <row r="431" customFormat="false" ht="12.8" hidden="false" customHeight="false" outlineLevel="0" collapsed="false">
      <c r="K431" s="53"/>
      <c r="P431" s="34"/>
      <c r="Q431" s="26"/>
    </row>
    <row r="432" customFormat="false" ht="12.8" hidden="false" customHeight="false" outlineLevel="0" collapsed="false">
      <c r="K432" s="53"/>
      <c r="P432" s="34"/>
      <c r="Q432" s="26"/>
    </row>
    <row r="433" customFormat="false" ht="12.8" hidden="false" customHeight="false" outlineLevel="0" collapsed="false">
      <c r="K433" s="53"/>
      <c r="P433" s="34"/>
      <c r="Q433" s="26"/>
    </row>
    <row r="434" customFormat="false" ht="12.8" hidden="false" customHeight="false" outlineLevel="0" collapsed="false">
      <c r="K434" s="53"/>
      <c r="P434" s="34"/>
      <c r="Q434" s="26"/>
    </row>
    <row r="435" customFormat="false" ht="12.8" hidden="false" customHeight="false" outlineLevel="0" collapsed="false">
      <c r="K435" s="53"/>
      <c r="P435" s="34"/>
      <c r="Q435" s="26"/>
    </row>
    <row r="436" customFormat="false" ht="12.8" hidden="false" customHeight="false" outlineLevel="0" collapsed="false">
      <c r="K436" s="53"/>
      <c r="P436" s="34"/>
      <c r="Q436" s="26"/>
    </row>
    <row r="437" customFormat="false" ht="12.8" hidden="false" customHeight="false" outlineLevel="0" collapsed="false">
      <c r="K437" s="53"/>
      <c r="P437" s="34"/>
      <c r="Q437" s="26"/>
    </row>
    <row r="438" customFormat="false" ht="12.8" hidden="false" customHeight="false" outlineLevel="0" collapsed="false">
      <c r="K438" s="53"/>
      <c r="P438" s="34"/>
      <c r="Q438" s="26"/>
    </row>
    <row r="439" customFormat="false" ht="12.8" hidden="false" customHeight="false" outlineLevel="0" collapsed="false">
      <c r="K439" s="53"/>
      <c r="P439" s="34"/>
      <c r="Q439" s="26"/>
    </row>
    <row r="440" customFormat="false" ht="12.8" hidden="false" customHeight="false" outlineLevel="0" collapsed="false">
      <c r="K440" s="53"/>
      <c r="P440" s="34"/>
      <c r="Q440" s="26"/>
    </row>
    <row r="441" customFormat="false" ht="12.8" hidden="false" customHeight="false" outlineLevel="0" collapsed="false">
      <c r="K441" s="53"/>
      <c r="P441" s="34"/>
      <c r="Q441" s="26"/>
    </row>
    <row r="442" customFormat="false" ht="12.8" hidden="false" customHeight="false" outlineLevel="0" collapsed="false">
      <c r="K442" s="53"/>
      <c r="P442" s="34"/>
      <c r="Q442" s="26"/>
    </row>
    <row r="443" customFormat="false" ht="12.8" hidden="false" customHeight="false" outlineLevel="0" collapsed="false">
      <c r="K443" s="53"/>
      <c r="P443" s="34"/>
      <c r="Q443" s="26"/>
    </row>
    <row r="444" customFormat="false" ht="12.8" hidden="false" customHeight="false" outlineLevel="0" collapsed="false">
      <c r="K444" s="53"/>
      <c r="P444" s="34"/>
      <c r="Q444" s="26"/>
    </row>
    <row r="445" customFormat="false" ht="12.8" hidden="false" customHeight="false" outlineLevel="0" collapsed="false">
      <c r="K445" s="53"/>
      <c r="P445" s="34"/>
      <c r="Q445" s="26"/>
    </row>
    <row r="446" customFormat="false" ht="12.8" hidden="false" customHeight="false" outlineLevel="0" collapsed="false">
      <c r="K446" s="53"/>
      <c r="P446" s="34"/>
      <c r="Q446" s="26"/>
    </row>
    <row r="447" customFormat="false" ht="12.8" hidden="false" customHeight="false" outlineLevel="0" collapsed="false">
      <c r="K447" s="53"/>
      <c r="P447" s="34"/>
      <c r="Q447" s="26"/>
    </row>
    <row r="448" customFormat="false" ht="12.8" hidden="false" customHeight="false" outlineLevel="0" collapsed="false">
      <c r="K448" s="53"/>
      <c r="P448" s="34"/>
      <c r="Q448" s="26"/>
    </row>
    <row r="449" customFormat="false" ht="12.8" hidden="false" customHeight="false" outlineLevel="0" collapsed="false">
      <c r="K449" s="53"/>
      <c r="P449" s="34"/>
      <c r="Q449" s="26"/>
    </row>
    <row r="450" customFormat="false" ht="12.8" hidden="false" customHeight="false" outlineLevel="0" collapsed="false">
      <c r="K450" s="53"/>
      <c r="P450" s="34"/>
      <c r="Q450" s="26"/>
    </row>
    <row r="451" customFormat="false" ht="12.8" hidden="false" customHeight="false" outlineLevel="0" collapsed="false">
      <c r="K451" s="53"/>
      <c r="P451" s="34"/>
      <c r="Q451" s="26"/>
    </row>
    <row r="452" customFormat="false" ht="12.8" hidden="false" customHeight="false" outlineLevel="0" collapsed="false">
      <c r="K452" s="53"/>
      <c r="P452" s="34"/>
      <c r="Q452" s="26"/>
    </row>
    <row r="453" customFormat="false" ht="12.8" hidden="false" customHeight="false" outlineLevel="0" collapsed="false">
      <c r="K453" s="53"/>
      <c r="P453" s="34"/>
      <c r="Q453" s="26"/>
    </row>
    <row r="454" customFormat="false" ht="12.8" hidden="false" customHeight="false" outlineLevel="0" collapsed="false">
      <c r="K454" s="53"/>
      <c r="P454" s="34"/>
      <c r="Q454" s="26"/>
    </row>
    <row r="455" customFormat="false" ht="12.8" hidden="false" customHeight="false" outlineLevel="0" collapsed="false">
      <c r="K455" s="53"/>
      <c r="P455" s="34"/>
      <c r="Q455" s="26"/>
    </row>
    <row r="456" customFormat="false" ht="12.8" hidden="false" customHeight="false" outlineLevel="0" collapsed="false">
      <c r="K456" s="53"/>
      <c r="P456" s="34"/>
      <c r="Q456" s="26"/>
    </row>
    <row r="457" customFormat="false" ht="12.8" hidden="false" customHeight="false" outlineLevel="0" collapsed="false">
      <c r="K457" s="53"/>
      <c r="P457" s="34"/>
      <c r="Q457" s="26"/>
    </row>
    <row r="458" customFormat="false" ht="12.8" hidden="false" customHeight="false" outlineLevel="0" collapsed="false">
      <c r="K458" s="53"/>
      <c r="P458" s="34"/>
      <c r="Q458" s="26"/>
    </row>
    <row r="459" customFormat="false" ht="12.8" hidden="false" customHeight="false" outlineLevel="0" collapsed="false">
      <c r="K459" s="53"/>
      <c r="P459" s="34"/>
      <c r="Q459" s="26"/>
    </row>
    <row r="460" customFormat="false" ht="12.8" hidden="false" customHeight="false" outlineLevel="0" collapsed="false">
      <c r="K460" s="53"/>
      <c r="P460" s="34"/>
      <c r="Q460" s="26"/>
    </row>
    <row r="461" customFormat="false" ht="12.8" hidden="false" customHeight="false" outlineLevel="0" collapsed="false">
      <c r="K461" s="53"/>
      <c r="P461" s="34"/>
      <c r="Q461" s="26"/>
    </row>
    <row r="462" customFormat="false" ht="12.8" hidden="false" customHeight="false" outlineLevel="0" collapsed="false">
      <c r="K462" s="53"/>
      <c r="P462" s="34"/>
      <c r="Q462" s="26"/>
    </row>
    <row r="463" customFormat="false" ht="12.8" hidden="false" customHeight="false" outlineLevel="0" collapsed="false">
      <c r="K463" s="53"/>
      <c r="P463" s="34"/>
      <c r="Q463" s="26"/>
    </row>
    <row r="464" customFormat="false" ht="12.8" hidden="false" customHeight="false" outlineLevel="0" collapsed="false">
      <c r="K464" s="53"/>
      <c r="P464" s="34"/>
      <c r="Q464" s="26"/>
    </row>
    <row r="465" customFormat="false" ht="12.8" hidden="false" customHeight="false" outlineLevel="0" collapsed="false">
      <c r="K465" s="53"/>
      <c r="P465" s="34"/>
      <c r="Q465" s="26"/>
    </row>
    <row r="466" customFormat="false" ht="12.8" hidden="false" customHeight="false" outlineLevel="0" collapsed="false">
      <c r="K466" s="53"/>
      <c r="P466" s="34"/>
      <c r="Q466" s="26"/>
    </row>
    <row r="467" customFormat="false" ht="12.8" hidden="false" customHeight="false" outlineLevel="0" collapsed="false">
      <c r="K467" s="53"/>
      <c r="P467" s="34"/>
      <c r="Q467" s="26"/>
    </row>
    <row r="468" customFormat="false" ht="12.8" hidden="false" customHeight="false" outlineLevel="0" collapsed="false">
      <c r="K468" s="53"/>
      <c r="P468" s="34"/>
      <c r="Q468" s="26"/>
    </row>
    <row r="469" customFormat="false" ht="12.8" hidden="false" customHeight="false" outlineLevel="0" collapsed="false">
      <c r="K469" s="53"/>
      <c r="P469" s="34"/>
      <c r="Q469" s="26"/>
    </row>
    <row r="470" customFormat="false" ht="12.8" hidden="false" customHeight="false" outlineLevel="0" collapsed="false">
      <c r="K470" s="53"/>
      <c r="P470" s="34"/>
      <c r="Q470" s="26"/>
    </row>
    <row r="471" customFormat="false" ht="12.8" hidden="false" customHeight="false" outlineLevel="0" collapsed="false">
      <c r="K471" s="53"/>
      <c r="P471" s="34"/>
      <c r="Q471" s="26"/>
    </row>
    <row r="472" customFormat="false" ht="12.8" hidden="false" customHeight="false" outlineLevel="0" collapsed="false">
      <c r="K472" s="53"/>
      <c r="P472" s="34"/>
      <c r="Q472" s="26"/>
    </row>
    <row r="473" customFormat="false" ht="12.8" hidden="false" customHeight="false" outlineLevel="0" collapsed="false">
      <c r="K473" s="53"/>
      <c r="P473" s="34"/>
      <c r="Q473" s="26"/>
    </row>
    <row r="474" customFormat="false" ht="12.8" hidden="false" customHeight="false" outlineLevel="0" collapsed="false">
      <c r="K474" s="53"/>
      <c r="P474" s="34"/>
      <c r="Q474" s="26"/>
    </row>
    <row r="475" customFormat="false" ht="12.8" hidden="false" customHeight="false" outlineLevel="0" collapsed="false">
      <c r="K475" s="53"/>
      <c r="P475" s="34"/>
      <c r="Q475" s="26"/>
    </row>
    <row r="476" customFormat="false" ht="12.8" hidden="false" customHeight="false" outlineLevel="0" collapsed="false">
      <c r="K476" s="53"/>
      <c r="P476" s="34"/>
      <c r="Q476" s="26"/>
    </row>
    <row r="477" customFormat="false" ht="12.8" hidden="false" customHeight="false" outlineLevel="0" collapsed="false">
      <c r="K477" s="53"/>
      <c r="P477" s="34"/>
      <c r="Q477" s="26"/>
    </row>
    <row r="478" customFormat="false" ht="12.8" hidden="false" customHeight="false" outlineLevel="0" collapsed="false">
      <c r="K478" s="53"/>
      <c r="P478" s="34"/>
      <c r="Q478" s="26"/>
    </row>
    <row r="479" customFormat="false" ht="12.8" hidden="false" customHeight="false" outlineLevel="0" collapsed="false">
      <c r="K479" s="53"/>
      <c r="P479" s="34"/>
      <c r="Q479" s="26"/>
    </row>
    <row r="480" customFormat="false" ht="12.8" hidden="false" customHeight="false" outlineLevel="0" collapsed="false">
      <c r="K480" s="53"/>
      <c r="P480" s="34"/>
      <c r="Q480" s="26"/>
    </row>
    <row r="481" customFormat="false" ht="12.8" hidden="false" customHeight="false" outlineLevel="0" collapsed="false">
      <c r="K481" s="53"/>
      <c r="P481" s="34"/>
      <c r="Q481" s="26"/>
    </row>
    <row r="482" customFormat="false" ht="12.8" hidden="false" customHeight="false" outlineLevel="0" collapsed="false">
      <c r="K482" s="53"/>
      <c r="P482" s="34"/>
      <c r="Q482" s="26"/>
    </row>
    <row r="483" customFormat="false" ht="12.8" hidden="false" customHeight="false" outlineLevel="0" collapsed="false">
      <c r="K483" s="53"/>
      <c r="P483" s="34"/>
      <c r="Q483" s="26"/>
    </row>
    <row r="484" customFormat="false" ht="12.8" hidden="false" customHeight="false" outlineLevel="0" collapsed="false">
      <c r="K484" s="53"/>
      <c r="P484" s="34"/>
      <c r="Q484" s="26"/>
    </row>
    <row r="485" customFormat="false" ht="12.8" hidden="false" customHeight="false" outlineLevel="0" collapsed="false">
      <c r="K485" s="53"/>
      <c r="P485" s="34"/>
      <c r="Q485" s="26"/>
    </row>
    <row r="486" customFormat="false" ht="12.8" hidden="false" customHeight="false" outlineLevel="0" collapsed="false">
      <c r="K486" s="53"/>
      <c r="P486" s="34"/>
      <c r="Q486" s="26"/>
    </row>
    <row r="487" customFormat="false" ht="12.8" hidden="false" customHeight="false" outlineLevel="0" collapsed="false">
      <c r="K487" s="53"/>
      <c r="P487" s="34"/>
      <c r="Q487" s="26"/>
    </row>
    <row r="488" customFormat="false" ht="12.8" hidden="false" customHeight="false" outlineLevel="0" collapsed="false">
      <c r="K488" s="53"/>
      <c r="P488" s="34"/>
      <c r="Q488" s="26"/>
    </row>
    <row r="489" customFormat="false" ht="12.8" hidden="false" customHeight="false" outlineLevel="0" collapsed="false">
      <c r="K489" s="53"/>
      <c r="P489" s="34"/>
      <c r="Q489" s="26"/>
    </row>
    <row r="490" customFormat="false" ht="12.8" hidden="false" customHeight="false" outlineLevel="0" collapsed="false">
      <c r="K490" s="53"/>
      <c r="P490" s="34"/>
      <c r="Q490" s="26"/>
    </row>
    <row r="491" customFormat="false" ht="12.8" hidden="false" customHeight="false" outlineLevel="0" collapsed="false">
      <c r="K491" s="53"/>
      <c r="P491" s="34"/>
      <c r="Q491" s="26"/>
    </row>
    <row r="492" customFormat="false" ht="12.8" hidden="false" customHeight="false" outlineLevel="0" collapsed="false">
      <c r="K492" s="53"/>
      <c r="P492" s="34"/>
      <c r="Q492" s="26"/>
    </row>
    <row r="493" customFormat="false" ht="12.8" hidden="false" customHeight="false" outlineLevel="0" collapsed="false">
      <c r="K493" s="53"/>
      <c r="P493" s="34"/>
      <c r="Q493" s="26"/>
    </row>
    <row r="494" customFormat="false" ht="12.8" hidden="false" customHeight="false" outlineLevel="0" collapsed="false">
      <c r="K494" s="53"/>
      <c r="P494" s="34"/>
      <c r="Q494" s="26"/>
    </row>
    <row r="495" customFormat="false" ht="12.8" hidden="false" customHeight="false" outlineLevel="0" collapsed="false">
      <c r="K495" s="53"/>
      <c r="P495" s="34"/>
      <c r="Q495" s="26"/>
    </row>
    <row r="496" customFormat="false" ht="12.8" hidden="false" customHeight="false" outlineLevel="0" collapsed="false">
      <c r="K496" s="53"/>
      <c r="P496" s="34"/>
      <c r="Q496" s="26"/>
    </row>
    <row r="497" customFormat="false" ht="12.8" hidden="false" customHeight="false" outlineLevel="0" collapsed="false">
      <c r="K497" s="53"/>
      <c r="P497" s="34"/>
      <c r="Q497" s="26"/>
    </row>
    <row r="498" customFormat="false" ht="12.8" hidden="false" customHeight="false" outlineLevel="0" collapsed="false">
      <c r="K498" s="53"/>
      <c r="P498" s="34"/>
      <c r="Q498" s="26"/>
    </row>
    <row r="499" customFormat="false" ht="12.8" hidden="false" customHeight="false" outlineLevel="0" collapsed="false">
      <c r="K499" s="53"/>
      <c r="P499" s="34"/>
      <c r="Q499" s="26"/>
    </row>
    <row r="500" customFormat="false" ht="12.8" hidden="false" customHeight="false" outlineLevel="0" collapsed="false">
      <c r="K500" s="53"/>
      <c r="P500" s="34"/>
      <c r="Q500" s="26"/>
    </row>
    <row r="501" customFormat="false" ht="12.8" hidden="false" customHeight="false" outlineLevel="0" collapsed="false">
      <c r="K501" s="53"/>
      <c r="P501" s="34"/>
      <c r="Q501" s="26"/>
    </row>
    <row r="502" customFormat="false" ht="12.8" hidden="false" customHeight="false" outlineLevel="0" collapsed="false">
      <c r="K502" s="53"/>
      <c r="P502" s="34"/>
      <c r="Q502" s="26"/>
    </row>
    <row r="503" customFormat="false" ht="12.8" hidden="false" customHeight="false" outlineLevel="0" collapsed="false">
      <c r="K503" s="53"/>
      <c r="P503" s="34"/>
      <c r="Q503" s="26"/>
    </row>
    <row r="504" customFormat="false" ht="12.8" hidden="false" customHeight="false" outlineLevel="0" collapsed="false">
      <c r="K504" s="53"/>
      <c r="P504" s="34"/>
      <c r="Q504" s="26"/>
    </row>
    <row r="505" customFormat="false" ht="12.8" hidden="false" customHeight="false" outlineLevel="0" collapsed="false">
      <c r="K505" s="53"/>
      <c r="P505" s="34"/>
      <c r="Q505" s="26"/>
    </row>
    <row r="506" customFormat="false" ht="12.8" hidden="false" customHeight="false" outlineLevel="0" collapsed="false">
      <c r="K506" s="53"/>
      <c r="P506" s="34"/>
      <c r="Q506" s="26"/>
    </row>
    <row r="507" customFormat="false" ht="12.8" hidden="false" customHeight="false" outlineLevel="0" collapsed="false">
      <c r="K507" s="53"/>
      <c r="P507" s="34"/>
      <c r="Q507" s="26"/>
    </row>
    <row r="508" customFormat="false" ht="12.8" hidden="false" customHeight="false" outlineLevel="0" collapsed="false">
      <c r="K508" s="53"/>
      <c r="P508" s="34"/>
      <c r="Q508" s="26"/>
    </row>
    <row r="509" customFormat="false" ht="12.8" hidden="false" customHeight="false" outlineLevel="0" collapsed="false">
      <c r="K509" s="53"/>
      <c r="P509" s="34"/>
      <c r="Q509" s="26"/>
    </row>
    <row r="510" customFormat="false" ht="12.8" hidden="false" customHeight="false" outlineLevel="0" collapsed="false">
      <c r="K510" s="53"/>
      <c r="P510" s="34"/>
      <c r="Q510" s="26"/>
    </row>
    <row r="511" customFormat="false" ht="12.8" hidden="false" customHeight="false" outlineLevel="0" collapsed="false">
      <c r="K511" s="53"/>
      <c r="P511" s="34"/>
      <c r="Q511" s="26"/>
    </row>
    <row r="512" customFormat="false" ht="12.8" hidden="false" customHeight="false" outlineLevel="0" collapsed="false">
      <c r="K512" s="53"/>
      <c r="P512" s="34"/>
      <c r="Q512" s="26"/>
    </row>
    <row r="513" customFormat="false" ht="12.8" hidden="false" customHeight="false" outlineLevel="0" collapsed="false">
      <c r="K513" s="53"/>
      <c r="P513" s="34"/>
      <c r="Q513" s="26"/>
    </row>
    <row r="514" customFormat="false" ht="12.8" hidden="false" customHeight="false" outlineLevel="0" collapsed="false">
      <c r="K514" s="53"/>
      <c r="P514" s="34"/>
      <c r="Q514" s="26"/>
    </row>
    <row r="515" customFormat="false" ht="12.8" hidden="false" customHeight="false" outlineLevel="0" collapsed="false">
      <c r="K515" s="53"/>
      <c r="P515" s="34"/>
      <c r="Q515" s="26"/>
    </row>
    <row r="516" customFormat="false" ht="12.8" hidden="false" customHeight="false" outlineLevel="0" collapsed="false">
      <c r="K516" s="53"/>
      <c r="P516" s="34"/>
      <c r="Q516" s="26"/>
    </row>
    <row r="517" customFormat="false" ht="12.8" hidden="false" customHeight="false" outlineLevel="0" collapsed="false">
      <c r="K517" s="53"/>
      <c r="P517" s="34"/>
      <c r="Q517" s="26"/>
    </row>
    <row r="518" customFormat="false" ht="12.8" hidden="false" customHeight="false" outlineLevel="0" collapsed="false">
      <c r="K518" s="53"/>
      <c r="P518" s="34"/>
      <c r="Q518" s="26"/>
    </row>
    <row r="519" customFormat="false" ht="12.8" hidden="false" customHeight="false" outlineLevel="0" collapsed="false">
      <c r="K519" s="53"/>
      <c r="P519" s="34"/>
      <c r="Q519" s="26"/>
    </row>
    <row r="520" customFormat="false" ht="12.8" hidden="false" customHeight="false" outlineLevel="0" collapsed="false">
      <c r="K520" s="53"/>
      <c r="P520" s="34"/>
      <c r="Q520" s="26"/>
    </row>
    <row r="521" customFormat="false" ht="12.8" hidden="false" customHeight="false" outlineLevel="0" collapsed="false">
      <c r="K521" s="53"/>
      <c r="P521" s="34"/>
      <c r="Q521" s="26"/>
    </row>
    <row r="522" customFormat="false" ht="12.8" hidden="false" customHeight="false" outlineLevel="0" collapsed="false">
      <c r="K522" s="53"/>
      <c r="P522" s="34"/>
      <c r="Q522" s="26"/>
    </row>
    <row r="523" customFormat="false" ht="12.8" hidden="false" customHeight="false" outlineLevel="0" collapsed="false">
      <c r="K523" s="53"/>
      <c r="P523" s="34"/>
      <c r="Q523" s="26"/>
    </row>
    <row r="524" customFormat="false" ht="12.8" hidden="false" customHeight="false" outlineLevel="0" collapsed="false">
      <c r="K524" s="53"/>
      <c r="P524" s="34"/>
      <c r="Q524" s="26"/>
    </row>
    <row r="525" customFormat="false" ht="12.8" hidden="false" customHeight="false" outlineLevel="0" collapsed="false">
      <c r="K525" s="53"/>
      <c r="P525" s="34"/>
      <c r="Q525" s="26"/>
    </row>
    <row r="526" customFormat="false" ht="12.8" hidden="false" customHeight="false" outlineLevel="0" collapsed="false">
      <c r="K526" s="53"/>
      <c r="P526" s="34"/>
      <c r="Q526" s="26"/>
    </row>
    <row r="527" customFormat="false" ht="12.8" hidden="false" customHeight="false" outlineLevel="0" collapsed="false">
      <c r="K527" s="53"/>
      <c r="P527" s="34"/>
      <c r="Q527" s="26"/>
    </row>
    <row r="528" customFormat="false" ht="12.8" hidden="false" customHeight="false" outlineLevel="0" collapsed="false">
      <c r="K528" s="53"/>
      <c r="P528" s="34"/>
      <c r="Q528" s="26"/>
    </row>
    <row r="529" customFormat="false" ht="12.8" hidden="false" customHeight="false" outlineLevel="0" collapsed="false">
      <c r="K529" s="53"/>
      <c r="P529" s="34"/>
      <c r="Q529" s="26"/>
    </row>
    <row r="530" customFormat="false" ht="12.8" hidden="false" customHeight="false" outlineLevel="0" collapsed="false">
      <c r="K530" s="53"/>
      <c r="P530" s="34"/>
      <c r="Q530" s="26"/>
    </row>
    <row r="531" customFormat="false" ht="12.8" hidden="false" customHeight="false" outlineLevel="0" collapsed="false">
      <c r="K531" s="53"/>
      <c r="P531" s="34"/>
      <c r="Q531" s="26"/>
    </row>
    <row r="532" customFormat="false" ht="12.8" hidden="false" customHeight="false" outlineLevel="0" collapsed="false">
      <c r="K532" s="53"/>
      <c r="P532" s="34"/>
      <c r="Q532" s="26"/>
    </row>
    <row r="533" customFormat="false" ht="12.8" hidden="false" customHeight="false" outlineLevel="0" collapsed="false">
      <c r="K533" s="53"/>
      <c r="P533" s="34"/>
      <c r="Q533" s="26"/>
    </row>
    <row r="534" customFormat="false" ht="12.8" hidden="false" customHeight="false" outlineLevel="0" collapsed="false">
      <c r="K534" s="53"/>
      <c r="P534" s="34"/>
      <c r="Q534" s="26"/>
    </row>
    <row r="535" customFormat="false" ht="12.8" hidden="false" customHeight="false" outlineLevel="0" collapsed="false">
      <c r="K535" s="53"/>
      <c r="P535" s="34"/>
      <c r="Q535" s="26"/>
    </row>
    <row r="536" customFormat="false" ht="12.8" hidden="false" customHeight="false" outlineLevel="0" collapsed="false">
      <c r="K536" s="53"/>
      <c r="P536" s="34"/>
      <c r="Q536" s="26"/>
    </row>
    <row r="537" customFormat="false" ht="12.8" hidden="false" customHeight="false" outlineLevel="0" collapsed="false">
      <c r="K537" s="53"/>
      <c r="P537" s="34"/>
      <c r="Q537" s="26"/>
    </row>
    <row r="538" customFormat="false" ht="12.8" hidden="false" customHeight="false" outlineLevel="0" collapsed="false">
      <c r="K538" s="53"/>
      <c r="P538" s="34"/>
      <c r="Q538" s="26"/>
    </row>
    <row r="539" customFormat="false" ht="12.8" hidden="false" customHeight="false" outlineLevel="0" collapsed="false">
      <c r="K539" s="53"/>
      <c r="P539" s="34"/>
      <c r="Q539" s="26"/>
    </row>
    <row r="540" customFormat="false" ht="12.8" hidden="false" customHeight="false" outlineLevel="0" collapsed="false">
      <c r="K540" s="53"/>
      <c r="P540" s="34"/>
      <c r="Q540" s="26"/>
    </row>
    <row r="541" customFormat="false" ht="12.8" hidden="false" customHeight="false" outlineLevel="0" collapsed="false">
      <c r="K541" s="53"/>
      <c r="P541" s="34"/>
      <c r="Q541" s="26"/>
    </row>
    <row r="542" customFormat="false" ht="12.8" hidden="false" customHeight="false" outlineLevel="0" collapsed="false">
      <c r="K542" s="53"/>
      <c r="P542" s="34"/>
      <c r="Q542" s="26"/>
    </row>
    <row r="543" customFormat="false" ht="12.8" hidden="false" customHeight="false" outlineLevel="0" collapsed="false">
      <c r="K543" s="53"/>
      <c r="P543" s="34"/>
      <c r="Q543" s="26"/>
    </row>
    <row r="544" customFormat="false" ht="12.8" hidden="false" customHeight="false" outlineLevel="0" collapsed="false">
      <c r="K544" s="53"/>
      <c r="P544" s="34"/>
      <c r="Q544" s="26"/>
    </row>
    <row r="545" customFormat="false" ht="12.8" hidden="false" customHeight="false" outlineLevel="0" collapsed="false">
      <c r="K545" s="53"/>
      <c r="P545" s="34"/>
      <c r="Q545" s="26"/>
    </row>
    <row r="546" customFormat="false" ht="12.8" hidden="false" customHeight="false" outlineLevel="0" collapsed="false">
      <c r="K546" s="53"/>
      <c r="P546" s="34"/>
      <c r="Q546" s="26"/>
    </row>
    <row r="547" customFormat="false" ht="12.8" hidden="false" customHeight="false" outlineLevel="0" collapsed="false">
      <c r="K547" s="53"/>
      <c r="P547" s="34"/>
      <c r="Q547" s="26"/>
    </row>
    <row r="548" customFormat="false" ht="12.8" hidden="false" customHeight="false" outlineLevel="0" collapsed="false">
      <c r="K548" s="53"/>
      <c r="P548" s="34"/>
      <c r="Q548" s="26"/>
    </row>
    <row r="549" customFormat="false" ht="12.8" hidden="false" customHeight="false" outlineLevel="0" collapsed="false">
      <c r="K549" s="53"/>
      <c r="P549" s="34"/>
      <c r="Q549" s="26"/>
    </row>
    <row r="550" customFormat="false" ht="12.8" hidden="false" customHeight="false" outlineLevel="0" collapsed="false">
      <c r="K550" s="53"/>
      <c r="P550" s="34"/>
      <c r="Q550" s="26"/>
    </row>
    <row r="551" customFormat="false" ht="12.8" hidden="false" customHeight="false" outlineLevel="0" collapsed="false">
      <c r="K551" s="53"/>
      <c r="P551" s="34"/>
      <c r="Q551" s="26"/>
    </row>
    <row r="552" customFormat="false" ht="12.8" hidden="false" customHeight="false" outlineLevel="0" collapsed="false">
      <c r="K552" s="53"/>
      <c r="P552" s="34"/>
      <c r="Q552" s="26"/>
    </row>
    <row r="553" customFormat="false" ht="12.8" hidden="false" customHeight="false" outlineLevel="0" collapsed="false">
      <c r="K553" s="53"/>
      <c r="P553" s="34"/>
      <c r="Q553" s="26"/>
    </row>
    <row r="554" customFormat="false" ht="12.8" hidden="false" customHeight="false" outlineLevel="0" collapsed="false">
      <c r="K554" s="53"/>
      <c r="P554" s="34"/>
      <c r="Q554" s="26"/>
    </row>
    <row r="555" customFormat="false" ht="12.8" hidden="false" customHeight="false" outlineLevel="0" collapsed="false">
      <c r="K555" s="53"/>
      <c r="P555" s="34"/>
      <c r="Q555" s="26"/>
    </row>
    <row r="556" customFormat="false" ht="12.8" hidden="false" customHeight="false" outlineLevel="0" collapsed="false">
      <c r="K556" s="53"/>
      <c r="P556" s="34"/>
      <c r="Q556" s="26"/>
    </row>
    <row r="557" customFormat="false" ht="12.8" hidden="false" customHeight="false" outlineLevel="0" collapsed="false">
      <c r="K557" s="53"/>
      <c r="P557" s="34"/>
      <c r="Q557" s="26"/>
    </row>
    <row r="558" customFormat="false" ht="12.8" hidden="false" customHeight="false" outlineLevel="0" collapsed="false">
      <c r="K558" s="53"/>
      <c r="P558" s="34"/>
      <c r="Q558" s="26"/>
    </row>
    <row r="559" customFormat="false" ht="12.8" hidden="false" customHeight="false" outlineLevel="0" collapsed="false">
      <c r="K559" s="53"/>
      <c r="P559" s="34"/>
      <c r="Q559" s="26"/>
    </row>
    <row r="560" customFormat="false" ht="12.8" hidden="false" customHeight="false" outlineLevel="0" collapsed="false">
      <c r="K560" s="53"/>
      <c r="P560" s="34"/>
      <c r="Q560" s="26"/>
    </row>
    <row r="561" customFormat="false" ht="12.8" hidden="false" customHeight="false" outlineLevel="0" collapsed="false">
      <c r="K561" s="53"/>
      <c r="P561" s="34"/>
      <c r="Q561" s="26"/>
    </row>
    <row r="562" customFormat="false" ht="12.8" hidden="false" customHeight="false" outlineLevel="0" collapsed="false">
      <c r="K562" s="53"/>
      <c r="P562" s="34"/>
      <c r="Q562" s="26"/>
    </row>
    <row r="563" customFormat="false" ht="12.8" hidden="false" customHeight="false" outlineLevel="0" collapsed="false">
      <c r="K563" s="53"/>
      <c r="P563" s="34"/>
      <c r="Q563" s="26"/>
    </row>
    <row r="564" customFormat="false" ht="12.8" hidden="false" customHeight="false" outlineLevel="0" collapsed="false">
      <c r="K564" s="53"/>
      <c r="P564" s="34"/>
      <c r="Q564" s="26"/>
    </row>
    <row r="565" customFormat="false" ht="12.8" hidden="false" customHeight="false" outlineLevel="0" collapsed="false">
      <c r="K565" s="53"/>
      <c r="P565" s="34"/>
      <c r="Q565" s="26"/>
    </row>
    <row r="566" customFormat="false" ht="12.8" hidden="false" customHeight="false" outlineLevel="0" collapsed="false">
      <c r="K566" s="53"/>
      <c r="P566" s="34"/>
      <c r="Q566" s="26"/>
    </row>
    <row r="567" customFormat="false" ht="12.8" hidden="false" customHeight="false" outlineLevel="0" collapsed="false">
      <c r="K567" s="53"/>
      <c r="P567" s="34"/>
      <c r="Q567" s="26"/>
    </row>
    <row r="568" customFormat="false" ht="12.8" hidden="false" customHeight="false" outlineLevel="0" collapsed="false">
      <c r="K568" s="53"/>
      <c r="P568" s="34"/>
      <c r="Q568" s="26"/>
    </row>
    <row r="569" customFormat="false" ht="12.8" hidden="false" customHeight="false" outlineLevel="0" collapsed="false">
      <c r="K569" s="53"/>
      <c r="P569" s="34"/>
      <c r="Q569" s="26"/>
    </row>
    <row r="570" customFormat="false" ht="12.8" hidden="false" customHeight="false" outlineLevel="0" collapsed="false">
      <c r="K570" s="53"/>
      <c r="P570" s="34"/>
      <c r="Q570" s="26"/>
    </row>
    <row r="571" customFormat="false" ht="12.8" hidden="false" customHeight="false" outlineLevel="0" collapsed="false">
      <c r="K571" s="53"/>
      <c r="P571" s="34"/>
      <c r="Q571" s="26"/>
    </row>
    <row r="572" customFormat="false" ht="12.8" hidden="false" customHeight="false" outlineLevel="0" collapsed="false">
      <c r="K572" s="53"/>
      <c r="P572" s="34"/>
      <c r="Q572" s="26"/>
    </row>
    <row r="573" customFormat="false" ht="12.8" hidden="false" customHeight="false" outlineLevel="0" collapsed="false">
      <c r="K573" s="53"/>
      <c r="P573" s="34"/>
      <c r="Q573" s="26"/>
    </row>
    <row r="574" customFormat="false" ht="12.8" hidden="false" customHeight="false" outlineLevel="0" collapsed="false">
      <c r="K574" s="53"/>
      <c r="P574" s="34"/>
      <c r="Q574" s="26"/>
    </row>
    <row r="575" customFormat="false" ht="12.8" hidden="false" customHeight="false" outlineLevel="0" collapsed="false">
      <c r="K575" s="53"/>
      <c r="P575" s="34"/>
      <c r="Q575" s="26"/>
    </row>
    <row r="576" customFormat="false" ht="12.8" hidden="false" customHeight="false" outlineLevel="0" collapsed="false">
      <c r="K576" s="53"/>
      <c r="P576" s="34"/>
      <c r="Q576" s="26"/>
    </row>
    <row r="577" customFormat="false" ht="12.8" hidden="false" customHeight="false" outlineLevel="0" collapsed="false">
      <c r="K577" s="53"/>
      <c r="P577" s="34"/>
      <c r="Q577" s="26"/>
    </row>
    <row r="578" customFormat="false" ht="12.8" hidden="false" customHeight="false" outlineLevel="0" collapsed="false">
      <c r="K578" s="53"/>
      <c r="P578" s="34"/>
      <c r="Q578" s="26"/>
    </row>
    <row r="579" customFormat="false" ht="12.8" hidden="false" customHeight="false" outlineLevel="0" collapsed="false">
      <c r="K579" s="53"/>
      <c r="P579" s="34"/>
      <c r="Q579" s="26"/>
    </row>
    <row r="580" customFormat="false" ht="12.8" hidden="false" customHeight="false" outlineLevel="0" collapsed="false">
      <c r="K580" s="53"/>
      <c r="P580" s="34"/>
      <c r="Q580" s="26"/>
    </row>
    <row r="581" customFormat="false" ht="12.8" hidden="false" customHeight="false" outlineLevel="0" collapsed="false">
      <c r="K581" s="53"/>
      <c r="P581" s="34"/>
      <c r="Q581" s="26"/>
    </row>
    <row r="582" customFormat="false" ht="12.8" hidden="false" customHeight="false" outlineLevel="0" collapsed="false">
      <c r="K582" s="53"/>
      <c r="P582" s="34"/>
      <c r="Q582" s="26"/>
    </row>
    <row r="583" customFormat="false" ht="12.8" hidden="false" customHeight="false" outlineLevel="0" collapsed="false">
      <c r="K583" s="53"/>
      <c r="P583" s="34"/>
      <c r="Q583" s="26"/>
    </row>
    <row r="584" customFormat="false" ht="12.8" hidden="false" customHeight="false" outlineLevel="0" collapsed="false">
      <c r="K584" s="53"/>
      <c r="P584" s="34"/>
      <c r="Q584" s="26"/>
    </row>
    <row r="585" customFormat="false" ht="12.8" hidden="false" customHeight="false" outlineLevel="0" collapsed="false">
      <c r="K585" s="53"/>
      <c r="P585" s="34"/>
      <c r="Q585" s="26"/>
    </row>
    <row r="586" customFormat="false" ht="12.8" hidden="false" customHeight="false" outlineLevel="0" collapsed="false">
      <c r="K586" s="53"/>
      <c r="P586" s="34"/>
      <c r="Q586" s="26"/>
    </row>
    <row r="587" customFormat="false" ht="12.8" hidden="false" customHeight="false" outlineLevel="0" collapsed="false">
      <c r="K587" s="53"/>
      <c r="P587" s="34"/>
      <c r="Q587" s="26"/>
    </row>
    <row r="588" customFormat="false" ht="12.8" hidden="false" customHeight="false" outlineLevel="0" collapsed="false">
      <c r="K588" s="53"/>
      <c r="P588" s="34"/>
      <c r="Q588" s="26"/>
    </row>
    <row r="589" customFormat="false" ht="12.8" hidden="false" customHeight="false" outlineLevel="0" collapsed="false">
      <c r="K589" s="53"/>
      <c r="P589" s="34"/>
      <c r="Q589" s="26"/>
    </row>
    <row r="590" customFormat="false" ht="12.8" hidden="false" customHeight="false" outlineLevel="0" collapsed="false">
      <c r="K590" s="53"/>
      <c r="P590" s="34"/>
      <c r="Q590" s="26"/>
    </row>
    <row r="591" customFormat="false" ht="12.8" hidden="false" customHeight="false" outlineLevel="0" collapsed="false">
      <c r="K591" s="53"/>
      <c r="P591" s="34"/>
      <c r="Q591" s="26"/>
    </row>
    <row r="592" customFormat="false" ht="12.8" hidden="false" customHeight="false" outlineLevel="0" collapsed="false">
      <c r="K592" s="53"/>
      <c r="P592" s="34"/>
      <c r="Q592" s="26"/>
    </row>
    <row r="593" customFormat="false" ht="12.8" hidden="false" customHeight="false" outlineLevel="0" collapsed="false">
      <c r="K593" s="53"/>
      <c r="P593" s="34"/>
      <c r="Q593" s="26"/>
    </row>
    <row r="594" customFormat="false" ht="12.8" hidden="false" customHeight="false" outlineLevel="0" collapsed="false">
      <c r="K594" s="53"/>
      <c r="P594" s="34"/>
      <c r="Q594" s="26"/>
    </row>
    <row r="595" customFormat="false" ht="12.8" hidden="false" customHeight="false" outlineLevel="0" collapsed="false">
      <c r="K595" s="53"/>
      <c r="P595" s="34"/>
      <c r="Q595" s="26"/>
    </row>
    <row r="596" customFormat="false" ht="12.8" hidden="false" customHeight="false" outlineLevel="0" collapsed="false">
      <c r="K596" s="53"/>
      <c r="P596" s="34"/>
      <c r="Q596" s="26"/>
    </row>
    <row r="597" customFormat="false" ht="12.8" hidden="false" customHeight="false" outlineLevel="0" collapsed="false">
      <c r="K597" s="53"/>
      <c r="P597" s="34"/>
      <c r="Q597" s="26"/>
    </row>
    <row r="598" customFormat="false" ht="12.8" hidden="false" customHeight="false" outlineLevel="0" collapsed="false">
      <c r="K598" s="53"/>
      <c r="P598" s="34"/>
      <c r="Q598" s="26"/>
    </row>
    <row r="599" customFormat="false" ht="12.8" hidden="false" customHeight="false" outlineLevel="0" collapsed="false">
      <c r="K599" s="53"/>
      <c r="P599" s="34"/>
      <c r="Q599" s="26"/>
    </row>
    <row r="600" customFormat="false" ht="12.8" hidden="false" customHeight="false" outlineLevel="0" collapsed="false">
      <c r="K600" s="53"/>
      <c r="P600" s="34"/>
      <c r="Q600" s="26"/>
    </row>
    <row r="601" customFormat="false" ht="12.8" hidden="false" customHeight="false" outlineLevel="0" collapsed="false">
      <c r="K601" s="53"/>
      <c r="P601" s="34"/>
      <c r="Q601" s="26"/>
    </row>
    <row r="602" customFormat="false" ht="12.8" hidden="false" customHeight="false" outlineLevel="0" collapsed="false">
      <c r="K602" s="53"/>
      <c r="P602" s="34"/>
      <c r="Q602" s="26"/>
    </row>
    <row r="603" customFormat="false" ht="12.8" hidden="false" customHeight="false" outlineLevel="0" collapsed="false">
      <c r="K603" s="53"/>
      <c r="P603" s="34"/>
      <c r="Q603" s="26"/>
    </row>
    <row r="604" customFormat="false" ht="12.8" hidden="false" customHeight="false" outlineLevel="0" collapsed="false">
      <c r="K604" s="53"/>
      <c r="P604" s="34"/>
      <c r="Q604" s="26"/>
    </row>
    <row r="605" customFormat="false" ht="12.8" hidden="false" customHeight="false" outlineLevel="0" collapsed="false">
      <c r="K605" s="53"/>
      <c r="P605" s="34"/>
      <c r="Q605" s="26"/>
    </row>
    <row r="606" customFormat="false" ht="12.8" hidden="false" customHeight="false" outlineLevel="0" collapsed="false">
      <c r="K606" s="53"/>
      <c r="P606" s="34"/>
      <c r="Q606" s="26"/>
    </row>
    <row r="607" customFormat="false" ht="12.8" hidden="false" customHeight="false" outlineLevel="0" collapsed="false">
      <c r="K607" s="53"/>
      <c r="P607" s="34"/>
      <c r="Q607" s="26"/>
    </row>
    <row r="608" customFormat="false" ht="12.8" hidden="false" customHeight="false" outlineLevel="0" collapsed="false">
      <c r="K608" s="53"/>
      <c r="P608" s="34"/>
      <c r="Q608" s="26"/>
    </row>
    <row r="609" customFormat="false" ht="12.8" hidden="false" customHeight="false" outlineLevel="0" collapsed="false">
      <c r="K609" s="53"/>
      <c r="P609" s="34"/>
      <c r="Q609" s="26"/>
    </row>
    <row r="610" customFormat="false" ht="12.8" hidden="false" customHeight="false" outlineLevel="0" collapsed="false">
      <c r="K610" s="53"/>
      <c r="P610" s="34"/>
      <c r="Q610" s="26"/>
    </row>
    <row r="611" customFormat="false" ht="12.8" hidden="false" customHeight="false" outlineLevel="0" collapsed="false">
      <c r="K611" s="53"/>
      <c r="P611" s="34"/>
      <c r="Q611" s="26"/>
    </row>
    <row r="612" customFormat="false" ht="12.8" hidden="false" customHeight="false" outlineLevel="0" collapsed="false">
      <c r="K612" s="53"/>
      <c r="P612" s="34"/>
      <c r="Q612" s="26"/>
    </row>
    <row r="613" customFormat="false" ht="12.8" hidden="false" customHeight="false" outlineLevel="0" collapsed="false">
      <c r="K613" s="53"/>
      <c r="P613" s="34"/>
      <c r="Q613" s="26"/>
    </row>
    <row r="614" customFormat="false" ht="12.8" hidden="false" customHeight="false" outlineLevel="0" collapsed="false">
      <c r="K614" s="53"/>
      <c r="P614" s="34"/>
      <c r="Q614" s="26"/>
    </row>
    <row r="615" customFormat="false" ht="12.8" hidden="false" customHeight="false" outlineLevel="0" collapsed="false">
      <c r="K615" s="53"/>
      <c r="P615" s="34"/>
      <c r="Q615" s="26"/>
    </row>
    <row r="616" customFormat="false" ht="12.8" hidden="false" customHeight="false" outlineLevel="0" collapsed="false">
      <c r="K616" s="53"/>
      <c r="P616" s="34"/>
      <c r="Q616" s="26"/>
    </row>
    <row r="617" customFormat="false" ht="12.8" hidden="false" customHeight="false" outlineLevel="0" collapsed="false">
      <c r="K617" s="53"/>
      <c r="P617" s="34"/>
      <c r="Q617" s="26"/>
    </row>
    <row r="618" customFormat="false" ht="12.8" hidden="false" customHeight="false" outlineLevel="0" collapsed="false">
      <c r="K618" s="53"/>
      <c r="P618" s="34"/>
      <c r="Q618" s="26"/>
    </row>
    <row r="619" customFormat="false" ht="12.8" hidden="false" customHeight="false" outlineLevel="0" collapsed="false">
      <c r="K619" s="53"/>
      <c r="P619" s="34"/>
      <c r="Q619" s="26"/>
    </row>
    <row r="620" customFormat="false" ht="12.8" hidden="false" customHeight="false" outlineLevel="0" collapsed="false">
      <c r="K620" s="53"/>
      <c r="P620" s="34"/>
      <c r="Q620" s="26"/>
    </row>
    <row r="621" customFormat="false" ht="12.8" hidden="false" customHeight="false" outlineLevel="0" collapsed="false">
      <c r="K621" s="53"/>
      <c r="P621" s="34"/>
      <c r="Q621" s="26"/>
    </row>
    <row r="622" customFormat="false" ht="12.8" hidden="false" customHeight="false" outlineLevel="0" collapsed="false">
      <c r="K622" s="53"/>
      <c r="P622" s="34"/>
      <c r="Q622" s="26"/>
    </row>
    <row r="623" customFormat="false" ht="12.8" hidden="false" customHeight="false" outlineLevel="0" collapsed="false">
      <c r="K623" s="53"/>
      <c r="P623" s="34"/>
      <c r="Q623" s="26"/>
    </row>
    <row r="624" customFormat="false" ht="12.8" hidden="false" customHeight="false" outlineLevel="0" collapsed="false">
      <c r="K624" s="53"/>
      <c r="P624" s="34"/>
      <c r="Q624" s="26"/>
    </row>
    <row r="625" customFormat="false" ht="12.8" hidden="false" customHeight="false" outlineLevel="0" collapsed="false">
      <c r="K625" s="53"/>
      <c r="P625" s="34"/>
      <c r="Q625" s="26"/>
    </row>
    <row r="626" customFormat="false" ht="12.8" hidden="false" customHeight="false" outlineLevel="0" collapsed="false">
      <c r="K626" s="53"/>
      <c r="P626" s="34"/>
      <c r="Q626" s="26"/>
    </row>
    <row r="627" customFormat="false" ht="12.8" hidden="false" customHeight="false" outlineLevel="0" collapsed="false">
      <c r="K627" s="53"/>
      <c r="P627" s="34"/>
      <c r="Q627" s="26"/>
    </row>
    <row r="628" customFormat="false" ht="12.8" hidden="false" customHeight="false" outlineLevel="0" collapsed="false">
      <c r="K628" s="53"/>
      <c r="P628" s="34"/>
      <c r="Q628" s="26"/>
    </row>
    <row r="629" customFormat="false" ht="12.8" hidden="false" customHeight="false" outlineLevel="0" collapsed="false">
      <c r="K629" s="53"/>
      <c r="P629" s="34"/>
      <c r="Q629" s="26"/>
    </row>
    <row r="630" customFormat="false" ht="12.8" hidden="false" customHeight="false" outlineLevel="0" collapsed="false">
      <c r="K630" s="53"/>
      <c r="P630" s="34"/>
      <c r="Q630" s="26"/>
    </row>
    <row r="631" customFormat="false" ht="12.8" hidden="false" customHeight="false" outlineLevel="0" collapsed="false">
      <c r="K631" s="53"/>
      <c r="P631" s="34"/>
      <c r="Q631" s="26"/>
    </row>
    <row r="632" customFormat="false" ht="12.8" hidden="false" customHeight="false" outlineLevel="0" collapsed="false">
      <c r="K632" s="53"/>
      <c r="P632" s="34"/>
      <c r="Q632" s="26"/>
    </row>
    <row r="633" customFormat="false" ht="12.8" hidden="false" customHeight="false" outlineLevel="0" collapsed="false">
      <c r="K633" s="53"/>
      <c r="P633" s="34"/>
      <c r="Q633" s="26"/>
    </row>
    <row r="634" customFormat="false" ht="12.8" hidden="false" customHeight="false" outlineLevel="0" collapsed="false">
      <c r="K634" s="53"/>
      <c r="P634" s="34"/>
      <c r="Q634" s="26"/>
    </row>
    <row r="635" customFormat="false" ht="12.8" hidden="false" customHeight="false" outlineLevel="0" collapsed="false">
      <c r="K635" s="53"/>
      <c r="P635" s="34"/>
      <c r="Q635" s="26"/>
    </row>
    <row r="636" customFormat="false" ht="12.8" hidden="false" customHeight="false" outlineLevel="0" collapsed="false">
      <c r="K636" s="53"/>
      <c r="P636" s="34"/>
      <c r="Q636" s="26"/>
    </row>
    <row r="637" customFormat="false" ht="12.8" hidden="false" customHeight="false" outlineLevel="0" collapsed="false">
      <c r="K637" s="53"/>
      <c r="P637" s="34"/>
      <c r="Q637" s="26"/>
    </row>
    <row r="638" customFormat="false" ht="12.8" hidden="false" customHeight="false" outlineLevel="0" collapsed="false">
      <c r="K638" s="53"/>
      <c r="P638" s="34"/>
      <c r="Q638" s="26"/>
    </row>
    <row r="639" customFormat="false" ht="12.8" hidden="false" customHeight="false" outlineLevel="0" collapsed="false">
      <c r="K639" s="53"/>
      <c r="P639" s="34"/>
      <c r="Q639" s="26"/>
    </row>
    <row r="640" customFormat="false" ht="12.8" hidden="false" customHeight="false" outlineLevel="0" collapsed="false">
      <c r="K640" s="53"/>
      <c r="P640" s="34"/>
      <c r="Q640" s="26"/>
    </row>
    <row r="641" customFormat="false" ht="12.8" hidden="false" customHeight="false" outlineLevel="0" collapsed="false">
      <c r="K641" s="53"/>
      <c r="P641" s="34"/>
      <c r="Q641" s="26"/>
    </row>
    <row r="642" customFormat="false" ht="12.8" hidden="false" customHeight="false" outlineLevel="0" collapsed="false">
      <c r="K642" s="53"/>
      <c r="P642" s="34"/>
      <c r="Q642" s="26"/>
    </row>
    <row r="643" customFormat="false" ht="12.8" hidden="false" customHeight="false" outlineLevel="0" collapsed="false">
      <c r="K643" s="53"/>
      <c r="P643" s="34"/>
      <c r="Q643" s="26"/>
    </row>
    <row r="644" customFormat="false" ht="12.8" hidden="false" customHeight="false" outlineLevel="0" collapsed="false">
      <c r="K644" s="53"/>
      <c r="P644" s="34"/>
      <c r="Q644" s="26"/>
    </row>
    <row r="645" customFormat="false" ht="12.8" hidden="false" customHeight="false" outlineLevel="0" collapsed="false">
      <c r="K645" s="53"/>
      <c r="P645" s="34"/>
      <c r="Q645" s="26"/>
    </row>
    <row r="646" customFormat="false" ht="12.8" hidden="false" customHeight="false" outlineLevel="0" collapsed="false">
      <c r="K646" s="53"/>
      <c r="P646" s="34"/>
      <c r="Q646" s="26"/>
    </row>
    <row r="647" customFormat="false" ht="12.8" hidden="false" customHeight="false" outlineLevel="0" collapsed="false">
      <c r="K647" s="53"/>
      <c r="P647" s="34"/>
      <c r="Q647" s="26"/>
    </row>
    <row r="648" customFormat="false" ht="12.8" hidden="false" customHeight="false" outlineLevel="0" collapsed="false">
      <c r="K648" s="53"/>
      <c r="P648" s="34"/>
      <c r="Q648" s="26"/>
    </row>
    <row r="649" customFormat="false" ht="12.8" hidden="false" customHeight="false" outlineLevel="0" collapsed="false">
      <c r="K649" s="53"/>
      <c r="P649" s="34"/>
      <c r="Q649" s="26"/>
    </row>
    <row r="650" customFormat="false" ht="12.8" hidden="false" customHeight="false" outlineLevel="0" collapsed="false">
      <c r="K650" s="53"/>
      <c r="P650" s="34"/>
      <c r="Q650" s="26"/>
    </row>
    <row r="651" customFormat="false" ht="12.8" hidden="false" customHeight="false" outlineLevel="0" collapsed="false">
      <c r="K651" s="53"/>
      <c r="P651" s="34"/>
      <c r="Q651" s="26"/>
    </row>
    <row r="652" customFormat="false" ht="12.8" hidden="false" customHeight="false" outlineLevel="0" collapsed="false">
      <c r="K652" s="53"/>
      <c r="P652" s="34"/>
      <c r="Q652" s="26"/>
    </row>
    <row r="653" customFormat="false" ht="12.8" hidden="false" customHeight="false" outlineLevel="0" collapsed="false">
      <c r="K653" s="53"/>
      <c r="P653" s="34"/>
      <c r="Q653" s="26"/>
    </row>
    <row r="654" customFormat="false" ht="12.8" hidden="false" customHeight="false" outlineLevel="0" collapsed="false">
      <c r="K654" s="53"/>
      <c r="P654" s="34"/>
      <c r="Q654" s="26"/>
    </row>
    <row r="655" customFormat="false" ht="12.8" hidden="false" customHeight="false" outlineLevel="0" collapsed="false">
      <c r="K655" s="53"/>
      <c r="P655" s="34"/>
      <c r="Q655" s="26"/>
    </row>
    <row r="656" customFormat="false" ht="12.8" hidden="false" customHeight="false" outlineLevel="0" collapsed="false">
      <c r="K656" s="53"/>
      <c r="P656" s="34"/>
      <c r="Q656" s="26"/>
    </row>
    <row r="657" customFormat="false" ht="12.8" hidden="false" customHeight="false" outlineLevel="0" collapsed="false">
      <c r="K657" s="53"/>
      <c r="P657" s="34"/>
      <c r="Q657" s="26"/>
    </row>
    <row r="658" customFormat="false" ht="12.8" hidden="false" customHeight="false" outlineLevel="0" collapsed="false">
      <c r="K658" s="53"/>
      <c r="P658" s="34"/>
      <c r="Q658" s="26"/>
    </row>
    <row r="659" customFormat="false" ht="12.8" hidden="false" customHeight="false" outlineLevel="0" collapsed="false">
      <c r="K659" s="53"/>
      <c r="P659" s="34"/>
      <c r="Q659" s="26"/>
    </row>
    <row r="660" customFormat="false" ht="12.8" hidden="false" customHeight="false" outlineLevel="0" collapsed="false">
      <c r="K660" s="53"/>
      <c r="P660" s="34"/>
      <c r="Q660" s="26"/>
    </row>
    <row r="661" customFormat="false" ht="12.8" hidden="false" customHeight="false" outlineLevel="0" collapsed="false">
      <c r="K661" s="53"/>
      <c r="P661" s="34"/>
      <c r="Q661" s="26"/>
    </row>
    <row r="662" customFormat="false" ht="12.8" hidden="false" customHeight="false" outlineLevel="0" collapsed="false">
      <c r="K662" s="53"/>
      <c r="P662" s="34"/>
      <c r="Q662" s="26"/>
    </row>
    <row r="663" customFormat="false" ht="12.8" hidden="false" customHeight="false" outlineLevel="0" collapsed="false">
      <c r="K663" s="53"/>
      <c r="P663" s="34"/>
      <c r="Q663" s="26"/>
    </row>
    <row r="664" customFormat="false" ht="12.8" hidden="false" customHeight="false" outlineLevel="0" collapsed="false">
      <c r="K664" s="53"/>
      <c r="P664" s="34"/>
      <c r="Q664" s="26"/>
    </row>
    <row r="665" customFormat="false" ht="12.8" hidden="false" customHeight="false" outlineLevel="0" collapsed="false">
      <c r="K665" s="53"/>
      <c r="P665" s="34"/>
      <c r="Q665" s="26"/>
    </row>
    <row r="666" customFormat="false" ht="12.8" hidden="false" customHeight="false" outlineLevel="0" collapsed="false">
      <c r="K666" s="53"/>
      <c r="P666" s="34"/>
      <c r="Q666" s="26"/>
    </row>
    <row r="667" customFormat="false" ht="12.8" hidden="false" customHeight="false" outlineLevel="0" collapsed="false">
      <c r="K667" s="53"/>
      <c r="P667" s="34"/>
      <c r="Q667" s="26"/>
    </row>
    <row r="668" customFormat="false" ht="12.8" hidden="false" customHeight="false" outlineLevel="0" collapsed="false">
      <c r="K668" s="53"/>
      <c r="P668" s="34"/>
      <c r="Q668" s="26"/>
    </row>
    <row r="669" customFormat="false" ht="12.8" hidden="false" customHeight="false" outlineLevel="0" collapsed="false">
      <c r="K669" s="53"/>
      <c r="P669" s="34"/>
      <c r="Q669" s="26"/>
    </row>
    <row r="670" customFormat="false" ht="12.8" hidden="false" customHeight="false" outlineLevel="0" collapsed="false">
      <c r="K670" s="53"/>
      <c r="P670" s="34"/>
      <c r="Q670" s="26"/>
    </row>
    <row r="671" customFormat="false" ht="12.8" hidden="false" customHeight="false" outlineLevel="0" collapsed="false">
      <c r="K671" s="53"/>
      <c r="P671" s="34"/>
      <c r="Q671" s="26"/>
    </row>
    <row r="672" customFormat="false" ht="12.8" hidden="false" customHeight="false" outlineLevel="0" collapsed="false">
      <c r="K672" s="53"/>
      <c r="P672" s="34"/>
      <c r="Q672" s="26"/>
    </row>
    <row r="673" customFormat="false" ht="12.8" hidden="false" customHeight="false" outlineLevel="0" collapsed="false">
      <c r="K673" s="53"/>
      <c r="P673" s="34"/>
      <c r="Q673" s="26"/>
    </row>
    <row r="674" customFormat="false" ht="12.8" hidden="false" customHeight="false" outlineLevel="0" collapsed="false">
      <c r="K674" s="53"/>
      <c r="P674" s="34"/>
      <c r="Q674" s="26"/>
    </row>
    <row r="675" customFormat="false" ht="12.8" hidden="false" customHeight="false" outlineLevel="0" collapsed="false">
      <c r="K675" s="53"/>
      <c r="P675" s="34"/>
      <c r="Q675" s="26"/>
    </row>
    <row r="676" customFormat="false" ht="12.8" hidden="false" customHeight="false" outlineLevel="0" collapsed="false">
      <c r="K676" s="53"/>
      <c r="P676" s="34"/>
      <c r="Q676" s="26"/>
    </row>
    <row r="677" customFormat="false" ht="12.8" hidden="false" customHeight="false" outlineLevel="0" collapsed="false">
      <c r="K677" s="53"/>
      <c r="P677" s="34"/>
      <c r="Q677" s="26"/>
    </row>
    <row r="678" customFormat="false" ht="12.8" hidden="false" customHeight="false" outlineLevel="0" collapsed="false">
      <c r="K678" s="53"/>
      <c r="P678" s="34"/>
      <c r="Q678" s="26"/>
    </row>
    <row r="679" customFormat="false" ht="12.8" hidden="false" customHeight="false" outlineLevel="0" collapsed="false">
      <c r="K679" s="53"/>
      <c r="P679" s="34"/>
      <c r="Q679" s="26"/>
    </row>
    <row r="680" customFormat="false" ht="12.8" hidden="false" customHeight="false" outlineLevel="0" collapsed="false">
      <c r="K680" s="53"/>
      <c r="P680" s="34"/>
      <c r="Q680" s="26"/>
    </row>
    <row r="681" customFormat="false" ht="12.8" hidden="false" customHeight="false" outlineLevel="0" collapsed="false">
      <c r="K681" s="53"/>
      <c r="P681" s="34"/>
      <c r="Q681" s="26"/>
    </row>
    <row r="682" customFormat="false" ht="12.8" hidden="false" customHeight="false" outlineLevel="0" collapsed="false">
      <c r="K682" s="53"/>
      <c r="P682" s="34"/>
      <c r="Q682" s="26"/>
    </row>
    <row r="683" customFormat="false" ht="12.8" hidden="false" customHeight="false" outlineLevel="0" collapsed="false">
      <c r="K683" s="53"/>
      <c r="P683" s="34"/>
      <c r="Q683" s="26"/>
    </row>
    <row r="684" customFormat="false" ht="12.8" hidden="false" customHeight="false" outlineLevel="0" collapsed="false">
      <c r="K684" s="53"/>
      <c r="P684" s="34"/>
      <c r="Q684" s="26"/>
    </row>
    <row r="685" customFormat="false" ht="12.8" hidden="false" customHeight="false" outlineLevel="0" collapsed="false">
      <c r="K685" s="53"/>
      <c r="P685" s="34"/>
      <c r="Q685" s="26"/>
    </row>
    <row r="686" customFormat="false" ht="12.8" hidden="false" customHeight="false" outlineLevel="0" collapsed="false">
      <c r="K686" s="53"/>
      <c r="P686" s="34"/>
      <c r="Q686" s="26"/>
    </row>
    <row r="687" customFormat="false" ht="12.8" hidden="false" customHeight="false" outlineLevel="0" collapsed="false">
      <c r="K687" s="53"/>
      <c r="P687" s="34"/>
      <c r="Q687" s="26"/>
    </row>
    <row r="688" customFormat="false" ht="12.8" hidden="false" customHeight="false" outlineLevel="0" collapsed="false">
      <c r="K688" s="53"/>
      <c r="P688" s="34"/>
      <c r="Q688" s="26"/>
    </row>
    <row r="689" customFormat="false" ht="12.8" hidden="false" customHeight="false" outlineLevel="0" collapsed="false">
      <c r="K689" s="53"/>
      <c r="P689" s="34"/>
      <c r="Q689" s="26"/>
    </row>
    <row r="690" customFormat="false" ht="12.8" hidden="false" customHeight="false" outlineLevel="0" collapsed="false">
      <c r="K690" s="53"/>
      <c r="P690" s="34"/>
      <c r="Q690" s="26"/>
    </row>
    <row r="691" customFormat="false" ht="12.8" hidden="false" customHeight="false" outlineLevel="0" collapsed="false">
      <c r="K691" s="53"/>
      <c r="P691" s="34"/>
      <c r="Q691" s="26"/>
    </row>
    <row r="692" customFormat="false" ht="12.8" hidden="false" customHeight="false" outlineLevel="0" collapsed="false">
      <c r="K692" s="53"/>
      <c r="P692" s="34"/>
      <c r="Q692" s="26"/>
    </row>
    <row r="693" customFormat="false" ht="12.8" hidden="false" customHeight="false" outlineLevel="0" collapsed="false">
      <c r="K693" s="53"/>
      <c r="P693" s="34"/>
      <c r="Q693" s="26"/>
    </row>
    <row r="694" customFormat="false" ht="12.8" hidden="false" customHeight="false" outlineLevel="0" collapsed="false">
      <c r="K694" s="53"/>
      <c r="P694" s="34"/>
      <c r="Q694" s="26"/>
    </row>
    <row r="695" customFormat="false" ht="12.8" hidden="false" customHeight="false" outlineLevel="0" collapsed="false">
      <c r="K695" s="53"/>
      <c r="P695" s="34"/>
      <c r="Q695" s="26"/>
    </row>
    <row r="696" customFormat="false" ht="12.8" hidden="false" customHeight="false" outlineLevel="0" collapsed="false">
      <c r="K696" s="53"/>
      <c r="P696" s="34"/>
      <c r="Q696" s="26"/>
    </row>
    <row r="697" customFormat="false" ht="12.8" hidden="false" customHeight="false" outlineLevel="0" collapsed="false">
      <c r="K697" s="53"/>
      <c r="P697" s="34"/>
      <c r="Q697" s="26"/>
    </row>
    <row r="698" customFormat="false" ht="12.8" hidden="false" customHeight="false" outlineLevel="0" collapsed="false">
      <c r="K698" s="53"/>
      <c r="P698" s="34"/>
      <c r="Q698" s="26"/>
    </row>
    <row r="699" customFormat="false" ht="12.8" hidden="false" customHeight="false" outlineLevel="0" collapsed="false">
      <c r="K699" s="53"/>
      <c r="P699" s="34"/>
      <c r="Q699" s="26"/>
    </row>
    <row r="700" customFormat="false" ht="12.8" hidden="false" customHeight="false" outlineLevel="0" collapsed="false">
      <c r="K700" s="53"/>
      <c r="P700" s="34"/>
      <c r="Q700" s="26"/>
    </row>
    <row r="701" customFormat="false" ht="12.8" hidden="false" customHeight="false" outlineLevel="0" collapsed="false">
      <c r="K701" s="53"/>
      <c r="P701" s="34"/>
      <c r="Q701" s="26"/>
    </row>
    <row r="702" customFormat="false" ht="12.8" hidden="false" customHeight="false" outlineLevel="0" collapsed="false">
      <c r="K702" s="53"/>
      <c r="P702" s="34"/>
      <c r="Q702" s="26"/>
    </row>
    <row r="703" customFormat="false" ht="12.8" hidden="false" customHeight="false" outlineLevel="0" collapsed="false">
      <c r="K703" s="53"/>
      <c r="P703" s="34"/>
      <c r="Q703" s="26"/>
    </row>
    <row r="704" customFormat="false" ht="12.8" hidden="false" customHeight="false" outlineLevel="0" collapsed="false">
      <c r="K704" s="53"/>
      <c r="P704" s="34"/>
      <c r="Q704" s="26"/>
    </row>
    <row r="705" customFormat="false" ht="12.8" hidden="false" customHeight="false" outlineLevel="0" collapsed="false">
      <c r="K705" s="53"/>
      <c r="P705" s="34"/>
      <c r="Q705" s="26"/>
    </row>
    <row r="706" customFormat="false" ht="12.8" hidden="false" customHeight="false" outlineLevel="0" collapsed="false">
      <c r="K706" s="53"/>
      <c r="P706" s="34"/>
      <c r="Q706" s="26"/>
    </row>
    <row r="707" customFormat="false" ht="12.8" hidden="false" customHeight="false" outlineLevel="0" collapsed="false">
      <c r="K707" s="53"/>
      <c r="P707" s="34"/>
      <c r="Q707" s="26"/>
    </row>
    <row r="708" customFormat="false" ht="12.8" hidden="false" customHeight="false" outlineLevel="0" collapsed="false">
      <c r="K708" s="53"/>
      <c r="P708" s="34"/>
      <c r="Q708" s="26"/>
    </row>
    <row r="709" customFormat="false" ht="12.8" hidden="false" customHeight="false" outlineLevel="0" collapsed="false">
      <c r="K709" s="53"/>
      <c r="P709" s="34"/>
      <c r="Q709" s="26"/>
    </row>
    <row r="710" customFormat="false" ht="12.8" hidden="false" customHeight="false" outlineLevel="0" collapsed="false">
      <c r="K710" s="53"/>
      <c r="P710" s="34"/>
      <c r="Q710" s="26"/>
    </row>
    <row r="711" customFormat="false" ht="12.8" hidden="false" customHeight="false" outlineLevel="0" collapsed="false">
      <c r="K711" s="53"/>
      <c r="P711" s="34"/>
      <c r="Q711" s="26"/>
    </row>
    <row r="712" customFormat="false" ht="12.8" hidden="false" customHeight="false" outlineLevel="0" collapsed="false">
      <c r="K712" s="53"/>
      <c r="P712" s="34"/>
      <c r="Q712" s="26"/>
    </row>
    <row r="713" customFormat="false" ht="12.8" hidden="false" customHeight="false" outlineLevel="0" collapsed="false">
      <c r="K713" s="53"/>
      <c r="P713" s="34"/>
      <c r="Q713" s="26"/>
    </row>
    <row r="714" customFormat="false" ht="12.8" hidden="false" customHeight="false" outlineLevel="0" collapsed="false">
      <c r="K714" s="53"/>
      <c r="P714" s="34"/>
      <c r="Q714" s="26"/>
    </row>
    <row r="715" customFormat="false" ht="12.8" hidden="false" customHeight="false" outlineLevel="0" collapsed="false">
      <c r="K715" s="53"/>
      <c r="P715" s="34"/>
      <c r="Q715" s="26"/>
    </row>
    <row r="716" customFormat="false" ht="12.8" hidden="false" customHeight="false" outlineLevel="0" collapsed="false">
      <c r="K716" s="53"/>
      <c r="P716" s="34"/>
      <c r="Q716" s="26"/>
    </row>
    <row r="717" customFormat="false" ht="12.8" hidden="false" customHeight="false" outlineLevel="0" collapsed="false">
      <c r="K717" s="53"/>
      <c r="P717" s="34"/>
      <c r="Q717" s="26"/>
    </row>
    <row r="718" customFormat="false" ht="12.8" hidden="false" customHeight="false" outlineLevel="0" collapsed="false">
      <c r="K718" s="53"/>
      <c r="P718" s="34"/>
      <c r="Q718" s="26"/>
    </row>
    <row r="719" customFormat="false" ht="12.8" hidden="false" customHeight="false" outlineLevel="0" collapsed="false">
      <c r="K719" s="53"/>
      <c r="P719" s="34"/>
      <c r="Q719" s="26"/>
    </row>
    <row r="720" customFormat="false" ht="12.8" hidden="false" customHeight="false" outlineLevel="0" collapsed="false">
      <c r="K720" s="53"/>
      <c r="P720" s="34"/>
      <c r="Q720" s="26"/>
    </row>
    <row r="721" customFormat="false" ht="12.8" hidden="false" customHeight="false" outlineLevel="0" collapsed="false">
      <c r="K721" s="53"/>
      <c r="P721" s="34"/>
      <c r="Q721" s="26"/>
    </row>
    <row r="722" customFormat="false" ht="12.8" hidden="false" customHeight="false" outlineLevel="0" collapsed="false">
      <c r="K722" s="53"/>
      <c r="P722" s="34"/>
      <c r="Q722" s="26"/>
    </row>
    <row r="723" customFormat="false" ht="12.8" hidden="false" customHeight="false" outlineLevel="0" collapsed="false">
      <c r="K723" s="53"/>
      <c r="P723" s="34"/>
      <c r="Q723" s="26"/>
    </row>
    <row r="724" customFormat="false" ht="12.8" hidden="false" customHeight="false" outlineLevel="0" collapsed="false">
      <c r="K724" s="53"/>
      <c r="P724" s="34"/>
      <c r="Q724" s="26"/>
    </row>
    <row r="725" customFormat="false" ht="12.8" hidden="false" customHeight="false" outlineLevel="0" collapsed="false">
      <c r="K725" s="53"/>
      <c r="P725" s="34"/>
      <c r="Q725" s="26"/>
    </row>
    <row r="726" customFormat="false" ht="12.8" hidden="false" customHeight="false" outlineLevel="0" collapsed="false">
      <c r="K726" s="53"/>
      <c r="P726" s="34"/>
      <c r="Q726" s="26"/>
    </row>
    <row r="727" customFormat="false" ht="12.8" hidden="false" customHeight="false" outlineLevel="0" collapsed="false">
      <c r="K727" s="53"/>
      <c r="P727" s="34"/>
      <c r="Q727" s="26"/>
    </row>
    <row r="728" customFormat="false" ht="12.8" hidden="false" customHeight="false" outlineLevel="0" collapsed="false">
      <c r="K728" s="53"/>
      <c r="P728" s="34"/>
      <c r="Q728" s="26"/>
    </row>
    <row r="729" customFormat="false" ht="12.8" hidden="false" customHeight="false" outlineLevel="0" collapsed="false">
      <c r="K729" s="53"/>
      <c r="P729" s="34"/>
      <c r="Q729" s="26"/>
    </row>
    <row r="730" customFormat="false" ht="12.8" hidden="false" customHeight="false" outlineLevel="0" collapsed="false">
      <c r="K730" s="53"/>
      <c r="P730" s="34"/>
      <c r="Q730" s="26"/>
    </row>
    <row r="731" customFormat="false" ht="12.8" hidden="false" customHeight="false" outlineLevel="0" collapsed="false">
      <c r="K731" s="53"/>
      <c r="P731" s="34"/>
      <c r="Q731" s="26"/>
    </row>
    <row r="732" customFormat="false" ht="12.8" hidden="false" customHeight="false" outlineLevel="0" collapsed="false">
      <c r="K732" s="53"/>
      <c r="P732" s="34"/>
      <c r="Q732" s="26"/>
    </row>
    <row r="733" customFormat="false" ht="12.8" hidden="false" customHeight="false" outlineLevel="0" collapsed="false">
      <c r="K733" s="53"/>
      <c r="P733" s="34"/>
      <c r="Q733" s="26"/>
    </row>
    <row r="734" customFormat="false" ht="12.8" hidden="false" customHeight="false" outlineLevel="0" collapsed="false">
      <c r="K734" s="53"/>
      <c r="P734" s="34"/>
      <c r="Q734" s="26"/>
    </row>
    <row r="735" customFormat="false" ht="12.8" hidden="false" customHeight="false" outlineLevel="0" collapsed="false">
      <c r="K735" s="53"/>
      <c r="P735" s="34"/>
      <c r="Q735" s="26"/>
    </row>
    <row r="736" customFormat="false" ht="12.8" hidden="false" customHeight="false" outlineLevel="0" collapsed="false">
      <c r="K736" s="53"/>
      <c r="P736" s="34"/>
      <c r="Q736" s="26"/>
    </row>
    <row r="737" customFormat="false" ht="12.8" hidden="false" customHeight="false" outlineLevel="0" collapsed="false">
      <c r="K737" s="53"/>
      <c r="P737" s="34"/>
      <c r="Q737" s="26"/>
    </row>
    <row r="738" customFormat="false" ht="12.8" hidden="false" customHeight="false" outlineLevel="0" collapsed="false">
      <c r="K738" s="53"/>
      <c r="P738" s="34"/>
      <c r="Q738" s="26"/>
    </row>
    <row r="739" customFormat="false" ht="12.8" hidden="false" customHeight="false" outlineLevel="0" collapsed="false">
      <c r="K739" s="53"/>
      <c r="P739" s="34"/>
      <c r="Q739" s="26"/>
    </row>
    <row r="740" customFormat="false" ht="12.8" hidden="false" customHeight="false" outlineLevel="0" collapsed="false">
      <c r="K740" s="53"/>
      <c r="P740" s="34"/>
      <c r="Q740" s="26"/>
    </row>
    <row r="741" customFormat="false" ht="12.8" hidden="false" customHeight="false" outlineLevel="0" collapsed="false">
      <c r="K741" s="53"/>
      <c r="P741" s="34"/>
      <c r="Q741" s="26"/>
    </row>
    <row r="742" customFormat="false" ht="12.8" hidden="false" customHeight="false" outlineLevel="0" collapsed="false">
      <c r="K742" s="53"/>
      <c r="P742" s="34"/>
      <c r="Q742" s="26"/>
    </row>
    <row r="743" customFormat="false" ht="12.8" hidden="false" customHeight="false" outlineLevel="0" collapsed="false">
      <c r="K743" s="53"/>
      <c r="P743" s="34"/>
      <c r="Q743" s="26"/>
    </row>
    <row r="744" customFormat="false" ht="12.8" hidden="false" customHeight="false" outlineLevel="0" collapsed="false">
      <c r="K744" s="53"/>
      <c r="P744" s="34"/>
      <c r="Q744" s="26"/>
    </row>
    <row r="745" customFormat="false" ht="12.8" hidden="false" customHeight="false" outlineLevel="0" collapsed="false">
      <c r="K745" s="53"/>
      <c r="P745" s="34"/>
      <c r="Q745" s="26"/>
    </row>
    <row r="746" customFormat="false" ht="12.8" hidden="false" customHeight="false" outlineLevel="0" collapsed="false">
      <c r="K746" s="53"/>
      <c r="P746" s="34"/>
      <c r="Q746" s="26"/>
    </row>
    <row r="747" customFormat="false" ht="12.8" hidden="false" customHeight="false" outlineLevel="0" collapsed="false">
      <c r="K747" s="53"/>
      <c r="P747" s="34"/>
      <c r="Q747" s="26"/>
    </row>
    <row r="748" customFormat="false" ht="12.8" hidden="false" customHeight="false" outlineLevel="0" collapsed="false">
      <c r="K748" s="53"/>
      <c r="P748" s="34"/>
      <c r="Q748" s="26"/>
    </row>
    <row r="749" customFormat="false" ht="12.8" hidden="false" customHeight="false" outlineLevel="0" collapsed="false">
      <c r="K749" s="53"/>
      <c r="P749" s="34"/>
      <c r="Q749" s="26"/>
    </row>
    <row r="750" customFormat="false" ht="12.8" hidden="false" customHeight="false" outlineLevel="0" collapsed="false">
      <c r="K750" s="53"/>
      <c r="P750" s="34"/>
      <c r="Q750" s="26"/>
    </row>
    <row r="751" customFormat="false" ht="12.8" hidden="false" customHeight="false" outlineLevel="0" collapsed="false">
      <c r="K751" s="53"/>
      <c r="P751" s="34"/>
      <c r="Q751" s="26"/>
    </row>
    <row r="752" customFormat="false" ht="12.8" hidden="false" customHeight="false" outlineLevel="0" collapsed="false">
      <c r="K752" s="53"/>
      <c r="P752" s="34"/>
      <c r="Q752" s="26"/>
    </row>
    <row r="753" customFormat="false" ht="12.8" hidden="false" customHeight="false" outlineLevel="0" collapsed="false">
      <c r="K753" s="53"/>
      <c r="P753" s="34"/>
      <c r="Q753" s="26"/>
    </row>
    <row r="754" customFormat="false" ht="12.8" hidden="false" customHeight="false" outlineLevel="0" collapsed="false">
      <c r="K754" s="53"/>
      <c r="P754" s="34"/>
      <c r="Q754" s="26"/>
    </row>
    <row r="755" customFormat="false" ht="12.8" hidden="false" customHeight="false" outlineLevel="0" collapsed="false">
      <c r="K755" s="53"/>
      <c r="P755" s="34"/>
      <c r="Q755" s="26"/>
    </row>
    <row r="756" customFormat="false" ht="12.8" hidden="false" customHeight="false" outlineLevel="0" collapsed="false">
      <c r="K756" s="53"/>
      <c r="P756" s="34"/>
      <c r="Q756" s="26"/>
    </row>
    <row r="757" customFormat="false" ht="12.8" hidden="false" customHeight="false" outlineLevel="0" collapsed="false">
      <c r="K757" s="53"/>
      <c r="P757" s="34"/>
      <c r="Q757" s="26"/>
    </row>
    <row r="758" customFormat="false" ht="12.8" hidden="false" customHeight="false" outlineLevel="0" collapsed="false">
      <c r="K758" s="53"/>
      <c r="P758" s="34"/>
      <c r="Q758" s="26"/>
    </row>
    <row r="759" customFormat="false" ht="12.8" hidden="false" customHeight="false" outlineLevel="0" collapsed="false">
      <c r="K759" s="53"/>
      <c r="P759" s="34"/>
      <c r="Q759" s="26"/>
    </row>
    <row r="760" customFormat="false" ht="12.8" hidden="false" customHeight="false" outlineLevel="0" collapsed="false">
      <c r="K760" s="53"/>
      <c r="P760" s="34"/>
      <c r="Q760" s="26"/>
    </row>
    <row r="761" customFormat="false" ht="12.8" hidden="false" customHeight="false" outlineLevel="0" collapsed="false">
      <c r="K761" s="53"/>
      <c r="P761" s="34"/>
      <c r="Q761" s="26"/>
    </row>
    <row r="762" customFormat="false" ht="12.8" hidden="false" customHeight="false" outlineLevel="0" collapsed="false">
      <c r="K762" s="53"/>
      <c r="P762" s="34"/>
      <c r="Q762" s="26"/>
    </row>
    <row r="763" customFormat="false" ht="12.8" hidden="false" customHeight="false" outlineLevel="0" collapsed="false">
      <c r="K763" s="53"/>
      <c r="P763" s="34"/>
      <c r="Q763" s="26"/>
    </row>
    <row r="764" customFormat="false" ht="12.8" hidden="false" customHeight="false" outlineLevel="0" collapsed="false">
      <c r="K764" s="53"/>
      <c r="P764" s="34"/>
      <c r="Q764" s="26"/>
    </row>
    <row r="765" customFormat="false" ht="12.8" hidden="false" customHeight="false" outlineLevel="0" collapsed="false">
      <c r="K765" s="53"/>
      <c r="P765" s="34"/>
      <c r="Q765" s="26"/>
    </row>
    <row r="766" customFormat="false" ht="12.8" hidden="false" customHeight="false" outlineLevel="0" collapsed="false">
      <c r="K766" s="53"/>
      <c r="P766" s="34"/>
      <c r="Q766" s="26"/>
    </row>
    <row r="767" customFormat="false" ht="12.8" hidden="false" customHeight="false" outlineLevel="0" collapsed="false">
      <c r="K767" s="53"/>
      <c r="P767" s="34"/>
      <c r="Q767" s="26"/>
    </row>
    <row r="768" customFormat="false" ht="12.8" hidden="false" customHeight="false" outlineLevel="0" collapsed="false">
      <c r="K768" s="53"/>
      <c r="P768" s="34"/>
      <c r="Q768" s="26"/>
    </row>
    <row r="769" customFormat="false" ht="12.8" hidden="false" customHeight="false" outlineLevel="0" collapsed="false">
      <c r="K769" s="53"/>
      <c r="P769" s="34"/>
      <c r="Q769" s="26"/>
    </row>
    <row r="770" customFormat="false" ht="12.8" hidden="false" customHeight="false" outlineLevel="0" collapsed="false">
      <c r="K770" s="53"/>
      <c r="P770" s="34"/>
      <c r="Q770" s="26"/>
    </row>
    <row r="771" customFormat="false" ht="12.8" hidden="false" customHeight="false" outlineLevel="0" collapsed="false">
      <c r="K771" s="53"/>
      <c r="P771" s="34"/>
      <c r="Q771" s="26"/>
    </row>
    <row r="772" customFormat="false" ht="12.8" hidden="false" customHeight="false" outlineLevel="0" collapsed="false">
      <c r="K772" s="53"/>
      <c r="P772" s="34"/>
      <c r="Q772" s="26"/>
    </row>
    <row r="773" customFormat="false" ht="12.8" hidden="false" customHeight="false" outlineLevel="0" collapsed="false">
      <c r="K773" s="53"/>
      <c r="P773" s="34"/>
      <c r="Q773" s="26"/>
    </row>
    <row r="774" customFormat="false" ht="12.8" hidden="false" customHeight="false" outlineLevel="0" collapsed="false">
      <c r="K774" s="53"/>
      <c r="P774" s="34"/>
      <c r="Q774" s="26"/>
    </row>
    <row r="775" customFormat="false" ht="12.8" hidden="false" customHeight="false" outlineLevel="0" collapsed="false">
      <c r="K775" s="53"/>
      <c r="P775" s="34"/>
      <c r="Q775" s="26"/>
    </row>
    <row r="776" customFormat="false" ht="12.8" hidden="false" customHeight="false" outlineLevel="0" collapsed="false">
      <c r="K776" s="53"/>
      <c r="P776" s="34"/>
      <c r="Q776" s="26"/>
    </row>
    <row r="777" customFormat="false" ht="12.8" hidden="false" customHeight="false" outlineLevel="0" collapsed="false">
      <c r="K777" s="53"/>
      <c r="P777" s="34"/>
      <c r="Q777" s="26"/>
    </row>
    <row r="778" customFormat="false" ht="12.8" hidden="false" customHeight="false" outlineLevel="0" collapsed="false">
      <c r="K778" s="53"/>
      <c r="P778" s="34"/>
      <c r="Q778" s="26"/>
    </row>
    <row r="779" customFormat="false" ht="12.8" hidden="false" customHeight="false" outlineLevel="0" collapsed="false">
      <c r="K779" s="53"/>
      <c r="P779" s="34"/>
      <c r="Q779" s="26"/>
    </row>
    <row r="780" customFormat="false" ht="12.8" hidden="false" customHeight="false" outlineLevel="0" collapsed="false">
      <c r="K780" s="53"/>
      <c r="P780" s="34"/>
      <c r="Q780" s="26"/>
    </row>
    <row r="781" customFormat="false" ht="12.8" hidden="false" customHeight="false" outlineLevel="0" collapsed="false">
      <c r="K781" s="53"/>
      <c r="P781" s="34"/>
      <c r="Q781" s="26"/>
    </row>
    <row r="782" customFormat="false" ht="12.8" hidden="false" customHeight="false" outlineLevel="0" collapsed="false">
      <c r="K782" s="53"/>
      <c r="P782" s="34"/>
      <c r="Q782" s="26"/>
    </row>
    <row r="783" customFormat="false" ht="12.8" hidden="false" customHeight="false" outlineLevel="0" collapsed="false">
      <c r="K783" s="53"/>
      <c r="P783" s="34"/>
      <c r="Q783" s="26"/>
    </row>
    <row r="784" customFormat="false" ht="12.8" hidden="false" customHeight="false" outlineLevel="0" collapsed="false">
      <c r="K784" s="53"/>
      <c r="P784" s="34"/>
      <c r="Q784" s="26"/>
    </row>
    <row r="785" customFormat="false" ht="12.8" hidden="false" customHeight="false" outlineLevel="0" collapsed="false">
      <c r="K785" s="53"/>
      <c r="P785" s="34"/>
      <c r="Q785" s="26"/>
    </row>
    <row r="786" customFormat="false" ht="12.8" hidden="false" customHeight="false" outlineLevel="0" collapsed="false">
      <c r="K786" s="53"/>
      <c r="P786" s="34"/>
      <c r="Q786" s="26"/>
    </row>
    <row r="787" customFormat="false" ht="12.8" hidden="false" customHeight="false" outlineLevel="0" collapsed="false">
      <c r="K787" s="53"/>
      <c r="P787" s="34"/>
      <c r="Q787" s="26"/>
    </row>
    <row r="788" customFormat="false" ht="12.8" hidden="false" customHeight="false" outlineLevel="0" collapsed="false">
      <c r="K788" s="53"/>
      <c r="P788" s="34"/>
      <c r="Q788" s="26"/>
    </row>
    <row r="789" customFormat="false" ht="12.8" hidden="false" customHeight="false" outlineLevel="0" collapsed="false">
      <c r="K789" s="53"/>
      <c r="P789" s="34"/>
      <c r="Q789" s="26"/>
    </row>
    <row r="790" customFormat="false" ht="12.8" hidden="false" customHeight="false" outlineLevel="0" collapsed="false">
      <c r="K790" s="53"/>
      <c r="P790" s="34"/>
      <c r="Q790" s="26"/>
    </row>
    <row r="791" customFormat="false" ht="12.8" hidden="false" customHeight="false" outlineLevel="0" collapsed="false">
      <c r="K791" s="53"/>
      <c r="P791" s="34"/>
      <c r="Q791" s="26"/>
    </row>
    <row r="792" customFormat="false" ht="12.8" hidden="false" customHeight="false" outlineLevel="0" collapsed="false">
      <c r="K792" s="53"/>
      <c r="P792" s="34"/>
      <c r="Q792" s="26"/>
    </row>
    <row r="793" customFormat="false" ht="12.8" hidden="false" customHeight="false" outlineLevel="0" collapsed="false">
      <c r="K793" s="53"/>
      <c r="P793" s="34"/>
      <c r="Q793" s="26"/>
    </row>
    <row r="794" customFormat="false" ht="12.8" hidden="false" customHeight="false" outlineLevel="0" collapsed="false">
      <c r="K794" s="53"/>
      <c r="P794" s="34"/>
      <c r="Q794" s="26"/>
    </row>
    <row r="795" customFormat="false" ht="12.8" hidden="false" customHeight="false" outlineLevel="0" collapsed="false">
      <c r="K795" s="53"/>
      <c r="P795" s="34"/>
      <c r="Q795" s="26"/>
    </row>
    <row r="796" customFormat="false" ht="12.8" hidden="false" customHeight="false" outlineLevel="0" collapsed="false">
      <c r="K796" s="53"/>
      <c r="P796" s="34"/>
      <c r="Q796" s="26"/>
    </row>
    <row r="797" customFormat="false" ht="12.8" hidden="false" customHeight="false" outlineLevel="0" collapsed="false">
      <c r="K797" s="53"/>
      <c r="P797" s="34"/>
      <c r="Q797" s="26"/>
    </row>
    <row r="798" customFormat="false" ht="12.8" hidden="false" customHeight="false" outlineLevel="0" collapsed="false">
      <c r="K798" s="53"/>
      <c r="P798" s="34"/>
      <c r="Q798" s="26"/>
    </row>
    <row r="799" customFormat="false" ht="12.8" hidden="false" customHeight="false" outlineLevel="0" collapsed="false">
      <c r="K799" s="53"/>
      <c r="P799" s="34"/>
      <c r="Q799" s="26"/>
    </row>
    <row r="800" customFormat="false" ht="12.8" hidden="false" customHeight="false" outlineLevel="0" collapsed="false">
      <c r="K800" s="53"/>
      <c r="P800" s="34"/>
      <c r="Q800" s="26"/>
    </row>
    <row r="801" customFormat="false" ht="12.8" hidden="false" customHeight="false" outlineLevel="0" collapsed="false">
      <c r="K801" s="53"/>
      <c r="P801" s="34"/>
      <c r="Q801" s="26"/>
    </row>
    <row r="802" customFormat="false" ht="12.8" hidden="false" customHeight="false" outlineLevel="0" collapsed="false">
      <c r="K802" s="53"/>
      <c r="P802" s="34"/>
      <c r="Q802" s="26"/>
    </row>
    <row r="803" customFormat="false" ht="12.8" hidden="false" customHeight="false" outlineLevel="0" collapsed="false">
      <c r="K803" s="53"/>
      <c r="P803" s="34"/>
      <c r="Q803" s="26"/>
    </row>
    <row r="804" customFormat="false" ht="12.8" hidden="false" customHeight="false" outlineLevel="0" collapsed="false">
      <c r="K804" s="53"/>
      <c r="P804" s="34"/>
      <c r="Q804" s="26"/>
    </row>
    <row r="805" customFormat="false" ht="12.8" hidden="false" customHeight="false" outlineLevel="0" collapsed="false">
      <c r="K805" s="53"/>
      <c r="P805" s="34"/>
      <c r="Q805" s="26"/>
    </row>
    <row r="806" customFormat="false" ht="12.8" hidden="false" customHeight="false" outlineLevel="0" collapsed="false">
      <c r="K806" s="53"/>
      <c r="P806" s="34"/>
      <c r="Q806" s="26"/>
    </row>
    <row r="807" customFormat="false" ht="12.8" hidden="false" customHeight="false" outlineLevel="0" collapsed="false">
      <c r="K807" s="53"/>
      <c r="P807" s="34"/>
      <c r="Q807" s="26"/>
    </row>
    <row r="808" customFormat="false" ht="12.8" hidden="false" customHeight="false" outlineLevel="0" collapsed="false">
      <c r="K808" s="53"/>
      <c r="P808" s="34"/>
      <c r="Q808" s="26"/>
    </row>
    <row r="809" customFormat="false" ht="12.8" hidden="false" customHeight="false" outlineLevel="0" collapsed="false">
      <c r="K809" s="53"/>
      <c r="P809" s="34"/>
      <c r="Q809" s="26"/>
    </row>
    <row r="810" customFormat="false" ht="12.8" hidden="false" customHeight="false" outlineLevel="0" collapsed="false">
      <c r="K810" s="53"/>
      <c r="P810" s="34"/>
      <c r="Q810" s="26"/>
    </row>
    <row r="811" customFormat="false" ht="12.8" hidden="false" customHeight="false" outlineLevel="0" collapsed="false">
      <c r="K811" s="53"/>
      <c r="P811" s="34"/>
      <c r="Q811" s="26"/>
    </row>
    <row r="812" customFormat="false" ht="12.8" hidden="false" customHeight="false" outlineLevel="0" collapsed="false">
      <c r="K812" s="53"/>
      <c r="P812" s="34"/>
      <c r="Q812" s="26"/>
    </row>
    <row r="813" customFormat="false" ht="12.8" hidden="false" customHeight="false" outlineLevel="0" collapsed="false">
      <c r="K813" s="53"/>
      <c r="P813" s="34"/>
      <c r="Q813" s="26"/>
    </row>
    <row r="814" customFormat="false" ht="12.8" hidden="false" customHeight="false" outlineLevel="0" collapsed="false">
      <c r="K814" s="53"/>
      <c r="P814" s="34"/>
      <c r="Q814" s="26"/>
    </row>
    <row r="815" customFormat="false" ht="12.8" hidden="false" customHeight="false" outlineLevel="0" collapsed="false">
      <c r="K815" s="53"/>
      <c r="P815" s="34"/>
      <c r="Q815" s="26"/>
    </row>
    <row r="816" customFormat="false" ht="12.8" hidden="false" customHeight="false" outlineLevel="0" collapsed="false">
      <c r="K816" s="53"/>
      <c r="P816" s="34"/>
      <c r="Q816" s="26"/>
    </row>
    <row r="817" customFormat="false" ht="12.8" hidden="false" customHeight="false" outlineLevel="0" collapsed="false">
      <c r="K817" s="53"/>
      <c r="P817" s="34"/>
      <c r="Q817" s="26"/>
    </row>
    <row r="818" customFormat="false" ht="12.8" hidden="false" customHeight="false" outlineLevel="0" collapsed="false">
      <c r="K818" s="53"/>
      <c r="P818" s="34"/>
      <c r="Q818" s="26"/>
    </row>
    <row r="819" customFormat="false" ht="12.8" hidden="false" customHeight="false" outlineLevel="0" collapsed="false">
      <c r="K819" s="53"/>
      <c r="P819" s="34"/>
      <c r="Q819" s="26"/>
    </row>
    <row r="820" customFormat="false" ht="12.8" hidden="false" customHeight="false" outlineLevel="0" collapsed="false">
      <c r="K820" s="53"/>
      <c r="P820" s="34"/>
      <c r="Q820" s="26"/>
    </row>
    <row r="821" customFormat="false" ht="12.8" hidden="false" customHeight="false" outlineLevel="0" collapsed="false">
      <c r="K821" s="53"/>
      <c r="P821" s="34"/>
      <c r="Q821" s="26"/>
    </row>
    <row r="822" customFormat="false" ht="12.8" hidden="false" customHeight="false" outlineLevel="0" collapsed="false">
      <c r="K822" s="53"/>
      <c r="P822" s="34"/>
      <c r="Q822" s="26"/>
    </row>
    <row r="823" customFormat="false" ht="12.8" hidden="false" customHeight="false" outlineLevel="0" collapsed="false">
      <c r="K823" s="53"/>
      <c r="P823" s="34"/>
      <c r="Q823" s="26"/>
    </row>
    <row r="824" customFormat="false" ht="12.8" hidden="false" customHeight="false" outlineLevel="0" collapsed="false">
      <c r="K824" s="53"/>
      <c r="P824" s="34"/>
      <c r="Q824" s="26"/>
    </row>
    <row r="825" customFormat="false" ht="12.8" hidden="false" customHeight="false" outlineLevel="0" collapsed="false">
      <c r="K825" s="53"/>
      <c r="P825" s="34"/>
      <c r="Q825" s="26"/>
    </row>
    <row r="826" customFormat="false" ht="12.8" hidden="false" customHeight="false" outlineLevel="0" collapsed="false">
      <c r="K826" s="53"/>
      <c r="P826" s="34"/>
      <c r="Q826" s="26"/>
    </row>
    <row r="827" customFormat="false" ht="12.8" hidden="false" customHeight="false" outlineLevel="0" collapsed="false">
      <c r="K827" s="53"/>
      <c r="P827" s="34"/>
      <c r="Q827" s="26"/>
    </row>
    <row r="828" customFormat="false" ht="12.8" hidden="false" customHeight="false" outlineLevel="0" collapsed="false">
      <c r="K828" s="53"/>
      <c r="P828" s="34"/>
      <c r="Q828" s="26"/>
    </row>
    <row r="829" customFormat="false" ht="12.8" hidden="false" customHeight="false" outlineLevel="0" collapsed="false">
      <c r="K829" s="53"/>
      <c r="P829" s="34"/>
      <c r="Q829" s="26"/>
    </row>
    <row r="830" customFormat="false" ht="12.8" hidden="false" customHeight="false" outlineLevel="0" collapsed="false">
      <c r="K830" s="53"/>
      <c r="P830" s="34"/>
      <c r="Q830" s="26"/>
    </row>
    <row r="831" customFormat="false" ht="12.8" hidden="false" customHeight="false" outlineLevel="0" collapsed="false">
      <c r="K831" s="53"/>
      <c r="P831" s="34"/>
      <c r="Q831" s="26"/>
    </row>
    <row r="832" customFormat="false" ht="12.8" hidden="false" customHeight="false" outlineLevel="0" collapsed="false">
      <c r="K832" s="53"/>
      <c r="P832" s="34"/>
      <c r="Q832" s="26"/>
    </row>
    <row r="833" customFormat="false" ht="12.8" hidden="false" customHeight="false" outlineLevel="0" collapsed="false">
      <c r="K833" s="53"/>
      <c r="P833" s="34"/>
      <c r="Q833" s="26"/>
    </row>
    <row r="834" customFormat="false" ht="12.8" hidden="false" customHeight="false" outlineLevel="0" collapsed="false">
      <c r="K834" s="53"/>
      <c r="P834" s="34"/>
      <c r="Q834" s="26"/>
    </row>
    <row r="835" customFormat="false" ht="12.8" hidden="false" customHeight="false" outlineLevel="0" collapsed="false">
      <c r="K835" s="53"/>
      <c r="P835" s="34"/>
      <c r="Q835" s="26"/>
    </row>
    <row r="836" customFormat="false" ht="12.8" hidden="false" customHeight="false" outlineLevel="0" collapsed="false">
      <c r="K836" s="53"/>
      <c r="P836" s="34"/>
      <c r="Q836" s="26"/>
    </row>
    <row r="837" customFormat="false" ht="12.8" hidden="false" customHeight="false" outlineLevel="0" collapsed="false">
      <c r="K837" s="53"/>
      <c r="P837" s="34"/>
      <c r="Q837" s="26"/>
    </row>
    <row r="838" customFormat="false" ht="12.8" hidden="false" customHeight="false" outlineLevel="0" collapsed="false">
      <c r="K838" s="53"/>
      <c r="P838" s="34"/>
      <c r="Q838" s="26"/>
    </row>
    <row r="839" customFormat="false" ht="12.8" hidden="false" customHeight="false" outlineLevel="0" collapsed="false">
      <c r="K839" s="53"/>
      <c r="P839" s="34"/>
      <c r="Q839" s="26"/>
    </row>
    <row r="840" customFormat="false" ht="12.8" hidden="false" customHeight="false" outlineLevel="0" collapsed="false">
      <c r="K840" s="53"/>
      <c r="P840" s="34"/>
      <c r="Q840" s="26"/>
    </row>
    <row r="841" customFormat="false" ht="12.8" hidden="false" customHeight="false" outlineLevel="0" collapsed="false">
      <c r="K841" s="53"/>
      <c r="P841" s="34"/>
      <c r="Q841" s="26"/>
    </row>
    <row r="842" customFormat="false" ht="12.8" hidden="false" customHeight="false" outlineLevel="0" collapsed="false">
      <c r="K842" s="53"/>
      <c r="P842" s="34"/>
      <c r="Q842" s="26"/>
    </row>
    <row r="843" customFormat="false" ht="12.8" hidden="false" customHeight="false" outlineLevel="0" collapsed="false">
      <c r="K843" s="53"/>
      <c r="P843" s="34"/>
      <c r="Q843" s="26"/>
    </row>
    <row r="844" customFormat="false" ht="12.8" hidden="false" customHeight="false" outlineLevel="0" collapsed="false">
      <c r="K844" s="53"/>
      <c r="P844" s="34"/>
      <c r="Q844" s="26"/>
    </row>
    <row r="845" customFormat="false" ht="12.8" hidden="false" customHeight="false" outlineLevel="0" collapsed="false">
      <c r="K845" s="53"/>
      <c r="P845" s="34"/>
      <c r="Q845" s="26"/>
    </row>
    <row r="846" customFormat="false" ht="12.8" hidden="false" customHeight="false" outlineLevel="0" collapsed="false">
      <c r="K846" s="53"/>
      <c r="P846" s="34"/>
      <c r="Q846" s="26"/>
    </row>
    <row r="847" customFormat="false" ht="12.8" hidden="false" customHeight="false" outlineLevel="0" collapsed="false">
      <c r="K847" s="53"/>
      <c r="P847" s="34"/>
      <c r="Q847" s="26"/>
    </row>
    <row r="848" customFormat="false" ht="12.8" hidden="false" customHeight="false" outlineLevel="0" collapsed="false">
      <c r="K848" s="53"/>
      <c r="P848" s="34"/>
      <c r="Q848" s="26"/>
    </row>
    <row r="849" customFormat="false" ht="12.8" hidden="false" customHeight="false" outlineLevel="0" collapsed="false">
      <c r="K849" s="53"/>
      <c r="P849" s="34"/>
      <c r="Q849" s="26"/>
    </row>
    <row r="850" customFormat="false" ht="12.8" hidden="false" customHeight="false" outlineLevel="0" collapsed="false">
      <c r="K850" s="53"/>
      <c r="P850" s="34"/>
      <c r="Q850" s="26"/>
    </row>
    <row r="851" customFormat="false" ht="12.8" hidden="false" customHeight="false" outlineLevel="0" collapsed="false">
      <c r="K851" s="53"/>
      <c r="P851" s="34"/>
      <c r="Q851" s="26"/>
    </row>
    <row r="852" customFormat="false" ht="12.8" hidden="false" customHeight="false" outlineLevel="0" collapsed="false">
      <c r="K852" s="53"/>
      <c r="P852" s="34"/>
      <c r="Q852" s="26"/>
    </row>
    <row r="853" customFormat="false" ht="12.8" hidden="false" customHeight="false" outlineLevel="0" collapsed="false">
      <c r="K853" s="53"/>
      <c r="P853" s="34"/>
      <c r="Q853" s="26"/>
    </row>
    <row r="854" customFormat="false" ht="12.8" hidden="false" customHeight="false" outlineLevel="0" collapsed="false">
      <c r="K854" s="53"/>
      <c r="P854" s="34"/>
      <c r="Q854" s="26"/>
    </row>
    <row r="855" customFormat="false" ht="12.8" hidden="false" customHeight="false" outlineLevel="0" collapsed="false">
      <c r="K855" s="53"/>
      <c r="P855" s="34"/>
      <c r="Q855" s="26"/>
    </row>
    <row r="856" customFormat="false" ht="12.8" hidden="false" customHeight="false" outlineLevel="0" collapsed="false">
      <c r="K856" s="53"/>
      <c r="P856" s="34"/>
      <c r="Q856" s="26"/>
    </row>
    <row r="857" customFormat="false" ht="12.8" hidden="false" customHeight="false" outlineLevel="0" collapsed="false">
      <c r="K857" s="53"/>
      <c r="P857" s="34"/>
      <c r="Q857" s="26"/>
    </row>
    <row r="858" customFormat="false" ht="12.8" hidden="false" customHeight="false" outlineLevel="0" collapsed="false">
      <c r="K858" s="53"/>
      <c r="P858" s="34"/>
      <c r="Q858" s="26"/>
    </row>
    <row r="859" customFormat="false" ht="12.8" hidden="false" customHeight="false" outlineLevel="0" collapsed="false">
      <c r="K859" s="53"/>
      <c r="P859" s="34"/>
      <c r="Q859" s="26"/>
    </row>
    <row r="860" customFormat="false" ht="12.8" hidden="false" customHeight="false" outlineLevel="0" collapsed="false">
      <c r="K860" s="53"/>
      <c r="P860" s="34"/>
      <c r="Q860" s="26"/>
    </row>
    <row r="861" customFormat="false" ht="12.8" hidden="false" customHeight="false" outlineLevel="0" collapsed="false">
      <c r="K861" s="53"/>
      <c r="P861" s="34"/>
      <c r="Q861" s="26"/>
    </row>
    <row r="862" customFormat="false" ht="12.8" hidden="false" customHeight="false" outlineLevel="0" collapsed="false">
      <c r="K862" s="53"/>
      <c r="P862" s="34"/>
      <c r="Q862" s="26"/>
    </row>
    <row r="863" customFormat="false" ht="12.8" hidden="false" customHeight="false" outlineLevel="0" collapsed="false">
      <c r="K863" s="53"/>
      <c r="P863" s="34"/>
      <c r="Q863" s="26"/>
    </row>
    <row r="864" customFormat="false" ht="12.8" hidden="false" customHeight="false" outlineLevel="0" collapsed="false">
      <c r="K864" s="53"/>
      <c r="P864" s="34"/>
      <c r="Q864" s="26"/>
    </row>
    <row r="865" customFormat="false" ht="12.8" hidden="false" customHeight="false" outlineLevel="0" collapsed="false">
      <c r="K865" s="53"/>
      <c r="P865" s="34"/>
      <c r="Q865" s="26"/>
    </row>
    <row r="866" customFormat="false" ht="12.8" hidden="false" customHeight="false" outlineLevel="0" collapsed="false">
      <c r="K866" s="53"/>
      <c r="P866" s="34"/>
      <c r="Q866" s="26"/>
    </row>
    <row r="867" customFormat="false" ht="12.8" hidden="false" customHeight="false" outlineLevel="0" collapsed="false">
      <c r="K867" s="53"/>
      <c r="P867" s="34"/>
      <c r="Q867" s="26"/>
    </row>
    <row r="868" customFormat="false" ht="12.8" hidden="false" customHeight="false" outlineLevel="0" collapsed="false">
      <c r="K868" s="53"/>
      <c r="P868" s="34"/>
      <c r="Q868" s="26"/>
    </row>
    <row r="869" customFormat="false" ht="12.8" hidden="false" customHeight="false" outlineLevel="0" collapsed="false">
      <c r="K869" s="53"/>
      <c r="P869" s="34"/>
      <c r="Q869" s="26"/>
    </row>
    <row r="870" customFormat="false" ht="12.8" hidden="false" customHeight="false" outlineLevel="0" collapsed="false">
      <c r="K870" s="53"/>
      <c r="P870" s="34"/>
      <c r="Q870" s="26"/>
    </row>
    <row r="871" customFormat="false" ht="12.8" hidden="false" customHeight="false" outlineLevel="0" collapsed="false">
      <c r="K871" s="53"/>
      <c r="P871" s="34"/>
      <c r="Q871" s="26"/>
    </row>
    <row r="872" customFormat="false" ht="12.8" hidden="false" customHeight="false" outlineLevel="0" collapsed="false">
      <c r="K872" s="53"/>
      <c r="P872" s="34"/>
      <c r="Q872" s="26"/>
    </row>
    <row r="873" customFormat="false" ht="12.8" hidden="false" customHeight="false" outlineLevel="0" collapsed="false">
      <c r="K873" s="53"/>
      <c r="P873" s="34"/>
      <c r="Q873" s="26"/>
    </row>
    <row r="874" customFormat="false" ht="12.8" hidden="false" customHeight="false" outlineLevel="0" collapsed="false">
      <c r="K874" s="53"/>
      <c r="P874" s="34"/>
      <c r="Q874" s="26"/>
    </row>
    <row r="875" customFormat="false" ht="12.8" hidden="false" customHeight="false" outlineLevel="0" collapsed="false">
      <c r="K875" s="53"/>
      <c r="P875" s="34"/>
      <c r="Q875" s="26"/>
    </row>
    <row r="876" customFormat="false" ht="12.8" hidden="false" customHeight="false" outlineLevel="0" collapsed="false">
      <c r="K876" s="53"/>
      <c r="P876" s="34"/>
      <c r="Q876" s="26"/>
    </row>
    <row r="877" customFormat="false" ht="12.8" hidden="false" customHeight="false" outlineLevel="0" collapsed="false">
      <c r="K877" s="53"/>
      <c r="P877" s="34"/>
      <c r="Q877" s="26"/>
    </row>
    <row r="878" customFormat="false" ht="12.8" hidden="false" customHeight="false" outlineLevel="0" collapsed="false">
      <c r="K878" s="53"/>
      <c r="P878" s="34"/>
      <c r="Q878" s="26"/>
    </row>
    <row r="879" customFormat="false" ht="12.8" hidden="false" customHeight="false" outlineLevel="0" collapsed="false">
      <c r="K879" s="53"/>
      <c r="P879" s="34"/>
      <c r="Q879" s="26"/>
    </row>
    <row r="880" customFormat="false" ht="12.8" hidden="false" customHeight="false" outlineLevel="0" collapsed="false">
      <c r="K880" s="53"/>
      <c r="P880" s="34"/>
      <c r="Q880" s="26"/>
    </row>
    <row r="881" customFormat="false" ht="12.8" hidden="false" customHeight="false" outlineLevel="0" collapsed="false">
      <c r="K881" s="53"/>
      <c r="P881" s="34"/>
      <c r="Q881" s="26"/>
    </row>
    <row r="882" customFormat="false" ht="12.8" hidden="false" customHeight="false" outlineLevel="0" collapsed="false">
      <c r="K882" s="53"/>
      <c r="P882" s="34"/>
      <c r="Q882" s="26"/>
    </row>
    <row r="883" customFormat="false" ht="12.8" hidden="false" customHeight="false" outlineLevel="0" collapsed="false">
      <c r="K883" s="53"/>
      <c r="P883" s="34"/>
      <c r="Q883" s="26"/>
    </row>
    <row r="884" customFormat="false" ht="12.8" hidden="false" customHeight="false" outlineLevel="0" collapsed="false">
      <c r="K884" s="53"/>
      <c r="P884" s="34"/>
      <c r="Q884" s="26"/>
    </row>
    <row r="885" customFormat="false" ht="12.8" hidden="false" customHeight="false" outlineLevel="0" collapsed="false">
      <c r="K885" s="53"/>
      <c r="P885" s="34"/>
      <c r="Q885" s="26"/>
    </row>
    <row r="886" customFormat="false" ht="12.8" hidden="false" customHeight="false" outlineLevel="0" collapsed="false">
      <c r="K886" s="53"/>
      <c r="P886" s="34"/>
      <c r="Q886" s="26"/>
    </row>
    <row r="887" customFormat="false" ht="12.8" hidden="false" customHeight="false" outlineLevel="0" collapsed="false">
      <c r="K887" s="53"/>
      <c r="P887" s="34"/>
      <c r="Q887" s="26"/>
    </row>
    <row r="888" customFormat="false" ht="12.8" hidden="false" customHeight="false" outlineLevel="0" collapsed="false">
      <c r="K888" s="53"/>
      <c r="P888" s="34"/>
      <c r="Q888" s="26"/>
    </row>
    <row r="889" customFormat="false" ht="12.8" hidden="false" customHeight="false" outlineLevel="0" collapsed="false">
      <c r="K889" s="53"/>
      <c r="P889" s="34"/>
      <c r="Q889" s="26"/>
    </row>
    <row r="890" customFormat="false" ht="12.8" hidden="false" customHeight="false" outlineLevel="0" collapsed="false">
      <c r="K890" s="53"/>
      <c r="P890" s="34"/>
      <c r="Q890" s="26"/>
    </row>
    <row r="891" customFormat="false" ht="12.8" hidden="false" customHeight="false" outlineLevel="0" collapsed="false">
      <c r="K891" s="53"/>
      <c r="P891" s="34"/>
      <c r="Q891" s="26"/>
    </row>
    <row r="892" customFormat="false" ht="12.8" hidden="false" customHeight="false" outlineLevel="0" collapsed="false">
      <c r="K892" s="53"/>
      <c r="P892" s="34"/>
      <c r="Q892" s="26"/>
    </row>
    <row r="893" customFormat="false" ht="12.8" hidden="false" customHeight="false" outlineLevel="0" collapsed="false">
      <c r="K893" s="53"/>
      <c r="P893" s="34"/>
      <c r="Q893" s="26"/>
    </row>
    <row r="894" customFormat="false" ht="12.8" hidden="false" customHeight="false" outlineLevel="0" collapsed="false">
      <c r="K894" s="53"/>
      <c r="P894" s="34"/>
      <c r="Q894" s="26"/>
    </row>
    <row r="895" customFormat="false" ht="12.8" hidden="false" customHeight="false" outlineLevel="0" collapsed="false">
      <c r="K895" s="53"/>
      <c r="P895" s="34"/>
      <c r="Q895" s="26"/>
    </row>
    <row r="896" customFormat="false" ht="12.8" hidden="false" customHeight="false" outlineLevel="0" collapsed="false">
      <c r="K896" s="53"/>
      <c r="P896" s="34"/>
      <c r="Q896" s="26"/>
    </row>
    <row r="897" customFormat="false" ht="12.8" hidden="false" customHeight="false" outlineLevel="0" collapsed="false">
      <c r="K897" s="53"/>
      <c r="P897" s="34"/>
      <c r="Q897" s="26"/>
    </row>
    <row r="898" customFormat="false" ht="12.8" hidden="false" customHeight="false" outlineLevel="0" collapsed="false">
      <c r="K898" s="53"/>
      <c r="P898" s="34"/>
      <c r="Q898" s="26"/>
    </row>
    <row r="899" customFormat="false" ht="12.8" hidden="false" customHeight="false" outlineLevel="0" collapsed="false">
      <c r="K899" s="53"/>
      <c r="P899" s="34"/>
      <c r="Q899" s="26"/>
    </row>
    <row r="900" customFormat="false" ht="12.8" hidden="false" customHeight="false" outlineLevel="0" collapsed="false">
      <c r="K900" s="53"/>
      <c r="P900" s="34"/>
      <c r="Q900" s="26"/>
    </row>
    <row r="901" customFormat="false" ht="12.8" hidden="false" customHeight="false" outlineLevel="0" collapsed="false">
      <c r="K901" s="53"/>
      <c r="P901" s="34"/>
      <c r="Q901" s="26"/>
    </row>
    <row r="902" customFormat="false" ht="12.8" hidden="false" customHeight="false" outlineLevel="0" collapsed="false">
      <c r="K902" s="53"/>
      <c r="P902" s="34"/>
      <c r="Q902" s="26"/>
    </row>
    <row r="903" customFormat="false" ht="12.8" hidden="false" customHeight="false" outlineLevel="0" collapsed="false">
      <c r="K903" s="53"/>
      <c r="P903" s="34"/>
      <c r="Q903" s="26"/>
    </row>
    <row r="904" customFormat="false" ht="12.8" hidden="false" customHeight="false" outlineLevel="0" collapsed="false">
      <c r="K904" s="53"/>
      <c r="P904" s="34"/>
      <c r="Q904" s="26"/>
    </row>
    <row r="905" customFormat="false" ht="12.8" hidden="false" customHeight="false" outlineLevel="0" collapsed="false">
      <c r="K905" s="53"/>
      <c r="P905" s="34"/>
      <c r="Q905" s="26"/>
    </row>
    <row r="906" customFormat="false" ht="12.8" hidden="false" customHeight="false" outlineLevel="0" collapsed="false">
      <c r="K906" s="53"/>
      <c r="P906" s="34"/>
      <c r="Q906" s="26"/>
    </row>
    <row r="907" customFormat="false" ht="12.8" hidden="false" customHeight="false" outlineLevel="0" collapsed="false">
      <c r="K907" s="53"/>
      <c r="P907" s="34"/>
      <c r="Q907" s="26"/>
    </row>
    <row r="908" customFormat="false" ht="12.8" hidden="false" customHeight="false" outlineLevel="0" collapsed="false">
      <c r="K908" s="53"/>
      <c r="P908" s="34"/>
      <c r="Q908" s="26"/>
    </row>
    <row r="909" customFormat="false" ht="12.8" hidden="false" customHeight="false" outlineLevel="0" collapsed="false">
      <c r="K909" s="53"/>
      <c r="P909" s="34"/>
      <c r="Q909" s="26"/>
    </row>
    <row r="910" customFormat="false" ht="12.8" hidden="false" customHeight="false" outlineLevel="0" collapsed="false">
      <c r="K910" s="53"/>
      <c r="P910" s="34"/>
      <c r="Q910" s="26"/>
    </row>
    <row r="911" customFormat="false" ht="12.8" hidden="false" customHeight="false" outlineLevel="0" collapsed="false">
      <c r="K911" s="53"/>
      <c r="P911" s="34"/>
      <c r="Q911" s="26"/>
    </row>
    <row r="912" customFormat="false" ht="12.8" hidden="false" customHeight="false" outlineLevel="0" collapsed="false">
      <c r="K912" s="53"/>
      <c r="P912" s="34"/>
      <c r="Q912" s="26"/>
    </row>
    <row r="913" customFormat="false" ht="12.8" hidden="false" customHeight="false" outlineLevel="0" collapsed="false">
      <c r="K913" s="53"/>
      <c r="P913" s="34"/>
      <c r="Q913" s="26"/>
    </row>
    <row r="914" customFormat="false" ht="12.8" hidden="false" customHeight="false" outlineLevel="0" collapsed="false">
      <c r="K914" s="53"/>
      <c r="P914" s="34"/>
      <c r="Q914" s="26"/>
    </row>
    <row r="915" customFormat="false" ht="12.8" hidden="false" customHeight="false" outlineLevel="0" collapsed="false">
      <c r="K915" s="53"/>
      <c r="P915" s="34"/>
      <c r="Q915" s="26"/>
    </row>
    <row r="916" customFormat="false" ht="12.8" hidden="false" customHeight="false" outlineLevel="0" collapsed="false">
      <c r="K916" s="53"/>
      <c r="P916" s="34"/>
      <c r="Q916" s="26"/>
    </row>
    <row r="917" customFormat="false" ht="12.8" hidden="false" customHeight="false" outlineLevel="0" collapsed="false">
      <c r="K917" s="53"/>
      <c r="P917" s="34"/>
      <c r="Q917" s="26"/>
    </row>
    <row r="918" customFormat="false" ht="12.8" hidden="false" customHeight="false" outlineLevel="0" collapsed="false">
      <c r="K918" s="53"/>
      <c r="P918" s="34"/>
      <c r="Q918" s="26"/>
    </row>
    <row r="919" customFormat="false" ht="12.8" hidden="false" customHeight="false" outlineLevel="0" collapsed="false">
      <c r="K919" s="53"/>
      <c r="P919" s="34"/>
      <c r="Q919" s="26"/>
    </row>
    <row r="920" customFormat="false" ht="12.8" hidden="false" customHeight="false" outlineLevel="0" collapsed="false">
      <c r="K920" s="53"/>
      <c r="P920" s="34"/>
      <c r="Q920" s="26"/>
    </row>
    <row r="921" customFormat="false" ht="12.8" hidden="false" customHeight="false" outlineLevel="0" collapsed="false">
      <c r="K921" s="53"/>
      <c r="P921" s="34"/>
      <c r="Q921" s="26"/>
    </row>
    <row r="922" customFormat="false" ht="12.8" hidden="false" customHeight="false" outlineLevel="0" collapsed="false">
      <c r="K922" s="53"/>
      <c r="P922" s="34"/>
      <c r="Q922" s="26"/>
    </row>
    <row r="923" customFormat="false" ht="12.8" hidden="false" customHeight="false" outlineLevel="0" collapsed="false">
      <c r="K923" s="53"/>
      <c r="P923" s="34"/>
      <c r="Q923" s="26"/>
    </row>
    <row r="924" customFormat="false" ht="12.8" hidden="false" customHeight="false" outlineLevel="0" collapsed="false">
      <c r="K924" s="53"/>
      <c r="P924" s="34"/>
      <c r="Q924" s="26"/>
    </row>
    <row r="925" customFormat="false" ht="12.8" hidden="false" customHeight="false" outlineLevel="0" collapsed="false">
      <c r="K925" s="53"/>
      <c r="P925" s="34"/>
      <c r="Q925" s="26"/>
    </row>
    <row r="926" customFormat="false" ht="12.8" hidden="false" customHeight="false" outlineLevel="0" collapsed="false">
      <c r="K926" s="53"/>
      <c r="P926" s="34"/>
      <c r="Q926" s="26"/>
    </row>
    <row r="927" customFormat="false" ht="12.8" hidden="false" customHeight="false" outlineLevel="0" collapsed="false">
      <c r="K927" s="53"/>
      <c r="P927" s="34"/>
      <c r="Q927" s="26"/>
    </row>
    <row r="928" customFormat="false" ht="12.8" hidden="false" customHeight="false" outlineLevel="0" collapsed="false">
      <c r="K928" s="53"/>
      <c r="P928" s="34"/>
      <c r="Q928" s="26"/>
    </row>
    <row r="929" customFormat="false" ht="12.8" hidden="false" customHeight="false" outlineLevel="0" collapsed="false">
      <c r="K929" s="53"/>
      <c r="P929" s="34"/>
      <c r="Q929" s="26"/>
    </row>
    <row r="930" customFormat="false" ht="12.8" hidden="false" customHeight="false" outlineLevel="0" collapsed="false">
      <c r="K930" s="53"/>
      <c r="P930" s="34"/>
      <c r="Q930" s="26"/>
    </row>
    <row r="931" customFormat="false" ht="12.8" hidden="false" customHeight="false" outlineLevel="0" collapsed="false">
      <c r="K931" s="53"/>
      <c r="P931" s="34"/>
      <c r="Q931" s="26"/>
    </row>
    <row r="932" customFormat="false" ht="12.8" hidden="false" customHeight="false" outlineLevel="0" collapsed="false">
      <c r="K932" s="53"/>
      <c r="P932" s="34"/>
      <c r="Q932" s="26"/>
    </row>
    <row r="933" customFormat="false" ht="12.8" hidden="false" customHeight="false" outlineLevel="0" collapsed="false">
      <c r="K933" s="53"/>
      <c r="P933" s="34"/>
      <c r="Q933" s="26"/>
    </row>
    <row r="934" customFormat="false" ht="12.8" hidden="false" customHeight="false" outlineLevel="0" collapsed="false">
      <c r="K934" s="53"/>
      <c r="P934" s="34"/>
      <c r="Q934" s="26"/>
    </row>
    <row r="935" customFormat="false" ht="12.8" hidden="false" customHeight="false" outlineLevel="0" collapsed="false">
      <c r="K935" s="53"/>
      <c r="P935" s="34"/>
      <c r="Q935" s="26"/>
    </row>
    <row r="936" customFormat="false" ht="12.8" hidden="false" customHeight="false" outlineLevel="0" collapsed="false">
      <c r="K936" s="53"/>
      <c r="P936" s="34"/>
      <c r="Q936" s="26"/>
    </row>
    <row r="937" customFormat="false" ht="12.8" hidden="false" customHeight="false" outlineLevel="0" collapsed="false">
      <c r="K937" s="53"/>
      <c r="P937" s="34"/>
      <c r="Q937" s="26"/>
    </row>
    <row r="938" customFormat="false" ht="12.8" hidden="false" customHeight="false" outlineLevel="0" collapsed="false">
      <c r="K938" s="53"/>
      <c r="P938" s="34"/>
      <c r="Q938" s="26"/>
    </row>
    <row r="939" customFormat="false" ht="12.8" hidden="false" customHeight="false" outlineLevel="0" collapsed="false">
      <c r="K939" s="53"/>
      <c r="P939" s="34"/>
      <c r="Q939" s="26"/>
    </row>
    <row r="940" customFormat="false" ht="12.8" hidden="false" customHeight="false" outlineLevel="0" collapsed="false">
      <c r="K940" s="53"/>
      <c r="P940" s="34"/>
      <c r="Q940" s="26"/>
    </row>
    <row r="941" customFormat="false" ht="12.8" hidden="false" customHeight="false" outlineLevel="0" collapsed="false">
      <c r="K941" s="53"/>
      <c r="P941" s="34"/>
      <c r="Q941" s="26"/>
    </row>
    <row r="942" customFormat="false" ht="12.8" hidden="false" customHeight="false" outlineLevel="0" collapsed="false">
      <c r="K942" s="53"/>
      <c r="P942" s="34"/>
      <c r="Q942" s="26"/>
    </row>
    <row r="943" customFormat="false" ht="12.8" hidden="false" customHeight="false" outlineLevel="0" collapsed="false">
      <c r="K943" s="53"/>
      <c r="P943" s="34"/>
      <c r="Q943" s="26"/>
    </row>
    <row r="944" customFormat="false" ht="12.8" hidden="false" customHeight="false" outlineLevel="0" collapsed="false">
      <c r="K944" s="53"/>
      <c r="P944" s="34"/>
      <c r="Q944" s="26"/>
    </row>
    <row r="945" customFormat="false" ht="12.8" hidden="false" customHeight="false" outlineLevel="0" collapsed="false">
      <c r="K945" s="53"/>
      <c r="P945" s="34"/>
      <c r="Q945" s="26"/>
    </row>
    <row r="946" customFormat="false" ht="12.8" hidden="false" customHeight="false" outlineLevel="0" collapsed="false">
      <c r="K946" s="53"/>
      <c r="P946" s="34"/>
      <c r="Q946" s="26"/>
    </row>
    <row r="947" customFormat="false" ht="12.8" hidden="false" customHeight="false" outlineLevel="0" collapsed="false">
      <c r="K947" s="53"/>
      <c r="P947" s="34"/>
      <c r="Q947" s="26"/>
    </row>
    <row r="948" customFormat="false" ht="12.8" hidden="false" customHeight="false" outlineLevel="0" collapsed="false">
      <c r="K948" s="53"/>
      <c r="P948" s="34"/>
      <c r="Q948" s="26"/>
    </row>
    <row r="949" customFormat="false" ht="12.8" hidden="false" customHeight="false" outlineLevel="0" collapsed="false">
      <c r="K949" s="53"/>
      <c r="P949" s="34"/>
      <c r="Q949" s="26"/>
    </row>
    <row r="950" customFormat="false" ht="12.8" hidden="false" customHeight="false" outlineLevel="0" collapsed="false">
      <c r="K950" s="53"/>
      <c r="P950" s="34"/>
      <c r="Q950" s="26"/>
    </row>
    <row r="951" customFormat="false" ht="12.8" hidden="false" customHeight="false" outlineLevel="0" collapsed="false">
      <c r="K951" s="53"/>
      <c r="P951" s="34"/>
      <c r="Q951" s="26"/>
    </row>
    <row r="952" customFormat="false" ht="12.8" hidden="false" customHeight="false" outlineLevel="0" collapsed="false">
      <c r="K952" s="53"/>
      <c r="P952" s="34"/>
      <c r="Q952" s="26"/>
    </row>
    <row r="953" customFormat="false" ht="12.8" hidden="false" customHeight="false" outlineLevel="0" collapsed="false">
      <c r="K953" s="53"/>
      <c r="P953" s="34"/>
      <c r="Q953" s="26"/>
    </row>
    <row r="954" customFormat="false" ht="12.8" hidden="false" customHeight="false" outlineLevel="0" collapsed="false">
      <c r="K954" s="53"/>
      <c r="P954" s="34"/>
      <c r="Q954" s="26"/>
    </row>
    <row r="955" customFormat="false" ht="12.8" hidden="false" customHeight="false" outlineLevel="0" collapsed="false">
      <c r="K955" s="53"/>
      <c r="P955" s="34"/>
      <c r="Q955" s="26"/>
    </row>
    <row r="956" customFormat="false" ht="12.8" hidden="false" customHeight="false" outlineLevel="0" collapsed="false">
      <c r="K956" s="53"/>
      <c r="P956" s="34"/>
      <c r="Q956" s="26"/>
    </row>
    <row r="957" customFormat="false" ht="12.8" hidden="false" customHeight="false" outlineLevel="0" collapsed="false">
      <c r="K957" s="53"/>
      <c r="P957" s="34"/>
      <c r="Q957" s="26"/>
    </row>
    <row r="958" customFormat="false" ht="12.8" hidden="false" customHeight="false" outlineLevel="0" collapsed="false">
      <c r="K958" s="53"/>
      <c r="P958" s="34"/>
      <c r="Q958" s="26"/>
    </row>
    <row r="959" customFormat="false" ht="12.8" hidden="false" customHeight="false" outlineLevel="0" collapsed="false">
      <c r="K959" s="53"/>
      <c r="P959" s="34"/>
      <c r="Q959" s="26"/>
    </row>
    <row r="960" customFormat="false" ht="12.8" hidden="false" customHeight="false" outlineLevel="0" collapsed="false">
      <c r="K960" s="53"/>
      <c r="P960" s="34"/>
      <c r="Q960" s="26"/>
    </row>
    <row r="961" customFormat="false" ht="12.8" hidden="false" customHeight="false" outlineLevel="0" collapsed="false">
      <c r="K961" s="53"/>
      <c r="P961" s="34"/>
      <c r="Q961" s="26"/>
    </row>
    <row r="962" customFormat="false" ht="12.8" hidden="false" customHeight="false" outlineLevel="0" collapsed="false">
      <c r="K962" s="53"/>
      <c r="P962" s="34"/>
      <c r="Q962" s="26"/>
    </row>
    <row r="963" customFormat="false" ht="12.8" hidden="false" customHeight="false" outlineLevel="0" collapsed="false">
      <c r="K963" s="53"/>
      <c r="P963" s="34"/>
      <c r="Q963" s="26"/>
    </row>
    <row r="964" customFormat="false" ht="12.8" hidden="false" customHeight="false" outlineLevel="0" collapsed="false">
      <c r="K964" s="53"/>
      <c r="P964" s="34"/>
      <c r="Q964" s="26"/>
    </row>
    <row r="965" customFormat="false" ht="12.8" hidden="false" customHeight="false" outlineLevel="0" collapsed="false">
      <c r="K965" s="53"/>
      <c r="P965" s="34"/>
      <c r="Q965" s="26"/>
    </row>
    <row r="966" customFormat="false" ht="12.8" hidden="false" customHeight="false" outlineLevel="0" collapsed="false">
      <c r="K966" s="53"/>
      <c r="P966" s="34"/>
      <c r="Q966" s="26"/>
    </row>
    <row r="967" customFormat="false" ht="12.8" hidden="false" customHeight="false" outlineLevel="0" collapsed="false">
      <c r="K967" s="53"/>
      <c r="P967" s="34"/>
      <c r="Q967" s="26"/>
    </row>
    <row r="968" customFormat="false" ht="12.8" hidden="false" customHeight="false" outlineLevel="0" collapsed="false">
      <c r="K968" s="53"/>
      <c r="P968" s="34"/>
      <c r="Q968" s="26"/>
    </row>
    <row r="969" customFormat="false" ht="12.8" hidden="false" customHeight="false" outlineLevel="0" collapsed="false">
      <c r="K969" s="53"/>
      <c r="P969" s="34"/>
      <c r="Q969" s="26"/>
    </row>
    <row r="970" customFormat="false" ht="12.8" hidden="false" customHeight="false" outlineLevel="0" collapsed="false">
      <c r="K970" s="53"/>
      <c r="P970" s="34"/>
      <c r="Q970" s="26"/>
    </row>
    <row r="971" customFormat="false" ht="12.8" hidden="false" customHeight="false" outlineLevel="0" collapsed="false">
      <c r="K971" s="53"/>
      <c r="P971" s="34"/>
      <c r="Q971" s="26"/>
    </row>
    <row r="972" customFormat="false" ht="12.8" hidden="false" customHeight="false" outlineLevel="0" collapsed="false">
      <c r="K972" s="53"/>
      <c r="P972" s="34"/>
      <c r="Q972" s="26"/>
    </row>
    <row r="973" customFormat="false" ht="12.8" hidden="false" customHeight="false" outlineLevel="0" collapsed="false">
      <c r="K973" s="53"/>
      <c r="P973" s="34"/>
      <c r="Q973" s="26"/>
    </row>
    <row r="974" customFormat="false" ht="12.8" hidden="false" customHeight="false" outlineLevel="0" collapsed="false">
      <c r="K974" s="53"/>
      <c r="P974" s="34"/>
      <c r="Q974" s="26"/>
    </row>
    <row r="975" customFormat="false" ht="12.8" hidden="false" customHeight="false" outlineLevel="0" collapsed="false">
      <c r="K975" s="53"/>
      <c r="P975" s="34"/>
      <c r="Q975" s="26"/>
    </row>
    <row r="976" customFormat="false" ht="12.8" hidden="false" customHeight="false" outlineLevel="0" collapsed="false">
      <c r="K976" s="53"/>
      <c r="P976" s="34"/>
      <c r="Q976" s="26"/>
    </row>
    <row r="977" customFormat="false" ht="12.8" hidden="false" customHeight="false" outlineLevel="0" collapsed="false">
      <c r="K977" s="53"/>
      <c r="P977" s="34"/>
      <c r="Q977" s="26"/>
    </row>
    <row r="978" customFormat="false" ht="12.8" hidden="false" customHeight="false" outlineLevel="0" collapsed="false">
      <c r="K978" s="53"/>
      <c r="P978" s="34"/>
      <c r="Q978" s="26"/>
    </row>
    <row r="979" customFormat="false" ht="12.8" hidden="false" customHeight="false" outlineLevel="0" collapsed="false">
      <c r="K979" s="53"/>
      <c r="P979" s="34"/>
      <c r="Q979" s="26"/>
    </row>
    <row r="980" customFormat="false" ht="12.8" hidden="false" customHeight="false" outlineLevel="0" collapsed="false">
      <c r="K980" s="53"/>
      <c r="P980" s="34"/>
      <c r="Q980" s="26"/>
    </row>
    <row r="981" customFormat="false" ht="12.8" hidden="false" customHeight="false" outlineLevel="0" collapsed="false">
      <c r="K981" s="53"/>
      <c r="P981" s="34"/>
      <c r="Q981" s="26"/>
    </row>
    <row r="982" customFormat="false" ht="12.8" hidden="false" customHeight="false" outlineLevel="0" collapsed="false">
      <c r="K982" s="53"/>
      <c r="P982" s="34"/>
      <c r="Q982" s="26"/>
    </row>
    <row r="983" customFormat="false" ht="12.8" hidden="false" customHeight="false" outlineLevel="0" collapsed="false">
      <c r="K983" s="53"/>
      <c r="P983" s="34"/>
      <c r="Q983" s="26"/>
    </row>
    <row r="984" customFormat="false" ht="12.8" hidden="false" customHeight="false" outlineLevel="0" collapsed="false">
      <c r="K984" s="53"/>
      <c r="P984" s="34"/>
      <c r="Q984" s="26"/>
    </row>
    <row r="985" customFormat="false" ht="12.8" hidden="false" customHeight="false" outlineLevel="0" collapsed="false">
      <c r="K985" s="53"/>
      <c r="P985" s="34"/>
      <c r="Q985" s="26"/>
    </row>
    <row r="986" customFormat="false" ht="12.8" hidden="false" customHeight="false" outlineLevel="0" collapsed="false">
      <c r="K986" s="53"/>
      <c r="P986" s="34"/>
      <c r="Q986" s="26"/>
    </row>
    <row r="987" customFormat="false" ht="12.8" hidden="false" customHeight="false" outlineLevel="0" collapsed="false">
      <c r="K987" s="53"/>
      <c r="P987" s="34"/>
      <c r="Q987" s="26"/>
    </row>
    <row r="988" customFormat="false" ht="12.8" hidden="false" customHeight="false" outlineLevel="0" collapsed="false">
      <c r="K988" s="53"/>
      <c r="P988" s="34"/>
      <c r="Q988" s="26"/>
    </row>
    <row r="989" customFormat="false" ht="12.8" hidden="false" customHeight="false" outlineLevel="0" collapsed="false">
      <c r="K989" s="53"/>
      <c r="P989" s="34"/>
      <c r="Q989" s="26"/>
    </row>
    <row r="990" customFormat="false" ht="12.8" hidden="false" customHeight="false" outlineLevel="0" collapsed="false">
      <c r="K990" s="53"/>
      <c r="P990" s="34"/>
      <c r="Q990" s="26"/>
    </row>
    <row r="991" customFormat="false" ht="12.8" hidden="false" customHeight="false" outlineLevel="0" collapsed="false">
      <c r="K991" s="53"/>
      <c r="P991" s="34"/>
      <c r="Q991" s="26"/>
    </row>
    <row r="992" customFormat="false" ht="12.8" hidden="false" customHeight="false" outlineLevel="0" collapsed="false">
      <c r="K992" s="53"/>
      <c r="P992" s="34"/>
      <c r="Q992" s="26"/>
    </row>
    <row r="993" customFormat="false" ht="12.8" hidden="false" customHeight="false" outlineLevel="0" collapsed="false">
      <c r="K993" s="53"/>
      <c r="P993" s="34"/>
      <c r="Q993" s="26"/>
    </row>
    <row r="994" customFormat="false" ht="12.8" hidden="false" customHeight="false" outlineLevel="0" collapsed="false">
      <c r="K994" s="53"/>
      <c r="P994" s="34"/>
      <c r="Q994" s="26"/>
    </row>
    <row r="995" customFormat="false" ht="12.8" hidden="false" customHeight="false" outlineLevel="0" collapsed="false">
      <c r="K995" s="53"/>
      <c r="P995" s="34"/>
      <c r="Q995" s="26"/>
    </row>
    <row r="996" customFormat="false" ht="12.8" hidden="false" customHeight="false" outlineLevel="0" collapsed="false">
      <c r="K996" s="53"/>
      <c r="P996" s="34"/>
      <c r="Q996" s="26"/>
    </row>
    <row r="997" customFormat="false" ht="12.8" hidden="false" customHeight="false" outlineLevel="0" collapsed="false">
      <c r="K997" s="53"/>
      <c r="P997" s="34"/>
      <c r="Q997" s="26"/>
    </row>
    <row r="998" customFormat="false" ht="12.8" hidden="false" customHeight="false" outlineLevel="0" collapsed="false">
      <c r="K998" s="53"/>
      <c r="P998" s="34"/>
      <c r="Q998" s="26"/>
    </row>
    <row r="999" customFormat="false" ht="12.8" hidden="false" customHeight="false" outlineLevel="0" collapsed="false">
      <c r="K999" s="53"/>
      <c r="P999" s="34"/>
      <c r="Q999" s="26"/>
    </row>
    <row r="1000" customFormat="false" ht="12.8" hidden="false" customHeight="false" outlineLevel="0" collapsed="false">
      <c r="K1000" s="53"/>
      <c r="P1000" s="34"/>
      <c r="Q1000" s="26"/>
    </row>
    <row r="1001" customFormat="false" ht="12.8" hidden="false" customHeight="false" outlineLevel="0" collapsed="false">
      <c r="K1001" s="53"/>
      <c r="P1001" s="34"/>
      <c r="Q1001" s="26"/>
    </row>
    <row r="1002" customFormat="false" ht="12.8" hidden="false" customHeight="false" outlineLevel="0" collapsed="false">
      <c r="K1002" s="53"/>
      <c r="P1002" s="34"/>
      <c r="Q1002" s="26"/>
    </row>
    <row r="1003" customFormat="false" ht="12.8" hidden="false" customHeight="false" outlineLevel="0" collapsed="false">
      <c r="K1003" s="53"/>
      <c r="P1003" s="34"/>
      <c r="Q1003" s="26"/>
    </row>
    <row r="1004" customFormat="false" ht="12.8" hidden="false" customHeight="false" outlineLevel="0" collapsed="false">
      <c r="K1004" s="53"/>
      <c r="P1004" s="34"/>
      <c r="Q1004" s="26"/>
    </row>
    <row r="1005" customFormat="false" ht="12.8" hidden="false" customHeight="false" outlineLevel="0" collapsed="false">
      <c r="K1005" s="53"/>
      <c r="P1005" s="34"/>
      <c r="Q1005" s="26"/>
    </row>
    <row r="1006" customFormat="false" ht="12.8" hidden="false" customHeight="false" outlineLevel="0" collapsed="false">
      <c r="K1006" s="53"/>
      <c r="P1006" s="34"/>
      <c r="Q1006" s="26"/>
    </row>
    <row r="1007" customFormat="false" ht="12.8" hidden="false" customHeight="false" outlineLevel="0" collapsed="false">
      <c r="K1007" s="53"/>
      <c r="P1007" s="34"/>
      <c r="Q1007" s="26"/>
    </row>
    <row r="1008" customFormat="false" ht="12.8" hidden="false" customHeight="false" outlineLevel="0" collapsed="false">
      <c r="K1008" s="53"/>
      <c r="P1008" s="34"/>
      <c r="Q1008" s="26"/>
    </row>
    <row r="1009" customFormat="false" ht="12.8" hidden="false" customHeight="false" outlineLevel="0" collapsed="false">
      <c r="K1009" s="53"/>
      <c r="P1009" s="34"/>
      <c r="Q1009" s="26"/>
    </row>
    <row r="1010" customFormat="false" ht="12.8" hidden="false" customHeight="false" outlineLevel="0" collapsed="false">
      <c r="K1010" s="53"/>
      <c r="P1010" s="34"/>
      <c r="Q1010" s="26"/>
    </row>
    <row r="1011" customFormat="false" ht="12.8" hidden="false" customHeight="false" outlineLevel="0" collapsed="false">
      <c r="K1011" s="53"/>
      <c r="P1011" s="34"/>
      <c r="Q1011" s="26"/>
    </row>
    <row r="1012" customFormat="false" ht="12.8" hidden="false" customHeight="false" outlineLevel="0" collapsed="false">
      <c r="K1012" s="53"/>
      <c r="P1012" s="34"/>
      <c r="Q1012" s="26"/>
    </row>
    <row r="1013" customFormat="false" ht="12.8" hidden="false" customHeight="false" outlineLevel="0" collapsed="false">
      <c r="K1013" s="53"/>
      <c r="P1013" s="34"/>
      <c r="Q1013" s="26"/>
    </row>
    <row r="1014" customFormat="false" ht="12.8" hidden="false" customHeight="false" outlineLevel="0" collapsed="false">
      <c r="K1014" s="53"/>
      <c r="P1014" s="34"/>
      <c r="Q1014" s="26"/>
    </row>
    <row r="1015" customFormat="false" ht="12.8" hidden="false" customHeight="false" outlineLevel="0" collapsed="false">
      <c r="K1015" s="53"/>
      <c r="P1015" s="34"/>
      <c r="Q1015" s="26"/>
    </row>
    <row r="1016" customFormat="false" ht="12.8" hidden="false" customHeight="false" outlineLevel="0" collapsed="false">
      <c r="K1016" s="53"/>
      <c r="P1016" s="34"/>
      <c r="Q1016" s="26"/>
    </row>
    <row r="1017" customFormat="false" ht="12.8" hidden="false" customHeight="false" outlineLevel="0" collapsed="false">
      <c r="K1017" s="53"/>
      <c r="P1017" s="34"/>
      <c r="Q1017" s="26"/>
    </row>
    <row r="1018" customFormat="false" ht="12.8" hidden="false" customHeight="false" outlineLevel="0" collapsed="false">
      <c r="K1018" s="53"/>
      <c r="P1018" s="34"/>
      <c r="Q1018" s="26"/>
    </row>
    <row r="1019" customFormat="false" ht="12.8" hidden="false" customHeight="false" outlineLevel="0" collapsed="false">
      <c r="K1019" s="53"/>
      <c r="P1019" s="34"/>
      <c r="Q1019" s="26"/>
    </row>
    <row r="1020" customFormat="false" ht="12.8" hidden="false" customHeight="false" outlineLevel="0" collapsed="false">
      <c r="K1020" s="53"/>
      <c r="P1020" s="34"/>
      <c r="Q1020" s="26"/>
    </row>
    <row r="1021" customFormat="false" ht="12.8" hidden="false" customHeight="false" outlineLevel="0" collapsed="false">
      <c r="K1021" s="53"/>
      <c r="P1021" s="34"/>
      <c r="Q1021" s="26"/>
    </row>
    <row r="1022" customFormat="false" ht="12.8" hidden="false" customHeight="false" outlineLevel="0" collapsed="false">
      <c r="K1022" s="53"/>
      <c r="P1022" s="34"/>
      <c r="Q1022" s="26"/>
    </row>
    <row r="1023" customFormat="false" ht="12.8" hidden="false" customHeight="false" outlineLevel="0" collapsed="false">
      <c r="K1023" s="53"/>
      <c r="P1023" s="34"/>
      <c r="Q1023" s="26"/>
    </row>
    <row r="1024" customFormat="false" ht="12.8" hidden="false" customHeight="false" outlineLevel="0" collapsed="false">
      <c r="K1024" s="53"/>
      <c r="P1024" s="34"/>
      <c r="Q1024" s="26"/>
    </row>
    <row r="1025" customFormat="false" ht="12.8" hidden="false" customHeight="false" outlineLevel="0" collapsed="false">
      <c r="K1025" s="53"/>
      <c r="P1025" s="34"/>
      <c r="Q1025" s="26"/>
    </row>
    <row r="1026" customFormat="false" ht="12.8" hidden="false" customHeight="false" outlineLevel="0" collapsed="false">
      <c r="K1026" s="53"/>
      <c r="P1026" s="34"/>
      <c r="Q1026" s="26"/>
    </row>
    <row r="1027" customFormat="false" ht="12.8" hidden="false" customHeight="false" outlineLevel="0" collapsed="false">
      <c r="K1027" s="53"/>
      <c r="P1027" s="34"/>
      <c r="Q1027" s="26"/>
    </row>
    <row r="1028" customFormat="false" ht="12.8" hidden="false" customHeight="false" outlineLevel="0" collapsed="false">
      <c r="K1028" s="53"/>
      <c r="P1028" s="34"/>
      <c r="Q1028" s="26"/>
    </row>
    <row r="1029" customFormat="false" ht="12.8" hidden="false" customHeight="false" outlineLevel="0" collapsed="false">
      <c r="K1029" s="53"/>
      <c r="P1029" s="34"/>
      <c r="Q1029" s="26"/>
    </row>
    <row r="1030" customFormat="false" ht="12.8" hidden="false" customHeight="false" outlineLevel="0" collapsed="false">
      <c r="K1030" s="53"/>
      <c r="P1030" s="34"/>
      <c r="Q1030" s="26"/>
    </row>
    <row r="1031" customFormat="false" ht="12.8" hidden="false" customHeight="false" outlineLevel="0" collapsed="false">
      <c r="K1031" s="53"/>
      <c r="P1031" s="34"/>
      <c r="Q1031" s="26"/>
    </row>
    <row r="1032" customFormat="false" ht="12.8" hidden="false" customHeight="false" outlineLevel="0" collapsed="false">
      <c r="K1032" s="53"/>
      <c r="P1032" s="34"/>
      <c r="Q1032" s="26"/>
    </row>
    <row r="1033" customFormat="false" ht="12.8" hidden="false" customHeight="false" outlineLevel="0" collapsed="false">
      <c r="K1033" s="53"/>
      <c r="P1033" s="34"/>
      <c r="Q1033" s="26"/>
    </row>
    <row r="1034" customFormat="false" ht="12.8" hidden="false" customHeight="false" outlineLevel="0" collapsed="false">
      <c r="K1034" s="53"/>
      <c r="P1034" s="34"/>
      <c r="Q1034" s="26"/>
    </row>
    <row r="1035" customFormat="false" ht="12.8" hidden="false" customHeight="false" outlineLevel="0" collapsed="false">
      <c r="K1035" s="53"/>
      <c r="P1035" s="34"/>
      <c r="Q1035" s="26"/>
    </row>
    <row r="1036" customFormat="false" ht="12.8" hidden="false" customHeight="false" outlineLevel="0" collapsed="false">
      <c r="K1036" s="53"/>
      <c r="P1036" s="34"/>
      <c r="Q1036" s="26"/>
    </row>
    <row r="1037" customFormat="false" ht="12.8" hidden="false" customHeight="false" outlineLevel="0" collapsed="false">
      <c r="K1037" s="53"/>
      <c r="P1037" s="34"/>
      <c r="Q1037" s="26"/>
    </row>
    <row r="1038" customFormat="false" ht="12.8" hidden="false" customHeight="false" outlineLevel="0" collapsed="false">
      <c r="K1038" s="53"/>
      <c r="P1038" s="34"/>
      <c r="Q1038" s="26"/>
    </row>
    <row r="1039" customFormat="false" ht="12.8" hidden="false" customHeight="false" outlineLevel="0" collapsed="false">
      <c r="K1039" s="53"/>
      <c r="P1039" s="34"/>
      <c r="Q1039" s="26"/>
    </row>
    <row r="1040" customFormat="false" ht="12.8" hidden="false" customHeight="false" outlineLevel="0" collapsed="false">
      <c r="K1040" s="53"/>
      <c r="P1040" s="34"/>
      <c r="Q1040" s="26"/>
    </row>
    <row r="1041" customFormat="false" ht="12.8" hidden="false" customHeight="false" outlineLevel="0" collapsed="false">
      <c r="K1041" s="53"/>
      <c r="P1041" s="34"/>
      <c r="Q1041" s="26"/>
    </row>
    <row r="1042" customFormat="false" ht="12.8" hidden="false" customHeight="false" outlineLevel="0" collapsed="false">
      <c r="K1042" s="53"/>
      <c r="P1042" s="34"/>
      <c r="Q1042" s="26"/>
    </row>
    <row r="1043" customFormat="false" ht="12.8" hidden="false" customHeight="false" outlineLevel="0" collapsed="false">
      <c r="K1043" s="53"/>
      <c r="P1043" s="34"/>
      <c r="Q1043" s="26"/>
    </row>
    <row r="1044" customFormat="false" ht="12.8" hidden="false" customHeight="false" outlineLevel="0" collapsed="false">
      <c r="K1044" s="53"/>
      <c r="P1044" s="34"/>
      <c r="Q1044" s="26"/>
    </row>
    <row r="1045" customFormat="false" ht="12.8" hidden="false" customHeight="false" outlineLevel="0" collapsed="false">
      <c r="K1045" s="53"/>
      <c r="P1045" s="34"/>
      <c r="Q1045" s="26"/>
    </row>
    <row r="1046" customFormat="false" ht="12.8" hidden="false" customHeight="false" outlineLevel="0" collapsed="false">
      <c r="K1046" s="53"/>
      <c r="P1046" s="34"/>
      <c r="Q1046" s="26"/>
    </row>
    <row r="1047" customFormat="false" ht="12.8" hidden="false" customHeight="false" outlineLevel="0" collapsed="false">
      <c r="K1047" s="53"/>
      <c r="P1047" s="34"/>
      <c r="Q1047" s="26"/>
    </row>
    <row r="1048" customFormat="false" ht="12.8" hidden="false" customHeight="false" outlineLevel="0" collapsed="false">
      <c r="K1048" s="53"/>
      <c r="P1048" s="34"/>
      <c r="Q1048" s="26"/>
    </row>
    <row r="1049" customFormat="false" ht="12.8" hidden="false" customHeight="false" outlineLevel="0" collapsed="false">
      <c r="K1049" s="53"/>
      <c r="P1049" s="34"/>
      <c r="Q1049" s="26"/>
    </row>
    <row r="1050" customFormat="false" ht="12.8" hidden="false" customHeight="false" outlineLevel="0" collapsed="false">
      <c r="K1050" s="53"/>
      <c r="P1050" s="34"/>
      <c r="Q1050" s="26"/>
    </row>
    <row r="1051" customFormat="false" ht="12.8" hidden="false" customHeight="false" outlineLevel="0" collapsed="false">
      <c r="K1051" s="53"/>
      <c r="P1051" s="34"/>
      <c r="Q1051" s="26"/>
    </row>
    <row r="1052" customFormat="false" ht="12.8" hidden="false" customHeight="false" outlineLevel="0" collapsed="false">
      <c r="K1052" s="53"/>
      <c r="P1052" s="34"/>
      <c r="Q1052" s="26"/>
    </row>
    <row r="1053" customFormat="false" ht="12.8" hidden="false" customHeight="false" outlineLevel="0" collapsed="false">
      <c r="K1053" s="53"/>
      <c r="P1053" s="34"/>
      <c r="Q1053" s="26"/>
    </row>
    <row r="1054" customFormat="false" ht="12.8" hidden="false" customHeight="false" outlineLevel="0" collapsed="false">
      <c r="K1054" s="53"/>
      <c r="P1054" s="34"/>
      <c r="Q1054" s="26"/>
    </row>
    <row r="1055" customFormat="false" ht="12.8" hidden="false" customHeight="false" outlineLevel="0" collapsed="false">
      <c r="K1055" s="53"/>
      <c r="P1055" s="34"/>
      <c r="Q1055" s="26"/>
    </row>
    <row r="1056" customFormat="false" ht="12.8" hidden="false" customHeight="false" outlineLevel="0" collapsed="false">
      <c r="K1056" s="53"/>
      <c r="P1056" s="34"/>
      <c r="Q1056" s="26"/>
    </row>
    <row r="1057" customFormat="false" ht="12.8" hidden="false" customHeight="false" outlineLevel="0" collapsed="false">
      <c r="K1057" s="53"/>
      <c r="P1057" s="34"/>
      <c r="Q1057" s="26"/>
    </row>
    <row r="1058" customFormat="false" ht="12.8" hidden="false" customHeight="false" outlineLevel="0" collapsed="false">
      <c r="K1058" s="53"/>
      <c r="P1058" s="34"/>
      <c r="Q1058" s="26"/>
    </row>
    <row r="1059" customFormat="false" ht="12.8" hidden="false" customHeight="false" outlineLevel="0" collapsed="false">
      <c r="K1059" s="53"/>
      <c r="P1059" s="34"/>
      <c r="Q1059" s="26"/>
    </row>
    <row r="1060" customFormat="false" ht="12.8" hidden="false" customHeight="false" outlineLevel="0" collapsed="false">
      <c r="K1060" s="53"/>
      <c r="P1060" s="34"/>
      <c r="Q1060" s="26"/>
    </row>
    <row r="1061" customFormat="false" ht="12.8" hidden="false" customHeight="false" outlineLevel="0" collapsed="false">
      <c r="K1061" s="53"/>
      <c r="P1061" s="34"/>
      <c r="Q1061" s="26"/>
    </row>
    <row r="1062" customFormat="false" ht="12.8" hidden="false" customHeight="false" outlineLevel="0" collapsed="false">
      <c r="K1062" s="53"/>
      <c r="P1062" s="34"/>
      <c r="Q1062" s="26"/>
    </row>
    <row r="1063" customFormat="false" ht="12.8" hidden="false" customHeight="false" outlineLevel="0" collapsed="false">
      <c r="K1063" s="53"/>
      <c r="P1063" s="34"/>
      <c r="Q1063" s="26"/>
    </row>
    <row r="1064" customFormat="false" ht="12.8" hidden="false" customHeight="false" outlineLevel="0" collapsed="false">
      <c r="K1064" s="53"/>
      <c r="P1064" s="34"/>
      <c r="Q1064" s="26"/>
    </row>
    <row r="1065" customFormat="false" ht="12.8" hidden="false" customHeight="false" outlineLevel="0" collapsed="false">
      <c r="K1065" s="53"/>
      <c r="P1065" s="34"/>
      <c r="Q1065" s="26"/>
    </row>
    <row r="1066" customFormat="false" ht="12.8" hidden="false" customHeight="false" outlineLevel="0" collapsed="false">
      <c r="K1066" s="53"/>
      <c r="P1066" s="34"/>
      <c r="Q1066" s="26"/>
    </row>
    <row r="1067" customFormat="false" ht="12.8" hidden="false" customHeight="false" outlineLevel="0" collapsed="false">
      <c r="K1067" s="53"/>
      <c r="P1067" s="34"/>
      <c r="Q1067" s="26"/>
    </row>
    <row r="1068" customFormat="false" ht="12.8" hidden="false" customHeight="false" outlineLevel="0" collapsed="false">
      <c r="K1068" s="53"/>
      <c r="P1068" s="34"/>
      <c r="Q1068" s="26"/>
    </row>
    <row r="1069" customFormat="false" ht="12.8" hidden="false" customHeight="false" outlineLevel="0" collapsed="false">
      <c r="K1069" s="53"/>
      <c r="P1069" s="34"/>
      <c r="Q1069" s="26"/>
    </row>
    <row r="1070" customFormat="false" ht="12.8" hidden="false" customHeight="false" outlineLevel="0" collapsed="false">
      <c r="K1070" s="53"/>
      <c r="P1070" s="34"/>
      <c r="Q1070" s="26"/>
    </row>
    <row r="1071" customFormat="false" ht="12.8" hidden="false" customHeight="false" outlineLevel="0" collapsed="false">
      <c r="K1071" s="53"/>
      <c r="P1071" s="34"/>
      <c r="Q1071" s="26"/>
    </row>
    <row r="1072" customFormat="false" ht="12.8" hidden="false" customHeight="false" outlineLevel="0" collapsed="false">
      <c r="K1072" s="53"/>
      <c r="P1072" s="34"/>
      <c r="Q1072" s="26"/>
    </row>
    <row r="1073" customFormat="false" ht="12.8" hidden="false" customHeight="false" outlineLevel="0" collapsed="false">
      <c r="K1073" s="53"/>
      <c r="P1073" s="34"/>
      <c r="Q1073" s="26"/>
    </row>
    <row r="1074" customFormat="false" ht="12.8" hidden="false" customHeight="false" outlineLevel="0" collapsed="false">
      <c r="K1074" s="53"/>
      <c r="P1074" s="34"/>
      <c r="Q1074" s="26"/>
    </row>
    <row r="1075" customFormat="false" ht="12.8" hidden="false" customHeight="false" outlineLevel="0" collapsed="false">
      <c r="K1075" s="53"/>
      <c r="P1075" s="34"/>
      <c r="Q1075" s="26"/>
    </row>
    <row r="1076" customFormat="false" ht="12.8" hidden="false" customHeight="false" outlineLevel="0" collapsed="false">
      <c r="K1076" s="53"/>
      <c r="P1076" s="34"/>
      <c r="Q1076" s="26"/>
    </row>
    <row r="1077" customFormat="false" ht="12.8" hidden="false" customHeight="false" outlineLevel="0" collapsed="false">
      <c r="K1077" s="53"/>
      <c r="P1077" s="34"/>
      <c r="Q1077" s="26"/>
    </row>
    <row r="1078" customFormat="false" ht="12.8" hidden="false" customHeight="false" outlineLevel="0" collapsed="false">
      <c r="K1078" s="53"/>
      <c r="P1078" s="34"/>
      <c r="Q1078" s="26"/>
    </row>
    <row r="1079" customFormat="false" ht="12.8" hidden="false" customHeight="false" outlineLevel="0" collapsed="false">
      <c r="K1079" s="53"/>
      <c r="P1079" s="34"/>
      <c r="Q1079" s="26"/>
    </row>
    <row r="1080" customFormat="false" ht="12.8" hidden="false" customHeight="false" outlineLevel="0" collapsed="false">
      <c r="K1080" s="53"/>
      <c r="P1080" s="34"/>
      <c r="Q1080" s="26"/>
    </row>
    <row r="1081" customFormat="false" ht="12.8" hidden="false" customHeight="false" outlineLevel="0" collapsed="false">
      <c r="K1081" s="53"/>
      <c r="P1081" s="34"/>
      <c r="Q1081" s="26"/>
    </row>
    <row r="1082" customFormat="false" ht="12.8" hidden="false" customHeight="false" outlineLevel="0" collapsed="false">
      <c r="K1082" s="53"/>
      <c r="P1082" s="34"/>
      <c r="Q1082" s="26"/>
    </row>
    <row r="1083" customFormat="false" ht="12.8" hidden="false" customHeight="false" outlineLevel="0" collapsed="false">
      <c r="K1083" s="53"/>
      <c r="P1083" s="34"/>
      <c r="Q1083" s="26"/>
    </row>
    <row r="1084" customFormat="false" ht="12.8" hidden="false" customHeight="false" outlineLevel="0" collapsed="false">
      <c r="K1084" s="53"/>
      <c r="P1084" s="34"/>
      <c r="Q1084" s="26"/>
    </row>
    <row r="1085" customFormat="false" ht="12.8" hidden="false" customHeight="false" outlineLevel="0" collapsed="false">
      <c r="K1085" s="53"/>
      <c r="P1085" s="34"/>
      <c r="Q1085" s="26"/>
    </row>
    <row r="1086" customFormat="false" ht="12.8" hidden="false" customHeight="false" outlineLevel="0" collapsed="false">
      <c r="K1086" s="53"/>
      <c r="P1086" s="34"/>
      <c r="Q1086" s="26"/>
    </row>
    <row r="1087" customFormat="false" ht="12.8" hidden="false" customHeight="false" outlineLevel="0" collapsed="false">
      <c r="K1087" s="53"/>
      <c r="P1087" s="34"/>
      <c r="Q1087" s="26"/>
    </row>
    <row r="1088" customFormat="false" ht="12.8" hidden="false" customHeight="false" outlineLevel="0" collapsed="false">
      <c r="K1088" s="53"/>
      <c r="P1088" s="34"/>
      <c r="Q1088" s="26"/>
    </row>
    <row r="1089" customFormat="false" ht="12.8" hidden="false" customHeight="false" outlineLevel="0" collapsed="false">
      <c r="K1089" s="53"/>
      <c r="P1089" s="34"/>
      <c r="Q1089" s="26"/>
    </row>
    <row r="1090" customFormat="false" ht="12.8" hidden="false" customHeight="false" outlineLevel="0" collapsed="false">
      <c r="K1090" s="53"/>
      <c r="P1090" s="34"/>
      <c r="Q1090" s="26"/>
    </row>
    <row r="1091" customFormat="false" ht="12.8" hidden="false" customHeight="false" outlineLevel="0" collapsed="false">
      <c r="K1091" s="53"/>
      <c r="P1091" s="34"/>
      <c r="Q1091" s="26"/>
    </row>
    <row r="1092" customFormat="false" ht="12.8" hidden="false" customHeight="false" outlineLevel="0" collapsed="false">
      <c r="K1092" s="53"/>
      <c r="P1092" s="34"/>
      <c r="Q1092" s="26"/>
    </row>
    <row r="1093" customFormat="false" ht="12.8" hidden="false" customHeight="false" outlineLevel="0" collapsed="false">
      <c r="K1093" s="53"/>
      <c r="P1093" s="34"/>
      <c r="Q1093" s="26"/>
    </row>
    <row r="1094" customFormat="false" ht="12.8" hidden="false" customHeight="false" outlineLevel="0" collapsed="false">
      <c r="K1094" s="53"/>
      <c r="P1094" s="34"/>
      <c r="Q1094" s="26"/>
    </row>
    <row r="1095" customFormat="false" ht="12.8" hidden="false" customHeight="false" outlineLevel="0" collapsed="false">
      <c r="K1095" s="53"/>
      <c r="P1095" s="34"/>
      <c r="Q1095" s="26"/>
    </row>
    <row r="1096" customFormat="false" ht="12.8" hidden="false" customHeight="false" outlineLevel="0" collapsed="false">
      <c r="K1096" s="53"/>
      <c r="P1096" s="34"/>
      <c r="Q1096" s="26"/>
    </row>
    <row r="1097" customFormat="false" ht="12.8" hidden="false" customHeight="false" outlineLevel="0" collapsed="false">
      <c r="K1097" s="53"/>
      <c r="P1097" s="34"/>
      <c r="Q1097" s="26"/>
    </row>
    <row r="1098" customFormat="false" ht="12.8" hidden="false" customHeight="false" outlineLevel="0" collapsed="false">
      <c r="K1098" s="53"/>
      <c r="P1098" s="34"/>
      <c r="Q1098" s="26"/>
    </row>
    <row r="1099" customFormat="false" ht="12.8" hidden="false" customHeight="false" outlineLevel="0" collapsed="false">
      <c r="K1099" s="53"/>
      <c r="P1099" s="34"/>
      <c r="Q1099" s="26"/>
    </row>
    <row r="1100" customFormat="false" ht="12.8" hidden="false" customHeight="false" outlineLevel="0" collapsed="false">
      <c r="K1100" s="53"/>
      <c r="P1100" s="34"/>
      <c r="Q1100" s="26"/>
    </row>
    <row r="1101" customFormat="false" ht="12.8" hidden="false" customHeight="false" outlineLevel="0" collapsed="false">
      <c r="K1101" s="53"/>
      <c r="P1101" s="34"/>
      <c r="Q1101" s="26"/>
    </row>
    <row r="1102" customFormat="false" ht="12.8" hidden="false" customHeight="false" outlineLevel="0" collapsed="false">
      <c r="K1102" s="53"/>
      <c r="P1102" s="34"/>
      <c r="Q1102" s="26"/>
    </row>
    <row r="1103" customFormat="false" ht="12.8" hidden="false" customHeight="false" outlineLevel="0" collapsed="false">
      <c r="K1103" s="53"/>
      <c r="P1103" s="34"/>
      <c r="Q1103" s="26"/>
    </row>
    <row r="1104" customFormat="false" ht="12.8" hidden="false" customHeight="false" outlineLevel="0" collapsed="false">
      <c r="K1104" s="53"/>
      <c r="P1104" s="34"/>
      <c r="Q1104" s="26"/>
    </row>
    <row r="1105" customFormat="false" ht="12.8" hidden="false" customHeight="false" outlineLevel="0" collapsed="false">
      <c r="K1105" s="53"/>
      <c r="P1105" s="34"/>
      <c r="Q1105" s="26"/>
    </row>
    <row r="1106" customFormat="false" ht="12.8" hidden="false" customHeight="false" outlineLevel="0" collapsed="false">
      <c r="K1106" s="53"/>
      <c r="P1106" s="34"/>
      <c r="Q1106" s="26"/>
    </row>
    <row r="1107" customFormat="false" ht="12.8" hidden="false" customHeight="false" outlineLevel="0" collapsed="false">
      <c r="K1107" s="53"/>
      <c r="P1107" s="34"/>
      <c r="Q1107" s="26"/>
    </row>
    <row r="1108" customFormat="false" ht="12.8" hidden="false" customHeight="false" outlineLevel="0" collapsed="false">
      <c r="K1108" s="53"/>
      <c r="P1108" s="34"/>
      <c r="Q1108" s="26"/>
    </row>
    <row r="1109" customFormat="false" ht="12.8" hidden="false" customHeight="false" outlineLevel="0" collapsed="false">
      <c r="K1109" s="53"/>
      <c r="P1109" s="34"/>
      <c r="Q1109" s="26"/>
    </row>
    <row r="1110" customFormat="false" ht="12.8" hidden="false" customHeight="false" outlineLevel="0" collapsed="false">
      <c r="K1110" s="53"/>
      <c r="P1110" s="34"/>
      <c r="Q1110" s="26"/>
    </row>
    <row r="1111" customFormat="false" ht="12.8" hidden="false" customHeight="false" outlineLevel="0" collapsed="false">
      <c r="K1111" s="53"/>
      <c r="P1111" s="34"/>
      <c r="Q1111" s="26"/>
    </row>
    <row r="1112" customFormat="false" ht="12.8" hidden="false" customHeight="false" outlineLevel="0" collapsed="false">
      <c r="K1112" s="53"/>
      <c r="P1112" s="34"/>
      <c r="Q1112" s="26"/>
    </row>
    <row r="1113" customFormat="false" ht="12.8" hidden="false" customHeight="false" outlineLevel="0" collapsed="false">
      <c r="K1113" s="53"/>
      <c r="P1113" s="34"/>
      <c r="Q1113" s="26"/>
    </row>
    <row r="1114" customFormat="false" ht="12.8" hidden="false" customHeight="false" outlineLevel="0" collapsed="false">
      <c r="K1114" s="53"/>
      <c r="P1114" s="34"/>
      <c r="Q1114" s="26"/>
    </row>
    <row r="1115" customFormat="false" ht="12.8" hidden="false" customHeight="false" outlineLevel="0" collapsed="false">
      <c r="K1115" s="53"/>
      <c r="P1115" s="34"/>
      <c r="Q1115" s="26"/>
    </row>
    <row r="1116" customFormat="false" ht="12.8" hidden="false" customHeight="false" outlineLevel="0" collapsed="false">
      <c r="K1116" s="53"/>
      <c r="P1116" s="34"/>
      <c r="Q1116" s="26"/>
    </row>
    <row r="1117" customFormat="false" ht="12.8" hidden="false" customHeight="false" outlineLevel="0" collapsed="false">
      <c r="K1117" s="53"/>
      <c r="P1117" s="34"/>
      <c r="Q1117" s="26"/>
    </row>
    <row r="1118" customFormat="false" ht="12.8" hidden="false" customHeight="false" outlineLevel="0" collapsed="false">
      <c r="K1118" s="53"/>
      <c r="P1118" s="34"/>
      <c r="Q1118" s="26"/>
    </row>
    <row r="1119" customFormat="false" ht="12.8" hidden="false" customHeight="false" outlineLevel="0" collapsed="false">
      <c r="K1119" s="53"/>
      <c r="P1119" s="34"/>
      <c r="Q1119" s="26"/>
    </row>
    <row r="1120" customFormat="false" ht="12.8" hidden="false" customHeight="false" outlineLevel="0" collapsed="false">
      <c r="K1120" s="53"/>
      <c r="P1120" s="34"/>
      <c r="Q1120" s="26"/>
    </row>
    <row r="1121" customFormat="false" ht="12.8" hidden="false" customHeight="false" outlineLevel="0" collapsed="false">
      <c r="K1121" s="53"/>
      <c r="P1121" s="34"/>
      <c r="Q1121" s="26"/>
    </row>
    <row r="1122" customFormat="false" ht="12.8" hidden="false" customHeight="false" outlineLevel="0" collapsed="false">
      <c r="K1122" s="53"/>
      <c r="P1122" s="34"/>
      <c r="Q1122" s="26"/>
    </row>
    <row r="1123" customFormat="false" ht="12.8" hidden="false" customHeight="false" outlineLevel="0" collapsed="false">
      <c r="K1123" s="53"/>
      <c r="P1123" s="34"/>
      <c r="Q1123" s="26"/>
    </row>
    <row r="1124" customFormat="false" ht="12.8" hidden="false" customHeight="false" outlineLevel="0" collapsed="false">
      <c r="K1124" s="53"/>
      <c r="P1124" s="34"/>
      <c r="Q1124" s="26"/>
    </row>
    <row r="1125" customFormat="false" ht="12.8" hidden="false" customHeight="false" outlineLevel="0" collapsed="false">
      <c r="K1125" s="53"/>
      <c r="P1125" s="34"/>
      <c r="Q1125" s="26"/>
    </row>
    <row r="1126" customFormat="false" ht="12.8" hidden="false" customHeight="false" outlineLevel="0" collapsed="false">
      <c r="K1126" s="53"/>
      <c r="P1126" s="34"/>
      <c r="Q1126" s="26"/>
    </row>
    <row r="1127" customFormat="false" ht="12.8" hidden="false" customHeight="false" outlineLevel="0" collapsed="false">
      <c r="K1127" s="53"/>
      <c r="P1127" s="34"/>
      <c r="Q1127" s="26"/>
    </row>
    <row r="1128" customFormat="false" ht="12.8" hidden="false" customHeight="false" outlineLevel="0" collapsed="false">
      <c r="K1128" s="53"/>
      <c r="P1128" s="34"/>
      <c r="Q1128" s="26"/>
    </row>
    <row r="1129" customFormat="false" ht="12.8" hidden="false" customHeight="false" outlineLevel="0" collapsed="false">
      <c r="K1129" s="53"/>
      <c r="P1129" s="34"/>
      <c r="Q1129" s="26"/>
    </row>
    <row r="1130" customFormat="false" ht="12.8" hidden="false" customHeight="false" outlineLevel="0" collapsed="false">
      <c r="K1130" s="53"/>
      <c r="P1130" s="34"/>
      <c r="Q1130" s="26"/>
    </row>
    <row r="1131" customFormat="false" ht="12.8" hidden="false" customHeight="false" outlineLevel="0" collapsed="false">
      <c r="K1131" s="53"/>
      <c r="P1131" s="34"/>
      <c r="Q1131" s="26"/>
    </row>
    <row r="1132" customFormat="false" ht="12.8" hidden="false" customHeight="false" outlineLevel="0" collapsed="false">
      <c r="K1132" s="53"/>
      <c r="P1132" s="34"/>
      <c r="Q1132" s="26"/>
    </row>
    <row r="1133" customFormat="false" ht="12.8" hidden="false" customHeight="false" outlineLevel="0" collapsed="false">
      <c r="K1133" s="53"/>
      <c r="P1133" s="34"/>
      <c r="Q1133" s="26"/>
    </row>
    <row r="1134" customFormat="false" ht="12.8" hidden="false" customHeight="false" outlineLevel="0" collapsed="false">
      <c r="K1134" s="53"/>
      <c r="P1134" s="34"/>
      <c r="Q1134" s="26"/>
    </row>
    <row r="1135" customFormat="false" ht="12.8" hidden="false" customHeight="false" outlineLevel="0" collapsed="false">
      <c r="K1135" s="53"/>
      <c r="P1135" s="34"/>
      <c r="Q1135" s="26"/>
    </row>
    <row r="1136" customFormat="false" ht="12.8" hidden="false" customHeight="false" outlineLevel="0" collapsed="false">
      <c r="K1136" s="53"/>
      <c r="P1136" s="34"/>
      <c r="Q1136" s="26"/>
    </row>
    <row r="1137" customFormat="false" ht="12.8" hidden="false" customHeight="false" outlineLevel="0" collapsed="false">
      <c r="K1137" s="53"/>
      <c r="P1137" s="34"/>
      <c r="Q1137" s="26"/>
    </row>
    <row r="1138" customFormat="false" ht="12.8" hidden="false" customHeight="false" outlineLevel="0" collapsed="false">
      <c r="K1138" s="53"/>
      <c r="P1138" s="34"/>
      <c r="Q1138" s="26"/>
    </row>
    <row r="1139" customFormat="false" ht="12.8" hidden="false" customHeight="false" outlineLevel="0" collapsed="false">
      <c r="K1139" s="53"/>
      <c r="P1139" s="34"/>
      <c r="Q1139" s="26"/>
    </row>
    <row r="1140" customFormat="false" ht="12.8" hidden="false" customHeight="false" outlineLevel="0" collapsed="false">
      <c r="K1140" s="53"/>
      <c r="P1140" s="34"/>
      <c r="Q1140" s="26"/>
    </row>
    <row r="1141" customFormat="false" ht="12.8" hidden="false" customHeight="false" outlineLevel="0" collapsed="false">
      <c r="K1141" s="53"/>
      <c r="P1141" s="34"/>
      <c r="Q1141" s="26"/>
    </row>
    <row r="1142" customFormat="false" ht="12.8" hidden="false" customHeight="false" outlineLevel="0" collapsed="false">
      <c r="K1142" s="53"/>
      <c r="P1142" s="34"/>
      <c r="Q1142" s="26"/>
    </row>
    <row r="1143" customFormat="false" ht="12.8" hidden="false" customHeight="false" outlineLevel="0" collapsed="false">
      <c r="K1143" s="53"/>
      <c r="P1143" s="34"/>
      <c r="Q1143" s="26"/>
    </row>
    <row r="1144" customFormat="false" ht="12.8" hidden="false" customHeight="false" outlineLevel="0" collapsed="false">
      <c r="K1144" s="53"/>
      <c r="P1144" s="34"/>
      <c r="Q1144" s="26"/>
    </row>
    <row r="1145" customFormat="false" ht="12.8" hidden="false" customHeight="false" outlineLevel="0" collapsed="false">
      <c r="K1145" s="53"/>
      <c r="P1145" s="34"/>
      <c r="Q1145" s="26"/>
    </row>
    <row r="1146" customFormat="false" ht="12.8" hidden="false" customHeight="false" outlineLevel="0" collapsed="false">
      <c r="K1146" s="53"/>
      <c r="P1146" s="34"/>
      <c r="Q1146" s="26"/>
    </row>
    <row r="1147" customFormat="false" ht="12.8" hidden="false" customHeight="false" outlineLevel="0" collapsed="false">
      <c r="K1147" s="53"/>
      <c r="P1147" s="34"/>
      <c r="Q1147" s="26"/>
    </row>
    <row r="1148" customFormat="false" ht="12.8" hidden="false" customHeight="false" outlineLevel="0" collapsed="false">
      <c r="K1148" s="53"/>
      <c r="P1148" s="34"/>
      <c r="Q1148" s="26"/>
    </row>
    <row r="1149" customFormat="false" ht="12.8" hidden="false" customHeight="false" outlineLevel="0" collapsed="false">
      <c r="K1149" s="53"/>
      <c r="P1149" s="34"/>
      <c r="Q1149" s="26"/>
    </row>
    <row r="1150" customFormat="false" ht="12.8" hidden="false" customHeight="false" outlineLevel="0" collapsed="false">
      <c r="K1150" s="53"/>
      <c r="P1150" s="34"/>
      <c r="Q1150" s="26"/>
    </row>
    <row r="1151" customFormat="false" ht="12.8" hidden="false" customHeight="false" outlineLevel="0" collapsed="false">
      <c r="K1151" s="53"/>
      <c r="P1151" s="34"/>
      <c r="Q1151" s="26"/>
    </row>
    <row r="1152" customFormat="false" ht="12.8" hidden="false" customHeight="false" outlineLevel="0" collapsed="false">
      <c r="K1152" s="53"/>
      <c r="P1152" s="34"/>
      <c r="Q1152" s="26"/>
    </row>
    <row r="1153" customFormat="false" ht="12.8" hidden="false" customHeight="false" outlineLevel="0" collapsed="false">
      <c r="K1153" s="53"/>
      <c r="P1153" s="34"/>
      <c r="Q1153" s="26"/>
    </row>
    <row r="1154" customFormat="false" ht="12.8" hidden="false" customHeight="false" outlineLevel="0" collapsed="false">
      <c r="K1154" s="53"/>
      <c r="P1154" s="34"/>
      <c r="Q1154" s="26"/>
    </row>
    <row r="1155" customFormat="false" ht="12.8" hidden="false" customHeight="false" outlineLevel="0" collapsed="false">
      <c r="K1155" s="53"/>
      <c r="P1155" s="34"/>
      <c r="Q1155" s="26"/>
    </row>
    <row r="1156" customFormat="false" ht="12.8" hidden="false" customHeight="false" outlineLevel="0" collapsed="false">
      <c r="K1156" s="53"/>
      <c r="P1156" s="34"/>
      <c r="Q1156" s="26"/>
    </row>
    <row r="1157" customFormat="false" ht="12.8" hidden="false" customHeight="false" outlineLevel="0" collapsed="false">
      <c r="K1157" s="53"/>
      <c r="P1157" s="34"/>
      <c r="Q1157" s="26"/>
    </row>
    <row r="1158" customFormat="false" ht="12.8" hidden="false" customHeight="false" outlineLevel="0" collapsed="false">
      <c r="K1158" s="53"/>
      <c r="P1158" s="34"/>
      <c r="Q1158" s="26"/>
    </row>
    <row r="1159" customFormat="false" ht="12.8" hidden="false" customHeight="false" outlineLevel="0" collapsed="false">
      <c r="K1159" s="53"/>
      <c r="P1159" s="34"/>
      <c r="Q1159" s="26"/>
    </row>
    <row r="1160" customFormat="false" ht="12.8" hidden="false" customHeight="false" outlineLevel="0" collapsed="false">
      <c r="K1160" s="53"/>
      <c r="P1160" s="34"/>
      <c r="Q1160" s="26"/>
    </row>
    <row r="1161" customFormat="false" ht="12.8" hidden="false" customHeight="false" outlineLevel="0" collapsed="false">
      <c r="K1161" s="53"/>
      <c r="P1161" s="34"/>
      <c r="Q1161" s="26"/>
    </row>
    <row r="1162" customFormat="false" ht="12.8" hidden="false" customHeight="false" outlineLevel="0" collapsed="false">
      <c r="K1162" s="53"/>
      <c r="P1162" s="34"/>
      <c r="Q1162" s="26"/>
    </row>
    <row r="1163" customFormat="false" ht="12.8" hidden="false" customHeight="false" outlineLevel="0" collapsed="false">
      <c r="K1163" s="53"/>
      <c r="P1163" s="34"/>
      <c r="Q1163" s="26"/>
    </row>
    <row r="1164" customFormat="false" ht="12.8" hidden="false" customHeight="false" outlineLevel="0" collapsed="false">
      <c r="K1164" s="53"/>
      <c r="P1164" s="34"/>
      <c r="Q1164" s="26"/>
    </row>
    <row r="1165" customFormat="false" ht="12.8" hidden="false" customHeight="false" outlineLevel="0" collapsed="false">
      <c r="K1165" s="53"/>
      <c r="P1165" s="34"/>
      <c r="Q1165" s="26"/>
    </row>
    <row r="1166" customFormat="false" ht="12.8" hidden="false" customHeight="false" outlineLevel="0" collapsed="false">
      <c r="K1166" s="53"/>
      <c r="P1166" s="34"/>
      <c r="Q1166" s="26"/>
    </row>
    <row r="1167" customFormat="false" ht="12.8" hidden="false" customHeight="false" outlineLevel="0" collapsed="false">
      <c r="K1167" s="53"/>
      <c r="P1167" s="34"/>
      <c r="Q1167" s="26"/>
    </row>
    <row r="1168" customFormat="false" ht="12.8" hidden="false" customHeight="false" outlineLevel="0" collapsed="false">
      <c r="K1168" s="53"/>
      <c r="P1168" s="34"/>
      <c r="Q1168" s="26"/>
    </row>
    <row r="1169" customFormat="false" ht="12.8" hidden="false" customHeight="false" outlineLevel="0" collapsed="false">
      <c r="K1169" s="53"/>
      <c r="P1169" s="34"/>
      <c r="Q1169" s="26"/>
    </row>
    <row r="1170" customFormat="false" ht="12.8" hidden="false" customHeight="false" outlineLevel="0" collapsed="false">
      <c r="K1170" s="53"/>
      <c r="P1170" s="34"/>
      <c r="Q1170" s="26"/>
    </row>
    <row r="1171" customFormat="false" ht="12.8" hidden="false" customHeight="false" outlineLevel="0" collapsed="false">
      <c r="K1171" s="53"/>
      <c r="P1171" s="34"/>
      <c r="Q1171" s="26"/>
    </row>
    <row r="1172" customFormat="false" ht="12.8" hidden="false" customHeight="false" outlineLevel="0" collapsed="false">
      <c r="K1172" s="53"/>
      <c r="P1172" s="34"/>
      <c r="Q1172" s="26"/>
    </row>
    <row r="1173" customFormat="false" ht="12.8" hidden="false" customHeight="false" outlineLevel="0" collapsed="false">
      <c r="K1173" s="53"/>
      <c r="P1173" s="34"/>
      <c r="Q1173" s="26"/>
    </row>
    <row r="1174" customFormat="false" ht="12.8" hidden="false" customHeight="false" outlineLevel="0" collapsed="false">
      <c r="K1174" s="53"/>
      <c r="P1174" s="34"/>
      <c r="Q1174" s="26"/>
    </row>
    <row r="1175" customFormat="false" ht="12.8" hidden="false" customHeight="false" outlineLevel="0" collapsed="false">
      <c r="K1175" s="53"/>
      <c r="P1175" s="34"/>
      <c r="Q1175" s="26"/>
    </row>
    <row r="1176" customFormat="false" ht="12.8" hidden="false" customHeight="false" outlineLevel="0" collapsed="false">
      <c r="K1176" s="53"/>
      <c r="P1176" s="34"/>
      <c r="Q1176" s="26"/>
    </row>
    <row r="1177" customFormat="false" ht="12.8" hidden="false" customHeight="false" outlineLevel="0" collapsed="false">
      <c r="K1177" s="53"/>
      <c r="P1177" s="34"/>
      <c r="Q1177" s="26"/>
    </row>
    <row r="1178" customFormat="false" ht="12.8" hidden="false" customHeight="false" outlineLevel="0" collapsed="false">
      <c r="K1178" s="53"/>
      <c r="P1178" s="34"/>
      <c r="Q1178" s="26"/>
    </row>
    <row r="1179" customFormat="false" ht="12.8" hidden="false" customHeight="false" outlineLevel="0" collapsed="false">
      <c r="K1179" s="53"/>
      <c r="P1179" s="34"/>
      <c r="Q1179" s="26"/>
    </row>
    <row r="1180" customFormat="false" ht="12.8" hidden="false" customHeight="false" outlineLevel="0" collapsed="false">
      <c r="K1180" s="53"/>
      <c r="P1180" s="34"/>
      <c r="Q1180" s="26"/>
    </row>
    <row r="1181" customFormat="false" ht="12.8" hidden="false" customHeight="false" outlineLevel="0" collapsed="false">
      <c r="K1181" s="53"/>
      <c r="P1181" s="34"/>
      <c r="Q1181" s="26"/>
    </row>
    <row r="1182" customFormat="false" ht="12.8" hidden="false" customHeight="false" outlineLevel="0" collapsed="false">
      <c r="K1182" s="53"/>
      <c r="P1182" s="34"/>
      <c r="Q1182" s="26"/>
    </row>
    <row r="1183" customFormat="false" ht="12.8" hidden="false" customHeight="false" outlineLevel="0" collapsed="false">
      <c r="K1183" s="53"/>
      <c r="P1183" s="34"/>
      <c r="Q1183" s="26"/>
    </row>
    <row r="1184" customFormat="false" ht="12.8" hidden="false" customHeight="false" outlineLevel="0" collapsed="false">
      <c r="K1184" s="53"/>
      <c r="P1184" s="34"/>
      <c r="Q1184" s="26"/>
    </row>
    <row r="1185" customFormat="false" ht="12.8" hidden="false" customHeight="false" outlineLevel="0" collapsed="false">
      <c r="K1185" s="53"/>
      <c r="P1185" s="34"/>
      <c r="Q1185" s="26"/>
    </row>
    <row r="1186" customFormat="false" ht="12.8" hidden="false" customHeight="false" outlineLevel="0" collapsed="false">
      <c r="K1186" s="53"/>
      <c r="P1186" s="34"/>
      <c r="Q1186" s="26"/>
    </row>
    <row r="1187" customFormat="false" ht="12.8" hidden="false" customHeight="false" outlineLevel="0" collapsed="false">
      <c r="K1187" s="53"/>
      <c r="P1187" s="34"/>
      <c r="Q1187" s="26"/>
    </row>
    <row r="1188" customFormat="false" ht="12.8" hidden="false" customHeight="false" outlineLevel="0" collapsed="false">
      <c r="K1188" s="53"/>
      <c r="P1188" s="34"/>
      <c r="Q1188" s="26"/>
    </row>
    <row r="1189" customFormat="false" ht="12.8" hidden="false" customHeight="false" outlineLevel="0" collapsed="false">
      <c r="K1189" s="53"/>
      <c r="P1189" s="34"/>
      <c r="Q1189" s="26"/>
    </row>
    <row r="1190" customFormat="false" ht="12.8" hidden="false" customHeight="false" outlineLevel="0" collapsed="false">
      <c r="K1190" s="53"/>
      <c r="P1190" s="34"/>
      <c r="Q1190" s="26"/>
    </row>
    <row r="1191" customFormat="false" ht="12.8" hidden="false" customHeight="false" outlineLevel="0" collapsed="false">
      <c r="K1191" s="53"/>
      <c r="P1191" s="34"/>
      <c r="Q1191" s="26"/>
    </row>
    <row r="1192" customFormat="false" ht="12.8" hidden="false" customHeight="false" outlineLevel="0" collapsed="false">
      <c r="K1192" s="53"/>
      <c r="P1192" s="34"/>
      <c r="Q1192" s="26"/>
    </row>
    <row r="1193" customFormat="false" ht="12.8" hidden="false" customHeight="false" outlineLevel="0" collapsed="false">
      <c r="K1193" s="53"/>
      <c r="P1193" s="34"/>
      <c r="Q1193" s="26"/>
    </row>
    <row r="1194" customFormat="false" ht="12.8" hidden="false" customHeight="false" outlineLevel="0" collapsed="false">
      <c r="K1194" s="53"/>
      <c r="P1194" s="34"/>
      <c r="Q1194" s="26"/>
    </row>
    <row r="1195" customFormat="false" ht="12.8" hidden="false" customHeight="false" outlineLevel="0" collapsed="false">
      <c r="K1195" s="53"/>
      <c r="P1195" s="34"/>
      <c r="Q1195" s="26"/>
    </row>
    <row r="1196" customFormat="false" ht="12.8" hidden="false" customHeight="false" outlineLevel="0" collapsed="false">
      <c r="K1196" s="53"/>
      <c r="P1196" s="34"/>
      <c r="Q1196" s="26"/>
    </row>
    <row r="1197" customFormat="false" ht="12.8" hidden="false" customHeight="false" outlineLevel="0" collapsed="false">
      <c r="K1197" s="53"/>
      <c r="P1197" s="34"/>
      <c r="Q1197" s="26"/>
    </row>
    <row r="1198" customFormat="false" ht="12.8" hidden="false" customHeight="false" outlineLevel="0" collapsed="false">
      <c r="K1198" s="53"/>
      <c r="P1198" s="34"/>
      <c r="Q1198" s="26"/>
    </row>
    <row r="1199" customFormat="false" ht="12.8" hidden="false" customHeight="false" outlineLevel="0" collapsed="false">
      <c r="K1199" s="53"/>
      <c r="P1199" s="34"/>
      <c r="Q1199" s="26"/>
    </row>
    <row r="1200" customFormat="false" ht="12.8" hidden="false" customHeight="false" outlineLevel="0" collapsed="false">
      <c r="K1200" s="53"/>
      <c r="P1200" s="34"/>
      <c r="Q1200" s="26"/>
    </row>
    <row r="1201" customFormat="false" ht="12.8" hidden="false" customHeight="false" outlineLevel="0" collapsed="false">
      <c r="K1201" s="53"/>
      <c r="P1201" s="34"/>
      <c r="Q1201" s="26"/>
    </row>
    <row r="1202" customFormat="false" ht="12.8" hidden="false" customHeight="false" outlineLevel="0" collapsed="false">
      <c r="K1202" s="53"/>
      <c r="P1202" s="34"/>
      <c r="Q1202" s="26"/>
    </row>
    <row r="1203" customFormat="false" ht="12.8" hidden="false" customHeight="false" outlineLevel="0" collapsed="false">
      <c r="K1203" s="53"/>
      <c r="P1203" s="34"/>
      <c r="Q1203" s="26"/>
    </row>
    <row r="1204" customFormat="false" ht="12.8" hidden="false" customHeight="false" outlineLevel="0" collapsed="false">
      <c r="K1204" s="53"/>
      <c r="P1204" s="34"/>
      <c r="Q1204" s="26"/>
    </row>
    <row r="1205" customFormat="false" ht="12.8" hidden="false" customHeight="false" outlineLevel="0" collapsed="false">
      <c r="K1205" s="53"/>
      <c r="P1205" s="34"/>
      <c r="Q1205" s="26"/>
    </row>
    <row r="1206" customFormat="false" ht="12.8" hidden="false" customHeight="false" outlineLevel="0" collapsed="false">
      <c r="K1206" s="53"/>
      <c r="P1206" s="34"/>
      <c r="Q1206" s="26"/>
    </row>
    <row r="1207" customFormat="false" ht="12.8" hidden="false" customHeight="false" outlineLevel="0" collapsed="false">
      <c r="K1207" s="53"/>
      <c r="P1207" s="34"/>
      <c r="Q1207" s="26"/>
    </row>
    <row r="1208" customFormat="false" ht="12.8" hidden="false" customHeight="false" outlineLevel="0" collapsed="false">
      <c r="K1208" s="53"/>
      <c r="P1208" s="34"/>
      <c r="Q1208" s="26"/>
    </row>
    <row r="1209" customFormat="false" ht="12.8" hidden="false" customHeight="false" outlineLevel="0" collapsed="false">
      <c r="K1209" s="53"/>
      <c r="P1209" s="34"/>
      <c r="Q1209" s="26"/>
    </row>
    <row r="1210" customFormat="false" ht="12.8" hidden="false" customHeight="false" outlineLevel="0" collapsed="false">
      <c r="K1210" s="53"/>
      <c r="P1210" s="34"/>
      <c r="Q1210" s="26"/>
    </row>
    <row r="1211" customFormat="false" ht="12.8" hidden="false" customHeight="false" outlineLevel="0" collapsed="false">
      <c r="K1211" s="53"/>
      <c r="P1211" s="34"/>
      <c r="Q1211" s="26"/>
    </row>
    <row r="1212" customFormat="false" ht="12.8" hidden="false" customHeight="false" outlineLevel="0" collapsed="false">
      <c r="K1212" s="53"/>
      <c r="P1212" s="34"/>
      <c r="Q1212" s="26"/>
    </row>
    <row r="1213" customFormat="false" ht="12.8" hidden="false" customHeight="false" outlineLevel="0" collapsed="false">
      <c r="K1213" s="53"/>
      <c r="P1213" s="34"/>
      <c r="Q1213" s="26"/>
    </row>
    <row r="1214" customFormat="false" ht="12.8" hidden="false" customHeight="false" outlineLevel="0" collapsed="false">
      <c r="K1214" s="53"/>
      <c r="P1214" s="34"/>
      <c r="Q1214" s="26"/>
    </row>
    <row r="1215" customFormat="false" ht="12.8" hidden="false" customHeight="false" outlineLevel="0" collapsed="false">
      <c r="K1215" s="53"/>
      <c r="P1215" s="34"/>
      <c r="Q1215" s="26"/>
    </row>
    <row r="1216" customFormat="false" ht="12.8" hidden="false" customHeight="false" outlineLevel="0" collapsed="false">
      <c r="K1216" s="53"/>
      <c r="P1216" s="34"/>
      <c r="Q1216" s="26"/>
    </row>
    <row r="1217" customFormat="false" ht="12.8" hidden="false" customHeight="false" outlineLevel="0" collapsed="false">
      <c r="K1217" s="53"/>
      <c r="P1217" s="34"/>
      <c r="Q1217" s="26"/>
    </row>
    <row r="1218" customFormat="false" ht="12.8" hidden="false" customHeight="false" outlineLevel="0" collapsed="false">
      <c r="K1218" s="53"/>
      <c r="P1218" s="34"/>
      <c r="Q1218" s="26"/>
    </row>
    <row r="1219" customFormat="false" ht="12.8" hidden="false" customHeight="false" outlineLevel="0" collapsed="false">
      <c r="K1219" s="53"/>
      <c r="P1219" s="34"/>
      <c r="Q1219" s="26"/>
    </row>
    <row r="1220" customFormat="false" ht="12.8" hidden="false" customHeight="false" outlineLevel="0" collapsed="false">
      <c r="K1220" s="53"/>
      <c r="P1220" s="34"/>
      <c r="Q1220" s="26"/>
    </row>
    <row r="1221" customFormat="false" ht="12.8" hidden="false" customHeight="false" outlineLevel="0" collapsed="false">
      <c r="K1221" s="53"/>
      <c r="P1221" s="34"/>
      <c r="Q1221" s="26"/>
    </row>
    <row r="1222" customFormat="false" ht="12.8" hidden="false" customHeight="false" outlineLevel="0" collapsed="false">
      <c r="K1222" s="53"/>
      <c r="P1222" s="34"/>
      <c r="Q1222" s="26"/>
    </row>
    <row r="1223" customFormat="false" ht="12.8" hidden="false" customHeight="false" outlineLevel="0" collapsed="false">
      <c r="K1223" s="53"/>
      <c r="P1223" s="34"/>
      <c r="Q1223" s="26"/>
    </row>
    <row r="1224" customFormat="false" ht="12.8" hidden="false" customHeight="false" outlineLevel="0" collapsed="false">
      <c r="K1224" s="53"/>
      <c r="P1224" s="34"/>
      <c r="Q1224" s="26"/>
    </row>
    <row r="1225" customFormat="false" ht="12.8" hidden="false" customHeight="false" outlineLevel="0" collapsed="false">
      <c r="K1225" s="53"/>
      <c r="P1225" s="34"/>
      <c r="Q1225" s="26"/>
    </row>
    <row r="1226" customFormat="false" ht="12.8" hidden="false" customHeight="false" outlineLevel="0" collapsed="false">
      <c r="K1226" s="53"/>
      <c r="P1226" s="34"/>
      <c r="Q1226" s="26"/>
    </row>
    <row r="1227" customFormat="false" ht="12.8" hidden="false" customHeight="false" outlineLevel="0" collapsed="false">
      <c r="K1227" s="53"/>
      <c r="P1227" s="34"/>
      <c r="Q1227" s="26"/>
    </row>
    <row r="1228" customFormat="false" ht="12.8" hidden="false" customHeight="false" outlineLevel="0" collapsed="false">
      <c r="K1228" s="53"/>
      <c r="P1228" s="34"/>
      <c r="Q1228" s="26"/>
    </row>
    <row r="1229" customFormat="false" ht="12.8" hidden="false" customHeight="false" outlineLevel="0" collapsed="false">
      <c r="K1229" s="53"/>
      <c r="P1229" s="34"/>
      <c r="Q1229" s="26"/>
    </row>
    <row r="1230" customFormat="false" ht="12.8" hidden="false" customHeight="false" outlineLevel="0" collapsed="false">
      <c r="K1230" s="53"/>
      <c r="P1230" s="34"/>
      <c r="Q1230" s="26"/>
    </row>
    <row r="1231" customFormat="false" ht="12.8" hidden="false" customHeight="false" outlineLevel="0" collapsed="false">
      <c r="K1231" s="53"/>
      <c r="P1231" s="34"/>
      <c r="Q1231" s="26"/>
    </row>
    <row r="1232" customFormat="false" ht="12.8" hidden="false" customHeight="false" outlineLevel="0" collapsed="false">
      <c r="K1232" s="53"/>
      <c r="P1232" s="34"/>
      <c r="Q1232" s="26"/>
    </row>
    <row r="1233" customFormat="false" ht="12.8" hidden="false" customHeight="false" outlineLevel="0" collapsed="false">
      <c r="K1233" s="53"/>
      <c r="P1233" s="34"/>
      <c r="Q1233" s="26"/>
    </row>
    <row r="1234" customFormat="false" ht="12.8" hidden="false" customHeight="false" outlineLevel="0" collapsed="false">
      <c r="K1234" s="53"/>
      <c r="P1234" s="34"/>
      <c r="Q1234" s="26"/>
    </row>
    <row r="1235" customFormat="false" ht="12.8" hidden="false" customHeight="false" outlineLevel="0" collapsed="false">
      <c r="K1235" s="53"/>
      <c r="P1235" s="34"/>
      <c r="Q1235" s="26"/>
    </row>
    <row r="1236" customFormat="false" ht="12.8" hidden="false" customHeight="false" outlineLevel="0" collapsed="false">
      <c r="K1236" s="53"/>
      <c r="P1236" s="34"/>
      <c r="Q1236" s="26"/>
    </row>
    <row r="1237" customFormat="false" ht="12.8" hidden="false" customHeight="false" outlineLevel="0" collapsed="false">
      <c r="K1237" s="53"/>
      <c r="P1237" s="34"/>
      <c r="Q1237" s="26"/>
    </row>
    <row r="1238" customFormat="false" ht="12.8" hidden="false" customHeight="false" outlineLevel="0" collapsed="false">
      <c r="K1238" s="53"/>
      <c r="P1238" s="34"/>
      <c r="Q1238" s="26"/>
    </row>
    <row r="1239" customFormat="false" ht="12.8" hidden="false" customHeight="false" outlineLevel="0" collapsed="false">
      <c r="K1239" s="53"/>
      <c r="P1239" s="34"/>
      <c r="Q1239" s="26"/>
    </row>
    <row r="1240" customFormat="false" ht="12.8" hidden="false" customHeight="false" outlineLevel="0" collapsed="false">
      <c r="K1240" s="53"/>
      <c r="P1240" s="34"/>
      <c r="Q1240" s="26"/>
    </row>
    <row r="1241" customFormat="false" ht="12.8" hidden="false" customHeight="false" outlineLevel="0" collapsed="false">
      <c r="K1241" s="53"/>
      <c r="P1241" s="34"/>
      <c r="Q1241" s="26"/>
    </row>
    <row r="1242" customFormat="false" ht="12.8" hidden="false" customHeight="false" outlineLevel="0" collapsed="false">
      <c r="K1242" s="53"/>
      <c r="P1242" s="34"/>
      <c r="Q1242" s="26"/>
    </row>
    <row r="1243" customFormat="false" ht="12.8" hidden="false" customHeight="false" outlineLevel="0" collapsed="false">
      <c r="K1243" s="53"/>
      <c r="P1243" s="34"/>
      <c r="Q1243" s="26"/>
    </row>
    <row r="1244" customFormat="false" ht="12.8" hidden="false" customHeight="false" outlineLevel="0" collapsed="false">
      <c r="K1244" s="53"/>
      <c r="P1244" s="34"/>
      <c r="Q1244" s="26"/>
    </row>
    <row r="1245" customFormat="false" ht="12.8" hidden="false" customHeight="false" outlineLevel="0" collapsed="false">
      <c r="K1245" s="53"/>
      <c r="P1245" s="34"/>
      <c r="Q1245" s="26"/>
    </row>
    <row r="1246" customFormat="false" ht="12.8" hidden="false" customHeight="false" outlineLevel="0" collapsed="false">
      <c r="K1246" s="53"/>
      <c r="P1246" s="34"/>
      <c r="Q1246" s="26"/>
    </row>
    <row r="1247" customFormat="false" ht="12.8" hidden="false" customHeight="false" outlineLevel="0" collapsed="false">
      <c r="K1247" s="53"/>
      <c r="P1247" s="34"/>
      <c r="Q1247" s="26"/>
    </row>
    <row r="1248" customFormat="false" ht="12.8" hidden="false" customHeight="false" outlineLevel="0" collapsed="false">
      <c r="K1248" s="53"/>
      <c r="P1248" s="34"/>
      <c r="Q1248" s="26"/>
    </row>
    <row r="1249" customFormat="false" ht="12.8" hidden="false" customHeight="false" outlineLevel="0" collapsed="false">
      <c r="K1249" s="53"/>
      <c r="P1249" s="34"/>
      <c r="Q1249" s="26"/>
    </row>
    <row r="1250" customFormat="false" ht="12.8" hidden="false" customHeight="false" outlineLevel="0" collapsed="false">
      <c r="K1250" s="53"/>
      <c r="P1250" s="34"/>
      <c r="Q1250" s="26"/>
    </row>
    <row r="1251" customFormat="false" ht="12.8" hidden="false" customHeight="false" outlineLevel="0" collapsed="false">
      <c r="K1251" s="53"/>
      <c r="P1251" s="34"/>
      <c r="Q1251" s="26"/>
    </row>
    <row r="1252" customFormat="false" ht="12.8" hidden="false" customHeight="false" outlineLevel="0" collapsed="false">
      <c r="K1252" s="53"/>
      <c r="P1252" s="34"/>
      <c r="Q1252" s="26"/>
    </row>
    <row r="1253" customFormat="false" ht="12.8" hidden="false" customHeight="false" outlineLevel="0" collapsed="false">
      <c r="K1253" s="53"/>
      <c r="P1253" s="34"/>
      <c r="Q1253" s="26"/>
    </row>
    <row r="1254" customFormat="false" ht="12.8" hidden="false" customHeight="false" outlineLevel="0" collapsed="false">
      <c r="K1254" s="53"/>
      <c r="P1254" s="34"/>
      <c r="Q1254" s="26"/>
    </row>
    <row r="1255" customFormat="false" ht="12.8" hidden="false" customHeight="false" outlineLevel="0" collapsed="false">
      <c r="K1255" s="53"/>
      <c r="P1255" s="34"/>
      <c r="Q1255" s="26"/>
    </row>
    <row r="1256" customFormat="false" ht="12.8" hidden="false" customHeight="false" outlineLevel="0" collapsed="false">
      <c r="K1256" s="53"/>
      <c r="P1256" s="34"/>
      <c r="Q1256" s="26"/>
    </row>
    <row r="1257" customFormat="false" ht="12.8" hidden="false" customHeight="false" outlineLevel="0" collapsed="false">
      <c r="K1257" s="53"/>
      <c r="P1257" s="34"/>
      <c r="Q1257" s="26"/>
    </row>
    <row r="1258" customFormat="false" ht="12.8" hidden="false" customHeight="false" outlineLevel="0" collapsed="false">
      <c r="K1258" s="53"/>
      <c r="P1258" s="34"/>
      <c r="Q1258" s="26"/>
    </row>
    <row r="1259" customFormat="false" ht="12.8" hidden="false" customHeight="false" outlineLevel="0" collapsed="false">
      <c r="K1259" s="53"/>
      <c r="P1259" s="34"/>
      <c r="Q1259" s="26"/>
    </row>
    <row r="1260" customFormat="false" ht="12.8" hidden="false" customHeight="false" outlineLevel="0" collapsed="false">
      <c r="K1260" s="53"/>
      <c r="P1260" s="34"/>
      <c r="Q1260" s="26"/>
    </row>
    <row r="1261" customFormat="false" ht="12.8" hidden="false" customHeight="false" outlineLevel="0" collapsed="false">
      <c r="K1261" s="53"/>
      <c r="P1261" s="34"/>
      <c r="Q1261" s="26"/>
    </row>
    <row r="1262" customFormat="false" ht="12.8" hidden="false" customHeight="false" outlineLevel="0" collapsed="false">
      <c r="K1262" s="53"/>
      <c r="P1262" s="34"/>
      <c r="Q1262" s="26"/>
    </row>
    <row r="1263" customFormat="false" ht="12.8" hidden="false" customHeight="false" outlineLevel="0" collapsed="false">
      <c r="K1263" s="53"/>
      <c r="P1263" s="34"/>
      <c r="Q1263" s="26"/>
    </row>
    <row r="1264" customFormat="false" ht="12.8" hidden="false" customHeight="false" outlineLevel="0" collapsed="false">
      <c r="K1264" s="53"/>
      <c r="P1264" s="34"/>
      <c r="Q1264" s="26"/>
    </row>
    <row r="1265" customFormat="false" ht="12.8" hidden="false" customHeight="false" outlineLevel="0" collapsed="false">
      <c r="K1265" s="53"/>
      <c r="P1265" s="34"/>
      <c r="Q1265" s="26"/>
    </row>
    <row r="1266" customFormat="false" ht="12.8" hidden="false" customHeight="false" outlineLevel="0" collapsed="false">
      <c r="K1266" s="53"/>
      <c r="P1266" s="34"/>
      <c r="Q1266" s="26"/>
    </row>
    <row r="1267" customFormat="false" ht="12.8" hidden="false" customHeight="false" outlineLevel="0" collapsed="false">
      <c r="K1267" s="53"/>
      <c r="P1267" s="34"/>
      <c r="Q1267" s="26"/>
    </row>
    <row r="1268" customFormat="false" ht="12.8" hidden="false" customHeight="false" outlineLevel="0" collapsed="false">
      <c r="K1268" s="53"/>
      <c r="P1268" s="34"/>
      <c r="Q1268" s="26"/>
    </row>
    <row r="1269" customFormat="false" ht="12.8" hidden="false" customHeight="false" outlineLevel="0" collapsed="false">
      <c r="K1269" s="53"/>
      <c r="P1269" s="34"/>
      <c r="Q1269" s="26"/>
    </row>
    <row r="1270" customFormat="false" ht="12.8" hidden="false" customHeight="false" outlineLevel="0" collapsed="false">
      <c r="K1270" s="53"/>
      <c r="P1270" s="34"/>
      <c r="Q1270" s="26"/>
    </row>
    <row r="1271" customFormat="false" ht="12.8" hidden="false" customHeight="false" outlineLevel="0" collapsed="false">
      <c r="K1271" s="53"/>
      <c r="P1271" s="34"/>
      <c r="Q1271" s="26"/>
    </row>
    <row r="1272" customFormat="false" ht="12.8" hidden="false" customHeight="false" outlineLevel="0" collapsed="false">
      <c r="K1272" s="53"/>
      <c r="P1272" s="34"/>
      <c r="Q1272" s="26"/>
    </row>
    <row r="1273" customFormat="false" ht="12.8" hidden="false" customHeight="false" outlineLevel="0" collapsed="false">
      <c r="K1273" s="53"/>
      <c r="P1273" s="34"/>
      <c r="Q1273" s="26"/>
    </row>
    <row r="1274" customFormat="false" ht="12.8" hidden="false" customHeight="false" outlineLevel="0" collapsed="false">
      <c r="K1274" s="53"/>
      <c r="P1274" s="34"/>
      <c r="Q1274" s="26"/>
    </row>
    <row r="1275" customFormat="false" ht="12.8" hidden="false" customHeight="false" outlineLevel="0" collapsed="false">
      <c r="K1275" s="53"/>
      <c r="P1275" s="34"/>
      <c r="Q1275" s="26"/>
    </row>
    <row r="1276" customFormat="false" ht="12.8" hidden="false" customHeight="false" outlineLevel="0" collapsed="false">
      <c r="K1276" s="53"/>
      <c r="P1276" s="34"/>
      <c r="Q1276" s="26"/>
    </row>
    <row r="1277" customFormat="false" ht="12.8" hidden="false" customHeight="false" outlineLevel="0" collapsed="false">
      <c r="K1277" s="53"/>
      <c r="P1277" s="34"/>
      <c r="Q1277" s="26"/>
    </row>
    <row r="1278" customFormat="false" ht="12.8" hidden="false" customHeight="false" outlineLevel="0" collapsed="false">
      <c r="K1278" s="53"/>
      <c r="P1278" s="34"/>
      <c r="Q1278" s="26"/>
    </row>
    <row r="1279" customFormat="false" ht="12.8" hidden="false" customHeight="false" outlineLevel="0" collapsed="false">
      <c r="K1279" s="53"/>
      <c r="P1279" s="34"/>
      <c r="Q1279" s="26"/>
    </row>
    <row r="1280" customFormat="false" ht="12.8" hidden="false" customHeight="false" outlineLevel="0" collapsed="false">
      <c r="K1280" s="53"/>
      <c r="P1280" s="34"/>
      <c r="Q1280" s="26"/>
    </row>
    <row r="1281" customFormat="false" ht="12.8" hidden="false" customHeight="false" outlineLevel="0" collapsed="false">
      <c r="K1281" s="53"/>
      <c r="P1281" s="34"/>
      <c r="Q1281" s="26"/>
    </row>
    <row r="1282" customFormat="false" ht="12.8" hidden="false" customHeight="false" outlineLevel="0" collapsed="false">
      <c r="K1282" s="53"/>
      <c r="P1282" s="34"/>
      <c r="Q1282" s="26"/>
    </row>
    <row r="1283" customFormat="false" ht="12.8" hidden="false" customHeight="false" outlineLevel="0" collapsed="false">
      <c r="K1283" s="53"/>
      <c r="P1283" s="34"/>
      <c r="Q1283" s="26"/>
    </row>
    <row r="1284" customFormat="false" ht="12.8" hidden="false" customHeight="false" outlineLevel="0" collapsed="false">
      <c r="K1284" s="53"/>
      <c r="P1284" s="34"/>
      <c r="Q1284" s="26"/>
    </row>
    <row r="1285" customFormat="false" ht="12.8" hidden="false" customHeight="false" outlineLevel="0" collapsed="false">
      <c r="K1285" s="53"/>
      <c r="P1285" s="34"/>
      <c r="Q1285" s="26"/>
    </row>
    <row r="1286" customFormat="false" ht="12.8" hidden="false" customHeight="false" outlineLevel="0" collapsed="false">
      <c r="K1286" s="53"/>
      <c r="P1286" s="34"/>
      <c r="Q1286" s="26"/>
    </row>
    <row r="1287" customFormat="false" ht="12.8" hidden="false" customHeight="false" outlineLevel="0" collapsed="false">
      <c r="K1287" s="53"/>
      <c r="P1287" s="34"/>
      <c r="Q1287" s="26"/>
    </row>
    <row r="1288" customFormat="false" ht="12.8" hidden="false" customHeight="false" outlineLevel="0" collapsed="false">
      <c r="K1288" s="53"/>
      <c r="P1288" s="34"/>
      <c r="Q1288" s="26"/>
    </row>
    <row r="1289" customFormat="false" ht="12.8" hidden="false" customHeight="false" outlineLevel="0" collapsed="false">
      <c r="K1289" s="53"/>
      <c r="P1289" s="34"/>
      <c r="Q1289" s="26"/>
    </row>
    <row r="1290" customFormat="false" ht="12.8" hidden="false" customHeight="false" outlineLevel="0" collapsed="false">
      <c r="K1290" s="53"/>
      <c r="P1290" s="34"/>
      <c r="Q1290" s="26"/>
    </row>
    <row r="1291" customFormat="false" ht="12.8" hidden="false" customHeight="false" outlineLevel="0" collapsed="false">
      <c r="K1291" s="53"/>
      <c r="P1291" s="34"/>
      <c r="Q1291" s="26"/>
    </row>
    <row r="1292" customFormat="false" ht="12.8" hidden="false" customHeight="false" outlineLevel="0" collapsed="false">
      <c r="K1292" s="53"/>
      <c r="P1292" s="34"/>
      <c r="Q1292" s="26"/>
    </row>
    <row r="1293" customFormat="false" ht="12.8" hidden="false" customHeight="false" outlineLevel="0" collapsed="false">
      <c r="K1293" s="53"/>
      <c r="P1293" s="34"/>
      <c r="Q1293" s="26"/>
    </row>
    <row r="1294" customFormat="false" ht="12.8" hidden="false" customHeight="false" outlineLevel="0" collapsed="false">
      <c r="K1294" s="53"/>
      <c r="P1294" s="34"/>
      <c r="Q1294" s="26"/>
    </row>
    <row r="1295" customFormat="false" ht="12.8" hidden="false" customHeight="false" outlineLevel="0" collapsed="false">
      <c r="K1295" s="53"/>
      <c r="P1295" s="34"/>
      <c r="Q1295" s="26"/>
    </row>
    <row r="1296" customFormat="false" ht="12.8" hidden="false" customHeight="false" outlineLevel="0" collapsed="false">
      <c r="K1296" s="53"/>
      <c r="P1296" s="34"/>
      <c r="Q1296" s="26"/>
    </row>
    <row r="1297" customFormat="false" ht="12.8" hidden="false" customHeight="false" outlineLevel="0" collapsed="false">
      <c r="K1297" s="53"/>
      <c r="P1297" s="34"/>
      <c r="Q1297" s="26"/>
    </row>
    <row r="1298" customFormat="false" ht="12.8" hidden="false" customHeight="false" outlineLevel="0" collapsed="false">
      <c r="K1298" s="53"/>
      <c r="P1298" s="34"/>
      <c r="Q1298" s="26"/>
    </row>
    <row r="1299" customFormat="false" ht="12.8" hidden="false" customHeight="false" outlineLevel="0" collapsed="false">
      <c r="K1299" s="53"/>
      <c r="P1299" s="34"/>
      <c r="Q1299" s="26"/>
    </row>
    <row r="1300" customFormat="false" ht="12.8" hidden="false" customHeight="false" outlineLevel="0" collapsed="false">
      <c r="K1300" s="53"/>
      <c r="P1300" s="34"/>
      <c r="Q1300" s="26"/>
    </row>
    <row r="1301" customFormat="false" ht="12.8" hidden="false" customHeight="false" outlineLevel="0" collapsed="false">
      <c r="K1301" s="53"/>
      <c r="P1301" s="34"/>
      <c r="Q1301" s="26"/>
    </row>
    <row r="1302" customFormat="false" ht="12.8" hidden="false" customHeight="false" outlineLevel="0" collapsed="false">
      <c r="K1302" s="53"/>
      <c r="P1302" s="34"/>
      <c r="Q1302" s="26"/>
    </row>
    <row r="1303" customFormat="false" ht="12.8" hidden="false" customHeight="false" outlineLevel="0" collapsed="false">
      <c r="K1303" s="53"/>
      <c r="P1303" s="34"/>
      <c r="Q1303" s="26"/>
    </row>
    <row r="1304" customFormat="false" ht="12.8" hidden="false" customHeight="false" outlineLevel="0" collapsed="false">
      <c r="K1304" s="53"/>
      <c r="P1304" s="34"/>
      <c r="Q1304" s="26"/>
    </row>
    <row r="1305" customFormat="false" ht="12.8" hidden="false" customHeight="false" outlineLevel="0" collapsed="false">
      <c r="K1305" s="53"/>
      <c r="P1305" s="34"/>
      <c r="Q1305" s="26"/>
    </row>
    <row r="1306" customFormat="false" ht="12.8" hidden="false" customHeight="false" outlineLevel="0" collapsed="false">
      <c r="K1306" s="53"/>
      <c r="P1306" s="34"/>
      <c r="Q1306" s="26"/>
    </row>
    <row r="1307" customFormat="false" ht="12.8" hidden="false" customHeight="false" outlineLevel="0" collapsed="false">
      <c r="K1307" s="53"/>
      <c r="P1307" s="34"/>
      <c r="Q1307" s="26"/>
    </row>
    <row r="1308" customFormat="false" ht="12.8" hidden="false" customHeight="false" outlineLevel="0" collapsed="false">
      <c r="K1308" s="53"/>
      <c r="P1308" s="34"/>
      <c r="Q1308" s="26"/>
    </row>
    <row r="1309" customFormat="false" ht="12.8" hidden="false" customHeight="false" outlineLevel="0" collapsed="false">
      <c r="K1309" s="53"/>
      <c r="P1309" s="34"/>
      <c r="Q1309" s="26"/>
    </row>
    <row r="1310" customFormat="false" ht="12.8" hidden="false" customHeight="false" outlineLevel="0" collapsed="false">
      <c r="K1310" s="53"/>
      <c r="P1310" s="34"/>
      <c r="Q1310" s="26"/>
    </row>
    <row r="1311" customFormat="false" ht="12.8" hidden="false" customHeight="false" outlineLevel="0" collapsed="false">
      <c r="K1311" s="53"/>
      <c r="P1311" s="34"/>
      <c r="Q1311" s="26"/>
    </row>
    <row r="1312" customFormat="false" ht="12.8" hidden="false" customHeight="false" outlineLevel="0" collapsed="false">
      <c r="K1312" s="53"/>
      <c r="P1312" s="34"/>
      <c r="Q1312" s="26"/>
    </row>
    <row r="1313" customFormat="false" ht="12.8" hidden="false" customHeight="false" outlineLevel="0" collapsed="false">
      <c r="K1313" s="53"/>
      <c r="P1313" s="34"/>
      <c r="Q1313" s="26"/>
    </row>
    <row r="1314" customFormat="false" ht="12.8" hidden="false" customHeight="false" outlineLevel="0" collapsed="false">
      <c r="K1314" s="53"/>
      <c r="P1314" s="34"/>
      <c r="Q1314" s="26"/>
    </row>
    <row r="1315" customFormat="false" ht="12.8" hidden="false" customHeight="false" outlineLevel="0" collapsed="false">
      <c r="K1315" s="53"/>
      <c r="P1315" s="34"/>
      <c r="Q1315" s="26"/>
    </row>
    <row r="1316" customFormat="false" ht="12.8" hidden="false" customHeight="false" outlineLevel="0" collapsed="false">
      <c r="K1316" s="53"/>
      <c r="P1316" s="34"/>
      <c r="Q1316" s="26"/>
    </row>
    <row r="1317" customFormat="false" ht="12.8" hidden="false" customHeight="false" outlineLevel="0" collapsed="false">
      <c r="K1317" s="53"/>
      <c r="P1317" s="34"/>
      <c r="Q1317" s="26"/>
    </row>
    <row r="1318" customFormat="false" ht="12.8" hidden="false" customHeight="false" outlineLevel="0" collapsed="false">
      <c r="K1318" s="53"/>
      <c r="P1318" s="34"/>
      <c r="Q1318" s="26"/>
    </row>
    <row r="1319" customFormat="false" ht="12.8" hidden="false" customHeight="false" outlineLevel="0" collapsed="false">
      <c r="K1319" s="53"/>
      <c r="P1319" s="34"/>
      <c r="Q1319" s="26"/>
    </row>
    <row r="1320" customFormat="false" ht="12.8" hidden="false" customHeight="false" outlineLevel="0" collapsed="false">
      <c r="K1320" s="53"/>
      <c r="P1320" s="34"/>
      <c r="Q1320" s="26"/>
    </row>
    <row r="1321" customFormat="false" ht="12.8" hidden="false" customHeight="false" outlineLevel="0" collapsed="false">
      <c r="K1321" s="53"/>
      <c r="P1321" s="34"/>
      <c r="Q1321" s="26"/>
    </row>
    <row r="1322" customFormat="false" ht="12.8" hidden="false" customHeight="false" outlineLevel="0" collapsed="false">
      <c r="K1322" s="53"/>
      <c r="P1322" s="34"/>
      <c r="Q1322" s="26"/>
    </row>
    <row r="1323" customFormat="false" ht="12.8" hidden="false" customHeight="false" outlineLevel="0" collapsed="false">
      <c r="K1323" s="53"/>
      <c r="P1323" s="34"/>
      <c r="Q1323" s="26"/>
    </row>
    <row r="1324" customFormat="false" ht="12.8" hidden="false" customHeight="false" outlineLevel="0" collapsed="false">
      <c r="K1324" s="53"/>
      <c r="P1324" s="34"/>
      <c r="Q1324" s="26"/>
    </row>
    <row r="1325" customFormat="false" ht="12.8" hidden="false" customHeight="false" outlineLevel="0" collapsed="false">
      <c r="K1325" s="53"/>
      <c r="P1325" s="34"/>
      <c r="Q1325" s="26"/>
    </row>
    <row r="1326" customFormat="false" ht="12.8" hidden="false" customHeight="false" outlineLevel="0" collapsed="false">
      <c r="K1326" s="53"/>
      <c r="P1326" s="34"/>
      <c r="Q1326" s="26"/>
    </row>
    <row r="1327" customFormat="false" ht="12.8" hidden="false" customHeight="false" outlineLevel="0" collapsed="false">
      <c r="K1327" s="53"/>
      <c r="P1327" s="34"/>
      <c r="Q1327" s="26"/>
    </row>
    <row r="1328" customFormat="false" ht="12.8" hidden="false" customHeight="false" outlineLevel="0" collapsed="false">
      <c r="K1328" s="53"/>
      <c r="P1328" s="34"/>
      <c r="Q1328" s="26"/>
    </row>
    <row r="1329" customFormat="false" ht="12.8" hidden="false" customHeight="false" outlineLevel="0" collapsed="false">
      <c r="K1329" s="53"/>
      <c r="P1329" s="34"/>
      <c r="Q1329" s="26"/>
    </row>
    <row r="1330" customFormat="false" ht="12.8" hidden="false" customHeight="false" outlineLevel="0" collapsed="false">
      <c r="K1330" s="53"/>
      <c r="P1330" s="34"/>
      <c r="Q1330" s="26"/>
    </row>
    <row r="1331" customFormat="false" ht="12.8" hidden="false" customHeight="false" outlineLevel="0" collapsed="false">
      <c r="K1331" s="53"/>
      <c r="P1331" s="34"/>
      <c r="Q1331" s="26"/>
    </row>
    <row r="1332" customFormat="false" ht="12.8" hidden="false" customHeight="false" outlineLevel="0" collapsed="false">
      <c r="K1332" s="53"/>
      <c r="P1332" s="34"/>
      <c r="Q1332" s="26"/>
    </row>
    <row r="1333" customFormat="false" ht="12.8" hidden="false" customHeight="false" outlineLevel="0" collapsed="false">
      <c r="K1333" s="53"/>
      <c r="P1333" s="34"/>
      <c r="Q1333" s="26"/>
    </row>
    <row r="1334" customFormat="false" ht="12.8" hidden="false" customHeight="false" outlineLevel="0" collapsed="false">
      <c r="K1334" s="53"/>
      <c r="P1334" s="34"/>
      <c r="Q1334" s="26"/>
    </row>
    <row r="1335" customFormat="false" ht="12.8" hidden="false" customHeight="false" outlineLevel="0" collapsed="false">
      <c r="K1335" s="53"/>
      <c r="P1335" s="34"/>
      <c r="Q1335" s="26"/>
    </row>
    <row r="1336" customFormat="false" ht="12.8" hidden="false" customHeight="false" outlineLevel="0" collapsed="false">
      <c r="K1336" s="53"/>
      <c r="P1336" s="34"/>
      <c r="Q1336" s="26"/>
    </row>
    <row r="1337" customFormat="false" ht="12.8" hidden="false" customHeight="false" outlineLevel="0" collapsed="false">
      <c r="K1337" s="53"/>
      <c r="P1337" s="34"/>
      <c r="Q1337" s="26"/>
    </row>
    <row r="1338" customFormat="false" ht="12.8" hidden="false" customHeight="false" outlineLevel="0" collapsed="false">
      <c r="K1338" s="53"/>
      <c r="P1338" s="34"/>
      <c r="Q1338" s="26"/>
    </row>
    <row r="1339" customFormat="false" ht="12.8" hidden="false" customHeight="false" outlineLevel="0" collapsed="false">
      <c r="K1339" s="53"/>
      <c r="P1339" s="34"/>
      <c r="Q1339" s="26"/>
    </row>
    <row r="1340" customFormat="false" ht="12.8" hidden="false" customHeight="false" outlineLevel="0" collapsed="false">
      <c r="K1340" s="53"/>
      <c r="P1340" s="34"/>
      <c r="Q1340" s="26"/>
    </row>
    <row r="1341" customFormat="false" ht="12.8" hidden="false" customHeight="false" outlineLevel="0" collapsed="false">
      <c r="K1341" s="53"/>
      <c r="P1341" s="34"/>
      <c r="Q1341" s="26"/>
    </row>
    <row r="1342" customFormat="false" ht="12.8" hidden="false" customHeight="false" outlineLevel="0" collapsed="false">
      <c r="K1342" s="53"/>
      <c r="P1342" s="34"/>
      <c r="Q1342" s="26"/>
    </row>
    <row r="1343" customFormat="false" ht="12.8" hidden="false" customHeight="false" outlineLevel="0" collapsed="false">
      <c r="K1343" s="53"/>
      <c r="P1343" s="34"/>
      <c r="Q1343" s="26"/>
    </row>
    <row r="1344" customFormat="false" ht="12.8" hidden="false" customHeight="false" outlineLevel="0" collapsed="false">
      <c r="K1344" s="53"/>
      <c r="P1344" s="34"/>
      <c r="Q1344" s="26"/>
    </row>
    <row r="1345" customFormat="false" ht="12.8" hidden="false" customHeight="false" outlineLevel="0" collapsed="false">
      <c r="K1345" s="53"/>
      <c r="P1345" s="34"/>
      <c r="Q1345" s="26"/>
    </row>
  </sheetData>
  <mergeCells count="42">
    <mergeCell ref="A1:S1"/>
    <mergeCell ref="T1:AL1"/>
    <mergeCell ref="A2:S3"/>
    <mergeCell ref="T2:AL3"/>
    <mergeCell ref="A4:D6"/>
    <mergeCell ref="E4:H4"/>
    <mergeCell ref="I4:J4"/>
    <mergeCell ref="K4:O6"/>
    <mergeCell ref="P4:S6"/>
    <mergeCell ref="T4:W6"/>
    <mergeCell ref="X4:AA4"/>
    <mergeCell ref="AB4:AC4"/>
    <mergeCell ref="AD4:AH6"/>
    <mergeCell ref="AI4:AL6"/>
    <mergeCell ref="E5:H5"/>
    <mergeCell ref="I5:J5"/>
    <mergeCell ref="X5:AA5"/>
    <mergeCell ref="AB5:AC5"/>
    <mergeCell ref="E6:H6"/>
    <mergeCell ref="I6:J6"/>
    <mergeCell ref="X6:AA6"/>
    <mergeCell ref="AB6:AC6"/>
    <mergeCell ref="A7:S8"/>
    <mergeCell ref="T7:AL8"/>
    <mergeCell ref="A9:A345"/>
    <mergeCell ref="B9:R9"/>
    <mergeCell ref="S9:S345"/>
    <mergeCell ref="T9:T345"/>
    <mergeCell ref="U9:AK9"/>
    <mergeCell ref="AL9:AL345"/>
    <mergeCell ref="B10:I10"/>
    <mergeCell ref="J10:J345"/>
    <mergeCell ref="K10:R10"/>
    <mergeCell ref="U10:AB10"/>
    <mergeCell ref="AC10:AC345"/>
    <mergeCell ref="AD10:AK10"/>
    <mergeCell ref="I23:I344"/>
    <mergeCell ref="R23:R344"/>
    <mergeCell ref="AB23:AB344"/>
    <mergeCell ref="AK23:AK344"/>
    <mergeCell ref="B345:I345"/>
    <mergeCell ref="K345:R34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2021-02-12T22:13:06Z</dcterms:created>
  <dc:creator/>
  <dc:description/>
  <dc:language>en-US</dc:language>
  <cp:lastModifiedBy/>
  <dcterms:modified xsi:type="dcterms:W3CDTF">2021-02-14T01:31:02Z</dcterms:modified>
  <cp:revision>66</cp:revision>
  <dc:subject/>
  <dc:title/>
</cp:coreProperties>
</file>