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9" i="1" l="1"/>
  <c r="Y19" i="1"/>
  <c r="X19" i="1"/>
  <c r="W19" i="1"/>
  <c r="V19" i="1"/>
  <c r="U19" i="1"/>
  <c r="T19" i="1"/>
  <c r="S19" i="1"/>
  <c r="R19" i="1"/>
  <c r="Q19" i="1"/>
  <c r="P19" i="1"/>
  <c r="N19" i="1"/>
  <c r="E19" i="1"/>
  <c r="AA18" i="1"/>
  <c r="AA17" i="1"/>
  <c r="AA16" i="1"/>
  <c r="AA15" i="1"/>
  <c r="AA14" i="1"/>
  <c r="O14" i="1"/>
  <c r="AA13" i="1"/>
  <c r="O13" i="1"/>
  <c r="AA12" i="1"/>
  <c r="O12" i="1"/>
  <c r="K12" i="1"/>
  <c r="AA11" i="1"/>
  <c r="K11" i="1"/>
  <c r="AA10" i="1"/>
  <c r="K10" i="1"/>
  <c r="AA9" i="1"/>
  <c r="O9" i="1"/>
  <c r="AA8" i="1"/>
  <c r="AA7" i="1"/>
  <c r="AA6" i="1"/>
  <c r="K6" i="1"/>
  <c r="AA5" i="1"/>
  <c r="O5" i="1"/>
  <c r="K5" i="1"/>
  <c r="AA4" i="1"/>
  <c r="O4" i="1"/>
  <c r="AA3" i="1"/>
  <c r="O3" i="1"/>
  <c r="K3" i="1"/>
  <c r="AA2" i="1"/>
  <c r="AA19" i="1" s="1"/>
  <c r="O2" i="1"/>
  <c r="O19" i="1" s="1"/>
  <c r="K2" i="1"/>
  <c r="K19" i="1" s="1"/>
  <c r="G2" i="1"/>
</calcChain>
</file>

<file path=xl/sharedStrings.xml><?xml version="1.0" encoding="utf-8"?>
<sst xmlns="http://schemas.openxmlformats.org/spreadsheetml/2006/main" count="72" uniqueCount="56">
  <si>
    <t>SL. No</t>
  </si>
  <si>
    <t>ODF No</t>
  </si>
  <si>
    <t>Primary Cable</t>
  </si>
  <si>
    <t>FAT No</t>
  </si>
  <si>
    <t>ODF 
Pigtail</t>
  </si>
  <si>
    <t>ODF 
Splicing</t>
  </si>
  <si>
    <t>After free 
Splicing in ODF</t>
  </si>
  <si>
    <t>Cable 
type</t>
  </si>
  <si>
    <t>Start 
Reading</t>
  </si>
  <si>
    <t>End 
Reading</t>
  </si>
  <si>
    <t>Total 
Length</t>
  </si>
  <si>
    <t>OTDR 
Length</t>
  </si>
  <si>
    <t>Civil AT</t>
  </si>
  <si>
    <t>No of Splicing in FAT</t>
  </si>
  <si>
    <t>After free Splicing in FAT</t>
  </si>
  <si>
    <t>Pigtail</t>
  </si>
  <si>
    <t>Cassets
 1:8</t>
  </si>
  <si>
    <t>ODF Cassets 
1:16</t>
  </si>
  <si>
    <t>Cassets
 2:8</t>
  </si>
  <si>
    <t>Cassets
 2:16</t>
  </si>
  <si>
    <t>Pole 
Clamp</t>
  </si>
  <si>
    <t>Jubilee 
Hose</t>
  </si>
  <si>
    <t>ODF 
Cassets 1:16</t>
  </si>
  <si>
    <t>ODF Cassets 1:08</t>
  </si>
  <si>
    <t>ODF Cassets 2:16</t>
  </si>
  <si>
    <t>FDMS 
24</t>
  </si>
  <si>
    <t>Home 
Pass</t>
  </si>
  <si>
    <t>LGJ01</t>
  </si>
  <si>
    <t>LGJ01010102</t>
  </si>
  <si>
    <t>24F</t>
  </si>
  <si>
    <t>LGJ01010202</t>
  </si>
  <si>
    <t>12F</t>
  </si>
  <si>
    <t>LGJ01010302</t>
  </si>
  <si>
    <t>LGJ01010401</t>
  </si>
  <si>
    <t>6F</t>
  </si>
  <si>
    <t>LGJ01010502</t>
  </si>
  <si>
    <t>LGJ01010601</t>
  </si>
  <si>
    <t>LGJ01010701</t>
  </si>
  <si>
    <t>LGJ01010801</t>
  </si>
  <si>
    <t>LGJ01010902</t>
  </si>
  <si>
    <t>LGJ01011002</t>
  </si>
  <si>
    <t>LGJ01020102</t>
  </si>
  <si>
    <t>LGJ01020202</t>
  </si>
  <si>
    <t>LGJ01020302</t>
  </si>
  <si>
    <t>LGJ01020401</t>
  </si>
  <si>
    <t>LGJ01020502</t>
  </si>
  <si>
    <t>LGJ01020601</t>
  </si>
  <si>
    <t>LGJ01020702</t>
  </si>
  <si>
    <t>TOTAL</t>
  </si>
  <si>
    <t>ODF 01 TO RSU</t>
  </si>
  <si>
    <t>START</t>
  </si>
  <si>
    <t>END</t>
  </si>
  <si>
    <t>PLANNED HOME PASS</t>
  </si>
  <si>
    <t>ACHIVED HOME PASS</t>
  </si>
  <si>
    <t>PLANNED FAT BOX</t>
  </si>
  <si>
    <t>ACHIVED FAT 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</si>
</sst>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/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3" borderId="1" xfId="0" applyFont="1" applyFill="1" applyBorder="1"/>
    <xf numFmtId="0" fontId="0" fillId="3" borderId="1" xfId="0" applyFont="1" applyFill="1" applyBorder="1" applyAlignment="1">
      <alignment horizontal="center" vertical="center"/>
    </xf>
    <xf numFmtId="0" fontId="0" fillId="2" borderId="0" xfId="0" applyFill="1"/>
    <xf numFmtId="0" fontId="0" fillId="0" borderId="1" xfId="0" applyBorder="1"/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tabSelected="1" workbookViewId="0">
      <selection activeCell="J25" sqref="J25"/>
    </sheetView>
  </sheetViews>
  <sheetFormatPr defaultRowHeight="14.4" x14ac:dyDescent="0.3"/>
  <cols>
    <col min="1" max="1" width="6.33203125" style="3" bestFit="1" customWidth="1"/>
    <col min="2" max="2" width="6" style="3" bestFit="1" customWidth="1"/>
    <col min="3" max="3" width="6.21875" style="3" bestFit="1" customWidth="1"/>
    <col min="4" max="4" width="13.5546875" style="3" bestFit="1" customWidth="1"/>
    <col min="5" max="5" width="5" style="3" bestFit="1" customWidth="1"/>
    <col min="6" max="6" width="6.109375" style="3" bestFit="1" customWidth="1"/>
    <col min="7" max="7" width="7.77734375" style="3" bestFit="1" customWidth="1"/>
    <col min="8" max="8" width="4.6640625" style="3" bestFit="1" customWidth="1"/>
    <col min="9" max="10" width="6.33203125" style="3" bestFit="1" customWidth="1"/>
    <col min="11" max="12" width="5.5546875" style="3" bestFit="1" customWidth="1"/>
    <col min="13" max="13" width="5.77734375" style="3" bestFit="1" customWidth="1"/>
    <col min="14" max="15" width="7.77734375" style="3" bestFit="1" customWidth="1"/>
    <col min="16" max="16" width="5" style="3" bestFit="1" customWidth="1"/>
    <col min="17" max="20" width="5.77734375" style="3" bestFit="1" customWidth="1"/>
    <col min="21" max="21" width="5.21875" style="3" bestFit="1" customWidth="1"/>
    <col min="22" max="22" width="5.5546875" style="3" bestFit="1" customWidth="1"/>
    <col min="23" max="25" width="5.77734375" style="3" bestFit="1" customWidth="1"/>
    <col min="26" max="26" width="4.77734375" style="3" bestFit="1" customWidth="1"/>
    <col min="27" max="27" width="4.88671875" style="3" bestFit="1" customWidth="1"/>
    <col min="28" max="16384" width="8.88671875" style="3"/>
  </cols>
  <sheetData>
    <row r="1" spans="1:27" ht="48" x14ac:dyDescent="0.3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2" t="s">
        <v>13</v>
      </c>
      <c r="O1" s="2" t="s">
        <v>14</v>
      </c>
      <c r="P1" s="1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</row>
    <row r="2" spans="1:27" x14ac:dyDescent="0.3">
      <c r="A2" s="4">
        <v>1</v>
      </c>
      <c r="B2" s="5" t="s">
        <v>27</v>
      </c>
      <c r="C2" s="5">
        <v>15</v>
      </c>
      <c r="D2" s="6" t="s">
        <v>28</v>
      </c>
      <c r="E2" s="5">
        <v>30</v>
      </c>
      <c r="F2" s="5">
        <v>52</v>
      </c>
      <c r="G2" s="5">
        <f>F2-6</f>
        <v>46</v>
      </c>
      <c r="H2" s="6" t="s">
        <v>29</v>
      </c>
      <c r="I2" s="6">
        <v>1140</v>
      </c>
      <c r="J2" s="6">
        <v>1133</v>
      </c>
      <c r="K2" s="6">
        <f>I2-J2</f>
        <v>7</v>
      </c>
      <c r="L2" s="5">
        <v>835</v>
      </c>
      <c r="M2" s="5">
        <v>835</v>
      </c>
      <c r="N2" s="7">
        <v>27</v>
      </c>
      <c r="O2" s="7">
        <f>N2-6</f>
        <v>21</v>
      </c>
      <c r="P2" s="7">
        <v>2</v>
      </c>
      <c r="Q2" s="7">
        <v>2</v>
      </c>
      <c r="R2" s="7">
        <v>0</v>
      </c>
      <c r="S2" s="7">
        <v>0</v>
      </c>
      <c r="T2" s="7">
        <v>0</v>
      </c>
      <c r="U2" s="7">
        <v>0</v>
      </c>
      <c r="V2" s="7">
        <v>0</v>
      </c>
      <c r="W2" s="7">
        <v>0</v>
      </c>
      <c r="X2" s="7">
        <v>0</v>
      </c>
      <c r="Y2" s="8">
        <v>2</v>
      </c>
      <c r="Z2" s="6">
        <v>0</v>
      </c>
      <c r="AA2" s="6">
        <f>Q2*8</f>
        <v>16</v>
      </c>
    </row>
    <row r="3" spans="1:27" x14ac:dyDescent="0.3">
      <c r="A3" s="4">
        <v>2</v>
      </c>
      <c r="B3" s="5"/>
      <c r="C3" s="5"/>
      <c r="D3" s="6" t="s">
        <v>30</v>
      </c>
      <c r="E3" s="5"/>
      <c r="F3" s="5"/>
      <c r="G3" s="5"/>
      <c r="H3" s="6" t="s">
        <v>31</v>
      </c>
      <c r="I3" s="6">
        <v>843</v>
      </c>
      <c r="J3" s="6">
        <v>766</v>
      </c>
      <c r="K3" s="6">
        <f t="shared" ref="K3:K12" si="0">I3-J3</f>
        <v>77</v>
      </c>
      <c r="L3" s="5"/>
      <c r="M3" s="5"/>
      <c r="N3" s="7">
        <v>10</v>
      </c>
      <c r="O3" s="7">
        <f t="shared" ref="O3:O14" si="1">N3-6</f>
        <v>4</v>
      </c>
      <c r="P3" s="7">
        <v>2</v>
      </c>
      <c r="Q3" s="7">
        <v>2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7">
        <v>0</v>
      </c>
      <c r="Y3" s="9"/>
      <c r="Z3" s="6">
        <v>0</v>
      </c>
      <c r="AA3" s="6">
        <f t="shared" ref="AA3:AA18" si="2">Q3*8</f>
        <v>16</v>
      </c>
    </row>
    <row r="4" spans="1:27" x14ac:dyDescent="0.3">
      <c r="A4" s="4">
        <v>3</v>
      </c>
      <c r="B4" s="5"/>
      <c r="C4" s="5"/>
      <c r="D4" s="6" t="s">
        <v>32</v>
      </c>
      <c r="E4" s="5"/>
      <c r="F4" s="5"/>
      <c r="G4" s="5"/>
      <c r="H4" s="6" t="s">
        <v>31</v>
      </c>
      <c r="I4" s="6">
        <v>1362</v>
      </c>
      <c r="J4" s="6">
        <v>1389</v>
      </c>
      <c r="K4" s="6">
        <v>27</v>
      </c>
      <c r="L4" s="5"/>
      <c r="M4" s="5"/>
      <c r="N4" s="7">
        <v>8</v>
      </c>
      <c r="O4" s="7">
        <f t="shared" si="1"/>
        <v>2</v>
      </c>
      <c r="P4" s="7">
        <v>2</v>
      </c>
      <c r="Q4" s="7">
        <v>2</v>
      </c>
      <c r="R4" s="7">
        <v>0</v>
      </c>
      <c r="S4" s="7">
        <v>0</v>
      </c>
      <c r="T4" s="7">
        <v>0</v>
      </c>
      <c r="U4" s="7">
        <v>0</v>
      </c>
      <c r="V4" s="7">
        <v>0</v>
      </c>
      <c r="W4" s="7">
        <v>0</v>
      </c>
      <c r="X4" s="7">
        <v>0</v>
      </c>
      <c r="Y4" s="9"/>
      <c r="Z4" s="6">
        <v>0</v>
      </c>
      <c r="AA4" s="6">
        <f t="shared" si="2"/>
        <v>16</v>
      </c>
    </row>
    <row r="5" spans="1:27" x14ac:dyDescent="0.3">
      <c r="A5" s="4">
        <v>4</v>
      </c>
      <c r="B5" s="5"/>
      <c r="C5" s="5"/>
      <c r="D5" s="6" t="s">
        <v>33</v>
      </c>
      <c r="E5" s="5"/>
      <c r="F5" s="5"/>
      <c r="G5" s="5"/>
      <c r="H5" s="6" t="s">
        <v>34</v>
      </c>
      <c r="I5" s="6">
        <v>1053</v>
      </c>
      <c r="J5" s="6">
        <v>1014</v>
      </c>
      <c r="K5" s="6">
        <f t="shared" si="0"/>
        <v>39</v>
      </c>
      <c r="L5" s="5"/>
      <c r="M5" s="5"/>
      <c r="N5" s="7">
        <v>6</v>
      </c>
      <c r="O5" s="7">
        <f t="shared" si="1"/>
        <v>0</v>
      </c>
      <c r="P5" s="7">
        <v>1</v>
      </c>
      <c r="Q5" s="7">
        <v>1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9"/>
      <c r="Z5" s="6">
        <v>0</v>
      </c>
      <c r="AA5" s="6">
        <f t="shared" si="2"/>
        <v>8</v>
      </c>
    </row>
    <row r="6" spans="1:27" x14ac:dyDescent="0.3">
      <c r="A6" s="4">
        <v>5</v>
      </c>
      <c r="B6" s="5"/>
      <c r="C6" s="5"/>
      <c r="D6" s="6" t="s">
        <v>35</v>
      </c>
      <c r="E6" s="5"/>
      <c r="F6" s="5"/>
      <c r="G6" s="5"/>
      <c r="H6" s="6" t="s">
        <v>34</v>
      </c>
      <c r="I6" s="6">
        <v>1014</v>
      </c>
      <c r="J6" s="6">
        <v>991</v>
      </c>
      <c r="K6" s="6">
        <f t="shared" si="0"/>
        <v>23</v>
      </c>
      <c r="L6" s="5"/>
      <c r="M6" s="5"/>
      <c r="N6" s="7">
        <v>4</v>
      </c>
      <c r="O6" s="7">
        <v>0</v>
      </c>
      <c r="P6" s="7">
        <v>2</v>
      </c>
      <c r="Q6" s="7">
        <v>2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9"/>
      <c r="Z6" s="6">
        <v>0</v>
      </c>
      <c r="AA6" s="6">
        <f t="shared" si="2"/>
        <v>16</v>
      </c>
    </row>
    <row r="7" spans="1:27" x14ac:dyDescent="0.3">
      <c r="A7" s="4">
        <v>6</v>
      </c>
      <c r="B7" s="5"/>
      <c r="C7" s="5"/>
      <c r="D7" s="6" t="s">
        <v>36</v>
      </c>
      <c r="E7" s="5"/>
      <c r="F7" s="5"/>
      <c r="G7" s="5"/>
      <c r="H7" s="6" t="s">
        <v>34</v>
      </c>
      <c r="I7" s="6">
        <v>788</v>
      </c>
      <c r="J7" s="6">
        <v>823</v>
      </c>
      <c r="K7" s="6">
        <v>35</v>
      </c>
      <c r="L7" s="5"/>
      <c r="M7" s="5"/>
      <c r="N7" s="7">
        <v>2</v>
      </c>
      <c r="O7" s="7">
        <v>0</v>
      </c>
      <c r="P7" s="7">
        <v>1</v>
      </c>
      <c r="Q7" s="7">
        <v>1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9"/>
      <c r="Z7" s="6">
        <v>0</v>
      </c>
      <c r="AA7" s="6">
        <f t="shared" si="2"/>
        <v>8</v>
      </c>
    </row>
    <row r="8" spans="1:27" x14ac:dyDescent="0.3">
      <c r="A8" s="4">
        <v>7</v>
      </c>
      <c r="B8" s="5"/>
      <c r="C8" s="5"/>
      <c r="D8" s="10" t="s">
        <v>37</v>
      </c>
      <c r="E8" s="5"/>
      <c r="F8" s="5"/>
      <c r="G8" s="5"/>
      <c r="H8" s="6" t="s">
        <v>34</v>
      </c>
      <c r="I8" s="6">
        <v>826</v>
      </c>
      <c r="J8" s="6">
        <v>833</v>
      </c>
      <c r="K8" s="6">
        <v>7</v>
      </c>
      <c r="L8" s="5"/>
      <c r="M8" s="5"/>
      <c r="N8" s="7">
        <v>1</v>
      </c>
      <c r="O8" s="7">
        <v>0</v>
      </c>
      <c r="P8" s="7">
        <v>1</v>
      </c>
      <c r="Q8" s="7">
        <v>1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9"/>
      <c r="Z8" s="6">
        <v>0</v>
      </c>
      <c r="AA8" s="6">
        <f t="shared" si="2"/>
        <v>8</v>
      </c>
    </row>
    <row r="9" spans="1:27" x14ac:dyDescent="0.3">
      <c r="A9" s="4">
        <v>8</v>
      </c>
      <c r="B9" s="5"/>
      <c r="C9" s="5"/>
      <c r="D9" s="6" t="s">
        <v>38</v>
      </c>
      <c r="E9" s="5"/>
      <c r="F9" s="5"/>
      <c r="G9" s="5"/>
      <c r="H9" s="6" t="s">
        <v>31</v>
      </c>
      <c r="I9" s="6">
        <v>895</v>
      </c>
      <c r="J9" s="6">
        <v>1066</v>
      </c>
      <c r="K9" s="6">
        <v>171</v>
      </c>
      <c r="L9" s="5"/>
      <c r="M9" s="5"/>
      <c r="N9" s="7">
        <v>8</v>
      </c>
      <c r="O9" s="7">
        <f t="shared" si="1"/>
        <v>2</v>
      </c>
      <c r="P9" s="7">
        <v>1</v>
      </c>
      <c r="Q9" s="7">
        <v>1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9"/>
      <c r="Z9" s="6">
        <v>0</v>
      </c>
      <c r="AA9" s="6">
        <f t="shared" si="2"/>
        <v>8</v>
      </c>
    </row>
    <row r="10" spans="1:27" x14ac:dyDescent="0.3">
      <c r="A10" s="4">
        <v>9</v>
      </c>
      <c r="B10" s="5"/>
      <c r="C10" s="5"/>
      <c r="D10" s="6" t="s">
        <v>39</v>
      </c>
      <c r="E10" s="5"/>
      <c r="F10" s="5"/>
      <c r="G10" s="5"/>
      <c r="H10" s="6" t="s">
        <v>31</v>
      </c>
      <c r="I10" s="6">
        <v>1063</v>
      </c>
      <c r="J10" s="6">
        <v>1033</v>
      </c>
      <c r="K10" s="6">
        <f t="shared" si="0"/>
        <v>30</v>
      </c>
      <c r="L10" s="5"/>
      <c r="M10" s="5"/>
      <c r="N10" s="7">
        <v>4</v>
      </c>
      <c r="O10" s="7">
        <v>0</v>
      </c>
      <c r="P10" s="7">
        <v>2</v>
      </c>
      <c r="Q10" s="7">
        <v>2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9"/>
      <c r="Z10" s="6">
        <v>0</v>
      </c>
      <c r="AA10" s="6">
        <f t="shared" si="2"/>
        <v>16</v>
      </c>
    </row>
    <row r="11" spans="1:27" x14ac:dyDescent="0.3">
      <c r="A11" s="4">
        <v>10</v>
      </c>
      <c r="B11" s="5"/>
      <c r="C11" s="5"/>
      <c r="D11" s="6" t="s">
        <v>40</v>
      </c>
      <c r="E11" s="5"/>
      <c r="F11" s="5"/>
      <c r="G11" s="5"/>
      <c r="H11" s="6" t="s">
        <v>34</v>
      </c>
      <c r="I11" s="6">
        <v>6096</v>
      </c>
      <c r="J11" s="6">
        <v>6026</v>
      </c>
      <c r="K11" s="6">
        <f t="shared" si="0"/>
        <v>70</v>
      </c>
      <c r="L11" s="5"/>
      <c r="M11" s="5"/>
      <c r="N11" s="7">
        <v>2</v>
      </c>
      <c r="O11" s="7">
        <v>0</v>
      </c>
      <c r="P11" s="7">
        <v>2</v>
      </c>
      <c r="Q11" s="7">
        <v>1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9"/>
      <c r="Z11" s="6">
        <v>0</v>
      </c>
      <c r="AA11" s="6">
        <f t="shared" si="2"/>
        <v>8</v>
      </c>
    </row>
    <row r="12" spans="1:27" x14ac:dyDescent="0.3">
      <c r="A12" s="4">
        <v>11</v>
      </c>
      <c r="B12" s="5"/>
      <c r="C12" s="5"/>
      <c r="D12" s="10" t="s">
        <v>41</v>
      </c>
      <c r="E12" s="5"/>
      <c r="F12" s="5"/>
      <c r="G12" s="5"/>
      <c r="H12" s="6" t="s">
        <v>31</v>
      </c>
      <c r="I12" s="6">
        <v>1006</v>
      </c>
      <c r="J12" s="6">
        <v>937</v>
      </c>
      <c r="K12" s="6">
        <f t="shared" si="0"/>
        <v>69</v>
      </c>
      <c r="L12" s="5"/>
      <c r="M12" s="5"/>
      <c r="N12" s="7">
        <v>12</v>
      </c>
      <c r="O12" s="7">
        <f t="shared" si="1"/>
        <v>6</v>
      </c>
      <c r="P12" s="7">
        <v>2</v>
      </c>
      <c r="Q12" s="7">
        <v>2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9"/>
      <c r="Z12" s="6">
        <v>0</v>
      </c>
      <c r="AA12" s="6">
        <f t="shared" si="2"/>
        <v>16</v>
      </c>
    </row>
    <row r="13" spans="1:27" x14ac:dyDescent="0.3">
      <c r="A13" s="4">
        <v>12</v>
      </c>
      <c r="B13" s="5"/>
      <c r="C13" s="5"/>
      <c r="D13" s="10" t="s">
        <v>42</v>
      </c>
      <c r="E13" s="5"/>
      <c r="F13" s="5"/>
      <c r="G13" s="5"/>
      <c r="H13" s="6" t="s">
        <v>31</v>
      </c>
      <c r="I13" s="6">
        <v>1938</v>
      </c>
      <c r="J13" s="6">
        <v>2003</v>
      </c>
      <c r="K13" s="6">
        <v>65</v>
      </c>
      <c r="L13" s="5"/>
      <c r="M13" s="5"/>
      <c r="N13" s="7">
        <v>8</v>
      </c>
      <c r="O13" s="7">
        <f t="shared" si="1"/>
        <v>2</v>
      </c>
      <c r="P13" s="7">
        <v>2</v>
      </c>
      <c r="Q13" s="7">
        <v>2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9"/>
      <c r="Z13" s="6">
        <v>0</v>
      </c>
      <c r="AA13" s="6">
        <f t="shared" si="2"/>
        <v>16</v>
      </c>
    </row>
    <row r="14" spans="1:27" x14ac:dyDescent="0.3">
      <c r="A14" s="4">
        <v>13</v>
      </c>
      <c r="B14" s="5"/>
      <c r="C14" s="5"/>
      <c r="D14" s="6" t="s">
        <v>43</v>
      </c>
      <c r="E14" s="5"/>
      <c r="F14" s="5"/>
      <c r="G14" s="5"/>
      <c r="H14" s="6" t="s">
        <v>34</v>
      </c>
      <c r="I14" s="6">
        <v>484</v>
      </c>
      <c r="J14" s="6">
        <v>540</v>
      </c>
      <c r="K14" s="6">
        <v>56</v>
      </c>
      <c r="L14" s="5"/>
      <c r="M14" s="5"/>
      <c r="N14" s="7">
        <v>6</v>
      </c>
      <c r="O14" s="7">
        <f t="shared" si="1"/>
        <v>0</v>
      </c>
      <c r="P14" s="7">
        <v>2</v>
      </c>
      <c r="Q14" s="7">
        <v>2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9"/>
      <c r="Z14" s="6">
        <v>0</v>
      </c>
      <c r="AA14" s="6">
        <f t="shared" si="2"/>
        <v>16</v>
      </c>
    </row>
    <row r="15" spans="1:27" x14ac:dyDescent="0.3">
      <c r="A15" s="4">
        <v>14</v>
      </c>
      <c r="B15" s="5"/>
      <c r="C15" s="5"/>
      <c r="D15" s="6" t="s">
        <v>44</v>
      </c>
      <c r="E15" s="5"/>
      <c r="F15" s="5"/>
      <c r="G15" s="5"/>
      <c r="H15" s="6" t="s">
        <v>34</v>
      </c>
      <c r="I15" s="6">
        <v>537</v>
      </c>
      <c r="J15" s="6">
        <v>582</v>
      </c>
      <c r="K15" s="6">
        <v>45</v>
      </c>
      <c r="L15" s="5"/>
      <c r="M15" s="5"/>
      <c r="N15" s="7">
        <v>3</v>
      </c>
      <c r="O15" s="7">
        <v>0</v>
      </c>
      <c r="P15" s="7">
        <v>1</v>
      </c>
      <c r="Q15" s="7">
        <v>1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9"/>
      <c r="Z15" s="6">
        <v>0</v>
      </c>
      <c r="AA15" s="6">
        <f t="shared" si="2"/>
        <v>8</v>
      </c>
    </row>
    <row r="16" spans="1:27" x14ac:dyDescent="0.3">
      <c r="A16" s="4">
        <v>15</v>
      </c>
      <c r="B16" s="5"/>
      <c r="C16" s="5"/>
      <c r="D16" s="6" t="s">
        <v>45</v>
      </c>
      <c r="E16" s="5"/>
      <c r="F16" s="5"/>
      <c r="G16" s="5"/>
      <c r="H16" s="6" t="s">
        <v>34</v>
      </c>
      <c r="I16" s="6">
        <v>584</v>
      </c>
      <c r="J16" s="6">
        <v>602</v>
      </c>
      <c r="K16" s="6">
        <v>18</v>
      </c>
      <c r="L16" s="5"/>
      <c r="M16" s="5"/>
      <c r="N16" s="7">
        <v>2</v>
      </c>
      <c r="O16" s="7">
        <v>0</v>
      </c>
      <c r="P16" s="7">
        <v>2</v>
      </c>
      <c r="Q16" s="7">
        <v>2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9"/>
      <c r="Z16" s="6">
        <v>0</v>
      </c>
      <c r="AA16" s="6">
        <f t="shared" si="2"/>
        <v>16</v>
      </c>
    </row>
    <row r="17" spans="1:27" x14ac:dyDescent="0.3">
      <c r="A17" s="4">
        <v>16</v>
      </c>
      <c r="B17" s="5"/>
      <c r="C17" s="5"/>
      <c r="D17" s="6" t="s">
        <v>46</v>
      </c>
      <c r="E17" s="5"/>
      <c r="F17" s="5"/>
      <c r="G17" s="5"/>
      <c r="H17" s="6" t="s">
        <v>34</v>
      </c>
      <c r="I17" s="6">
        <v>665</v>
      </c>
      <c r="J17" s="6">
        <v>718</v>
      </c>
      <c r="K17" s="6">
        <v>53</v>
      </c>
      <c r="L17" s="5"/>
      <c r="M17" s="5"/>
      <c r="N17" s="7">
        <v>3</v>
      </c>
      <c r="O17" s="7">
        <v>0</v>
      </c>
      <c r="P17" s="7">
        <v>1</v>
      </c>
      <c r="Q17" s="7">
        <v>1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9"/>
      <c r="Z17" s="6">
        <v>0</v>
      </c>
      <c r="AA17" s="6">
        <f t="shared" si="2"/>
        <v>8</v>
      </c>
    </row>
    <row r="18" spans="1:27" x14ac:dyDescent="0.3">
      <c r="A18" s="4">
        <v>17</v>
      </c>
      <c r="B18" s="5"/>
      <c r="C18" s="5"/>
      <c r="D18" s="6" t="s">
        <v>47</v>
      </c>
      <c r="E18" s="5"/>
      <c r="F18" s="5"/>
      <c r="G18" s="5"/>
      <c r="H18" s="11" t="s">
        <v>34</v>
      </c>
      <c r="I18" s="11">
        <v>721</v>
      </c>
      <c r="J18" s="11">
        <v>764</v>
      </c>
      <c r="K18" s="6">
        <v>43</v>
      </c>
      <c r="L18" s="5"/>
      <c r="M18" s="5"/>
      <c r="N18" s="7">
        <v>2</v>
      </c>
      <c r="O18" s="7">
        <v>0</v>
      </c>
      <c r="P18" s="7">
        <v>1</v>
      </c>
      <c r="Q18" s="7">
        <v>1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12"/>
      <c r="Z18" s="6">
        <v>0</v>
      </c>
      <c r="AA18" s="6">
        <f t="shared" si="2"/>
        <v>8</v>
      </c>
    </row>
    <row r="19" spans="1:27" x14ac:dyDescent="0.3">
      <c r="A19" s="13" t="s">
        <v>48</v>
      </c>
      <c r="B19" s="13">
        <v>1</v>
      </c>
      <c r="C19" s="13"/>
      <c r="D19" s="14">
        <v>17</v>
      </c>
      <c r="E19" s="13">
        <f>SUM(E2)</f>
        <v>30</v>
      </c>
      <c r="F19" s="13">
        <v>52</v>
      </c>
      <c r="G19" s="13">
        <v>46</v>
      </c>
      <c r="H19" s="13"/>
      <c r="I19" s="13"/>
      <c r="J19" s="13"/>
      <c r="K19" s="13">
        <f>SUM(K2:K18)</f>
        <v>835</v>
      </c>
      <c r="L19" s="13"/>
      <c r="M19" s="13"/>
      <c r="N19" s="13">
        <f>SUM(N2:N18)</f>
        <v>108</v>
      </c>
      <c r="O19" s="13">
        <f t="shared" ref="O19:AA19" si="3">SUM(O2:O18)</f>
        <v>37</v>
      </c>
      <c r="P19" s="13">
        <f t="shared" si="3"/>
        <v>27</v>
      </c>
      <c r="Q19" s="13">
        <f t="shared" si="3"/>
        <v>26</v>
      </c>
      <c r="R19" s="13">
        <f t="shared" si="3"/>
        <v>0</v>
      </c>
      <c r="S19" s="13">
        <f t="shared" si="3"/>
        <v>0</v>
      </c>
      <c r="T19" s="13">
        <f t="shared" si="3"/>
        <v>0</v>
      </c>
      <c r="U19" s="13">
        <f t="shared" si="3"/>
        <v>0</v>
      </c>
      <c r="V19" s="13">
        <f t="shared" si="3"/>
        <v>0</v>
      </c>
      <c r="W19" s="13">
        <f t="shared" si="3"/>
        <v>0</v>
      </c>
      <c r="X19" s="13">
        <f t="shared" si="3"/>
        <v>0</v>
      </c>
      <c r="Y19" s="13">
        <f t="shared" si="3"/>
        <v>2</v>
      </c>
      <c r="Z19" s="13">
        <f t="shared" si="3"/>
        <v>0</v>
      </c>
      <c r="AA19" s="13">
        <f t="shared" si="3"/>
        <v>208</v>
      </c>
    </row>
    <row r="21" spans="1:27" x14ac:dyDescent="0.3">
      <c r="C21"/>
      <c r="D21"/>
      <c r="E21"/>
    </row>
    <row r="22" spans="1:27" x14ac:dyDescent="0.3">
      <c r="C22" s="15" t="s">
        <v>29</v>
      </c>
      <c r="D22" s="15" t="s">
        <v>49</v>
      </c>
      <c r="E22"/>
      <c r="G22"/>
      <c r="H22"/>
      <c r="I22"/>
    </row>
    <row r="23" spans="1:27" x14ac:dyDescent="0.3">
      <c r="C23" s="15" t="s">
        <v>50</v>
      </c>
      <c r="D23" s="15">
        <v>1718</v>
      </c>
      <c r="E23"/>
      <c r="G23"/>
      <c r="H23"/>
      <c r="I23"/>
    </row>
    <row r="24" spans="1:27" x14ac:dyDescent="0.3">
      <c r="B24"/>
      <c r="C24" s="15" t="s">
        <v>51</v>
      </c>
      <c r="D24" s="15">
        <v>1733</v>
      </c>
      <c r="E24"/>
      <c r="F24"/>
      <c r="G24"/>
      <c r="I24"/>
      <c r="J24"/>
      <c r="K24"/>
    </row>
    <row r="25" spans="1:27" x14ac:dyDescent="0.3">
      <c r="B25"/>
      <c r="C25" s="15" t="s">
        <v>48</v>
      </c>
      <c r="D25" s="15">
        <v>15</v>
      </c>
      <c r="E25"/>
      <c r="F25"/>
      <c r="G25"/>
      <c r="I25"/>
      <c r="J25"/>
      <c r="K25"/>
    </row>
    <row r="26" spans="1:27" x14ac:dyDescent="0.3">
      <c r="B26"/>
      <c r="C26"/>
      <c r="D26"/>
      <c r="E26"/>
      <c r="F26"/>
      <c r="G26"/>
      <c r="I26"/>
      <c r="J26"/>
      <c r="K26"/>
    </row>
    <row r="27" spans="1:27" x14ac:dyDescent="0.3">
      <c r="B27"/>
      <c r="C27" s="16" t="s">
        <v>52</v>
      </c>
      <c r="D27" s="6"/>
      <c r="E27" s="17"/>
      <c r="F27" s="17"/>
      <c r="I27"/>
      <c r="J27"/>
      <c r="K27"/>
    </row>
    <row r="28" spans="1:27" x14ac:dyDescent="0.3">
      <c r="B28"/>
      <c r="C28" s="16" t="s">
        <v>53</v>
      </c>
      <c r="D28" s="6"/>
      <c r="E28" s="17"/>
      <c r="F28" s="17"/>
      <c r="J28"/>
      <c r="K28"/>
    </row>
    <row r="29" spans="1:27" x14ac:dyDescent="0.3">
      <c r="B29"/>
      <c r="C29" s="16" t="s">
        <v>54</v>
      </c>
      <c r="D29" s="6"/>
      <c r="E29" s="17"/>
      <c r="F29" s="17"/>
      <c r="G29"/>
      <c r="H29"/>
      <c r="I29"/>
      <c r="J29"/>
      <c r="K29"/>
    </row>
    <row r="30" spans="1:27" x14ac:dyDescent="0.3">
      <c r="B30"/>
      <c r="C30" s="16" t="s">
        <v>55</v>
      </c>
      <c r="D30" s="6"/>
      <c r="E30" s="17"/>
      <c r="F30" s="17"/>
      <c r="G30"/>
      <c r="H30"/>
      <c r="I30"/>
      <c r="J30"/>
      <c r="K30"/>
    </row>
    <row r="31" spans="1:27" x14ac:dyDescent="0.3">
      <c r="E31"/>
      <c r="F31"/>
      <c r="G31"/>
      <c r="H31"/>
      <c r="I31"/>
      <c r="J31"/>
      <c r="K31"/>
    </row>
    <row r="32" spans="1:27" x14ac:dyDescent="0.3">
      <c r="E32"/>
      <c r="F32"/>
      <c r="G32"/>
      <c r="H32"/>
      <c r="I32"/>
      <c r="J32"/>
      <c r="K32"/>
    </row>
    <row r="33" spans="5:11" x14ac:dyDescent="0.3">
      <c r="E33"/>
      <c r="F33"/>
      <c r="G33"/>
      <c r="H33"/>
      <c r="K33"/>
    </row>
    <row r="34" spans="5:11" x14ac:dyDescent="0.3">
      <c r="E34"/>
      <c r="F34"/>
      <c r="G34"/>
      <c r="H34"/>
      <c r="K34"/>
    </row>
    <row r="35" spans="5:11" x14ac:dyDescent="0.3">
      <c r="E35"/>
      <c r="F35"/>
      <c r="G35"/>
      <c r="H35"/>
      <c r="I35"/>
      <c r="J35"/>
      <c r="K35"/>
    </row>
  </sheetData>
  <mergeCells count="12">
    <mergeCell ref="M2:M18"/>
    <mergeCell ref="Y2:Y18"/>
    <mergeCell ref="E27:F27"/>
    <mergeCell ref="E28:F28"/>
    <mergeCell ref="E29:F29"/>
    <mergeCell ref="E30:F30"/>
    <mergeCell ref="B2:B18"/>
    <mergeCell ref="C2:C18"/>
    <mergeCell ref="E2:E18"/>
    <mergeCell ref="F2:F18"/>
    <mergeCell ref="G2:G18"/>
    <mergeCell ref="L2:L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2024-02-21T08:40:11Z</dcterms:created>
  <dcterms:modified xsi:type="dcterms:W3CDTF">2024-02-21T08:40:50Z</dcterms:modified>
</cp:coreProperties>
</file>